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10.34.70.240\99 ファイル交換\濱岡連携推進員作業フォルダー\R6離職者等　三浦主幹\"/>
    </mc:Choice>
  </mc:AlternateContent>
  <xr:revisionPtr revIDLastSave="0" documentId="13_ncr:1_{73A07071-891E-4128-A903-7C32046CA250}" xr6:coauthVersionLast="36" xr6:coauthVersionMax="36" xr10:uidLastSave="{00000000-0000-0000-0000-000000000000}"/>
  <bookViews>
    <workbookView xWindow="29055" yWindow="0" windowWidth="20490" windowHeight="8085" tabRatio="921" xr2:uid="{00000000-000D-0000-FFFF-FFFF00000000}"/>
  </bookViews>
  <sheets>
    <sheet name="様式1-1_委託料経費区分" sheetId="78" r:id="rId1"/>
    <sheet name="様式1-2_提案趣意" sheetId="54" r:id="rId2"/>
    <sheet name="様式2-1_訓練施設・体制" sheetId="33" r:id="rId3"/>
    <sheet name="様式2-2_要素点検表" sheetId="42" r:id="rId4"/>
    <sheet name="様式3_カリキュラム" sheetId="44" r:id="rId5"/>
    <sheet name="様式4_資格状況" sheetId="40" r:id="rId6"/>
    <sheet name="様式5_期間別→" sheetId="69" r:id="rId7"/>
    <sheet name="3か月用" sheetId="64" r:id="rId8"/>
    <sheet name="4か月用" sheetId="65" r:id="rId9"/>
    <sheet name="5か月用" sheetId="67" r:id="rId10"/>
    <sheet name="6か月用" sheetId="68" r:id="rId11"/>
    <sheet name="大型一種用" sheetId="71" r:id="rId12"/>
    <sheet name="（日程記入例）" sheetId="70" r:id="rId13"/>
    <sheet name="日程表記入例" sheetId="53" r:id="rId14"/>
    <sheet name="様式5-2推奨訓練日程計画" sheetId="73" r:id="rId15"/>
    <sheet name="様式5-2（記載例）推奨訓練日程計画" sheetId="74" r:id="rId16"/>
    <sheet name="様式6 講師名簿" sheetId="35" r:id="rId17"/>
    <sheet name="（参考）講師要件" sheetId="23" r:id="rId18"/>
    <sheet name="様式7 就職状況" sheetId="41" r:id="rId19"/>
    <sheet name="様式8 就職支援" sheetId="36" r:id="rId20"/>
    <sheet name="様式9-1 訓練実施経費" sheetId="37" r:id="rId21"/>
    <sheet name="様式9-2 自己負担額（テキスト）" sheetId="38" r:id="rId22"/>
    <sheet name="様式9-3 自己負担額（その他）" sheetId="39" r:id="rId23"/>
    <sheet name="様式10募集案内項目一覧" sheetId="43" r:id="rId24"/>
    <sheet name="様式11-1 託児サービス施設" sheetId="55" r:id="rId25"/>
    <sheet name="様式11 -2 託児サービス経費積算書" sheetId="60" r:id="rId26"/>
    <sheet name="様式12　企業実習先（DS）" sheetId="56" r:id="rId27"/>
    <sheet name="様式13 施設位置図及び施設概要図" sheetId="72" r:id="rId28"/>
    <sheet name="様式14 eラーニング概要" sheetId="75" r:id="rId29"/>
    <sheet name="様式15 職場実習実施計画書" sheetId="76" r:id="rId30"/>
  </sheets>
  <externalReferences>
    <externalReference r:id="rId31"/>
  </externalReferences>
  <definedNames>
    <definedName name="_xlnm._FilterDatabase" localSheetId="0" hidden="1">'様式1-1_委託料経費区分'!$A$11:$J$22</definedName>
    <definedName name="_Key1" localSheetId="12"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3" hidden="1">#REF!</definedName>
    <definedName name="_Key1" localSheetId="25" hidden="1">#REF!</definedName>
    <definedName name="_Key1" localSheetId="29" hidden="1">#REF!</definedName>
    <definedName name="_Key1" localSheetId="2" hidden="1">#REF!</definedName>
    <definedName name="_Key1" localSheetId="5" hidden="1">#REF!</definedName>
    <definedName name="_Key1" localSheetId="16"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hidden="1">#REF!</definedName>
    <definedName name="_Key2" hidden="1">#REF!</definedName>
    <definedName name="_Order1" hidden="1">255</definedName>
    <definedName name="_Order2" hidden="1">255</definedName>
    <definedName name="_Sort" localSheetId="12"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3" hidden="1">#REF!</definedName>
    <definedName name="_Sort" localSheetId="25" hidden="1">#REF!</definedName>
    <definedName name="_Sort" localSheetId="29" hidden="1">#REF!</definedName>
    <definedName name="_Sort" localSheetId="2" hidden="1">#REF!</definedName>
    <definedName name="_Sort" localSheetId="5" hidden="1">#REF!</definedName>
    <definedName name="_Sort" localSheetId="16"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hidden="1">#REF!</definedName>
    <definedName name="Esub一覧" hidden="1">#REF!</definedName>
    <definedName name="ＨＵＵ" hidden="1">#REF!</definedName>
    <definedName name="_xlnm.Print_Area" localSheetId="17">'（参考）講師要件'!$B$1:$B$9</definedName>
    <definedName name="_xlnm.Print_Area" localSheetId="12">'（日程記入例）'!$A$1:$O$53</definedName>
    <definedName name="_xlnm.Print_Area" localSheetId="7">'3か月用'!$A$1:$O$53</definedName>
    <definedName name="_xlnm.Print_Area" localSheetId="8">'4か月用'!$A$1:$T$53</definedName>
    <definedName name="_xlnm.Print_Area" localSheetId="9">'5か月用'!$A$1:$Y$53</definedName>
    <definedName name="_xlnm.Print_Area" localSheetId="10">'6か月用'!$A$1:$AD$53</definedName>
    <definedName name="_xlnm.Print_Area" localSheetId="11">大型一種用!$A$1:$O$53</definedName>
    <definedName name="_xlnm.Print_Area" localSheetId="13">日程表記入例!$A$1:$AE$53</definedName>
    <definedName name="_xlnm.Print_Area" localSheetId="25">'様式11 -2 託児サービス経費積算書'!$A$1:$F$33</definedName>
    <definedName name="_xlnm.Print_Area" localSheetId="0">'様式1-1_委託料経費区分'!$A$1:$J$23</definedName>
    <definedName name="_xlnm.Print_Area" localSheetId="27">'様式13 施設位置図及び施設概要図'!$A$1:$O$38</definedName>
    <definedName name="_xlnm.Print_Area" localSheetId="28">'様式14 eラーニング概要'!$A$1:$E$25</definedName>
    <definedName name="_xlnm.Print_Area" localSheetId="29">'様式15 職場実習実施計画書'!$A$1:$W$16</definedName>
    <definedName name="_xlnm.Print_Area" localSheetId="3">'様式2-2_要素点検表'!$A$1:$N$43</definedName>
    <definedName name="_xlnm.Print_Area" localSheetId="4">様式3_カリキュラム!$A$1:$J$45</definedName>
    <definedName name="_xlnm.Print_Area" localSheetId="5">様式4_資格状況!$A$1:$L$28</definedName>
    <definedName name="_xlnm.Print_Area" localSheetId="15">'様式5-2（記載例）推奨訓練日程計画'!$A$1:$AK$46</definedName>
    <definedName name="_xlnm.Print_Area" localSheetId="14">'様式5-2推奨訓練日程計画'!$A$1:$AK$46</definedName>
    <definedName name="_xlnm.Print_Area" localSheetId="16">'様式6 講師名簿'!$A$1:$I$29</definedName>
    <definedName name="_xlnm.Print_Area" localSheetId="18">'様式7 就職状況'!$A$1:$M$24</definedName>
    <definedName name="_xlnm.Print_Area" localSheetId="20">'様式9-1 訓練実施経費'!$A$1:$G$42</definedName>
    <definedName name="_xlnm.Print_Area" localSheetId="22">'様式9-3 自己負担額（その他）'!$A$1:$E$36</definedName>
    <definedName name="_xlnm.Print_Titles" localSheetId="15">'様式5-2（記載例）推奨訓練日程計画'!$1:$4</definedName>
    <definedName name="_xlnm.Print_Titles" localSheetId="14">'様式5-2推奨訓練日程計画'!$1:$4</definedName>
    <definedName name="あ" hidden="1">#REF!</definedName>
    <definedName name="科目名">[1]様式5!#REF!</definedName>
    <definedName name="訓練分野">#REF!</definedName>
  </definedNames>
  <calcPr calcId="191029"/>
</workbook>
</file>

<file path=xl/calcChain.xml><?xml version="1.0" encoding="utf-8"?>
<calcChain xmlns="http://schemas.openxmlformats.org/spreadsheetml/2006/main">
  <c r="K14" i="64" l="1"/>
  <c r="B5" i="40" l="1"/>
  <c r="B6" i="40"/>
  <c r="B7" i="40"/>
  <c r="B4" i="40"/>
  <c r="D6" i="42"/>
  <c r="D7" i="42"/>
  <c r="D8" i="42"/>
  <c r="D5" i="42"/>
  <c r="D7" i="33"/>
  <c r="D6" i="33"/>
  <c r="D5" i="33"/>
  <c r="D4" i="33"/>
  <c r="D5" i="54"/>
  <c r="D6" i="54"/>
  <c r="D7" i="54"/>
  <c r="D4" i="54"/>
  <c r="A14" i="64" l="1"/>
  <c r="H19" i="41" l="1"/>
  <c r="I19" i="41"/>
  <c r="J19" i="41"/>
  <c r="K19" i="41"/>
  <c r="E19" i="41"/>
  <c r="F19" i="41"/>
  <c r="G19" i="41"/>
  <c r="L14" i="41"/>
  <c r="L15" i="41"/>
  <c r="L16" i="41"/>
  <c r="L17" i="41"/>
  <c r="L18" i="41"/>
  <c r="AI10" i="74" l="1"/>
  <c r="AI11" i="74"/>
  <c r="AI16" i="74"/>
  <c r="AI17" i="74"/>
  <c r="AI24" i="74"/>
  <c r="AI25" i="74"/>
  <c r="AI30" i="74"/>
  <c r="AI31" i="74"/>
  <c r="AI38" i="74"/>
  <c r="AI39" i="74"/>
  <c r="AI44" i="74"/>
  <c r="AI45" i="74"/>
  <c r="AI10" i="73"/>
  <c r="AI11" i="73"/>
  <c r="AI16" i="73"/>
  <c r="AI17" i="73"/>
  <c r="AI24" i="73"/>
  <c r="AI25" i="73"/>
  <c r="AI30" i="73"/>
  <c r="AI31" i="73"/>
  <c r="AI38" i="73"/>
  <c r="AI39" i="73"/>
  <c r="AI44" i="73"/>
  <c r="AI45" i="73"/>
  <c r="F25" i="40" l="1"/>
  <c r="G25" i="40"/>
  <c r="H25" i="40"/>
  <c r="I25" i="40"/>
  <c r="K25" i="40" s="1"/>
  <c r="E25" i="40"/>
  <c r="L19" i="41" l="1"/>
  <c r="G50" i="71"/>
  <c r="B50" i="71"/>
  <c r="B51" i="71" s="1"/>
  <c r="G51" i="71" s="1"/>
  <c r="G49" i="71"/>
  <c r="B49" i="71"/>
  <c r="A14" i="71"/>
  <c r="A15" i="71" s="1"/>
  <c r="L50" i="70"/>
  <c r="G50" i="70"/>
  <c r="B50" i="70"/>
  <c r="B51" i="70" s="1"/>
  <c r="L49" i="70"/>
  <c r="G49" i="70"/>
  <c r="B49" i="70"/>
  <c r="A14" i="70"/>
  <c r="B14" i="70" s="1"/>
  <c r="AA50" i="68"/>
  <c r="AA49" i="68"/>
  <c r="V50" i="68"/>
  <c r="Q50" i="68"/>
  <c r="L50" i="68"/>
  <c r="G50" i="68"/>
  <c r="B50" i="68"/>
  <c r="B51" i="68" s="1"/>
  <c r="G51" i="68" s="1"/>
  <c r="L51" i="68" s="1"/>
  <c r="Q51" i="68" s="1"/>
  <c r="V51" i="68" s="1"/>
  <c r="V49" i="68"/>
  <c r="Q49" i="68"/>
  <c r="L49" i="68"/>
  <c r="G49" i="68"/>
  <c r="B49" i="68"/>
  <c r="A14" i="68"/>
  <c r="B47" i="68" s="1"/>
  <c r="V50" i="67"/>
  <c r="V49" i="67"/>
  <c r="Q50" i="67"/>
  <c r="L50" i="67"/>
  <c r="G50" i="67"/>
  <c r="B50" i="67"/>
  <c r="B51" i="67" s="1"/>
  <c r="Q49" i="67"/>
  <c r="L49" i="67"/>
  <c r="G49" i="67"/>
  <c r="B49" i="67"/>
  <c r="A14" i="67"/>
  <c r="B47" i="67" s="1"/>
  <c r="Q50" i="65"/>
  <c r="Q49" i="65"/>
  <c r="L50" i="65"/>
  <c r="G50" i="65"/>
  <c r="B50" i="65"/>
  <c r="B51" i="65" s="1"/>
  <c r="L49" i="65"/>
  <c r="G49" i="65"/>
  <c r="B49" i="65"/>
  <c r="A14" i="65"/>
  <c r="B14" i="65" s="1"/>
  <c r="K14" i="40"/>
  <c r="K15" i="40"/>
  <c r="L50" i="64"/>
  <c r="G50" i="64"/>
  <c r="B50" i="64"/>
  <c r="B51" i="64" s="1"/>
  <c r="L49" i="64"/>
  <c r="G49" i="64"/>
  <c r="B49" i="64"/>
  <c r="B47" i="64"/>
  <c r="AA51" i="68" l="1"/>
  <c r="G51" i="70"/>
  <c r="L51" i="70" s="1"/>
  <c r="G51" i="64"/>
  <c r="L51" i="64" s="1"/>
  <c r="A16" i="71"/>
  <c r="B15" i="71"/>
  <c r="B47" i="71"/>
  <c r="D47" i="71" s="1"/>
  <c r="B48" i="71" s="1"/>
  <c r="B14" i="71"/>
  <c r="F14" i="71"/>
  <c r="F15" i="71" s="1"/>
  <c r="G15" i="71" s="1"/>
  <c r="F14" i="70"/>
  <c r="G14" i="70" s="1"/>
  <c r="A15" i="70"/>
  <c r="B47" i="70"/>
  <c r="D47" i="70" s="1"/>
  <c r="B14" i="68"/>
  <c r="F14" i="68"/>
  <c r="G47" i="68" s="1"/>
  <c r="A15" i="68"/>
  <c r="A16" i="68" s="1"/>
  <c r="A17" i="68" s="1"/>
  <c r="D47" i="68"/>
  <c r="B48" i="68" s="1"/>
  <c r="G51" i="67"/>
  <c r="L51" i="67" s="1"/>
  <c r="Q51" i="67" s="1"/>
  <c r="V51" i="67" s="1"/>
  <c r="F14" i="67"/>
  <c r="G47" i="67" s="1"/>
  <c r="I47" i="67" s="1"/>
  <c r="D47" i="67"/>
  <c r="B48" i="67" s="1"/>
  <c r="A15" i="67"/>
  <c r="B14" i="67"/>
  <c r="A15" i="64"/>
  <c r="A16" i="64" s="1"/>
  <c r="A17" i="64" s="1"/>
  <c r="F14" i="65"/>
  <c r="F15" i="65" s="1"/>
  <c r="F16" i="65" s="1"/>
  <c r="G16" i="65" s="1"/>
  <c r="B47" i="65"/>
  <c r="D47" i="65" s="1"/>
  <c r="B48" i="65" s="1"/>
  <c r="G51" i="65"/>
  <c r="L51" i="65" s="1"/>
  <c r="Q51" i="65" s="1"/>
  <c r="A15" i="65"/>
  <c r="B15" i="65" s="1"/>
  <c r="D47" i="64"/>
  <c r="B48" i="64" s="1"/>
  <c r="B14" i="64"/>
  <c r="F14" i="64"/>
  <c r="F16" i="71" l="1"/>
  <c r="G16" i="71" s="1"/>
  <c r="G47" i="71"/>
  <c r="A17" i="71"/>
  <c r="B16" i="71"/>
  <c r="G14" i="71"/>
  <c r="F17" i="71"/>
  <c r="G47" i="70"/>
  <c r="I47" i="70" s="1"/>
  <c r="B48" i="70"/>
  <c r="K14" i="70"/>
  <c r="K15" i="70" s="1"/>
  <c r="B15" i="70"/>
  <c r="A16" i="70"/>
  <c r="F15" i="70"/>
  <c r="F16" i="70" s="1"/>
  <c r="B16" i="68"/>
  <c r="F15" i="68"/>
  <c r="F16" i="68" s="1"/>
  <c r="G14" i="68"/>
  <c r="B15" i="68"/>
  <c r="K14" i="68"/>
  <c r="L47" i="68" s="1"/>
  <c r="A18" i="68"/>
  <c r="B17" i="68"/>
  <c r="I47" i="68"/>
  <c r="G48" i="68" s="1"/>
  <c r="G48" i="67"/>
  <c r="F15" i="67"/>
  <c r="G15" i="67" s="1"/>
  <c r="K14" i="67"/>
  <c r="P14" i="67" s="1"/>
  <c r="U14" i="67" s="1"/>
  <c r="G14" i="67"/>
  <c r="A16" i="67"/>
  <c r="B15" i="67"/>
  <c r="G14" i="65"/>
  <c r="G15" i="65"/>
  <c r="F17" i="65"/>
  <c r="G17" i="65" s="1"/>
  <c r="G47" i="65"/>
  <c r="I47" i="65" s="1"/>
  <c r="G48" i="65" s="1"/>
  <c r="A16" i="65"/>
  <c r="B16" i="65" s="1"/>
  <c r="K14" i="65"/>
  <c r="P14" i="65" s="1"/>
  <c r="F15" i="64"/>
  <c r="G14" i="64"/>
  <c r="G47" i="64"/>
  <c r="B15" i="64"/>
  <c r="F16" i="67" l="1"/>
  <c r="F17" i="67" s="1"/>
  <c r="G48" i="70"/>
  <c r="I47" i="71"/>
  <c r="G48" i="71" s="1"/>
  <c r="B17" i="71"/>
  <c r="A18" i="71"/>
  <c r="F18" i="71"/>
  <c r="G17" i="71"/>
  <c r="G15" i="70"/>
  <c r="L14" i="70"/>
  <c r="L47" i="70"/>
  <c r="N47" i="70" s="1"/>
  <c r="L48" i="70" s="1"/>
  <c r="A17" i="70"/>
  <c r="B16" i="70"/>
  <c r="L15" i="70"/>
  <c r="K16" i="70"/>
  <c r="F17" i="70"/>
  <c r="G16" i="70"/>
  <c r="L14" i="68"/>
  <c r="P14" i="68"/>
  <c r="P15" i="68" s="1"/>
  <c r="K15" i="68"/>
  <c r="L15" i="68" s="1"/>
  <c r="G15" i="68"/>
  <c r="F17" i="68"/>
  <c r="G16" i="68"/>
  <c r="N47" i="68"/>
  <c r="L48" i="68" s="1"/>
  <c r="B18" i="68"/>
  <c r="A19" i="68"/>
  <c r="K15" i="67"/>
  <c r="K16" i="67" s="1"/>
  <c r="L14" i="67"/>
  <c r="L47" i="67"/>
  <c r="N47" i="67" s="1"/>
  <c r="L48" i="67" s="1"/>
  <c r="U15" i="67"/>
  <c r="V14" i="67"/>
  <c r="V47" i="67"/>
  <c r="A17" i="67"/>
  <c r="B16" i="67"/>
  <c r="Q14" i="67"/>
  <c r="P15" i="67"/>
  <c r="Q47" i="67"/>
  <c r="F18" i="65"/>
  <c r="G18" i="65" s="1"/>
  <c r="Q14" i="65"/>
  <c r="P15" i="65"/>
  <c r="Q47" i="65"/>
  <c r="L14" i="65"/>
  <c r="K15" i="65"/>
  <c r="K16" i="65" s="1"/>
  <c r="L47" i="65"/>
  <c r="N47" i="65" s="1"/>
  <c r="A17" i="65"/>
  <c r="B17" i="65" s="1"/>
  <c r="B16" i="64"/>
  <c r="G15" i="64"/>
  <c r="F16" i="64"/>
  <c r="K15" i="64"/>
  <c r="L14" i="64"/>
  <c r="L47" i="64"/>
  <c r="I47" i="64"/>
  <c r="G48" i="64" s="1"/>
  <c r="L15" i="67" l="1"/>
  <c r="G16" i="67"/>
  <c r="A18" i="65"/>
  <c r="A19" i="65" s="1"/>
  <c r="S47" i="65"/>
  <c r="N56" i="65" s="1"/>
  <c r="B18" i="71"/>
  <c r="A19" i="71"/>
  <c r="G18" i="71"/>
  <c r="F19" i="71"/>
  <c r="B17" i="70"/>
  <c r="A18" i="70"/>
  <c r="K17" i="70"/>
  <c r="L16" i="70"/>
  <c r="F18" i="70"/>
  <c r="G17" i="70"/>
  <c r="K16" i="68"/>
  <c r="L16" i="68" s="1"/>
  <c r="Q47" i="68"/>
  <c r="S47" i="68" s="1"/>
  <c r="N56" i="68" s="1"/>
  <c r="Q14" i="68"/>
  <c r="U14" i="68"/>
  <c r="Z14" i="68" s="1"/>
  <c r="AA47" i="68" s="1"/>
  <c r="G17" i="68"/>
  <c r="F18" i="68"/>
  <c r="A20" i="68"/>
  <c r="B19" i="68"/>
  <c r="Q15" i="68"/>
  <c r="P16" i="68"/>
  <c r="X47" i="67"/>
  <c r="V48" i="67" s="1"/>
  <c r="U16" i="67"/>
  <c r="V15" i="67"/>
  <c r="F18" i="67"/>
  <c r="G17" i="67"/>
  <c r="Q15" i="67"/>
  <c r="P16" i="67"/>
  <c r="A18" i="67"/>
  <c r="B17" i="67"/>
  <c r="L16" i="67"/>
  <c r="K17" i="67"/>
  <c r="S47" i="67"/>
  <c r="N56" i="67" s="1"/>
  <c r="Q48" i="67"/>
  <c r="F19" i="65"/>
  <c r="F20" i="65" s="1"/>
  <c r="Q15" i="65"/>
  <c r="P16" i="65"/>
  <c r="L15" i="65"/>
  <c r="L48" i="65"/>
  <c r="K17" i="65"/>
  <c r="L16" i="65"/>
  <c r="G16" i="64"/>
  <c r="F17" i="64"/>
  <c r="A18" i="64"/>
  <c r="B17" i="64"/>
  <c r="N47" i="64"/>
  <c r="K16" i="64"/>
  <c r="L15" i="64"/>
  <c r="B18" i="65" l="1"/>
  <c r="Q48" i="65"/>
  <c r="G19" i="65"/>
  <c r="B19" i="71"/>
  <c r="A20" i="71"/>
  <c r="G19" i="71"/>
  <c r="F20" i="71"/>
  <c r="B18" i="70"/>
  <c r="A19" i="70"/>
  <c r="G18" i="70"/>
  <c r="F19" i="70"/>
  <c r="L17" i="70"/>
  <c r="K18" i="70"/>
  <c r="K17" i="68"/>
  <c r="L17" i="68" s="1"/>
  <c r="U15" i="68"/>
  <c r="U16" i="68" s="1"/>
  <c r="V47" i="68"/>
  <c r="X47" i="68" s="1"/>
  <c r="V48" i="68" s="1"/>
  <c r="AA14" i="68"/>
  <c r="Z15" i="68"/>
  <c r="Z16" i="68" s="1"/>
  <c r="V14" i="68"/>
  <c r="Q48" i="68"/>
  <c r="AC47" i="68"/>
  <c r="AA48" i="68" s="1"/>
  <c r="A21" i="68"/>
  <c r="B20" i="68"/>
  <c r="F19" i="68"/>
  <c r="G18" i="68"/>
  <c r="P17" i="68"/>
  <c r="Q16" i="68"/>
  <c r="U17" i="67"/>
  <c r="V16" i="67"/>
  <c r="A19" i="67"/>
  <c r="B18" i="67"/>
  <c r="Q16" i="67"/>
  <c r="P17" i="67"/>
  <c r="F19" i="67"/>
  <c r="G18" i="67"/>
  <c r="L17" i="67"/>
  <c r="K18" i="67"/>
  <c r="L48" i="64"/>
  <c r="P17" i="65"/>
  <c r="Q16" i="65"/>
  <c r="L17" i="65"/>
  <c r="K18" i="65"/>
  <c r="B19" i="65"/>
  <c r="A20" i="65"/>
  <c r="G20" i="65"/>
  <c r="F21" i="65"/>
  <c r="L16" i="64"/>
  <c r="K17" i="64"/>
  <c r="B18" i="64"/>
  <c r="A19" i="64"/>
  <c r="F18" i="64"/>
  <c r="G17" i="64"/>
  <c r="K18" i="68" l="1"/>
  <c r="K19" i="68" s="1"/>
  <c r="AA15" i="68"/>
  <c r="B20" i="71"/>
  <c r="A21" i="71"/>
  <c r="G20" i="71"/>
  <c r="F21" i="71"/>
  <c r="A20" i="70"/>
  <c r="B19" i="70"/>
  <c r="K19" i="70"/>
  <c r="L18" i="70"/>
  <c r="F20" i="70"/>
  <c r="G19" i="70"/>
  <c r="V15" i="68"/>
  <c r="Z17" i="68"/>
  <c r="AA16" i="68"/>
  <c r="L18" i="68"/>
  <c r="A22" i="68"/>
  <c r="B21" i="68"/>
  <c r="P18" i="68"/>
  <c r="Q17" i="68"/>
  <c r="F20" i="68"/>
  <c r="G19" i="68"/>
  <c r="U17" i="68"/>
  <c r="V16" i="68"/>
  <c r="U18" i="67"/>
  <c r="V17" i="67"/>
  <c r="L18" i="67"/>
  <c r="K19" i="67"/>
  <c r="G19" i="67"/>
  <c r="F20" i="67"/>
  <c r="Q17" i="67"/>
  <c r="P18" i="67"/>
  <c r="A20" i="67"/>
  <c r="B19" i="67"/>
  <c r="Q17" i="65"/>
  <c r="P18" i="65"/>
  <c r="G21" i="65"/>
  <c r="F22" i="65"/>
  <c r="B20" i="65"/>
  <c r="A21" i="65"/>
  <c r="L18" i="65"/>
  <c r="K19" i="65"/>
  <c r="B19" i="64"/>
  <c r="A20" i="64"/>
  <c r="A21" i="64" s="1"/>
  <c r="F19" i="64"/>
  <c r="G18" i="64"/>
  <c r="L17" i="64"/>
  <c r="K18" i="64"/>
  <c r="B21" i="71" l="1"/>
  <c r="A22" i="71"/>
  <c r="G21" i="71"/>
  <c r="F22" i="71"/>
  <c r="A21" i="70"/>
  <c r="B20" i="70"/>
  <c r="F21" i="70"/>
  <c r="G20" i="70"/>
  <c r="L19" i="70"/>
  <c r="K20" i="70"/>
  <c r="Z18" i="68"/>
  <c r="AA17" i="68"/>
  <c r="U18" i="68"/>
  <c r="V17" i="68"/>
  <c r="K20" i="68"/>
  <c r="L19" i="68"/>
  <c r="F21" i="68"/>
  <c r="G20" i="68"/>
  <c r="P19" i="68"/>
  <c r="Q18" i="68"/>
  <c r="B22" i="68"/>
  <c r="A23" i="68"/>
  <c r="U19" i="67"/>
  <c r="V18" i="67"/>
  <c r="Q18" i="67"/>
  <c r="P19" i="67"/>
  <c r="G20" i="67"/>
  <c r="F21" i="67"/>
  <c r="A21" i="67"/>
  <c r="B20" i="67"/>
  <c r="L19" i="67"/>
  <c r="K20" i="67"/>
  <c r="P19" i="65"/>
  <c r="Q18" i="65"/>
  <c r="A22" i="65"/>
  <c r="B21" i="65"/>
  <c r="K20" i="65"/>
  <c r="L19" i="65"/>
  <c r="F23" i="65"/>
  <c r="G22" i="65"/>
  <c r="K19" i="64"/>
  <c r="L18" i="64"/>
  <c r="G19" i="64"/>
  <c r="F20" i="64"/>
  <c r="B20" i="64"/>
  <c r="B22" i="71" l="1"/>
  <c r="A23" i="71"/>
  <c r="F23" i="71"/>
  <c r="G22" i="71"/>
  <c r="B21" i="70"/>
  <c r="A22" i="70"/>
  <c r="K21" i="70"/>
  <c r="L20" i="70"/>
  <c r="F22" i="70"/>
  <c r="G21" i="70"/>
  <c r="AA18" i="68"/>
  <c r="Z19" i="68"/>
  <c r="A24" i="68"/>
  <c r="B23" i="68"/>
  <c r="Q19" i="68"/>
  <c r="P20" i="68"/>
  <c r="G21" i="68"/>
  <c r="F22" i="68"/>
  <c r="L20" i="68"/>
  <c r="K21" i="68"/>
  <c r="V18" i="68"/>
  <c r="U19" i="68"/>
  <c r="U20" i="67"/>
  <c r="V19" i="67"/>
  <c r="P20" i="67"/>
  <c r="Q19" i="67"/>
  <c r="L20" i="67"/>
  <c r="K21" i="67"/>
  <c r="A22" i="67"/>
  <c r="B21" i="67"/>
  <c r="F22" i="67"/>
  <c r="G21" i="67"/>
  <c r="Q19" i="65"/>
  <c r="P20" i="65"/>
  <c r="F24" i="65"/>
  <c r="G23" i="65"/>
  <c r="K21" i="65"/>
  <c r="L20" i="65"/>
  <c r="A23" i="65"/>
  <c r="B22" i="65"/>
  <c r="A22" i="64"/>
  <c r="B21" i="64"/>
  <c r="G20" i="64"/>
  <c r="F21" i="64"/>
  <c r="K20" i="64"/>
  <c r="L19" i="64"/>
  <c r="B23" i="71" l="1"/>
  <c r="A24" i="71"/>
  <c r="G23" i="71"/>
  <c r="F24" i="71"/>
  <c r="A23" i="70"/>
  <c r="B22" i="70"/>
  <c r="G22" i="70"/>
  <c r="F23" i="70"/>
  <c r="L21" i="70"/>
  <c r="K22" i="70"/>
  <c r="Z20" i="68"/>
  <c r="AA19" i="68"/>
  <c r="U20" i="68"/>
  <c r="V19" i="68"/>
  <c r="K22" i="68"/>
  <c r="L21" i="68"/>
  <c r="F23" i="68"/>
  <c r="G22" i="68"/>
  <c r="P21" i="68"/>
  <c r="Q20" i="68"/>
  <c r="A25" i="68"/>
  <c r="B24" i="68"/>
  <c r="U21" i="67"/>
  <c r="V20" i="67"/>
  <c r="A23" i="67"/>
  <c r="B22" i="67"/>
  <c r="L21" i="67"/>
  <c r="K22" i="67"/>
  <c r="Q20" i="67"/>
  <c r="P21" i="67"/>
  <c r="F23" i="67"/>
  <c r="G22" i="67"/>
  <c r="P21" i="65"/>
  <c r="Q20" i="65"/>
  <c r="B23" i="65"/>
  <c r="A24" i="65"/>
  <c r="L21" i="65"/>
  <c r="K22" i="65"/>
  <c r="G24" i="65"/>
  <c r="F25" i="65"/>
  <c r="B22" i="64"/>
  <c r="A23" i="64"/>
  <c r="L20" i="64"/>
  <c r="K21" i="64"/>
  <c r="F22" i="64"/>
  <c r="G21" i="64"/>
  <c r="B24" i="71" l="1"/>
  <c r="A25" i="71"/>
  <c r="G24" i="71"/>
  <c r="F25" i="71"/>
  <c r="A24" i="70"/>
  <c r="B23" i="70"/>
  <c r="F24" i="70"/>
  <c r="G23" i="70"/>
  <c r="K23" i="70"/>
  <c r="L22" i="70"/>
  <c r="Z21" i="68"/>
  <c r="AA20" i="68"/>
  <c r="P22" i="68"/>
  <c r="Q21" i="68"/>
  <c r="F24" i="68"/>
  <c r="G23" i="68"/>
  <c r="K23" i="68"/>
  <c r="L22" i="68"/>
  <c r="A26" i="68"/>
  <c r="B25" i="68"/>
  <c r="U21" i="68"/>
  <c r="V20" i="68"/>
  <c r="U22" i="67"/>
  <c r="V21" i="67"/>
  <c r="A24" i="67"/>
  <c r="B23" i="67"/>
  <c r="G23" i="67"/>
  <c r="F24" i="67"/>
  <c r="Q21" i="67"/>
  <c r="P22" i="67"/>
  <c r="L22" i="67"/>
  <c r="K23" i="67"/>
  <c r="Q21" i="65"/>
  <c r="P22" i="65"/>
  <c r="G25" i="65"/>
  <c r="F26" i="65"/>
  <c r="L22" i="65"/>
  <c r="K23" i="65"/>
  <c r="B24" i="65"/>
  <c r="A25" i="65"/>
  <c r="F23" i="64"/>
  <c r="G22" i="64"/>
  <c r="L21" i="64"/>
  <c r="K22" i="64"/>
  <c r="B23" i="64"/>
  <c r="A24" i="64"/>
  <c r="A26" i="71" l="1"/>
  <c r="B25" i="71"/>
  <c r="G25" i="71"/>
  <c r="F26" i="71"/>
  <c r="A25" i="70"/>
  <c r="B24" i="70"/>
  <c r="F25" i="70"/>
  <c r="G24" i="70"/>
  <c r="L23" i="70"/>
  <c r="K24" i="70"/>
  <c r="Z22" i="68"/>
  <c r="AA21" i="68"/>
  <c r="B26" i="68"/>
  <c r="A27" i="68"/>
  <c r="K24" i="68"/>
  <c r="L23" i="68"/>
  <c r="F25" i="68"/>
  <c r="G24" i="68"/>
  <c r="U22" i="68"/>
  <c r="V21" i="68"/>
  <c r="P23" i="68"/>
  <c r="Q22" i="68"/>
  <c r="U23" i="67"/>
  <c r="V22" i="67"/>
  <c r="L23" i="67"/>
  <c r="K24" i="67"/>
  <c r="P23" i="67"/>
  <c r="Q22" i="67"/>
  <c r="G24" i="67"/>
  <c r="F25" i="67"/>
  <c r="A25" i="67"/>
  <c r="B24" i="67"/>
  <c r="P23" i="65"/>
  <c r="Q22" i="65"/>
  <c r="A26" i="65"/>
  <c r="B25" i="65"/>
  <c r="K24" i="65"/>
  <c r="L23" i="65"/>
  <c r="F27" i="65"/>
  <c r="G26" i="65"/>
  <c r="G23" i="64"/>
  <c r="F24" i="64"/>
  <c r="A25" i="64"/>
  <c r="B24" i="64"/>
  <c r="K23" i="64"/>
  <c r="L22" i="64"/>
  <c r="A27" i="71" l="1"/>
  <c r="B26" i="71"/>
  <c r="F27" i="71"/>
  <c r="G26" i="71"/>
  <c r="B25" i="70"/>
  <c r="A26" i="70"/>
  <c r="K25" i="70"/>
  <c r="L24" i="70"/>
  <c r="F26" i="70"/>
  <c r="G25" i="70"/>
  <c r="AA22" i="68"/>
  <c r="Z23" i="68"/>
  <c r="V22" i="68"/>
  <c r="U23" i="68"/>
  <c r="Q23" i="68"/>
  <c r="P24" i="68"/>
  <c r="G25" i="68"/>
  <c r="F26" i="68"/>
  <c r="L24" i="68"/>
  <c r="K25" i="68"/>
  <c r="A28" i="68"/>
  <c r="B27" i="68"/>
  <c r="U24" i="67"/>
  <c r="V23" i="67"/>
  <c r="A26" i="67"/>
  <c r="B25" i="67"/>
  <c r="F26" i="67"/>
  <c r="G25" i="67"/>
  <c r="Q23" i="67"/>
  <c r="P24" i="67"/>
  <c r="L24" i="67"/>
  <c r="K25" i="67"/>
  <c r="Q23" i="65"/>
  <c r="P24" i="65"/>
  <c r="F28" i="65"/>
  <c r="G27" i="65"/>
  <c r="L24" i="65"/>
  <c r="K25" i="65"/>
  <c r="A27" i="65"/>
  <c r="B26" i="65"/>
  <c r="K24" i="64"/>
  <c r="L23" i="64"/>
  <c r="B25" i="64"/>
  <c r="A26" i="64"/>
  <c r="G24" i="64"/>
  <c r="F25" i="64"/>
  <c r="B27" i="71" l="1"/>
  <c r="A28" i="71"/>
  <c r="G27" i="71"/>
  <c r="F28" i="71"/>
  <c r="A27" i="70"/>
  <c r="B26" i="70"/>
  <c r="G26" i="70"/>
  <c r="F27" i="70"/>
  <c r="L25" i="70"/>
  <c r="K26" i="70"/>
  <c r="Z24" i="68"/>
  <c r="AA23" i="68"/>
  <c r="A29" i="68"/>
  <c r="B28" i="68"/>
  <c r="K26" i="68"/>
  <c r="L25" i="68"/>
  <c r="F27" i="68"/>
  <c r="G26" i="68"/>
  <c r="P25" i="68"/>
  <c r="Q24" i="68"/>
  <c r="U24" i="68"/>
  <c r="V23" i="68"/>
  <c r="U25" i="67"/>
  <c r="V24" i="67"/>
  <c r="L25" i="67"/>
  <c r="K26" i="67"/>
  <c r="P25" i="67"/>
  <c r="Q24" i="67"/>
  <c r="G26" i="67"/>
  <c r="F27" i="67"/>
  <c r="A27" i="67"/>
  <c r="B26" i="67"/>
  <c r="P25" i="65"/>
  <c r="Q24" i="65"/>
  <c r="B27" i="65"/>
  <c r="A28" i="65"/>
  <c r="L25" i="65"/>
  <c r="K26" i="65"/>
  <c r="G28" i="65"/>
  <c r="F29" i="65"/>
  <c r="F26" i="64"/>
  <c r="G25" i="64"/>
  <c r="B26" i="64"/>
  <c r="A27" i="64"/>
  <c r="L24" i="64"/>
  <c r="K25" i="64"/>
  <c r="A29" i="71" l="1"/>
  <c r="B28" i="71"/>
  <c r="G28" i="71"/>
  <c r="F29" i="71"/>
  <c r="A28" i="70"/>
  <c r="B27" i="70"/>
  <c r="K27" i="70"/>
  <c r="L26" i="70"/>
  <c r="F28" i="70"/>
  <c r="G27" i="70"/>
  <c r="Z25" i="68"/>
  <c r="AA24" i="68"/>
  <c r="U25" i="68"/>
  <c r="V24" i="68"/>
  <c r="P26" i="68"/>
  <c r="Q25" i="68"/>
  <c r="F28" i="68"/>
  <c r="G27" i="68"/>
  <c r="K27" i="68"/>
  <c r="L26" i="68"/>
  <c r="A30" i="68"/>
  <c r="B29" i="68"/>
  <c r="U26" i="67"/>
  <c r="V25" i="67"/>
  <c r="Q25" i="67"/>
  <c r="P26" i="67"/>
  <c r="A28" i="67"/>
  <c r="B27" i="67"/>
  <c r="F28" i="67"/>
  <c r="G27" i="67"/>
  <c r="L26" i="67"/>
  <c r="K27" i="67"/>
  <c r="Q25" i="65"/>
  <c r="P26" i="65"/>
  <c r="G29" i="65"/>
  <c r="F30" i="65"/>
  <c r="L26" i="65"/>
  <c r="K27" i="65"/>
  <c r="B28" i="65"/>
  <c r="A29" i="65"/>
  <c r="L25" i="64"/>
  <c r="K26" i="64"/>
  <c r="B27" i="64"/>
  <c r="A28" i="64"/>
  <c r="F27" i="64"/>
  <c r="G26" i="64"/>
  <c r="B29" i="71" l="1"/>
  <c r="A30" i="71"/>
  <c r="G29" i="71"/>
  <c r="F30" i="71"/>
  <c r="B28" i="70"/>
  <c r="A29" i="70"/>
  <c r="L27" i="70"/>
  <c r="K28" i="70"/>
  <c r="G28" i="70"/>
  <c r="F29" i="70"/>
  <c r="Z26" i="68"/>
  <c r="AA25" i="68"/>
  <c r="B30" i="68"/>
  <c r="A31" i="68"/>
  <c r="U26" i="68"/>
  <c r="V25" i="68"/>
  <c r="K28" i="68"/>
  <c r="L27" i="68"/>
  <c r="F29" i="68"/>
  <c r="G28" i="68"/>
  <c r="P27" i="68"/>
  <c r="Q26" i="68"/>
  <c r="U27" i="67"/>
  <c r="V26" i="67"/>
  <c r="L27" i="67"/>
  <c r="K28" i="67"/>
  <c r="F29" i="67"/>
  <c r="G28" i="67"/>
  <c r="A29" i="67"/>
  <c r="B28" i="67"/>
  <c r="Q26" i="67"/>
  <c r="P27" i="67"/>
  <c r="Q26" i="65"/>
  <c r="P27" i="65"/>
  <c r="A30" i="65"/>
  <c r="B29" i="65"/>
  <c r="K28" i="65"/>
  <c r="L27" i="65"/>
  <c r="F31" i="65"/>
  <c r="G30" i="65"/>
  <c r="G27" i="64"/>
  <c r="F28" i="64"/>
  <c r="A29" i="64"/>
  <c r="B28" i="64"/>
  <c r="K27" i="64"/>
  <c r="L26" i="64"/>
  <c r="B30" i="71" l="1"/>
  <c r="A31" i="71"/>
  <c r="F31" i="71"/>
  <c r="G30" i="71"/>
  <c r="A30" i="70"/>
  <c r="B29" i="70"/>
  <c r="F30" i="70"/>
  <c r="G29" i="70"/>
  <c r="K29" i="70"/>
  <c r="L28" i="70"/>
  <c r="AA26" i="68"/>
  <c r="Z27" i="68"/>
  <c r="Q27" i="68"/>
  <c r="P28" i="68"/>
  <c r="G29" i="68"/>
  <c r="F30" i="68"/>
  <c r="L28" i="68"/>
  <c r="K29" i="68"/>
  <c r="V26" i="68"/>
  <c r="U27" i="68"/>
  <c r="A32" i="68"/>
  <c r="B31" i="68"/>
  <c r="U28" i="67"/>
  <c r="V27" i="67"/>
  <c r="Q27" i="67"/>
  <c r="P28" i="67"/>
  <c r="A30" i="67"/>
  <c r="B29" i="67"/>
  <c r="G29" i="67"/>
  <c r="F30" i="67"/>
  <c r="L28" i="67"/>
  <c r="K29" i="67"/>
  <c r="Q27" i="65"/>
  <c r="P28" i="65"/>
  <c r="B30" i="65"/>
  <c r="A31" i="65"/>
  <c r="F32" i="65"/>
  <c r="G31" i="65"/>
  <c r="K29" i="65"/>
  <c r="L28" i="65"/>
  <c r="K28" i="64"/>
  <c r="L27" i="64"/>
  <c r="B29" i="64"/>
  <c r="A30" i="64"/>
  <c r="G28" i="64"/>
  <c r="F29" i="64"/>
  <c r="B31" i="71" l="1"/>
  <c r="A32" i="71"/>
  <c r="G31" i="71"/>
  <c r="F32" i="71"/>
  <c r="B30" i="70"/>
  <c r="A31" i="70"/>
  <c r="K30" i="70"/>
  <c r="L29" i="70"/>
  <c r="G30" i="70"/>
  <c r="F31" i="70"/>
  <c r="Z28" i="68"/>
  <c r="AA27" i="68"/>
  <c r="A33" i="68"/>
  <c r="B32" i="68"/>
  <c r="U28" i="68"/>
  <c r="V27" i="68"/>
  <c r="K30" i="68"/>
  <c r="L29" i="68"/>
  <c r="F31" i="68"/>
  <c r="G30" i="68"/>
  <c r="P29" i="68"/>
  <c r="Q28" i="68"/>
  <c r="U29" i="67"/>
  <c r="V28" i="67"/>
  <c r="L29" i="67"/>
  <c r="K30" i="67"/>
  <c r="F31" i="67"/>
  <c r="G30" i="67"/>
  <c r="A31" i="67"/>
  <c r="B30" i="67"/>
  <c r="P29" i="67"/>
  <c r="Q28" i="67"/>
  <c r="P29" i="65"/>
  <c r="Q28" i="65"/>
  <c r="L29" i="65"/>
  <c r="K30" i="65"/>
  <c r="G32" i="65"/>
  <c r="F33" i="65"/>
  <c r="B31" i="65"/>
  <c r="A32" i="65"/>
  <c r="F30" i="64"/>
  <c r="G29" i="64"/>
  <c r="B30" i="64"/>
  <c r="A31" i="64"/>
  <c r="L28" i="64"/>
  <c r="K29" i="64"/>
  <c r="A33" i="71" l="1"/>
  <c r="B32" i="71"/>
  <c r="G32" i="71"/>
  <c r="F33" i="71"/>
  <c r="A32" i="70"/>
  <c r="B31" i="70"/>
  <c r="K31" i="70"/>
  <c r="L30" i="70"/>
  <c r="F32" i="70"/>
  <c r="G31" i="70"/>
  <c r="Z29" i="68"/>
  <c r="AA28" i="68"/>
  <c r="F32" i="68"/>
  <c r="G31" i="68"/>
  <c r="K31" i="68"/>
  <c r="L30" i="68"/>
  <c r="U29" i="68"/>
  <c r="V28" i="68"/>
  <c r="P30" i="68"/>
  <c r="Q29" i="68"/>
  <c r="A34" i="68"/>
  <c r="B33" i="68"/>
  <c r="U30" i="67"/>
  <c r="V29" i="67"/>
  <c r="A32" i="67"/>
  <c r="B31" i="67"/>
  <c r="L30" i="67"/>
  <c r="K31" i="67"/>
  <c r="Q29" i="67"/>
  <c r="P30" i="67"/>
  <c r="G31" i="67"/>
  <c r="F32" i="67"/>
  <c r="P30" i="65"/>
  <c r="Q29" i="65"/>
  <c r="B32" i="65"/>
  <c r="A33" i="65"/>
  <c r="G33" i="65"/>
  <c r="F34" i="65"/>
  <c r="L30" i="65"/>
  <c r="K31" i="65"/>
  <c r="L29" i="64"/>
  <c r="K30" i="64"/>
  <c r="B31" i="64"/>
  <c r="A32" i="64"/>
  <c r="F31" i="64"/>
  <c r="G30" i="64"/>
  <c r="B33" i="71" l="1"/>
  <c r="A34" i="71"/>
  <c r="G33" i="71"/>
  <c r="F34" i="71"/>
  <c r="A33" i="70"/>
  <c r="B32" i="70"/>
  <c r="G32" i="70"/>
  <c r="F33" i="70"/>
  <c r="L31" i="70"/>
  <c r="K32" i="70"/>
  <c r="Z30" i="68"/>
  <c r="AA29" i="68"/>
  <c r="P31" i="68"/>
  <c r="Q30" i="68"/>
  <c r="U30" i="68"/>
  <c r="V29" i="68"/>
  <c r="K32" i="68"/>
  <c r="L31" i="68"/>
  <c r="B34" i="68"/>
  <c r="A35" i="68"/>
  <c r="F33" i="68"/>
  <c r="G32" i="68"/>
  <c r="U31" i="67"/>
  <c r="V30" i="67"/>
  <c r="G32" i="67"/>
  <c r="F33" i="67"/>
  <c r="Q30" i="67"/>
  <c r="P31" i="67"/>
  <c r="L31" i="67"/>
  <c r="K32" i="67"/>
  <c r="A33" i="67"/>
  <c r="B32" i="67"/>
  <c r="P31" i="65"/>
  <c r="Q30" i="65"/>
  <c r="F35" i="65"/>
  <c r="G34" i="65"/>
  <c r="K32" i="65"/>
  <c r="L31" i="65"/>
  <c r="A34" i="65"/>
  <c r="B33" i="65"/>
  <c r="G31" i="64"/>
  <c r="F32" i="64"/>
  <c r="A33" i="64"/>
  <c r="B32" i="64"/>
  <c r="K31" i="64"/>
  <c r="L30" i="64"/>
  <c r="A35" i="71" l="1"/>
  <c r="B34" i="71"/>
  <c r="F35" i="71"/>
  <c r="G34" i="71"/>
  <c r="B33" i="70"/>
  <c r="A34" i="70"/>
  <c r="L32" i="70"/>
  <c r="K33" i="70"/>
  <c r="F34" i="70"/>
  <c r="G33" i="70"/>
  <c r="AA30" i="68"/>
  <c r="Z31" i="68"/>
  <c r="A36" i="68"/>
  <c r="B35" i="68"/>
  <c r="L32" i="68"/>
  <c r="K33" i="68"/>
  <c r="V30" i="68"/>
  <c r="U31" i="68"/>
  <c r="G33" i="68"/>
  <c r="F34" i="68"/>
  <c r="Q31" i="68"/>
  <c r="P32" i="68"/>
  <c r="U32" i="67"/>
  <c r="V31" i="67"/>
  <c r="A34" i="67"/>
  <c r="B33" i="67"/>
  <c r="L32" i="67"/>
  <c r="K33" i="67"/>
  <c r="Q31" i="67"/>
  <c r="P32" i="67"/>
  <c r="F34" i="67"/>
  <c r="G33" i="67"/>
  <c r="Q31" i="65"/>
  <c r="P32" i="65"/>
  <c r="A35" i="65"/>
  <c r="B34" i="65"/>
  <c r="K33" i="65"/>
  <c r="L32" i="65"/>
  <c r="F36" i="65"/>
  <c r="G35" i="65"/>
  <c r="L31" i="64"/>
  <c r="K32" i="64"/>
  <c r="A34" i="64"/>
  <c r="B33" i="64"/>
  <c r="G32" i="64"/>
  <c r="F33" i="64"/>
  <c r="B35" i="71" l="1"/>
  <c r="A36" i="71"/>
  <c r="G35" i="71"/>
  <c r="F36" i="71"/>
  <c r="A35" i="70"/>
  <c r="B34" i="70"/>
  <c r="G34" i="70"/>
  <c r="F35" i="70"/>
  <c r="K34" i="70"/>
  <c r="L33" i="70"/>
  <c r="Z32" i="68"/>
  <c r="AA31" i="68"/>
  <c r="F35" i="68"/>
  <c r="G34" i="68"/>
  <c r="P33" i="68"/>
  <c r="Q32" i="68"/>
  <c r="U32" i="68"/>
  <c r="V31" i="68"/>
  <c r="K34" i="68"/>
  <c r="L33" i="68"/>
  <c r="A37" i="68"/>
  <c r="B36" i="68"/>
  <c r="U33" i="67"/>
  <c r="V32" i="67"/>
  <c r="G34" i="67"/>
  <c r="F35" i="67"/>
  <c r="P33" i="67"/>
  <c r="Q32" i="67"/>
  <c r="L33" i="67"/>
  <c r="K34" i="67"/>
  <c r="A35" i="67"/>
  <c r="B34" i="67"/>
  <c r="P33" i="65"/>
  <c r="Q32" i="65"/>
  <c r="G36" i="65"/>
  <c r="F37" i="65"/>
  <c r="L33" i="65"/>
  <c r="K34" i="65"/>
  <c r="B35" i="65"/>
  <c r="A36" i="65"/>
  <c r="F34" i="64"/>
  <c r="G33" i="64"/>
  <c r="B34" i="64"/>
  <c r="A35" i="64"/>
  <c r="L32" i="64"/>
  <c r="K33" i="64"/>
  <c r="B36" i="71" l="1"/>
  <c r="A37" i="71"/>
  <c r="G36" i="71"/>
  <c r="F37" i="71"/>
  <c r="A36" i="70"/>
  <c r="B35" i="70"/>
  <c r="K35" i="70"/>
  <c r="L34" i="70"/>
  <c r="F36" i="70"/>
  <c r="G35" i="70"/>
  <c r="Z33" i="68"/>
  <c r="AA32" i="68"/>
  <c r="K35" i="68"/>
  <c r="L34" i="68"/>
  <c r="U33" i="68"/>
  <c r="V32" i="68"/>
  <c r="P34" i="68"/>
  <c r="Q33" i="68"/>
  <c r="A38" i="68"/>
  <c r="B37" i="68"/>
  <c r="F36" i="68"/>
  <c r="G35" i="68"/>
  <c r="U34" i="67"/>
  <c r="V33" i="67"/>
  <c r="A36" i="67"/>
  <c r="B35" i="67"/>
  <c r="L34" i="67"/>
  <c r="K35" i="67"/>
  <c r="Q33" i="67"/>
  <c r="P34" i="67"/>
  <c r="G35" i="67"/>
  <c r="F36" i="67"/>
  <c r="Q33" i="65"/>
  <c r="P34" i="65"/>
  <c r="B36" i="65"/>
  <c r="A37" i="65"/>
  <c r="L34" i="65"/>
  <c r="K35" i="65"/>
  <c r="G37" i="65"/>
  <c r="F38" i="65"/>
  <c r="L33" i="64"/>
  <c r="K34" i="64"/>
  <c r="B35" i="64"/>
  <c r="A36" i="64"/>
  <c r="F35" i="64"/>
  <c r="F36" i="64" s="1"/>
  <c r="G34" i="64"/>
  <c r="A38" i="71" l="1"/>
  <c r="B37" i="71"/>
  <c r="F38" i="71"/>
  <c r="G37" i="71"/>
  <c r="A37" i="70"/>
  <c r="B36" i="70"/>
  <c r="L35" i="70"/>
  <c r="K36" i="70"/>
  <c r="F37" i="70"/>
  <c r="G36" i="70"/>
  <c r="Z34" i="68"/>
  <c r="AA33" i="68"/>
  <c r="B38" i="68"/>
  <c r="A39" i="68"/>
  <c r="P35" i="68"/>
  <c r="Q34" i="68"/>
  <c r="U34" i="68"/>
  <c r="V33" i="68"/>
  <c r="F37" i="68"/>
  <c r="G36" i="68"/>
  <c r="K36" i="68"/>
  <c r="L35" i="68"/>
  <c r="U35" i="67"/>
  <c r="V34" i="67"/>
  <c r="G36" i="67"/>
  <c r="F37" i="67"/>
  <c r="P35" i="67"/>
  <c r="Q34" i="67"/>
  <c r="L35" i="67"/>
  <c r="K36" i="67"/>
  <c r="A37" i="67"/>
  <c r="B36" i="67"/>
  <c r="Q34" i="65"/>
  <c r="P35" i="65"/>
  <c r="F39" i="65"/>
  <c r="G38" i="65"/>
  <c r="K36" i="65"/>
  <c r="L35" i="65"/>
  <c r="A38" i="65"/>
  <c r="B37" i="65"/>
  <c r="G35" i="64"/>
  <c r="A37" i="64"/>
  <c r="B36" i="64"/>
  <c r="K35" i="64"/>
  <c r="L34" i="64"/>
  <c r="B38" i="71" l="1"/>
  <c r="A39" i="71"/>
  <c r="F39" i="71"/>
  <c r="G38" i="71"/>
  <c r="A38" i="70"/>
  <c r="B37" i="70"/>
  <c r="F38" i="70"/>
  <c r="G37" i="70"/>
  <c r="K37" i="70"/>
  <c r="L36" i="70"/>
  <c r="AA34" i="68"/>
  <c r="Z35" i="68"/>
  <c r="L36" i="68"/>
  <c r="K37" i="68"/>
  <c r="G37" i="68"/>
  <c r="F38" i="68"/>
  <c r="V34" i="68"/>
  <c r="U35" i="68"/>
  <c r="Q35" i="68"/>
  <c r="P36" i="68"/>
  <c r="A40" i="68"/>
  <c r="B39" i="68"/>
  <c r="U36" i="67"/>
  <c r="V35" i="67"/>
  <c r="A38" i="67"/>
  <c r="B37" i="67"/>
  <c r="L36" i="67"/>
  <c r="K37" i="67"/>
  <c r="Q35" i="67"/>
  <c r="P36" i="67"/>
  <c r="F38" i="67"/>
  <c r="G37" i="67"/>
  <c r="Q35" i="65"/>
  <c r="P36" i="65"/>
  <c r="A39" i="65"/>
  <c r="B38" i="65"/>
  <c r="K37" i="65"/>
  <c r="L36" i="65"/>
  <c r="F40" i="65"/>
  <c r="G39" i="65"/>
  <c r="L35" i="64"/>
  <c r="K36" i="64"/>
  <c r="A38" i="64"/>
  <c r="B37" i="64"/>
  <c r="G36" i="64"/>
  <c r="F37" i="64"/>
  <c r="B39" i="71" l="1"/>
  <c r="A40" i="71"/>
  <c r="G39" i="71"/>
  <c r="F40" i="71"/>
  <c r="A39" i="70"/>
  <c r="B38" i="70"/>
  <c r="G38" i="70"/>
  <c r="F39" i="70"/>
  <c r="L37" i="70"/>
  <c r="K38" i="70"/>
  <c r="Z36" i="68"/>
  <c r="AA35" i="68"/>
  <c r="P37" i="68"/>
  <c r="Q36" i="68"/>
  <c r="U36" i="68"/>
  <c r="V35" i="68"/>
  <c r="F39" i="68"/>
  <c r="G38" i="68"/>
  <c r="K38" i="68"/>
  <c r="L37" i="68"/>
  <c r="A41" i="68"/>
  <c r="B40" i="68"/>
  <c r="U37" i="67"/>
  <c r="V36" i="67"/>
  <c r="G38" i="67"/>
  <c r="F39" i="67"/>
  <c r="P37" i="67"/>
  <c r="Q36" i="67"/>
  <c r="L37" i="67"/>
  <c r="K38" i="67"/>
  <c r="A39" i="67"/>
  <c r="B38" i="67"/>
  <c r="P37" i="65"/>
  <c r="Q36" i="65"/>
  <c r="G40" i="65"/>
  <c r="F41" i="65"/>
  <c r="L37" i="65"/>
  <c r="K38" i="65"/>
  <c r="B39" i="65"/>
  <c r="A40" i="65"/>
  <c r="F38" i="64"/>
  <c r="G37" i="64"/>
  <c r="B38" i="64"/>
  <c r="A39" i="64"/>
  <c r="L36" i="64"/>
  <c r="K37" i="64"/>
  <c r="B40" i="71" l="1"/>
  <c r="A41" i="71"/>
  <c r="G40" i="71"/>
  <c r="F41" i="71"/>
  <c r="A40" i="70"/>
  <c r="B39" i="70"/>
  <c r="K39" i="70"/>
  <c r="L38" i="70"/>
  <c r="F40" i="70"/>
  <c r="G39" i="70"/>
  <c r="Z37" i="68"/>
  <c r="AA36" i="68"/>
  <c r="K39" i="68"/>
  <c r="L38" i="68"/>
  <c r="F40" i="68"/>
  <c r="G39" i="68"/>
  <c r="U37" i="68"/>
  <c r="V36" i="68"/>
  <c r="A42" i="68"/>
  <c r="B41" i="68"/>
  <c r="P38" i="68"/>
  <c r="Q37" i="68"/>
  <c r="U38" i="67"/>
  <c r="V37" i="67"/>
  <c r="A40" i="67"/>
  <c r="B39" i="67"/>
  <c r="L38" i="67"/>
  <c r="K39" i="67"/>
  <c r="Q37" i="67"/>
  <c r="P38" i="67"/>
  <c r="F40" i="67"/>
  <c r="G39" i="67"/>
  <c r="Q37" i="65"/>
  <c r="P38" i="65"/>
  <c r="B40" i="65"/>
  <c r="A41" i="65"/>
  <c r="L38" i="65"/>
  <c r="K39" i="65"/>
  <c r="G41" i="65"/>
  <c r="F42" i="65"/>
  <c r="L37" i="64"/>
  <c r="K38" i="64"/>
  <c r="B39" i="64"/>
  <c r="A40" i="64"/>
  <c r="F39" i="64"/>
  <c r="G38" i="64"/>
  <c r="B41" i="71" l="1"/>
  <c r="A42" i="71"/>
  <c r="F42" i="71"/>
  <c r="G41" i="71"/>
  <c r="B40" i="70"/>
  <c r="A41" i="70"/>
  <c r="F41" i="70"/>
  <c r="G40" i="70"/>
  <c r="L39" i="70"/>
  <c r="K40" i="70"/>
  <c r="Z38" i="68"/>
  <c r="AA37" i="68"/>
  <c r="B42" i="68"/>
  <c r="A43" i="68"/>
  <c r="U38" i="68"/>
  <c r="V37" i="68"/>
  <c r="F41" i="68"/>
  <c r="G40" i="68"/>
  <c r="P39" i="68"/>
  <c r="Q38" i="68"/>
  <c r="K40" i="68"/>
  <c r="L39" i="68"/>
  <c r="U39" i="67"/>
  <c r="V38" i="67"/>
  <c r="G40" i="67"/>
  <c r="F41" i="67"/>
  <c r="P39" i="67"/>
  <c r="Q38" i="67"/>
  <c r="L39" i="67"/>
  <c r="K40" i="67"/>
  <c r="A41" i="67"/>
  <c r="B40" i="67"/>
  <c r="P39" i="65"/>
  <c r="Q38" i="65"/>
  <c r="F43" i="65"/>
  <c r="G42" i="65"/>
  <c r="K40" i="65"/>
  <c r="L39" i="65"/>
  <c r="A42" i="65"/>
  <c r="B41" i="65"/>
  <c r="G39" i="64"/>
  <c r="F40" i="64"/>
  <c r="A41" i="64"/>
  <c r="B40" i="64"/>
  <c r="K39" i="64"/>
  <c r="L38" i="64"/>
  <c r="B42" i="71" l="1"/>
  <c r="A43" i="71"/>
  <c r="F43" i="71"/>
  <c r="G42" i="71"/>
  <c r="A42" i="70"/>
  <c r="B41" i="70"/>
  <c r="F42" i="70"/>
  <c r="G41" i="70"/>
  <c r="L40" i="70"/>
  <c r="K41" i="70"/>
  <c r="AA38" i="68"/>
  <c r="Z39" i="68"/>
  <c r="Q39" i="68"/>
  <c r="P40" i="68"/>
  <c r="G41" i="68"/>
  <c r="F42" i="68"/>
  <c r="V38" i="68"/>
  <c r="U39" i="68"/>
  <c r="A44" i="68"/>
  <c r="B44" i="68" s="1"/>
  <c r="B43" i="68"/>
  <c r="L40" i="68"/>
  <c r="K41" i="68"/>
  <c r="U40" i="67"/>
  <c r="V39" i="67"/>
  <c r="A42" i="67"/>
  <c r="B41" i="67"/>
  <c r="L40" i="67"/>
  <c r="K41" i="67"/>
  <c r="Q39" i="67"/>
  <c r="P40" i="67"/>
  <c r="F42" i="67"/>
  <c r="G41" i="67"/>
  <c r="Q39" i="65"/>
  <c r="P40" i="65"/>
  <c r="A43" i="65"/>
  <c r="B42" i="65"/>
  <c r="L40" i="65"/>
  <c r="K41" i="65"/>
  <c r="F44" i="65"/>
  <c r="G44" i="65" s="1"/>
  <c r="G43" i="65"/>
  <c r="K40" i="64"/>
  <c r="L39" i="64"/>
  <c r="A42" i="64"/>
  <c r="B41" i="64"/>
  <c r="G40" i="64"/>
  <c r="F41" i="64"/>
  <c r="B43" i="71" l="1"/>
  <c r="A44" i="71"/>
  <c r="B44" i="71" s="1"/>
  <c r="G43" i="71"/>
  <c r="F44" i="71"/>
  <c r="G44" i="71" s="1"/>
  <c r="A43" i="70"/>
  <c r="B42" i="70"/>
  <c r="G42" i="70"/>
  <c r="F43" i="70"/>
  <c r="K42" i="70"/>
  <c r="L41" i="70"/>
  <c r="Z40" i="68"/>
  <c r="AA39" i="68"/>
  <c r="U40" i="68"/>
  <c r="V39" i="68"/>
  <c r="F43" i="68"/>
  <c r="G42" i="68"/>
  <c r="K42" i="68"/>
  <c r="L41" i="68"/>
  <c r="P41" i="68"/>
  <c r="Q40" i="68"/>
  <c r="U41" i="67"/>
  <c r="U42" i="67" s="1"/>
  <c r="U43" i="67" s="1"/>
  <c r="U44" i="67" s="1"/>
  <c r="V40" i="67"/>
  <c r="G42" i="67"/>
  <c r="F43" i="67"/>
  <c r="P41" i="67"/>
  <c r="Q40" i="67"/>
  <c r="L41" i="67"/>
  <c r="K42" i="67"/>
  <c r="A43" i="67"/>
  <c r="B42" i="67"/>
  <c r="P41" i="65"/>
  <c r="P42" i="65" s="1"/>
  <c r="P43" i="65" s="1"/>
  <c r="Q40" i="65"/>
  <c r="L41" i="65"/>
  <c r="K42" i="65"/>
  <c r="B43" i="65"/>
  <c r="A44" i="65"/>
  <c r="B44" i="65" s="1"/>
  <c r="F42" i="64"/>
  <c r="G41" i="64"/>
  <c r="B42" i="64"/>
  <c r="A43" i="64"/>
  <c r="L40" i="64"/>
  <c r="K41" i="64"/>
  <c r="B43" i="70" l="1"/>
  <c r="A44" i="70"/>
  <c r="B44" i="70" s="1"/>
  <c r="K43" i="70"/>
  <c r="L42" i="70"/>
  <c r="G43" i="70"/>
  <c r="F44" i="70"/>
  <c r="G44" i="70" s="1"/>
  <c r="Z41" i="68"/>
  <c r="Z42" i="68" s="1"/>
  <c r="Z43" i="68" s="1"/>
  <c r="Z44" i="68" s="1"/>
  <c r="AA40" i="68"/>
  <c r="P42" i="68"/>
  <c r="Q41" i="68"/>
  <c r="K43" i="68"/>
  <c r="L42" i="68"/>
  <c r="F44" i="68"/>
  <c r="G44" i="68" s="1"/>
  <c r="G43" i="68"/>
  <c r="U41" i="68"/>
  <c r="V40" i="68"/>
  <c r="V41" i="67"/>
  <c r="L42" i="67"/>
  <c r="K43" i="67"/>
  <c r="P42" i="67"/>
  <c r="Q41" i="67"/>
  <c r="A44" i="67"/>
  <c r="B44" i="67" s="1"/>
  <c r="B43" i="67"/>
  <c r="G43" i="67"/>
  <c r="F44" i="67"/>
  <c r="G44" i="67" s="1"/>
  <c r="Q43" i="65"/>
  <c r="P44" i="65"/>
  <c r="Q44" i="65" s="1"/>
  <c r="Q41" i="65"/>
  <c r="L42" i="65"/>
  <c r="K43" i="65"/>
  <c r="L41" i="64"/>
  <c r="K42" i="64"/>
  <c r="B43" i="64"/>
  <c r="A44" i="64"/>
  <c r="B44" i="64" s="1"/>
  <c r="F43" i="64"/>
  <c r="G42" i="64"/>
  <c r="L43" i="70" l="1"/>
  <c r="K44" i="70"/>
  <c r="L44" i="70" s="1"/>
  <c r="AA41" i="68"/>
  <c r="U42" i="68"/>
  <c r="V41" i="68"/>
  <c r="K44" i="68"/>
  <c r="L44" i="68" s="1"/>
  <c r="L43" i="68"/>
  <c r="P43" i="68"/>
  <c r="Q42" i="68"/>
  <c r="V42" i="67"/>
  <c r="P43" i="67"/>
  <c r="Q42" i="67"/>
  <c r="L43" i="67"/>
  <c r="K44" i="67"/>
  <c r="L44" i="67" s="1"/>
  <c r="Q42" i="65"/>
  <c r="K44" i="65"/>
  <c r="L44" i="65" s="1"/>
  <c r="L43" i="65"/>
  <c r="G43" i="64"/>
  <c r="F44" i="64"/>
  <c r="G44" i="64" s="1"/>
  <c r="K43" i="64"/>
  <c r="L42" i="64"/>
  <c r="AA42" i="68" l="1"/>
  <c r="Q43" i="68"/>
  <c r="P44" i="68"/>
  <c r="Q44" i="68" s="1"/>
  <c r="V42" i="68"/>
  <c r="U43" i="68"/>
  <c r="V44" i="67"/>
  <c r="V43" i="67"/>
  <c r="P44" i="67"/>
  <c r="Q44" i="67" s="1"/>
  <c r="Q43" i="67"/>
  <c r="L43" i="64"/>
  <c r="K44" i="64"/>
  <c r="AA44" i="68" l="1"/>
  <c r="AA43" i="68"/>
  <c r="U44" i="68"/>
  <c r="V44" i="68" s="1"/>
  <c r="V43" i="68"/>
  <c r="L44" i="64"/>
  <c r="L13" i="41"/>
  <c r="AA50" i="53" l="1"/>
  <c r="V50" i="53"/>
  <c r="Q50" i="53"/>
  <c r="L50" i="53"/>
  <c r="G50" i="53"/>
  <c r="B50" i="53"/>
  <c r="B51" i="53" s="1"/>
  <c r="AA49" i="53"/>
  <c r="V49" i="53"/>
  <c r="Q49" i="53"/>
  <c r="L49" i="53"/>
  <c r="G49" i="53"/>
  <c r="B49" i="53"/>
  <c r="A14" i="53"/>
  <c r="G51" i="53" l="1"/>
  <c r="L51" i="53" s="1"/>
  <c r="Q51" i="53" s="1"/>
  <c r="V51" i="53" s="1"/>
  <c r="AA51" i="53" s="1"/>
  <c r="B47" i="53"/>
  <c r="A15" i="53"/>
  <c r="B14" i="53"/>
  <c r="F14" i="53"/>
  <c r="D47" i="53" l="1"/>
  <c r="B48" i="53" s="1"/>
  <c r="G47" i="53"/>
  <c r="F15" i="53"/>
  <c r="K14" i="53"/>
  <c r="G14" i="53"/>
  <c r="B15" i="53"/>
  <c r="A16" i="53"/>
  <c r="I47" i="53" l="1"/>
  <c r="G48" i="53" s="1"/>
  <c r="P14" i="53"/>
  <c r="L14" i="53"/>
  <c r="K15" i="53"/>
  <c r="L47" i="53"/>
  <c r="G15" i="53"/>
  <c r="F16" i="53"/>
  <c r="A17" i="53"/>
  <c r="B16" i="53"/>
  <c r="N47" i="53" l="1"/>
  <c r="L48" i="53" s="1"/>
  <c r="F17" i="53"/>
  <c r="G16" i="53"/>
  <c r="K16" i="53"/>
  <c r="L15" i="53"/>
  <c r="B17" i="53"/>
  <c r="A18" i="53"/>
  <c r="Q14" i="53"/>
  <c r="Q47" i="53"/>
  <c r="P15" i="53"/>
  <c r="U14" i="53"/>
  <c r="S47" i="53" l="1"/>
  <c r="Q48" i="53" s="1"/>
  <c r="P16" i="53"/>
  <c r="Q15" i="53"/>
  <c r="G17" i="53"/>
  <c r="F18" i="53"/>
  <c r="A19" i="53"/>
  <c r="B18" i="53"/>
  <c r="L16" i="53"/>
  <c r="K17" i="53"/>
  <c r="V47" i="53"/>
  <c r="U15" i="53"/>
  <c r="Z14" i="53"/>
  <c r="V14" i="53"/>
  <c r="X47" i="53" l="1"/>
  <c r="V48" i="53" s="1"/>
  <c r="F19" i="53"/>
  <c r="G18" i="53"/>
  <c r="AA14" i="53"/>
  <c r="AA47" i="53"/>
  <c r="Z15" i="53"/>
  <c r="B19" i="53"/>
  <c r="A20" i="53"/>
  <c r="V15" i="53"/>
  <c r="U16" i="53"/>
  <c r="K18" i="53"/>
  <c r="L17" i="53"/>
  <c r="Q16" i="53"/>
  <c r="P17" i="53"/>
  <c r="G33" i="37"/>
  <c r="E34" i="37" s="1"/>
  <c r="AC47" i="53" l="1"/>
  <c r="AA48" i="53" s="1"/>
  <c r="A21" i="53"/>
  <c r="B20" i="53"/>
  <c r="P18" i="53"/>
  <c r="Q17" i="53"/>
  <c r="L18" i="53"/>
  <c r="K19" i="53"/>
  <c r="AA15" i="53"/>
  <c r="Z16" i="53"/>
  <c r="U17" i="53"/>
  <c r="V16" i="53"/>
  <c r="G19" i="53"/>
  <c r="F20" i="53"/>
  <c r="K20" i="53" l="1"/>
  <c r="L19" i="53"/>
  <c r="Q18" i="53"/>
  <c r="P19" i="53"/>
  <c r="AA16" i="53"/>
  <c r="Z17" i="53"/>
  <c r="F21" i="53"/>
  <c r="G20" i="53"/>
  <c r="V17" i="53"/>
  <c r="U18" i="53"/>
  <c r="B21" i="53"/>
  <c r="A22" i="53"/>
  <c r="P20" i="53" l="1"/>
  <c r="Q19" i="53"/>
  <c r="G21" i="53"/>
  <c r="F22" i="53"/>
  <c r="U19" i="53"/>
  <c r="V18" i="53"/>
  <c r="AA17" i="53"/>
  <c r="Z18" i="53"/>
  <c r="A23" i="53"/>
  <c r="B22" i="53"/>
  <c r="L20" i="53"/>
  <c r="K21" i="53"/>
  <c r="F23" i="53" l="1"/>
  <c r="G22" i="53"/>
  <c r="AA18" i="53"/>
  <c r="Z19" i="53"/>
  <c r="V19" i="53"/>
  <c r="U20" i="53"/>
  <c r="K22" i="53"/>
  <c r="L21" i="53"/>
  <c r="B23" i="53"/>
  <c r="A24" i="53"/>
  <c r="Q20" i="53"/>
  <c r="P21" i="53"/>
  <c r="U21" i="53" l="1"/>
  <c r="V20" i="53"/>
  <c r="P22" i="53"/>
  <c r="Q21" i="53"/>
  <c r="L22" i="53"/>
  <c r="K23" i="53"/>
  <c r="A25" i="53"/>
  <c r="B24" i="53"/>
  <c r="AA19" i="53"/>
  <c r="Z20" i="53"/>
  <c r="G23" i="53"/>
  <c r="F24" i="53"/>
  <c r="Q22" i="53" l="1"/>
  <c r="P23" i="53"/>
  <c r="K24" i="53"/>
  <c r="L23" i="53"/>
  <c r="AA20" i="53"/>
  <c r="Z21" i="53"/>
  <c r="B25" i="53"/>
  <c r="A26" i="53"/>
  <c r="F25" i="53"/>
  <c r="G24" i="53"/>
  <c r="V21" i="53"/>
  <c r="U22" i="53"/>
  <c r="L24" i="53" l="1"/>
  <c r="K25" i="53"/>
  <c r="A27" i="53"/>
  <c r="B26" i="53"/>
  <c r="AA21" i="53"/>
  <c r="Z22" i="53"/>
  <c r="P24" i="53"/>
  <c r="Q23" i="53"/>
  <c r="U23" i="53"/>
  <c r="V22" i="53"/>
  <c r="G25" i="53"/>
  <c r="F26" i="53"/>
  <c r="Q24" i="53" l="1"/>
  <c r="P25" i="53"/>
  <c r="B27" i="53"/>
  <c r="A28" i="53"/>
  <c r="K26" i="53"/>
  <c r="L25" i="53"/>
  <c r="AA22" i="53"/>
  <c r="Z23" i="53"/>
  <c r="F27" i="53"/>
  <c r="G26" i="53"/>
  <c r="V23" i="53"/>
  <c r="U24" i="53"/>
  <c r="A29" i="53" l="1"/>
  <c r="B28" i="53"/>
  <c r="AA23" i="53"/>
  <c r="Z24" i="53"/>
  <c r="L26" i="53"/>
  <c r="K27" i="53"/>
  <c r="P26" i="53"/>
  <c r="Q25" i="53"/>
  <c r="U25" i="53"/>
  <c r="V24" i="53"/>
  <c r="G27" i="53"/>
  <c r="F28" i="53"/>
  <c r="Q26" i="53" l="1"/>
  <c r="P27" i="53"/>
  <c r="F29" i="53"/>
  <c r="G28" i="53"/>
  <c r="K28" i="53"/>
  <c r="L27" i="53"/>
  <c r="AA24" i="53"/>
  <c r="Z25" i="53"/>
  <c r="V25" i="53"/>
  <c r="U26" i="53"/>
  <c r="B29" i="53"/>
  <c r="A30" i="53"/>
  <c r="A31" i="53" l="1"/>
  <c r="B30" i="53"/>
  <c r="G29" i="53"/>
  <c r="F30" i="53"/>
  <c r="AA25" i="53"/>
  <c r="Z26" i="53"/>
  <c r="U27" i="53"/>
  <c r="V26" i="53"/>
  <c r="P28" i="53"/>
  <c r="Q27" i="53"/>
  <c r="L28" i="53"/>
  <c r="K29" i="53"/>
  <c r="AA26" i="53" l="1"/>
  <c r="Z27" i="53"/>
  <c r="Q28" i="53"/>
  <c r="P29" i="53"/>
  <c r="B31" i="53"/>
  <c r="A32" i="53"/>
  <c r="V27" i="53"/>
  <c r="U28" i="53"/>
  <c r="K30" i="53"/>
  <c r="L29" i="53"/>
  <c r="F31" i="53"/>
  <c r="G30" i="53"/>
  <c r="K13" i="40"/>
  <c r="AA27" i="53" l="1"/>
  <c r="Z28" i="53"/>
  <c r="L30" i="53"/>
  <c r="K31" i="53"/>
  <c r="U29" i="53"/>
  <c r="V28" i="53"/>
  <c r="A33" i="53"/>
  <c r="B32" i="53"/>
  <c r="P30" i="53"/>
  <c r="Q29" i="53"/>
  <c r="G31" i="53"/>
  <c r="F32" i="53"/>
  <c r="B33" i="53" l="1"/>
  <c r="A34" i="53"/>
  <c r="K32" i="53"/>
  <c r="L31" i="53"/>
  <c r="V29" i="53"/>
  <c r="U30" i="53"/>
  <c r="AA28" i="53"/>
  <c r="Z29" i="53"/>
  <c r="F33" i="53"/>
  <c r="G32" i="53"/>
  <c r="Q30" i="53"/>
  <c r="P31" i="53"/>
  <c r="C33" i="39"/>
  <c r="C33" i="38"/>
  <c r="H39" i="33"/>
  <c r="H38" i="33"/>
  <c r="H35" i="33"/>
  <c r="P32" i="53" l="1"/>
  <c r="Q31" i="53"/>
  <c r="L32" i="53"/>
  <c r="K33" i="53"/>
  <c r="AA29" i="53"/>
  <c r="Z30" i="53"/>
  <c r="U31" i="53"/>
  <c r="V30" i="53"/>
  <c r="A35" i="53"/>
  <c r="B34" i="53"/>
  <c r="G33" i="53"/>
  <c r="F34" i="53"/>
  <c r="AA30" i="53" l="1"/>
  <c r="Z31" i="53"/>
  <c r="K34" i="53"/>
  <c r="L33" i="53"/>
  <c r="V31" i="53"/>
  <c r="U32" i="53"/>
  <c r="F35" i="53"/>
  <c r="G34" i="53"/>
  <c r="B35" i="53"/>
  <c r="A36" i="53"/>
  <c r="Q32" i="53"/>
  <c r="P33" i="53"/>
  <c r="G35" i="53" l="1"/>
  <c r="F36" i="53"/>
  <c r="L34" i="53"/>
  <c r="K35" i="53"/>
  <c r="U33" i="53"/>
  <c r="V32" i="53"/>
  <c r="Q33" i="53"/>
  <c r="P34" i="53"/>
  <c r="A37" i="53"/>
  <c r="B36" i="53"/>
  <c r="AA31" i="53"/>
  <c r="Z32" i="53"/>
  <c r="F37" i="53" l="1"/>
  <c r="G36" i="53"/>
  <c r="B37" i="53"/>
  <c r="A38" i="53"/>
  <c r="Q34" i="53"/>
  <c r="P35" i="53"/>
  <c r="V33" i="53"/>
  <c r="U34" i="53"/>
  <c r="Z33" i="53"/>
  <c r="AA32" i="53"/>
  <c r="K36" i="53"/>
  <c r="L35" i="53"/>
  <c r="A39" i="53" l="1"/>
  <c r="B38" i="53"/>
  <c r="L36" i="53"/>
  <c r="K37" i="53"/>
  <c r="U35" i="53"/>
  <c r="V34" i="53"/>
  <c r="Q35" i="53"/>
  <c r="P36" i="53"/>
  <c r="AA33" i="53"/>
  <c r="Z34" i="53"/>
  <c r="G37" i="53"/>
  <c r="F38" i="53"/>
  <c r="V35" i="53" l="1"/>
  <c r="U36" i="53"/>
  <c r="Q36" i="53"/>
  <c r="P37" i="53"/>
  <c r="K38" i="53"/>
  <c r="L37" i="53"/>
  <c r="Z35" i="53"/>
  <c r="AA34" i="53"/>
  <c r="F39" i="53"/>
  <c r="G38" i="53"/>
  <c r="B39" i="53"/>
  <c r="A40" i="53"/>
  <c r="L38" i="53" l="1"/>
  <c r="K39" i="53"/>
  <c r="A41" i="53"/>
  <c r="B40" i="53"/>
  <c r="P38" i="53"/>
  <c r="Q37" i="53"/>
  <c r="AA35" i="53"/>
  <c r="Z36" i="53"/>
  <c r="U37" i="53"/>
  <c r="V36" i="53"/>
  <c r="G39" i="53"/>
  <c r="F40" i="53"/>
  <c r="K40" i="53" l="1"/>
  <c r="L39" i="53"/>
  <c r="V37" i="53"/>
  <c r="U38" i="53"/>
  <c r="AA36" i="53"/>
  <c r="Z37" i="53"/>
  <c r="Q38" i="53"/>
  <c r="P39" i="53"/>
  <c r="F41" i="53"/>
  <c r="G40" i="53"/>
  <c r="B41" i="53"/>
  <c r="A42" i="53"/>
  <c r="AA37" i="53" l="1"/>
  <c r="Z38" i="53"/>
  <c r="U39" i="53"/>
  <c r="V38" i="53"/>
  <c r="Q39" i="53"/>
  <c r="P40" i="53"/>
  <c r="A43" i="53"/>
  <c r="B42" i="53"/>
  <c r="G41" i="53"/>
  <c r="F42" i="53"/>
  <c r="L40" i="53"/>
  <c r="K41" i="53"/>
  <c r="F43" i="53" l="1"/>
  <c r="G42" i="53"/>
  <c r="Z39" i="53"/>
  <c r="AA38" i="53"/>
  <c r="B43" i="53"/>
  <c r="A44" i="53"/>
  <c r="B44" i="53" s="1"/>
  <c r="Q40" i="53"/>
  <c r="P41" i="53"/>
  <c r="K42" i="53"/>
  <c r="L41" i="53"/>
  <c r="V39" i="53"/>
  <c r="U40" i="53"/>
  <c r="L42" i="53" l="1"/>
  <c r="K43" i="53"/>
  <c r="G43" i="53"/>
  <c r="F44" i="53"/>
  <c r="G44" i="53" s="1"/>
  <c r="Q41" i="53"/>
  <c r="P42" i="53"/>
  <c r="U41" i="53"/>
  <c r="V40" i="53"/>
  <c r="AA39" i="53"/>
  <c r="Z40" i="53"/>
  <c r="V41" i="53" l="1"/>
  <c r="U42" i="53"/>
  <c r="Z41" i="53"/>
  <c r="AA40" i="53"/>
  <c r="K44" i="53"/>
  <c r="L44" i="53" s="1"/>
  <c r="L43" i="53"/>
  <c r="Q42" i="53"/>
  <c r="P43" i="53"/>
  <c r="AA41" i="53" l="1"/>
  <c r="Z42" i="53"/>
  <c r="U43" i="53"/>
  <c r="V42" i="53"/>
  <c r="Q43" i="53"/>
  <c r="P44" i="53"/>
  <c r="Q44" i="53" s="1"/>
  <c r="Z43" i="53" l="1"/>
  <c r="AA42" i="53"/>
  <c r="V43" i="53"/>
  <c r="U44" i="53"/>
  <c r="V44" i="53" s="1"/>
  <c r="AA43" i="53" l="1"/>
  <c r="Z44" i="53"/>
  <c r="AA44"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仙石達也</author>
    <author>作成者</author>
  </authors>
  <commentList>
    <comment ref="D14" authorId="0" shapeId="0" xr:uid="{00000000-0006-0000-0100-000001000000}">
      <text>
        <r>
          <rPr>
            <sz val="9"/>
            <color indexed="81"/>
            <rFont val="MS P ゴシック"/>
            <family val="3"/>
            <charset val="128"/>
          </rPr>
          <t xml:space="preserve">貴社内での組織上の職名について記載してください。
例）代表取締役、講師、一般職等
</t>
        </r>
      </text>
    </comment>
    <comment ref="J20" authorId="1" shapeId="0" xr:uid="{00000000-0006-0000-0100-000002000000}">
      <text>
        <r>
          <rPr>
            <sz val="9"/>
            <color indexed="81"/>
            <rFont val="ＭＳ Ｐゴシック"/>
            <family val="3"/>
            <charset val="128"/>
          </rPr>
          <t>就職支援業務
専任、他業務との兼任のどちらかに○を一つ記入
常勤、非常勤のどちらかに○を一つ記入</t>
        </r>
      </text>
    </comment>
    <comment ref="J24" authorId="1" shapeId="0" xr:uid="{00000000-0006-0000-0100-000003000000}">
      <text>
        <r>
          <rPr>
            <b/>
            <sz val="9"/>
            <color indexed="10"/>
            <rFont val="ＭＳ Ｐゴシック"/>
            <family val="3"/>
            <charset val="128"/>
          </rPr>
          <t>配置する場合記入する
キャリアコンサルタントまたはキャリアコンサルタント技能士１級、２級の別を記入</t>
        </r>
      </text>
    </comment>
    <comment ref="J26" authorId="1" shapeId="0" xr:uid="{B602CF24-26A9-4CE5-8FBF-D0A9BE1BDD7F}">
      <text>
        <r>
          <rPr>
            <b/>
            <sz val="9"/>
            <color indexed="10"/>
            <rFont val="ＭＳ Ｐゴシック"/>
            <family val="3"/>
            <charset val="128"/>
          </rPr>
          <t>在籍する場合記入する</t>
        </r>
      </text>
    </comment>
    <comment ref="J29" authorId="0" shapeId="0" xr:uid="{00000000-0006-0000-0100-000005000000}">
      <text>
        <r>
          <rPr>
            <sz val="9"/>
            <color indexed="81"/>
            <rFont val="MS P ゴシック"/>
            <family val="3"/>
            <charset val="128"/>
          </rPr>
          <t xml:space="preserve">令和３年度から、契約日において有効な研修修了証書ない場合は受託できません。研修修了証の有効期限を記載してください。
</t>
        </r>
      </text>
    </comment>
    <comment ref="I35" authorId="1" shapeId="0" xr:uid="{00000000-0006-0000-0100-000006000000}">
      <text>
        <r>
          <rPr>
            <sz val="9"/>
            <color indexed="81"/>
            <rFont val="ＭＳ Ｐゴシック"/>
            <family val="3"/>
            <charset val="128"/>
          </rPr>
          <t xml:space="preserve">主に使用する教室について記入する。
訓練実施体制に関する事項を確認のこと。
</t>
        </r>
      </text>
    </comment>
    <comment ref="A41" authorId="0" shapeId="0" xr:uid="{00000000-0006-0000-0100-000007000000}">
      <text>
        <r>
          <rPr>
            <b/>
            <sz val="9"/>
            <color indexed="81"/>
            <rFont val="ＭＳ Ｐゴシック"/>
            <family val="3"/>
            <charset val="128"/>
          </rPr>
          <t>委託先機関において、確保している専用の駐車場とします。</t>
        </r>
      </text>
    </comment>
    <comment ref="D41" authorId="0" shapeId="0" xr:uid="{00000000-0006-0000-0100-000008000000}">
      <text>
        <r>
          <rPr>
            <sz val="9"/>
            <color indexed="81"/>
            <rFont val="MS P ゴシック"/>
            <family val="3"/>
            <charset val="128"/>
          </rPr>
          <t xml:space="preserve">有無を記載してください。（プルダウン）
</t>
        </r>
      </text>
    </comment>
    <comment ref="A43" authorId="0" shapeId="0" xr:uid="{00000000-0006-0000-0100-000009000000}">
      <text>
        <r>
          <rPr>
            <b/>
            <sz val="9"/>
            <color indexed="81"/>
            <rFont val="ＭＳ Ｐゴシック"/>
            <family val="3"/>
            <charset val="128"/>
          </rPr>
          <t xml:space="preserve">近隣にある一般の月極め駐車場等とします。徒歩５分程度の圏内とします。
</t>
        </r>
      </text>
    </comment>
    <comment ref="D43" authorId="0" shapeId="0" xr:uid="{00000000-0006-0000-0100-00000A000000}">
      <text>
        <r>
          <rPr>
            <sz val="9"/>
            <color indexed="81"/>
            <rFont val="MS P ゴシック"/>
            <family val="3"/>
            <charset val="128"/>
          </rPr>
          <t xml:space="preserve">有無を記載してください。（プルダウン）
</t>
        </r>
      </text>
    </comment>
    <comment ref="C46" authorId="0" shapeId="0" xr:uid="{00000000-0006-0000-0100-00000B000000}">
      <text>
        <r>
          <rPr>
            <b/>
            <sz val="9"/>
            <color indexed="81"/>
            <rFont val="ＭＳ Ｐゴシック"/>
            <family val="3"/>
            <charset val="128"/>
          </rPr>
          <t>委託訓練の実施場所への通所に使用できるか電車やバスの時間等を確認したうえで具体的に記載してください。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仙石達也</author>
  </authors>
  <commentList>
    <comment ref="C13" authorId="0" shapeId="0" xr:uid="{00000000-0006-0000-0200-000001000000}">
      <text>
        <r>
          <rPr>
            <sz val="9"/>
            <color indexed="81"/>
            <rFont val="ＭＳ Ｐゴシック"/>
            <family val="3"/>
            <charset val="128"/>
          </rPr>
          <t>施設の概要に記入した教室概要のうち、主に使用する代表的な教室について記入する。</t>
        </r>
      </text>
    </comment>
    <comment ref="I13" authorId="1" shapeId="0" xr:uid="{00000000-0006-0000-0200-000002000000}">
      <text>
        <r>
          <rPr>
            <sz val="9"/>
            <color indexed="81"/>
            <rFont val="MS P ゴシック"/>
            <family val="3"/>
            <charset val="128"/>
          </rPr>
          <t xml:space="preserve">様式２－１と整合性をとること
</t>
        </r>
      </text>
    </comment>
    <comment ref="E19" authorId="1" shapeId="0" xr:uid="{00000000-0006-0000-0200-000003000000}">
      <text>
        <r>
          <rPr>
            <sz val="9"/>
            <color indexed="81"/>
            <rFont val="MS P ゴシック"/>
            <family val="3"/>
            <charset val="128"/>
          </rPr>
          <t xml:space="preserve">Windows10以降のOSが必要です。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600-000001000000}">
      <text>
        <r>
          <rPr>
            <b/>
            <sz val="9"/>
            <color indexed="81"/>
            <rFont val="ＭＳ Ｐゴシック"/>
            <family val="3"/>
            <charset val="128"/>
          </rPr>
          <t>①訓練開始月入力</t>
        </r>
        <r>
          <rPr>
            <sz val="9"/>
            <color indexed="81"/>
            <rFont val="ＭＳ Ｐゴシック"/>
            <family val="3"/>
            <charset val="128"/>
          </rPr>
          <t xml:space="preserve">
訓練期間終了日及び日程表の月日が自動入力されます。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700-000001000000}">
      <text>
        <r>
          <rPr>
            <b/>
            <sz val="9"/>
            <color indexed="81"/>
            <rFont val="ＭＳ Ｐゴシック"/>
            <family val="3"/>
            <charset val="128"/>
          </rPr>
          <t>訓練開始月入力</t>
        </r>
        <r>
          <rPr>
            <sz val="9"/>
            <color indexed="81"/>
            <rFont val="ＭＳ Ｐゴシック"/>
            <family val="3"/>
            <charset val="128"/>
          </rPr>
          <t xml:space="preserve">
日程表の月日が自動入力されます。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800-000001000000}">
      <text>
        <r>
          <rPr>
            <b/>
            <sz val="9"/>
            <color indexed="81"/>
            <rFont val="ＭＳ Ｐゴシック"/>
            <family val="3"/>
            <charset val="128"/>
          </rPr>
          <t>訓練開始月入力</t>
        </r>
        <r>
          <rPr>
            <sz val="9"/>
            <color indexed="81"/>
            <rFont val="ＭＳ Ｐゴシック"/>
            <family val="3"/>
            <charset val="128"/>
          </rPr>
          <t xml:space="preserve">
日程表の月日が自動入力されます。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900-000001000000}">
      <text>
        <r>
          <rPr>
            <b/>
            <sz val="9"/>
            <color indexed="81"/>
            <rFont val="ＭＳ Ｐゴシック"/>
            <family val="3"/>
            <charset val="128"/>
          </rPr>
          <t>①訓練開始月入力</t>
        </r>
        <r>
          <rPr>
            <sz val="9"/>
            <color indexed="81"/>
            <rFont val="ＭＳ Ｐゴシック"/>
            <family val="3"/>
            <charset val="128"/>
          </rPr>
          <t xml:space="preserve">
訓練期間終了日及び日程表の月日が自動入力されます。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A00-000001000000}">
      <text>
        <r>
          <rPr>
            <b/>
            <sz val="9"/>
            <color indexed="81"/>
            <rFont val="ＭＳ Ｐゴシック"/>
            <family val="3"/>
            <charset val="128"/>
          </rPr>
          <t>①訓練開始月入力</t>
        </r>
        <r>
          <rPr>
            <sz val="9"/>
            <color indexed="81"/>
            <rFont val="ＭＳ Ｐゴシック"/>
            <family val="3"/>
            <charset val="128"/>
          </rPr>
          <t xml:space="preserve">
訓練期間終了日及び日程表の月日が自動入力されます。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201op</author>
  </authors>
  <commentList>
    <comment ref="E9" authorId="0" shapeId="0" xr:uid="{00000000-0006-0000-0B00-000001000000}">
      <text>
        <r>
          <rPr>
            <b/>
            <sz val="9"/>
            <color indexed="81"/>
            <rFont val="ＭＳ Ｐゴシック"/>
            <family val="3"/>
            <charset val="128"/>
          </rPr>
          <t>①訓練開始月入力</t>
        </r>
        <r>
          <rPr>
            <sz val="9"/>
            <color indexed="81"/>
            <rFont val="ＭＳ Ｐゴシック"/>
            <family val="3"/>
            <charset val="128"/>
          </rPr>
          <t xml:space="preserve">
訓練期間終了日及び日程表の月日が自動入力されます。</t>
        </r>
      </text>
    </comment>
    <comment ref="E14" authorId="1" shapeId="0" xr:uid="{00000000-0006-0000-0B00-000002000000}">
      <text>
        <r>
          <rPr>
            <b/>
            <sz val="9"/>
            <color indexed="81"/>
            <rFont val="MS P ゴシック"/>
            <family val="3"/>
            <charset val="128"/>
          </rPr>
          <t>※入校式は訓練に含めない。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9" authorId="0" shapeId="0" xr:uid="{00000000-0006-0000-0C00-000001000000}">
      <text>
        <r>
          <rPr>
            <sz val="9"/>
            <color indexed="81"/>
            <rFont val="ＭＳ Ｐゴシック"/>
            <family val="3"/>
            <charset val="128"/>
          </rPr>
          <t>①訓練開始月入力
日程表の月日は自動入力される</t>
        </r>
      </text>
    </comment>
  </commentList>
</comments>
</file>

<file path=xl/sharedStrings.xml><?xml version="1.0" encoding="utf-8"?>
<sst xmlns="http://schemas.openxmlformats.org/spreadsheetml/2006/main" count="2153" uniqueCount="759">
  <si>
    <t>整理番号</t>
    <rPh sb="0" eb="2">
      <t>セイリ</t>
    </rPh>
    <rPh sb="2" eb="4">
      <t>バンゴウ</t>
    </rPh>
    <phoneticPr fontId="9"/>
  </si>
  <si>
    <t>氏名</t>
    <rPh sb="0" eb="2">
      <t>シメイ</t>
    </rPh>
    <phoneticPr fontId="9"/>
  </si>
  <si>
    <t>実務経験年数</t>
    <rPh sb="0" eb="2">
      <t>ジツム</t>
    </rPh>
    <rPh sb="2" eb="4">
      <t>ケイケン</t>
    </rPh>
    <rPh sb="4" eb="6">
      <t>ネンスウ</t>
    </rPh>
    <phoneticPr fontId="9"/>
  </si>
  <si>
    <t>(職業訓練指導員免許を受けることができる者と同等以上の能力を有すると認められる者)</t>
  </si>
  <si>
    <t>第四十八条の三　法第三十条の二第二項の厚生労働省令で定める者は、次の各号のいずれかに該当する者(職業訓練指導員免許を受けた者及び職業訓練指導員試験において学科試験のうち指導方法に合格した者以外の者にあつては、第三十九条第一号の厚生労働大臣が指定する講習を修了した者に限る。)とする。</t>
  </si>
  <si>
    <t>三　教科に関し、学校教育法による大学を卒業した者で、その後四年以上の実務の経験を有するもの</t>
  </si>
  <si>
    <t>四　教科に関し、学校教育法による短期大学又は高等専門学校を卒業した者で、その後五年以上の実務の経験を有するもの</t>
  </si>
  <si>
    <t>五　教科に関し、第四十六条の規定による職業訓練指導員試験の免除を受けることができる者</t>
  </si>
  <si>
    <t>六　前各号に掲げる者と同等以上の能力を有すると認められる者として厚生労働大臣が定める者</t>
  </si>
  <si>
    <t>備考</t>
    <rPh sb="0" eb="2">
      <t>ビコウ</t>
    </rPh>
    <phoneticPr fontId="9"/>
  </si>
  <si>
    <t>一　法第二十八条第一項に規定する職業訓練に係る教科(以下この条において単に「教科」という。)に関し、応用課程の高度職業訓練を修了した者で、その後一年以上の実務の経験を有するもの</t>
    <phoneticPr fontId="9"/>
  </si>
  <si>
    <t>二　教科に関し、専門課程の高度職業訓練を修了した者で、その後三年以上の実務の経験を有するもの</t>
    <phoneticPr fontId="9"/>
  </si>
  <si>
    <t>主な担当科目</t>
    <rPh sb="0" eb="1">
      <t>オモ</t>
    </rPh>
    <rPh sb="2" eb="4">
      <t>タントウ</t>
    </rPh>
    <rPh sb="4" eb="6">
      <t>カモク</t>
    </rPh>
    <phoneticPr fontId="9"/>
  </si>
  <si>
    <t>学位、資格等</t>
    <rPh sb="0" eb="2">
      <t>ガクイ</t>
    </rPh>
    <rPh sb="3" eb="5">
      <t>シカク</t>
    </rPh>
    <rPh sb="5" eb="6">
      <t>トウ</t>
    </rPh>
    <phoneticPr fontId="9"/>
  </si>
  <si>
    <t>常勤／
非常勤</t>
    <rPh sb="0" eb="2">
      <t>ジョウキン</t>
    </rPh>
    <rPh sb="4" eb="7">
      <t>ヒジョウキン</t>
    </rPh>
    <phoneticPr fontId="9"/>
  </si>
  <si>
    <t>資格要件該当番号※1</t>
    <rPh sb="0" eb="2">
      <t>シカク</t>
    </rPh>
    <rPh sb="2" eb="4">
      <t>ヨウケン</t>
    </rPh>
    <rPh sb="4" eb="6">
      <t>ガイトウ</t>
    </rPh>
    <rPh sb="6" eb="8">
      <t>バンゴウ</t>
    </rPh>
    <phoneticPr fontId="9"/>
  </si>
  <si>
    <t>※1 資格要件</t>
    <rPh sb="3" eb="5">
      <t>シカク</t>
    </rPh>
    <rPh sb="5" eb="7">
      <t>ヨウケン</t>
    </rPh>
    <phoneticPr fontId="9"/>
  </si>
  <si>
    <t>※2 行が不足する場合は適宜追加すること。</t>
    <rPh sb="3" eb="4">
      <t>ギョウ</t>
    </rPh>
    <rPh sb="5" eb="7">
      <t>フソク</t>
    </rPh>
    <rPh sb="9" eb="11">
      <t>バアイ</t>
    </rPh>
    <rPh sb="12" eb="14">
      <t>テキギ</t>
    </rPh>
    <rPh sb="14" eb="16">
      <t>ツイカ</t>
    </rPh>
    <phoneticPr fontId="9"/>
  </si>
  <si>
    <t>職業訓練指導員免許者。</t>
  </si>
  <si>
    <t>応用課程高度職業訓練修了者で実務経験１年以上又は専門課程高度職業訓練修了者で実務経験３年以上の者。</t>
  </si>
  <si>
    <t>学校教育法による大学を卒業した者で、その後４年以上の実務の経験を有する者。</t>
  </si>
  <si>
    <t>学校教育法による短期大学又は高等専門学校を卒業した者で、その後５年以上の実務の経験を有する者。</t>
  </si>
  <si>
    <t>職業能力開発促進法施行規則</t>
    <rPh sb="0" eb="2">
      <t>ショクギョウ</t>
    </rPh>
    <rPh sb="2" eb="4">
      <t>ノウリョク</t>
    </rPh>
    <rPh sb="4" eb="6">
      <t>カイハツ</t>
    </rPh>
    <rPh sb="6" eb="9">
      <t>ソクシンホウ</t>
    </rPh>
    <rPh sb="9" eb="11">
      <t>シコウ</t>
    </rPh>
    <rPh sb="11" eb="13">
      <t>キソク</t>
    </rPh>
    <phoneticPr fontId="9"/>
  </si>
  <si>
    <t>講師・指導経験年数</t>
    <rPh sb="0" eb="2">
      <t>コウシ</t>
    </rPh>
    <rPh sb="3" eb="5">
      <t>シドウ</t>
    </rPh>
    <rPh sb="5" eb="7">
      <t>ケイケン</t>
    </rPh>
    <rPh sb="7" eb="9">
      <t>ネンスウ</t>
    </rPh>
    <phoneticPr fontId="9"/>
  </si>
  <si>
    <t>訓練講師名簿及び資格等</t>
    <rPh sb="0" eb="2">
      <t>クンレン</t>
    </rPh>
    <rPh sb="2" eb="4">
      <t>コウシ</t>
    </rPh>
    <rPh sb="4" eb="6">
      <t>メイボ</t>
    </rPh>
    <rPh sb="6" eb="7">
      <t>オヨ</t>
    </rPh>
    <rPh sb="8" eb="10">
      <t>シカク</t>
    </rPh>
    <rPh sb="10" eb="11">
      <t>トウ</t>
    </rPh>
    <phoneticPr fontId="9"/>
  </si>
  <si>
    <t>所在地</t>
    <rPh sb="0" eb="3">
      <t>ショザイチ</t>
    </rPh>
    <phoneticPr fontId="24"/>
  </si>
  <si>
    <t>電話</t>
    <rPh sb="0" eb="2">
      <t>デンワ</t>
    </rPh>
    <phoneticPr fontId="24"/>
  </si>
  <si>
    <t>施設の属性</t>
    <rPh sb="0" eb="2">
      <t>シセツ</t>
    </rPh>
    <rPh sb="3" eb="5">
      <t>ゾクセイ</t>
    </rPh>
    <phoneticPr fontId="24"/>
  </si>
  <si>
    <t>専修学校・各種学校・事業主団体・事業主・大学・職業訓練法人・NPO法人・その他（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3" eb="25">
      <t>ショクギョウ</t>
    </rPh>
    <rPh sb="25" eb="27">
      <t>クンレン</t>
    </rPh>
    <rPh sb="27" eb="29">
      <t>ホウジン</t>
    </rPh>
    <rPh sb="33" eb="35">
      <t>ホウジン</t>
    </rPh>
    <rPh sb="38" eb="39">
      <t>タ</t>
    </rPh>
    <phoneticPr fontId="24"/>
  </si>
  <si>
    <t>施設責任者</t>
    <rPh sb="0" eb="2">
      <t>シセツ</t>
    </rPh>
    <rPh sb="2" eb="5">
      <t>セキニンシャ</t>
    </rPh>
    <phoneticPr fontId="24"/>
  </si>
  <si>
    <t>職名</t>
    <rPh sb="0" eb="2">
      <t>ショクメイ</t>
    </rPh>
    <phoneticPr fontId="24"/>
  </si>
  <si>
    <t>氏名</t>
    <rPh sb="0" eb="2">
      <t>シメイ</t>
    </rPh>
    <phoneticPr fontId="24"/>
  </si>
  <si>
    <t>事務担当者</t>
    <rPh sb="0" eb="2">
      <t>ジム</t>
    </rPh>
    <rPh sb="2" eb="5">
      <t>タントウシャ</t>
    </rPh>
    <phoneticPr fontId="24"/>
  </si>
  <si>
    <t>苦情担当者
（講師以外の者）</t>
    <rPh sb="0" eb="2">
      <t>クジョウ</t>
    </rPh>
    <rPh sb="2" eb="5">
      <t>タントウシャ</t>
    </rPh>
    <rPh sb="7" eb="9">
      <t>コウシ</t>
    </rPh>
    <rPh sb="9" eb="11">
      <t>イガイ</t>
    </rPh>
    <rPh sb="12" eb="13">
      <t>モノ</t>
    </rPh>
    <phoneticPr fontId="24"/>
  </si>
  <si>
    <t>就職支援責任者</t>
    <rPh sb="0" eb="2">
      <t>シュウショク</t>
    </rPh>
    <rPh sb="2" eb="4">
      <t>シエン</t>
    </rPh>
    <rPh sb="4" eb="7">
      <t>セキニンシャ</t>
    </rPh>
    <phoneticPr fontId="24"/>
  </si>
  <si>
    <t>就職支援担当者</t>
    <rPh sb="0" eb="2">
      <t>シュウショク</t>
    </rPh>
    <rPh sb="2" eb="4">
      <t>シエン</t>
    </rPh>
    <rPh sb="4" eb="7">
      <t>タントウシャ</t>
    </rPh>
    <phoneticPr fontId="24"/>
  </si>
  <si>
    <t>教室概要</t>
    <rPh sb="0" eb="2">
      <t>キョウシツ</t>
    </rPh>
    <rPh sb="2" eb="4">
      <t>ガイヨウ</t>
    </rPh>
    <phoneticPr fontId="24"/>
  </si>
  <si>
    <t>名称</t>
    <rPh sb="0" eb="2">
      <t>メイショウ</t>
    </rPh>
    <phoneticPr fontId="24"/>
  </si>
  <si>
    <t>面積（㎡）
Ａ</t>
    <rPh sb="0" eb="2">
      <t>メンセキ</t>
    </rPh>
    <phoneticPr fontId="24"/>
  </si>
  <si>
    <t>定員（人）
Ｂ</t>
    <rPh sb="0" eb="2">
      <t>テイイン</t>
    </rPh>
    <rPh sb="3" eb="4">
      <t>ヒト</t>
    </rPh>
    <phoneticPr fontId="24"/>
  </si>
  <si>
    <t>主な使用目的</t>
    <rPh sb="0" eb="1">
      <t>オモ</t>
    </rPh>
    <rPh sb="2" eb="4">
      <t>シヨウ</t>
    </rPh>
    <rPh sb="4" eb="6">
      <t>モクテキ</t>
    </rPh>
    <phoneticPr fontId="24"/>
  </si>
  <si>
    <t>駐車料金月額（円）</t>
    <rPh sb="0" eb="2">
      <t>チュウシャ</t>
    </rPh>
    <rPh sb="2" eb="4">
      <t>リョウキン</t>
    </rPh>
    <rPh sb="4" eb="6">
      <t>ゲツガク</t>
    </rPh>
    <rPh sb="7" eb="8">
      <t>エン</t>
    </rPh>
    <phoneticPr fontId="24"/>
  </si>
  <si>
    <t>施設までの距離（m）</t>
    <rPh sb="0" eb="2">
      <t>シセツ</t>
    </rPh>
    <rPh sb="5" eb="7">
      <t>キョリ</t>
    </rPh>
    <phoneticPr fontId="24"/>
  </si>
  <si>
    <t>収容台数（台）</t>
    <rPh sb="0" eb="2">
      <t>シュウヨウ</t>
    </rPh>
    <rPh sb="2" eb="4">
      <t>ダイスウ</t>
    </rPh>
    <rPh sb="5" eb="6">
      <t>ダイ</t>
    </rPh>
    <phoneticPr fontId="24"/>
  </si>
  <si>
    <t>近隣の駐車場の有無</t>
    <rPh sb="0" eb="2">
      <t>キンリン</t>
    </rPh>
    <rPh sb="3" eb="5">
      <t>チュウシャ</t>
    </rPh>
    <rPh sb="5" eb="6">
      <t>ジョウ</t>
    </rPh>
    <rPh sb="7" eb="9">
      <t>ウム</t>
    </rPh>
    <phoneticPr fontId="24"/>
  </si>
  <si>
    <t>最寄駅又はバス停</t>
    <rPh sb="0" eb="2">
      <t>モヨリ</t>
    </rPh>
    <rPh sb="2" eb="3">
      <t>エキ</t>
    </rPh>
    <rPh sb="3" eb="4">
      <t>マタ</t>
    </rPh>
    <rPh sb="7" eb="8">
      <t>テイ</t>
    </rPh>
    <phoneticPr fontId="24"/>
  </si>
  <si>
    <t>　</t>
  </si>
  <si>
    <t>許可取得年月日</t>
    <rPh sb="0" eb="2">
      <t>キョカ</t>
    </rPh>
    <rPh sb="2" eb="4">
      <t>シュトク</t>
    </rPh>
    <rPh sb="4" eb="7">
      <t>ネンガッピ</t>
    </rPh>
    <phoneticPr fontId="9"/>
  </si>
  <si>
    <t>許可取得予定年月日</t>
    <rPh sb="0" eb="2">
      <t>キョカ</t>
    </rPh>
    <rPh sb="2" eb="4">
      <t>シュトク</t>
    </rPh>
    <rPh sb="4" eb="6">
      <t>ヨテイ</t>
    </rPh>
    <rPh sb="6" eb="9">
      <t>ネンガッピ</t>
    </rPh>
    <phoneticPr fontId="9"/>
  </si>
  <si>
    <t>職業紹介事業の主な内容</t>
    <rPh sb="0" eb="2">
      <t>ショクギョウ</t>
    </rPh>
    <rPh sb="2" eb="4">
      <t>ショウカイ</t>
    </rPh>
    <rPh sb="4" eb="6">
      <t>ジギョウ</t>
    </rPh>
    <rPh sb="7" eb="8">
      <t>オモ</t>
    </rPh>
    <rPh sb="9" eb="11">
      <t>ナイヨウ</t>
    </rPh>
    <phoneticPr fontId="9"/>
  </si>
  <si>
    <t>定員</t>
    <rPh sb="0" eb="2">
      <t>テイイン</t>
    </rPh>
    <phoneticPr fontId="30"/>
  </si>
  <si>
    <t>中退者数</t>
    <rPh sb="0" eb="3">
      <t>チュウタイシャ</t>
    </rPh>
    <rPh sb="3" eb="4">
      <t>スウ</t>
    </rPh>
    <phoneticPr fontId="30"/>
  </si>
  <si>
    <t>就職率
（自動計算）</t>
    <rPh sb="0" eb="2">
      <t>シュウショク</t>
    </rPh>
    <rPh sb="2" eb="3">
      <t>リツ</t>
    </rPh>
    <rPh sb="5" eb="7">
      <t>ジドウ</t>
    </rPh>
    <rPh sb="7" eb="9">
      <t>ケイサン</t>
    </rPh>
    <phoneticPr fontId="30"/>
  </si>
  <si>
    <t>うち
就職者数</t>
    <rPh sb="3" eb="5">
      <t>シュウショク</t>
    </rPh>
    <rPh sb="5" eb="6">
      <t>シャ</t>
    </rPh>
    <rPh sb="6" eb="7">
      <t>スウ</t>
    </rPh>
    <phoneticPr fontId="30"/>
  </si>
  <si>
    <t>（記入例）</t>
    <rPh sb="1" eb="3">
      <t>キニュウ</t>
    </rPh>
    <rPh sb="3" eb="4">
      <t>レイ</t>
    </rPh>
    <phoneticPr fontId="30"/>
  </si>
  <si>
    <t>①テキスト代等の訓練生本人の負担とすべきもの</t>
    <rPh sb="5" eb="6">
      <t>ダイ</t>
    </rPh>
    <rPh sb="6" eb="7">
      <t>トウ</t>
    </rPh>
    <rPh sb="8" eb="10">
      <t>クンレン</t>
    </rPh>
    <rPh sb="10" eb="11">
      <t>セイ</t>
    </rPh>
    <rPh sb="11" eb="13">
      <t>ホンニン</t>
    </rPh>
    <rPh sb="14" eb="16">
      <t>フタン</t>
    </rPh>
    <phoneticPr fontId="24"/>
  </si>
  <si>
    <t>②訓練に直接関係しない経費</t>
    <rPh sb="1" eb="3">
      <t>クンレン</t>
    </rPh>
    <rPh sb="4" eb="6">
      <t>チョクセツ</t>
    </rPh>
    <rPh sb="6" eb="8">
      <t>カンケイ</t>
    </rPh>
    <rPh sb="11" eb="13">
      <t>ケイヒ</t>
    </rPh>
    <phoneticPr fontId="24"/>
  </si>
  <si>
    <t>訓練実施施設及び体制</t>
    <rPh sb="0" eb="2">
      <t>クンレン</t>
    </rPh>
    <rPh sb="2" eb="4">
      <t>ジッシ</t>
    </rPh>
    <rPh sb="4" eb="6">
      <t>シセツ</t>
    </rPh>
    <rPh sb="6" eb="7">
      <t>オヨ</t>
    </rPh>
    <rPh sb="8" eb="10">
      <t>タイセイ</t>
    </rPh>
    <phoneticPr fontId="24"/>
  </si>
  <si>
    <t>訓練科名：</t>
    <rPh sb="0" eb="2">
      <t>クンレン</t>
    </rPh>
    <rPh sb="2" eb="4">
      <t>カメイ</t>
    </rPh>
    <phoneticPr fontId="9"/>
  </si>
  <si>
    <t>〒</t>
    <phoneticPr fontId="24"/>
  </si>
  <si>
    <t>FAX</t>
    <phoneticPr fontId="24"/>
  </si>
  <si>
    <t>ふりがな</t>
    <phoneticPr fontId="24"/>
  </si>
  <si>
    <t>ふりがな</t>
    <phoneticPr fontId="24"/>
  </si>
  <si>
    <t>Ａ／Ｂ
（㎡）</t>
    <phoneticPr fontId="24"/>
  </si>
  <si>
    <t>訓練科名：</t>
    <rPh sb="0" eb="3">
      <t>クンレンカ</t>
    </rPh>
    <rPh sb="3" eb="4">
      <t>メイ</t>
    </rPh>
    <phoneticPr fontId="9"/>
  </si>
  <si>
    <t>該当</t>
    <rPh sb="0" eb="2">
      <t>ガイトウ</t>
    </rPh>
    <phoneticPr fontId="9"/>
  </si>
  <si>
    <t>実施内容･方法、実施時期、回数等（具体的に箇条書きで記載すること。）</t>
    <rPh sb="13" eb="15">
      <t>カイスウ</t>
    </rPh>
    <rPh sb="21" eb="24">
      <t>カジョウガ</t>
    </rPh>
    <phoneticPr fontId="9"/>
  </si>
  <si>
    <t>①</t>
    <phoneticPr fontId="9"/>
  </si>
  <si>
    <t>キャリアコンサルティングの実施</t>
  </si>
  <si>
    <t xml:space="preserve">　 </t>
  </si>
  <si>
    <t>ジョブ・カードを活用した実施回数（回）</t>
    <phoneticPr fontId="9"/>
  </si>
  <si>
    <t>②</t>
    <phoneticPr fontId="9"/>
  </si>
  <si>
    <t>公共職業安定所の求人情報の掲示等による定期的な求人情報の提供</t>
  </si>
  <si>
    <t>③</t>
    <phoneticPr fontId="9"/>
  </si>
  <si>
    <t>企業の人事担当者等による就職講話・懇談会の実施</t>
  </si>
  <si>
    <t>④</t>
    <phoneticPr fontId="9"/>
  </si>
  <si>
    <t>模擬面接の実施等の就職活動指導</t>
  </si>
  <si>
    <t>⑤</t>
    <phoneticPr fontId="9"/>
  </si>
  <si>
    <t>②以外に自ら収集した求人情報の提供</t>
  </si>
  <si>
    <t>⑥</t>
    <phoneticPr fontId="9"/>
  </si>
  <si>
    <t>求人企業の開拓</t>
  </si>
  <si>
    <t>⑦</t>
    <phoneticPr fontId="9"/>
  </si>
  <si>
    <t>自ら開拓した求人企業による企業説明会の実施</t>
  </si>
  <si>
    <t>⑧</t>
    <phoneticPr fontId="9"/>
  </si>
  <si>
    <t>個別就職相談の実施</t>
  </si>
  <si>
    <t>就職相談室の設置の有無</t>
    <rPh sb="9" eb="10">
      <t>タモツ</t>
    </rPh>
    <rPh sb="10" eb="11">
      <t>ム</t>
    </rPh>
    <phoneticPr fontId="9"/>
  </si>
  <si>
    <t>有の場合のプライバシー確保の可否</t>
  </si>
  <si>
    <t>求人情報検索用パソコンの設置の有無</t>
    <rPh sb="15" eb="16">
      <t>タモツ</t>
    </rPh>
    <rPh sb="16" eb="17">
      <t>ム</t>
    </rPh>
    <phoneticPr fontId="9"/>
  </si>
  <si>
    <t>有の場合厚生労働省の「ハローワーク求人情報オンラインサービス」への登録の有無</t>
    <rPh sb="4" eb="6">
      <t>コウセイ</t>
    </rPh>
    <rPh sb="6" eb="9">
      <t>ロウドウショウ</t>
    </rPh>
    <rPh sb="17" eb="19">
      <t>キュウジン</t>
    </rPh>
    <rPh sb="19" eb="21">
      <t>ジョウホウ</t>
    </rPh>
    <rPh sb="33" eb="35">
      <t>トウロク</t>
    </rPh>
    <rPh sb="36" eb="38">
      <t>ウム</t>
    </rPh>
    <phoneticPr fontId="9"/>
  </si>
  <si>
    <t>就職支援責任者の配置状況</t>
    <phoneticPr fontId="9"/>
  </si>
  <si>
    <t>職</t>
    <rPh sb="0" eb="1">
      <t>ショク</t>
    </rPh>
    <phoneticPr fontId="9"/>
  </si>
  <si>
    <t>電話</t>
    <rPh sb="0" eb="2">
      <t>デンワ</t>
    </rPh>
    <phoneticPr fontId="9"/>
  </si>
  <si>
    <t>ＦＡＸ</t>
    <phoneticPr fontId="9"/>
  </si>
  <si>
    <t>Ｅメール</t>
    <phoneticPr fontId="9"/>
  </si>
  <si>
    <t>配置</t>
    <phoneticPr fontId="9"/>
  </si>
  <si>
    <t>専任・非専任の別</t>
    <rPh sb="3" eb="4">
      <t>ヒ</t>
    </rPh>
    <rPh sb="4" eb="6">
      <t>センニン</t>
    </rPh>
    <rPh sb="7" eb="8">
      <t>ベツ</t>
    </rPh>
    <phoneticPr fontId="9"/>
  </si>
  <si>
    <t>資格</t>
    <rPh sb="0" eb="1">
      <t>シ</t>
    </rPh>
    <rPh sb="1" eb="2">
      <t>カク</t>
    </rPh>
    <phoneticPr fontId="9"/>
  </si>
  <si>
    <t>形態</t>
  </si>
  <si>
    <t>常時配置・随時配置の別</t>
    <rPh sb="5" eb="7">
      <t>ズイジ</t>
    </rPh>
    <rPh sb="10" eb="11">
      <t>ベツ</t>
    </rPh>
    <phoneticPr fontId="9"/>
  </si>
  <si>
    <t>就職支援担当者の配置状況</t>
    <phoneticPr fontId="9"/>
  </si>
  <si>
    <t>ＦＡＸ</t>
  </si>
  <si>
    <t>Ｅメール</t>
  </si>
  <si>
    <t>配置</t>
  </si>
  <si>
    <t>キャリアコンサルタントの配置状況</t>
    <phoneticPr fontId="9"/>
  </si>
  <si>
    <t>配置形態</t>
    <rPh sb="2" eb="4">
      <t>ケイタイ</t>
    </rPh>
    <phoneticPr fontId="9"/>
  </si>
  <si>
    <t>内部配置・外部活用の別</t>
    <rPh sb="0" eb="2">
      <t>ナイブ</t>
    </rPh>
    <rPh sb="2" eb="4">
      <t>ハイチ</t>
    </rPh>
    <rPh sb="5" eb="7">
      <t>ガイブ</t>
    </rPh>
    <rPh sb="7" eb="9">
      <t>カツヨウ</t>
    </rPh>
    <rPh sb="10" eb="11">
      <t>ベツ</t>
    </rPh>
    <phoneticPr fontId="9"/>
  </si>
  <si>
    <t>登録番号</t>
    <rPh sb="0" eb="2">
      <t>トウロク</t>
    </rPh>
    <rPh sb="2" eb="4">
      <t>バンゴウ</t>
    </rPh>
    <phoneticPr fontId="9"/>
  </si>
  <si>
    <t>ジョブ・カード作成アドバイザー等の配置状況</t>
    <phoneticPr fontId="9"/>
  </si>
  <si>
    <t>職業紹介事業許可</t>
    <phoneticPr fontId="9"/>
  </si>
  <si>
    <t>職業紹介事業許可等取得の有無</t>
    <rPh sb="12" eb="14">
      <t>ウム</t>
    </rPh>
    <phoneticPr fontId="9"/>
  </si>
  <si>
    <t>職業紹介事業許可等取得予定の有無</t>
    <rPh sb="14" eb="16">
      <t>ウム</t>
    </rPh>
    <phoneticPr fontId="9"/>
  </si>
  <si>
    <t>職業紹介責任者</t>
    <rPh sb="0" eb="2">
      <t>ショクギョウ</t>
    </rPh>
    <rPh sb="2" eb="4">
      <t>ショウカイ</t>
    </rPh>
    <rPh sb="4" eb="7">
      <t>セキニンシャ</t>
    </rPh>
    <phoneticPr fontId="9"/>
  </si>
  <si>
    <t>修了生の支援方法等（未就職の訓練修了生に対する就職支援の内容について具体的な提案。）</t>
    <phoneticPr fontId="9"/>
  </si>
  <si>
    <t>その他の支援方法等（その他の就職支援について独自の提案。）</t>
    <phoneticPr fontId="9"/>
  </si>
  <si>
    <t>訓練実施経費積算書</t>
    <rPh sb="0" eb="2">
      <t>クンレン</t>
    </rPh>
    <rPh sb="2" eb="4">
      <t>ジッシ</t>
    </rPh>
    <rPh sb="4" eb="5">
      <t>キョウ</t>
    </rPh>
    <rPh sb="5" eb="6">
      <t>ヒ</t>
    </rPh>
    <rPh sb="6" eb="8">
      <t>セキサン</t>
    </rPh>
    <rPh sb="8" eb="9">
      <t>ショ</t>
    </rPh>
    <phoneticPr fontId="24"/>
  </si>
  <si>
    <t>訓練期間：</t>
    <rPh sb="0" eb="2">
      <t>クンレン</t>
    </rPh>
    <rPh sb="2" eb="4">
      <t>キカン</t>
    </rPh>
    <phoneticPr fontId="24"/>
  </si>
  <si>
    <t>～</t>
    <phoneticPr fontId="9"/>
  </si>
  <si>
    <t>（単位：円）</t>
    <rPh sb="1" eb="3">
      <t>タンイ</t>
    </rPh>
    <rPh sb="4" eb="5">
      <t>エン</t>
    </rPh>
    <phoneticPr fontId="9"/>
  </si>
  <si>
    <t>経費項目</t>
    <rPh sb="0" eb="2">
      <t>ケイヒ</t>
    </rPh>
    <rPh sb="2" eb="4">
      <t>コウモク</t>
    </rPh>
    <phoneticPr fontId="9"/>
  </si>
  <si>
    <t>訓練生１人１月当たりの経費</t>
    <phoneticPr fontId="9"/>
  </si>
  <si>
    <t>※1</t>
    <phoneticPr fontId="9"/>
  </si>
  <si>
    <t>経費の額は消費税及び地方消費税を含まない額（以下「外税」という。）とすること。</t>
    <rPh sb="0" eb="2">
      <t>ケイヒ</t>
    </rPh>
    <rPh sb="3" eb="4">
      <t>ガク</t>
    </rPh>
    <rPh sb="5" eb="8">
      <t>ショウヒゼイ</t>
    </rPh>
    <rPh sb="8" eb="9">
      <t>オヨ</t>
    </rPh>
    <rPh sb="10" eb="12">
      <t>チホウ</t>
    </rPh>
    <rPh sb="12" eb="15">
      <t>ショウヒゼイ</t>
    </rPh>
    <rPh sb="16" eb="17">
      <t>フク</t>
    </rPh>
    <rPh sb="20" eb="21">
      <t>ガク</t>
    </rPh>
    <rPh sb="22" eb="24">
      <t>イカ</t>
    </rPh>
    <rPh sb="25" eb="27">
      <t>ソトゼイ</t>
    </rPh>
    <phoneticPr fontId="9"/>
  </si>
  <si>
    <t>経費には以下の項目を含まないこと。</t>
    <rPh sb="0" eb="2">
      <t>ケイヒ</t>
    </rPh>
    <rPh sb="4" eb="6">
      <t>イカ</t>
    </rPh>
    <rPh sb="7" eb="9">
      <t>コウモク</t>
    </rPh>
    <rPh sb="10" eb="11">
      <t>フク</t>
    </rPh>
    <phoneticPr fontId="24"/>
  </si>
  <si>
    <t>行が不足する場合は適宜追加すること。</t>
    <rPh sb="0" eb="1">
      <t>ギョウ</t>
    </rPh>
    <rPh sb="2" eb="4">
      <t>フソク</t>
    </rPh>
    <rPh sb="6" eb="8">
      <t>バアイ</t>
    </rPh>
    <rPh sb="9" eb="11">
      <t>テキギ</t>
    </rPh>
    <rPh sb="11" eb="13">
      <t>ツイカ</t>
    </rPh>
    <phoneticPr fontId="24"/>
  </si>
  <si>
    <t>教材名</t>
    <rPh sb="0" eb="3">
      <t>キョウザイメイ</t>
    </rPh>
    <phoneticPr fontId="24"/>
  </si>
  <si>
    <t>金額（円）</t>
    <rPh sb="0" eb="2">
      <t>キンガク</t>
    </rPh>
    <rPh sb="3" eb="4">
      <t>エン</t>
    </rPh>
    <phoneticPr fontId="24"/>
  </si>
  <si>
    <t>出版社名</t>
    <rPh sb="0" eb="2">
      <t>シュッパン</t>
    </rPh>
    <rPh sb="2" eb="3">
      <t>シャ</t>
    </rPh>
    <rPh sb="3" eb="4">
      <t>メイ</t>
    </rPh>
    <phoneticPr fontId="24"/>
  </si>
  <si>
    <t>教材使用科目（分野）</t>
    <rPh sb="0" eb="2">
      <t>キョウザイ</t>
    </rPh>
    <rPh sb="2" eb="4">
      <t>シヨウ</t>
    </rPh>
    <rPh sb="4" eb="6">
      <t>カモク</t>
    </rPh>
    <rPh sb="7" eb="9">
      <t>ブンヤ</t>
    </rPh>
    <phoneticPr fontId="24"/>
  </si>
  <si>
    <t>合計</t>
    <phoneticPr fontId="24"/>
  </si>
  <si>
    <t>※</t>
    <phoneticPr fontId="9"/>
  </si>
  <si>
    <t>教材名、出版社名及び価格は正確に記載すること。</t>
    <rPh sb="0" eb="2">
      <t>キョウザイ</t>
    </rPh>
    <rPh sb="2" eb="3">
      <t>メイ</t>
    </rPh>
    <rPh sb="4" eb="7">
      <t>シュッパンシャ</t>
    </rPh>
    <rPh sb="7" eb="8">
      <t>メイ</t>
    </rPh>
    <rPh sb="8" eb="9">
      <t>オヨ</t>
    </rPh>
    <rPh sb="10" eb="12">
      <t>カカク</t>
    </rPh>
    <rPh sb="13" eb="15">
      <t>セイカク</t>
    </rPh>
    <rPh sb="16" eb="18">
      <t>キサイ</t>
    </rPh>
    <phoneticPr fontId="24"/>
  </si>
  <si>
    <t>品名等</t>
    <rPh sb="0" eb="2">
      <t>ヒンメイ</t>
    </rPh>
    <rPh sb="2" eb="3">
      <t>トウ</t>
    </rPh>
    <phoneticPr fontId="24"/>
  </si>
  <si>
    <t>　　</t>
    <phoneticPr fontId="24"/>
  </si>
  <si>
    <t>合計</t>
    <phoneticPr fontId="24"/>
  </si>
  <si>
    <t>※</t>
    <phoneticPr fontId="9"/>
  </si>
  <si>
    <t>資格取得状況</t>
    <rPh sb="0" eb="2">
      <t>シカク</t>
    </rPh>
    <rPh sb="2" eb="4">
      <t>シュトク</t>
    </rPh>
    <rPh sb="4" eb="6">
      <t>ジョウキョウ</t>
    </rPh>
    <phoneticPr fontId="30"/>
  </si>
  <si>
    <t>資格名</t>
    <rPh sb="0" eb="2">
      <t>シカク</t>
    </rPh>
    <rPh sb="2" eb="3">
      <t>メイ</t>
    </rPh>
    <phoneticPr fontId="30"/>
  </si>
  <si>
    <t>全国平均合格率</t>
    <rPh sb="0" eb="2">
      <t>ゼンコク</t>
    </rPh>
    <rPh sb="2" eb="4">
      <t>ヘイキン</t>
    </rPh>
    <rPh sb="4" eb="7">
      <t>ゴウカクリツ</t>
    </rPh>
    <phoneticPr fontId="30"/>
  </si>
  <si>
    <t>②</t>
    <phoneticPr fontId="30"/>
  </si>
  <si>
    <t>就職状況</t>
    <rPh sb="0" eb="2">
      <t>シュウショク</t>
    </rPh>
    <rPh sb="2" eb="4">
      <t>ジョウキョウ</t>
    </rPh>
    <phoneticPr fontId="30"/>
  </si>
  <si>
    <t>①</t>
    <phoneticPr fontId="30"/>
  </si>
  <si>
    <t>②</t>
    <phoneticPr fontId="30"/>
  </si>
  <si>
    <t>③</t>
    <phoneticPr fontId="30"/>
  </si>
  <si>
    <t>④</t>
    <phoneticPr fontId="30"/>
  </si>
  <si>
    <t>⑤</t>
    <phoneticPr fontId="30"/>
  </si>
  <si>
    <t>⑥</t>
    <phoneticPr fontId="30"/>
  </si>
  <si>
    <t>⑧</t>
    <phoneticPr fontId="30"/>
  </si>
  <si>
    <t>訓練生自己負担額積算書（テキスト等以外）</t>
    <rPh sb="3" eb="5">
      <t>ジコ</t>
    </rPh>
    <rPh sb="5" eb="7">
      <t>フタン</t>
    </rPh>
    <rPh sb="7" eb="8">
      <t>ガク</t>
    </rPh>
    <rPh sb="8" eb="10">
      <t>セキサン</t>
    </rPh>
    <rPh sb="10" eb="11">
      <t>ショ</t>
    </rPh>
    <rPh sb="16" eb="17">
      <t>トウ</t>
    </rPh>
    <rPh sb="17" eb="19">
      <t>イガイ</t>
    </rPh>
    <phoneticPr fontId="24"/>
  </si>
  <si>
    <t>（訓練期間において訓練生１人に要する経費）</t>
  </si>
  <si>
    <t>訓練生自己負担額積算書（テキスト等）</t>
    <rPh sb="3" eb="5">
      <t>ジコ</t>
    </rPh>
    <rPh sb="5" eb="7">
      <t>フタン</t>
    </rPh>
    <rPh sb="7" eb="8">
      <t>ガク</t>
    </rPh>
    <rPh sb="8" eb="10">
      <t>セキサン</t>
    </rPh>
    <rPh sb="10" eb="11">
      <t>ショ</t>
    </rPh>
    <rPh sb="16" eb="17">
      <t>トウ</t>
    </rPh>
    <phoneticPr fontId="24"/>
  </si>
  <si>
    <t>就職支援の体制及び実施内容</t>
    <rPh sb="5" eb="7">
      <t>タイセイ</t>
    </rPh>
    <rPh sb="7" eb="8">
      <t>オヨ</t>
    </rPh>
    <phoneticPr fontId="9"/>
  </si>
  <si>
    <t>①</t>
    <phoneticPr fontId="30"/>
  </si>
  <si>
    <t>資格受験者数</t>
    <rPh sb="0" eb="2">
      <t>シカク</t>
    </rPh>
    <rPh sb="2" eb="5">
      <t>ジュケンシャ</t>
    </rPh>
    <rPh sb="5" eb="6">
      <t>カズ</t>
    </rPh>
    <phoneticPr fontId="30"/>
  </si>
  <si>
    <t>うち合格者数</t>
    <rPh sb="2" eb="5">
      <t>ゴウカクシャ</t>
    </rPh>
    <rPh sb="5" eb="6">
      <t>スウ</t>
    </rPh>
    <phoneticPr fontId="30"/>
  </si>
  <si>
    <t>要素別点検表</t>
    <rPh sb="0" eb="2">
      <t>ヨウソ</t>
    </rPh>
    <rPh sb="2" eb="3">
      <t>ベツ</t>
    </rPh>
    <rPh sb="3" eb="5">
      <t>テンケン</t>
    </rPh>
    <rPh sb="5" eb="6">
      <t>ヒョウ</t>
    </rPh>
    <phoneticPr fontId="24"/>
  </si>
  <si>
    <t>作成日　　　　　年　　　月　　　日</t>
    <rPh sb="0" eb="2">
      <t>サクセイ</t>
    </rPh>
    <rPh sb="2" eb="3">
      <t>ビ</t>
    </rPh>
    <rPh sb="8" eb="9">
      <t>ネン</t>
    </rPh>
    <rPh sb="12" eb="13">
      <t>ツキ</t>
    </rPh>
    <rPh sb="16" eb="17">
      <t>ヒ</t>
    </rPh>
    <phoneticPr fontId="24"/>
  </si>
  <si>
    <t>点　検　項　目</t>
    <rPh sb="0" eb="3">
      <t>テンケン</t>
    </rPh>
    <rPh sb="4" eb="7">
      <t>コウモク</t>
    </rPh>
    <phoneticPr fontId="24"/>
  </si>
  <si>
    <t>内　　　　　　　　　　　　　　　容</t>
    <rPh sb="0" eb="1">
      <t>ウチ</t>
    </rPh>
    <rPh sb="16" eb="17">
      <t>カタチ</t>
    </rPh>
    <phoneticPr fontId="24"/>
  </si>
  <si>
    <t>教　室　設　備</t>
    <rPh sb="0" eb="3">
      <t>キョウシツ</t>
    </rPh>
    <rPh sb="4" eb="7">
      <t>セツビ</t>
    </rPh>
    <phoneticPr fontId="24"/>
  </si>
  <si>
    <t>主に使用する教室の面積</t>
    <rPh sb="0" eb="1">
      <t>オモ</t>
    </rPh>
    <rPh sb="2" eb="4">
      <t>シヨウ</t>
    </rPh>
    <rPh sb="6" eb="8">
      <t>キョウシツ</t>
    </rPh>
    <rPh sb="9" eb="11">
      <t>メンセキ</t>
    </rPh>
    <phoneticPr fontId="24"/>
  </si>
  <si>
    <t>・教室面積（　　　）㎡　（事務･休憩エリアを除く）</t>
    <rPh sb="1" eb="3">
      <t>キョウシツ</t>
    </rPh>
    <rPh sb="3" eb="5">
      <t>メンセキ</t>
    </rPh>
    <rPh sb="13" eb="15">
      <t>ジム</t>
    </rPh>
    <rPh sb="16" eb="18">
      <t>キュウケイ</t>
    </rPh>
    <rPh sb="22" eb="23">
      <t>ノゾ</t>
    </rPh>
    <phoneticPr fontId="24"/>
  </si>
  <si>
    <t>・１人当たりの面積（　　　）㎡　（教室面積を定員で除した数値）</t>
    <rPh sb="2" eb="3">
      <t>ニン</t>
    </rPh>
    <rPh sb="3" eb="4">
      <t>ア</t>
    </rPh>
    <rPh sb="7" eb="9">
      <t>メンセキ</t>
    </rPh>
    <rPh sb="17" eb="19">
      <t>キョウシツ</t>
    </rPh>
    <rPh sb="19" eb="21">
      <t>メンセキ</t>
    </rPh>
    <rPh sb="22" eb="24">
      <t>テイイン</t>
    </rPh>
    <rPh sb="25" eb="26">
      <t>ジョ</t>
    </rPh>
    <rPh sb="28" eb="30">
      <t>スウチ</t>
    </rPh>
    <phoneticPr fontId="24"/>
  </si>
  <si>
    <t>・ＯＡフロア</t>
    <phoneticPr fontId="24"/>
  </si>
  <si>
    <t>・その他(                      )</t>
    <rPh sb="3" eb="4">
      <t>タ</t>
    </rPh>
    <phoneticPr fontId="24"/>
  </si>
  <si>
    <t>冷暖房装置</t>
    <rPh sb="0" eb="3">
      <t>レイダンボウ</t>
    </rPh>
    <rPh sb="3" eb="5">
      <t>ソウチ</t>
    </rPh>
    <phoneticPr fontId="24"/>
  </si>
  <si>
    <t>・冷暖房完備</t>
    <rPh sb="1" eb="4">
      <t>レイダンボウ</t>
    </rPh>
    <rPh sb="4" eb="6">
      <t>カンビ</t>
    </rPh>
    <phoneticPr fontId="24"/>
  </si>
  <si>
    <t>・暖房のみ</t>
    <rPh sb="1" eb="3">
      <t>ダンボウ</t>
    </rPh>
    <phoneticPr fontId="24"/>
  </si>
  <si>
    <t>・なし</t>
    <phoneticPr fontId="24"/>
  </si>
  <si>
    <t>・あり</t>
    <phoneticPr fontId="24"/>
  </si>
  <si>
    <t>※パソコン関係</t>
    <rPh sb="5" eb="7">
      <t>カンケイ</t>
    </rPh>
    <phoneticPr fontId="24"/>
  </si>
  <si>
    <t>・受講者が占有できるパソコン台数（　　　　　　　）台</t>
    <rPh sb="1" eb="4">
      <t>ジュコウシャ</t>
    </rPh>
    <rPh sb="5" eb="7">
      <t>センユウ</t>
    </rPh>
    <rPh sb="14" eb="16">
      <t>ダイスウ</t>
    </rPh>
    <rPh sb="25" eb="26">
      <t>ダイ</t>
    </rPh>
    <phoneticPr fontId="24"/>
  </si>
  <si>
    <t>・ノート型（　　　)台</t>
    <rPh sb="4" eb="5">
      <t>ガタ</t>
    </rPh>
    <rPh sb="10" eb="11">
      <t>ダイ</t>
    </rPh>
    <phoneticPr fontId="24"/>
  </si>
  <si>
    <t>・デスクトップ型（　　　　）台</t>
    <rPh sb="7" eb="8">
      <t>ガタ</t>
    </rPh>
    <rPh sb="14" eb="15">
      <t>ダイ</t>
    </rPh>
    <phoneticPr fontId="24"/>
  </si>
  <si>
    <t>・すべて同一機種　　　・複数機種　</t>
    <rPh sb="4" eb="6">
      <t>ドウイツ</t>
    </rPh>
    <rPh sb="6" eb="8">
      <t>キシュ</t>
    </rPh>
    <rPh sb="12" eb="14">
      <t>フクスウ</t>
    </rPh>
    <rPh sb="14" eb="16">
      <t>キシュ</t>
    </rPh>
    <phoneticPr fontId="24"/>
  </si>
  <si>
    <t>・機種メーカー・年式　　（　　　　　　　・　　　　　製）　　　（　　　　年製）</t>
    <rPh sb="1" eb="3">
      <t>キシュ</t>
    </rPh>
    <rPh sb="8" eb="10">
      <t>ネンシキ</t>
    </rPh>
    <rPh sb="26" eb="27">
      <t>セイ</t>
    </rPh>
    <rPh sb="36" eb="37">
      <t>ネン</t>
    </rPh>
    <rPh sb="37" eb="38">
      <t>セイ</t>
    </rPh>
    <phoneticPr fontId="24"/>
  </si>
  <si>
    <t>※ソフトの種類</t>
    <rPh sb="5" eb="7">
      <t>シュルイ</t>
    </rPh>
    <phoneticPr fontId="24"/>
  </si>
  <si>
    <t>ＯＳ名（　　　　　　　　　　　　　　　　　　）</t>
    <rPh sb="2" eb="3">
      <t>メイ</t>
    </rPh>
    <phoneticPr fontId="24"/>
  </si>
  <si>
    <t>・主に使用するソフト名（　　　　　　　　　　　　　　　　　　　　　　　　　　　　　　　）</t>
    <rPh sb="1" eb="2">
      <t>オモ</t>
    </rPh>
    <rPh sb="3" eb="5">
      <t>シヨウ</t>
    </rPh>
    <rPh sb="10" eb="11">
      <t>メイ</t>
    </rPh>
    <phoneticPr fontId="24"/>
  </si>
  <si>
    <t>※プリンタ</t>
    <phoneticPr fontId="24"/>
  </si>
  <si>
    <t>・レーザープリンタ　　　（　　　　）人に１台</t>
    <rPh sb="18" eb="19">
      <t>ニン</t>
    </rPh>
    <rPh sb="21" eb="22">
      <t>ダイ</t>
    </rPh>
    <phoneticPr fontId="24"/>
  </si>
  <si>
    <t>・レーザープリンタ以外（　　　　　　）人に１台</t>
    <rPh sb="9" eb="11">
      <t>イガイ</t>
    </rPh>
    <rPh sb="19" eb="20">
      <t>ニン</t>
    </rPh>
    <rPh sb="22" eb="23">
      <t>ダイ</t>
    </rPh>
    <phoneticPr fontId="24"/>
  </si>
  <si>
    <t>※インターネット設備</t>
    <rPh sb="8" eb="10">
      <t>セツビ</t>
    </rPh>
    <phoneticPr fontId="24"/>
  </si>
  <si>
    <t>・パソコン全台にあり</t>
    <rPh sb="5" eb="6">
      <t>ゼン</t>
    </rPh>
    <rPh sb="6" eb="7">
      <t>ダイ</t>
    </rPh>
    <phoneticPr fontId="24"/>
  </si>
  <si>
    <t>・パソコン一部にあり　（　　　）台</t>
    <rPh sb="5" eb="7">
      <t>イチブ</t>
    </rPh>
    <rPh sb="16" eb="17">
      <t>ダイ</t>
    </rPh>
    <phoneticPr fontId="24"/>
  </si>
  <si>
    <t>※ＬＡＮ接続</t>
    <rPh sb="4" eb="6">
      <t>セツゾク</t>
    </rPh>
    <phoneticPr fontId="24"/>
  </si>
  <si>
    <t>※パソコンの利用</t>
    <rPh sb="6" eb="8">
      <t>リヨウ</t>
    </rPh>
    <phoneticPr fontId="24"/>
  </si>
  <si>
    <t>昼休みのパソコン利用可　　　・　利用不可</t>
    <rPh sb="0" eb="2">
      <t>ヒルヤス</t>
    </rPh>
    <rPh sb="8" eb="10">
      <t>リヨウ</t>
    </rPh>
    <rPh sb="10" eb="11">
      <t>カ</t>
    </rPh>
    <rPh sb="16" eb="18">
      <t>リヨウ</t>
    </rPh>
    <rPh sb="18" eb="20">
      <t>フカ</t>
    </rPh>
    <phoneticPr fontId="24"/>
  </si>
  <si>
    <t>時間外使用可　　　・　　　時間外使用不可</t>
    <rPh sb="0" eb="3">
      <t>ジカンガイ</t>
    </rPh>
    <rPh sb="3" eb="5">
      <t>シヨウ</t>
    </rPh>
    <rPh sb="5" eb="6">
      <t>カ</t>
    </rPh>
    <rPh sb="13" eb="16">
      <t>ジカンガイ</t>
    </rPh>
    <rPh sb="16" eb="18">
      <t>シヨウ</t>
    </rPh>
    <rPh sb="18" eb="20">
      <t>フカ</t>
    </rPh>
    <phoneticPr fontId="24"/>
  </si>
  <si>
    <t>※インターネットの利用</t>
    <rPh sb="9" eb="11">
      <t>リヨウ</t>
    </rPh>
    <phoneticPr fontId="24"/>
  </si>
  <si>
    <t>昼休みの利用可　　　　　　　　　・　利用不可</t>
    <rPh sb="0" eb="2">
      <t>ヒルヤス</t>
    </rPh>
    <rPh sb="4" eb="6">
      <t>リヨウ</t>
    </rPh>
    <rPh sb="6" eb="7">
      <t>カ</t>
    </rPh>
    <rPh sb="18" eb="20">
      <t>リヨウ</t>
    </rPh>
    <rPh sb="20" eb="22">
      <t>フカ</t>
    </rPh>
    <phoneticPr fontId="24"/>
  </si>
  <si>
    <t>プロジェクタ</t>
    <phoneticPr fontId="24"/>
  </si>
  <si>
    <t>プロジェクタとは講師操作画面を受講者に表示する機器をいう。</t>
    <rPh sb="8" eb="10">
      <t>コウシ</t>
    </rPh>
    <rPh sb="10" eb="12">
      <t>ソウサ</t>
    </rPh>
    <rPh sb="12" eb="14">
      <t>ガメン</t>
    </rPh>
    <rPh sb="15" eb="18">
      <t>ジュコウシャ</t>
    </rPh>
    <rPh sb="19" eb="21">
      <t>ヒョウジ</t>
    </rPh>
    <rPh sb="23" eb="25">
      <t>キキ</t>
    </rPh>
    <phoneticPr fontId="24"/>
  </si>
  <si>
    <t>その他当該訓練コースに必要な設備</t>
    <rPh sb="2" eb="3">
      <t>タ</t>
    </rPh>
    <rPh sb="3" eb="5">
      <t>トウガイ</t>
    </rPh>
    <rPh sb="5" eb="7">
      <t>クンレン</t>
    </rPh>
    <rPh sb="11" eb="13">
      <t>ヒツヨウ</t>
    </rPh>
    <rPh sb="14" eb="16">
      <t>セツビ</t>
    </rPh>
    <phoneticPr fontId="24"/>
  </si>
  <si>
    <t>・全て確保している</t>
    <rPh sb="1" eb="2">
      <t>スベ</t>
    </rPh>
    <rPh sb="3" eb="5">
      <t>カクホ</t>
    </rPh>
    <phoneticPr fontId="24"/>
  </si>
  <si>
    <t>・一部確保している</t>
    <rPh sb="1" eb="3">
      <t>イチブ</t>
    </rPh>
    <rPh sb="3" eb="5">
      <t>カクホ</t>
    </rPh>
    <phoneticPr fontId="24"/>
  </si>
  <si>
    <t>トイレ</t>
    <phoneticPr fontId="24"/>
  </si>
  <si>
    <t>・男女分かれて使用</t>
    <rPh sb="1" eb="3">
      <t>ダンジョ</t>
    </rPh>
    <rPh sb="3" eb="4">
      <t>ワ</t>
    </rPh>
    <rPh sb="7" eb="9">
      <t>シヨウ</t>
    </rPh>
    <phoneticPr fontId="24"/>
  </si>
  <si>
    <t>・男女兼用</t>
    <rPh sb="1" eb="3">
      <t>ダンジョ</t>
    </rPh>
    <rPh sb="3" eb="5">
      <t>ケンヨウ</t>
    </rPh>
    <phoneticPr fontId="24"/>
  </si>
  <si>
    <t>給茶器、自動販売機等</t>
    <rPh sb="0" eb="2">
      <t>キュウチャキ</t>
    </rPh>
    <rPh sb="2" eb="3">
      <t>ウツワ</t>
    </rPh>
    <rPh sb="4" eb="6">
      <t>ジドウ</t>
    </rPh>
    <rPh sb="6" eb="9">
      <t>ハンバイキ</t>
    </rPh>
    <rPh sb="9" eb="10">
      <t>トウ</t>
    </rPh>
    <phoneticPr fontId="24"/>
  </si>
  <si>
    <t>・給茶器　　あり　・　なし</t>
    <rPh sb="1" eb="2">
      <t>キュウ</t>
    </rPh>
    <rPh sb="2" eb="4">
      <t>チャキ</t>
    </rPh>
    <phoneticPr fontId="24"/>
  </si>
  <si>
    <t>・冷蔵庫　あり　・　なし</t>
    <rPh sb="1" eb="4">
      <t>レイゾウコ</t>
    </rPh>
    <phoneticPr fontId="24"/>
  </si>
  <si>
    <t>･自動販売機　　あり　・　なし</t>
    <rPh sb="1" eb="3">
      <t>ジドウ</t>
    </rPh>
    <rPh sb="3" eb="6">
      <t>ハンバイキ</t>
    </rPh>
    <phoneticPr fontId="24"/>
  </si>
  <si>
    <t>休憩室（禁煙又は分煙対策がなされていること。）</t>
    <rPh sb="0" eb="3">
      <t>キュウケイシツ</t>
    </rPh>
    <rPh sb="4" eb="6">
      <t>キンエン</t>
    </rPh>
    <rPh sb="6" eb="7">
      <t>マタ</t>
    </rPh>
    <rPh sb="8" eb="10">
      <t>ブンエン</t>
    </rPh>
    <rPh sb="10" eb="12">
      <t>タイサク</t>
    </rPh>
    <phoneticPr fontId="24"/>
  </si>
  <si>
    <t>ある場合は、椅子の数を記入すること。</t>
    <rPh sb="2" eb="4">
      <t>バアイ</t>
    </rPh>
    <rPh sb="6" eb="8">
      <t>イス</t>
    </rPh>
    <rPh sb="9" eb="10">
      <t>カズ</t>
    </rPh>
    <rPh sb="11" eb="13">
      <t>キニュウ</t>
    </rPh>
    <phoneticPr fontId="24"/>
  </si>
  <si>
    <t>昼食場所（禁煙又は分煙対策がなされていること。）</t>
    <rPh sb="0" eb="2">
      <t>チュウショク</t>
    </rPh>
    <rPh sb="2" eb="4">
      <t>バショ</t>
    </rPh>
    <phoneticPr fontId="24"/>
  </si>
  <si>
    <t>・教室と同じ</t>
    <rPh sb="1" eb="3">
      <t>キョウシツ</t>
    </rPh>
    <rPh sb="4" eb="5">
      <t>オナ</t>
    </rPh>
    <phoneticPr fontId="24"/>
  </si>
  <si>
    <t>更衣室・ロッカー(個人用）</t>
    <rPh sb="0" eb="3">
      <t>コウイシツ</t>
    </rPh>
    <rPh sb="9" eb="11">
      <t>コジン</t>
    </rPh>
    <rPh sb="11" eb="12">
      <t>ヨウ</t>
    </rPh>
    <phoneticPr fontId="24"/>
  </si>
  <si>
    <t>・更衣室、ロッカーともにあり</t>
    <rPh sb="1" eb="4">
      <t>コウイシツ</t>
    </rPh>
    <phoneticPr fontId="24"/>
  </si>
  <si>
    <t>・ロッカーのみ設置</t>
    <rPh sb="7" eb="9">
      <t>セッチ</t>
    </rPh>
    <phoneticPr fontId="24"/>
  </si>
  <si>
    <t>運営状況</t>
    <rPh sb="0" eb="2">
      <t>ウンエイ</t>
    </rPh>
    <rPh sb="2" eb="4">
      <t>ジョウキョウ</t>
    </rPh>
    <phoneticPr fontId="24"/>
  </si>
  <si>
    <t>当該訓練科に係る担任講師の数</t>
    <rPh sb="0" eb="2">
      <t>トウガイ</t>
    </rPh>
    <rPh sb="2" eb="4">
      <t>クンレン</t>
    </rPh>
    <rPh sb="4" eb="5">
      <t>カ</t>
    </rPh>
    <rPh sb="6" eb="7">
      <t>カカ</t>
    </rPh>
    <rPh sb="8" eb="10">
      <t>タンニン</t>
    </rPh>
    <rPh sb="10" eb="12">
      <t>コウシ</t>
    </rPh>
    <rPh sb="13" eb="14">
      <t>カズ</t>
    </rPh>
    <phoneticPr fontId="24"/>
  </si>
  <si>
    <t>当該訓練科に係る常勤講師の割合</t>
    <rPh sb="0" eb="2">
      <t>トウガイ</t>
    </rPh>
    <rPh sb="2" eb="4">
      <t>クンレン</t>
    </rPh>
    <rPh sb="4" eb="5">
      <t>カ</t>
    </rPh>
    <rPh sb="6" eb="7">
      <t>カカ</t>
    </rPh>
    <rPh sb="8" eb="10">
      <t>ジョウキン</t>
    </rPh>
    <rPh sb="10" eb="12">
      <t>コウシ</t>
    </rPh>
    <rPh sb="13" eb="15">
      <t>ワリアイ</t>
    </rPh>
    <phoneticPr fontId="24"/>
  </si>
  <si>
    <t>当該コースにかかる講師の数</t>
    <rPh sb="0" eb="2">
      <t>トウガイ</t>
    </rPh>
    <rPh sb="9" eb="11">
      <t>コウシ</t>
    </rPh>
    <rPh sb="12" eb="13">
      <t>カズ</t>
    </rPh>
    <phoneticPr fontId="24"/>
  </si>
  <si>
    <t>常勤（　　　　　）人</t>
    <rPh sb="0" eb="2">
      <t>ジョウキン</t>
    </rPh>
    <rPh sb="9" eb="10">
      <t>ニン</t>
    </rPh>
    <phoneticPr fontId="24"/>
  </si>
  <si>
    <t>非常勤（　　　　　）人</t>
    <rPh sb="0" eb="1">
      <t>ヒ</t>
    </rPh>
    <rPh sb="1" eb="3">
      <t>ジョウキン</t>
    </rPh>
    <rPh sb="10" eb="11">
      <t>ニン</t>
    </rPh>
    <phoneticPr fontId="24"/>
  </si>
  <si>
    <t>講師の資格</t>
    <rPh sb="0" eb="2">
      <t>コウシ</t>
    </rPh>
    <rPh sb="3" eb="5">
      <t>シカク</t>
    </rPh>
    <phoneticPr fontId="24"/>
  </si>
  <si>
    <t>講師名簿にて確認</t>
    <rPh sb="0" eb="2">
      <t>コウシ</t>
    </rPh>
    <rPh sb="2" eb="4">
      <t>メイボ</t>
    </rPh>
    <rPh sb="6" eb="8">
      <t>カクニン</t>
    </rPh>
    <phoneticPr fontId="24"/>
  </si>
  <si>
    <t>講師の指導経験年数</t>
    <rPh sb="0" eb="2">
      <t>コウシ</t>
    </rPh>
    <rPh sb="3" eb="5">
      <t>シドウ</t>
    </rPh>
    <rPh sb="5" eb="7">
      <t>ケイケン</t>
    </rPh>
    <rPh sb="7" eb="9">
      <t>ネンスウ</t>
    </rPh>
    <phoneticPr fontId="24"/>
  </si>
  <si>
    <t>自習用教室の開放（全面禁煙であること。）</t>
    <rPh sb="0" eb="2">
      <t>ジシュウ</t>
    </rPh>
    <rPh sb="2" eb="3">
      <t>ヨウ</t>
    </rPh>
    <rPh sb="3" eb="5">
      <t>キョウシツ</t>
    </rPh>
    <rPh sb="6" eb="8">
      <t>カイホウ</t>
    </rPh>
    <rPh sb="9" eb="11">
      <t>ゼンメン</t>
    </rPh>
    <rPh sb="11" eb="13">
      <t>キンエン</t>
    </rPh>
    <phoneticPr fontId="24"/>
  </si>
  <si>
    <t>時間外における講師の支援体制</t>
    <rPh sb="0" eb="3">
      <t>ジカンガイ</t>
    </rPh>
    <rPh sb="7" eb="9">
      <t>コウシ</t>
    </rPh>
    <rPh sb="10" eb="12">
      <t>シエン</t>
    </rPh>
    <rPh sb="12" eb="14">
      <t>タイセイ</t>
    </rPh>
    <phoneticPr fontId="24"/>
  </si>
  <si>
    <t>時間外対応可　　　・　　　時間外対応不可</t>
    <rPh sb="0" eb="3">
      <t>ジカンガイ</t>
    </rPh>
    <rPh sb="3" eb="5">
      <t>タイオウ</t>
    </rPh>
    <rPh sb="5" eb="6">
      <t>カ</t>
    </rPh>
    <rPh sb="13" eb="16">
      <t>ジカンガイ</t>
    </rPh>
    <rPh sb="16" eb="18">
      <t>タイオウ</t>
    </rPh>
    <rPh sb="18" eb="20">
      <t>フカ</t>
    </rPh>
    <phoneticPr fontId="24"/>
  </si>
  <si>
    <t>事務局体制</t>
    <rPh sb="0" eb="3">
      <t>ジムキョク</t>
    </rPh>
    <rPh sb="3" eb="5">
      <t>タイセイ</t>
    </rPh>
    <phoneticPr fontId="24"/>
  </si>
  <si>
    <t>当該コース担当者（　　　　　　　)人</t>
    <rPh sb="0" eb="2">
      <t>トウガイ</t>
    </rPh>
    <rPh sb="5" eb="8">
      <t>タントウシャ</t>
    </rPh>
    <rPh sb="17" eb="18">
      <t>ニン</t>
    </rPh>
    <phoneticPr fontId="24"/>
  </si>
  <si>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24"/>
  </si>
  <si>
    <t>いす　　　　ＯＡ対応ｲｽ　・　ﾊﾟｲﾌﾟｲｽ　・　その他(    　　　　   )</t>
    <rPh sb="8" eb="10">
      <t>タイオウ</t>
    </rPh>
    <rPh sb="27" eb="28">
      <t>タ</t>
    </rPh>
    <phoneticPr fontId="24"/>
  </si>
  <si>
    <t>支援項目（該当に「○」）</t>
    <rPh sb="0" eb="2">
      <t>シエン</t>
    </rPh>
    <rPh sb="2" eb="4">
      <t>コウモク</t>
    </rPh>
    <rPh sb="5" eb="7">
      <t>ガイトウ</t>
    </rPh>
    <phoneticPr fontId="9"/>
  </si>
  <si>
    <t>2.   訓練科名</t>
  </si>
  <si>
    <t>3.   訓練期間</t>
  </si>
  <si>
    <t>5.   訓練目標（※目指す資格や能力を簡潔に記載すること。）</t>
  </si>
  <si>
    <t>6.   訓練概要（※訓練する科目の概要や時間数、方法等の概要を簡潔に記載すること。）</t>
  </si>
  <si>
    <t>7.   就職支援概要（※就職支援の概要や方法等の概要を簡潔に記載すること。）</t>
  </si>
  <si>
    <t>・食堂あり　　（　　　　　）人分</t>
    <rPh sb="1" eb="3">
      <t>ショクドウ</t>
    </rPh>
    <phoneticPr fontId="24"/>
  </si>
  <si>
    <t>・あり　　　　　（　　　　　）人分</t>
    <phoneticPr fontId="24"/>
  </si>
  <si>
    <t>②点検項目に　※印のついている項目は、パソコンを使用する訓練科目がある場合に記入してください。</t>
    <rPh sb="1" eb="3">
      <t>テンケン</t>
    </rPh>
    <rPh sb="3" eb="5">
      <t>コウモク</t>
    </rPh>
    <rPh sb="8" eb="9">
      <t>ジルシ</t>
    </rPh>
    <rPh sb="15" eb="17">
      <t>コウモク</t>
    </rPh>
    <rPh sb="24" eb="26">
      <t>シヨウ</t>
    </rPh>
    <rPh sb="28" eb="30">
      <t>クンレン</t>
    </rPh>
    <rPh sb="30" eb="32">
      <t>カモク</t>
    </rPh>
    <rPh sb="35" eb="37">
      <t>バアイ</t>
    </rPh>
    <rPh sb="38" eb="40">
      <t>キニュウ</t>
    </rPh>
    <phoneticPr fontId="24"/>
  </si>
  <si>
    <t>③必要に応じて行を追加してください。</t>
    <rPh sb="1" eb="3">
      <t>ヒツヨウ</t>
    </rPh>
    <rPh sb="4" eb="5">
      <t>オウ</t>
    </rPh>
    <rPh sb="7" eb="8">
      <t>ギョウ</t>
    </rPh>
    <rPh sb="9" eb="11">
      <t>ツイカ</t>
    </rPh>
    <phoneticPr fontId="24"/>
  </si>
  <si>
    <t xml:space="preserve">                                                   </t>
    <phoneticPr fontId="24"/>
  </si>
  <si>
    <r>
      <rPr>
        <sz val="10.45"/>
        <rFont val="ＭＳ Ｐ明朝"/>
        <family val="1"/>
        <charset val="128"/>
      </rPr>
      <t>※机、いす</t>
    </r>
    <rPh sb="1" eb="2">
      <t>ツクエ</t>
    </rPh>
    <phoneticPr fontId="24"/>
  </si>
  <si>
    <r>
      <t>・</t>
    </r>
    <r>
      <rPr>
        <sz val="12"/>
        <rFont val="ＭＳ Ｐ明朝"/>
        <family val="1"/>
        <charset val="128"/>
      </rPr>
      <t>机　配線を収納　　　　・できる　　　・できない　</t>
    </r>
    <rPh sb="1" eb="2">
      <t>ツクエ</t>
    </rPh>
    <rPh sb="3" eb="5">
      <t>ハイセン</t>
    </rPh>
    <rPh sb="6" eb="8">
      <t>シュウノウ</t>
    </rPh>
    <phoneticPr fontId="24"/>
  </si>
  <si>
    <t>常時対応できる人数（　　　　）人　　　 　常駐できる人数（　　　　）人</t>
    <rPh sb="0" eb="2">
      <t>ジョウジ</t>
    </rPh>
    <rPh sb="2" eb="4">
      <t>タイオウ</t>
    </rPh>
    <rPh sb="7" eb="9">
      <t>ニンズウ</t>
    </rPh>
    <rPh sb="15" eb="16">
      <t>ニン</t>
    </rPh>
    <rPh sb="21" eb="23">
      <t>ジョウチュウ</t>
    </rPh>
    <rPh sb="26" eb="28">
      <t>ニンズウ</t>
    </rPh>
    <rPh sb="34" eb="35">
      <t>ニン</t>
    </rPh>
    <phoneticPr fontId="24"/>
  </si>
  <si>
    <t>青森高等技術専門校　委託訓練</t>
    <phoneticPr fontId="9"/>
  </si>
  <si>
    <t>［ https://www.pref.aomori.lg.jp/sangyo/job/aogisen_syogai_03.html ］</t>
    <phoneticPr fontId="9"/>
  </si>
  <si>
    <t>弘前高等技術専門校　委託訓練</t>
    <phoneticPr fontId="9"/>
  </si>
  <si>
    <t>［ https://www.pref.aomori.lg.jp/sangyo/job/hi-gisen_itaku.html ］</t>
    <phoneticPr fontId="9"/>
  </si>
  <si>
    <t>八戸工科学院　委託訓練</t>
    <phoneticPr fontId="9"/>
  </si>
  <si>
    <t>［ https://www.pref.aomori.lg.jp/sangyo/job/hatikougaku_itaku.html ］</t>
    <phoneticPr fontId="9"/>
  </si>
  <si>
    <t>当該コースにかかる担任講師の数（　　　　）人</t>
    <rPh sb="0" eb="2">
      <t>トウガイ</t>
    </rPh>
    <rPh sb="9" eb="11">
      <t>タンニン</t>
    </rPh>
    <rPh sb="11" eb="13">
      <t>コウシ</t>
    </rPh>
    <rPh sb="14" eb="15">
      <t>スウ</t>
    </rPh>
    <rPh sb="21" eb="22">
      <t>ニン</t>
    </rPh>
    <phoneticPr fontId="24"/>
  </si>
  <si>
    <t>特記事項（県立職業能力開発校使用欄）</t>
    <rPh sb="0" eb="2">
      <t>トッキ</t>
    </rPh>
    <rPh sb="2" eb="4">
      <t>ジコウ</t>
    </rPh>
    <rPh sb="5" eb="7">
      <t>ケンリツ</t>
    </rPh>
    <rPh sb="7" eb="9">
      <t>ショクギョウ</t>
    </rPh>
    <rPh sb="9" eb="11">
      <t>ノウリョク</t>
    </rPh>
    <rPh sb="11" eb="13">
      <t>カイハツ</t>
    </rPh>
    <rPh sb="13" eb="14">
      <t>コウ</t>
    </rPh>
    <rPh sb="14" eb="16">
      <t>シヨウ</t>
    </rPh>
    <rPh sb="16" eb="17">
      <t>ラン</t>
    </rPh>
    <phoneticPr fontId="24"/>
  </si>
  <si>
    <t>上記外の事由により同等以上の能力を有すると認められる者。</t>
    <phoneticPr fontId="9"/>
  </si>
  <si>
    <t>離職者等再就職訓練事業　短期課程コース</t>
    <rPh sb="12" eb="14">
      <t>タンキ</t>
    </rPh>
    <rPh sb="14" eb="16">
      <t>カテイ</t>
    </rPh>
    <phoneticPr fontId="9"/>
  </si>
  <si>
    <t>訓練科番号：</t>
    <rPh sb="0" eb="3">
      <t>クンレンカ</t>
    </rPh>
    <rPh sb="3" eb="5">
      <t>バンゴウ</t>
    </rPh>
    <phoneticPr fontId="9"/>
  </si>
  <si>
    <t>訓練科名：</t>
    <rPh sb="0" eb="2">
      <t>クンレン</t>
    </rPh>
    <rPh sb="2" eb="4">
      <t>カメイ</t>
    </rPh>
    <phoneticPr fontId="9"/>
  </si>
  <si>
    <t>訓練科名
または
講座名</t>
    <rPh sb="0" eb="2">
      <t>クンレン</t>
    </rPh>
    <rPh sb="2" eb="4">
      <t>カメイ</t>
    </rPh>
    <rPh sb="3" eb="4">
      <t>メイ</t>
    </rPh>
    <rPh sb="9" eb="11">
      <t>コウザ</t>
    </rPh>
    <rPh sb="11" eb="12">
      <t>メイ</t>
    </rPh>
    <phoneticPr fontId="30"/>
  </si>
  <si>
    <t>訓練
期間
（月数）</t>
    <rPh sb="0" eb="2">
      <t>クンレン</t>
    </rPh>
    <rPh sb="3" eb="5">
      <t>キカン</t>
    </rPh>
    <rPh sb="7" eb="8">
      <t>ツキ</t>
    </rPh>
    <rPh sb="8" eb="9">
      <t>スウ</t>
    </rPh>
    <phoneticPr fontId="30"/>
  </si>
  <si>
    <t>○○○○</t>
    <phoneticPr fontId="30"/>
  </si>
  <si>
    <t>実施
年度</t>
    <rPh sb="0" eb="2">
      <t>ジッシ</t>
    </rPh>
    <rPh sb="3" eb="5">
      <t>ネンド</t>
    </rPh>
    <phoneticPr fontId="30"/>
  </si>
  <si>
    <t>※行が不足する場合は適宜追加してください。</t>
    <rPh sb="1" eb="2">
      <t>ギョウ</t>
    </rPh>
    <rPh sb="3" eb="5">
      <t>フソク</t>
    </rPh>
    <rPh sb="7" eb="9">
      <t>バアイ</t>
    </rPh>
    <rPh sb="10" eb="12">
      <t>テキギ</t>
    </rPh>
    <rPh sb="12" eb="14">
      <t>ツイカ</t>
    </rPh>
    <phoneticPr fontId="9"/>
  </si>
  <si>
    <t>委託訓練</t>
  </si>
  <si>
    <t>訓練科名</t>
  </si>
  <si>
    <t>定員</t>
    <rPh sb="0" eb="2">
      <t>テイイン</t>
    </rPh>
    <phoneticPr fontId="5"/>
  </si>
  <si>
    <t>名</t>
    <rPh sb="0" eb="1">
      <t>メイ</t>
    </rPh>
    <phoneticPr fontId="5"/>
  </si>
  <si>
    <t>訓練期間</t>
  </si>
  <si>
    <t>か月</t>
    <rPh sb="1" eb="2">
      <t>ゲツ</t>
    </rPh>
    <phoneticPr fontId="9"/>
  </si>
  <si>
    <t>想定就業先</t>
    <rPh sb="0" eb="2">
      <t>ソウテイ</t>
    </rPh>
    <rPh sb="2" eb="4">
      <t>シュウギョウ</t>
    </rPh>
    <rPh sb="4" eb="5">
      <t>サキ</t>
    </rPh>
    <phoneticPr fontId="9"/>
  </si>
  <si>
    <t>訓練目標</t>
  </si>
  <si>
    <t>仕上がり像</t>
  </si>
  <si>
    <t>資格取得</t>
    <rPh sb="0" eb="2">
      <t>シカク</t>
    </rPh>
    <rPh sb="2" eb="4">
      <t>シュトク</t>
    </rPh>
    <phoneticPr fontId="9"/>
  </si>
  <si>
    <t>取得を目指す資格：</t>
    <rPh sb="0" eb="2">
      <t>シュトク</t>
    </rPh>
    <rPh sb="3" eb="5">
      <t>メザ</t>
    </rPh>
    <rPh sb="6" eb="8">
      <t>シカク</t>
    </rPh>
    <phoneticPr fontId="9"/>
  </si>
  <si>
    <t>取得可能な資格：</t>
    <rPh sb="0" eb="2">
      <t>シュトク</t>
    </rPh>
    <rPh sb="2" eb="4">
      <t>カノウ</t>
    </rPh>
    <rPh sb="5" eb="7">
      <t>シカク</t>
    </rPh>
    <phoneticPr fontId="9"/>
  </si>
  <si>
    <t>学　　科</t>
    <rPh sb="0" eb="1">
      <t>ガク</t>
    </rPh>
    <rPh sb="3" eb="4">
      <t>カ</t>
    </rPh>
    <phoneticPr fontId="5"/>
  </si>
  <si>
    <t>科　　目</t>
    <phoneticPr fontId="5"/>
  </si>
  <si>
    <t>時 間</t>
  </si>
  <si>
    <t>普通学科</t>
    <rPh sb="0" eb="2">
      <t>フツウ</t>
    </rPh>
    <rPh sb="2" eb="4">
      <t>ガッカ</t>
    </rPh>
    <phoneticPr fontId="5"/>
  </si>
  <si>
    <t>小　　　　計</t>
    <rPh sb="0" eb="1">
      <t>ショウ</t>
    </rPh>
    <rPh sb="5" eb="6">
      <t>ケイ</t>
    </rPh>
    <phoneticPr fontId="5"/>
  </si>
  <si>
    <t>専　　門　　学　　科</t>
    <rPh sb="0" eb="1">
      <t>アツム</t>
    </rPh>
    <rPh sb="3" eb="4">
      <t>モン</t>
    </rPh>
    <rPh sb="6" eb="7">
      <t>ガク</t>
    </rPh>
    <rPh sb="9" eb="10">
      <t>カ</t>
    </rPh>
    <phoneticPr fontId="5"/>
  </si>
  <si>
    <t>小　　　　　計</t>
    <rPh sb="0" eb="1">
      <t>ショウ</t>
    </rPh>
    <rPh sb="6" eb="7">
      <t>ケイ</t>
    </rPh>
    <phoneticPr fontId="5"/>
  </si>
  <si>
    <t>学　　　科　　　計</t>
    <rPh sb="0" eb="1">
      <t>ガク</t>
    </rPh>
    <rPh sb="4" eb="5">
      <t>カ</t>
    </rPh>
    <rPh sb="8" eb="9">
      <t>ケイ</t>
    </rPh>
    <phoneticPr fontId="5"/>
  </si>
  <si>
    <t>実　　技</t>
    <rPh sb="0" eb="1">
      <t>ジツ</t>
    </rPh>
    <rPh sb="3" eb="4">
      <t>ワザ</t>
    </rPh>
    <phoneticPr fontId="5"/>
  </si>
  <si>
    <t>実　　 技　 　計</t>
    <rPh sb="0" eb="1">
      <t>ジツ</t>
    </rPh>
    <rPh sb="4" eb="5">
      <t>ワザ</t>
    </rPh>
    <rPh sb="8" eb="9">
      <t>ケイ</t>
    </rPh>
    <phoneticPr fontId="5"/>
  </si>
  <si>
    <t>総　　　　　合　　　　　計</t>
    <rPh sb="0" eb="1">
      <t>フサ</t>
    </rPh>
    <rPh sb="6" eb="7">
      <t>ゴウ</t>
    </rPh>
    <rPh sb="12" eb="13">
      <t>ケイ</t>
    </rPh>
    <phoneticPr fontId="5"/>
  </si>
  <si>
    <t>主な担当講師</t>
    <rPh sb="0" eb="1">
      <t>オモ</t>
    </rPh>
    <rPh sb="2" eb="4">
      <t>タントウ</t>
    </rPh>
    <rPh sb="4" eb="6">
      <t>コウシ</t>
    </rPh>
    <phoneticPr fontId="9"/>
  </si>
  <si>
    <t>訓練カリキュラム</t>
    <rPh sb="0" eb="2">
      <t>クンレン</t>
    </rPh>
    <phoneticPr fontId="5"/>
  </si>
  <si>
    <t>※行が不足する場合は適宜追加してください。</t>
    <rPh sb="1" eb="2">
      <t>ギョウ</t>
    </rPh>
    <rPh sb="3" eb="5">
      <t>フソク</t>
    </rPh>
    <rPh sb="7" eb="9">
      <t>バアイ</t>
    </rPh>
    <rPh sb="10" eb="12">
      <t>テキギ</t>
    </rPh>
    <rPh sb="12" eb="14">
      <t>ツイカ</t>
    </rPh>
    <phoneticPr fontId="9"/>
  </si>
  <si>
    <t>※この様式の記載内容は受講生募集の資料として使用します。</t>
    <rPh sb="3" eb="5">
      <t>ヨウシキ</t>
    </rPh>
    <rPh sb="6" eb="8">
      <t>キサイ</t>
    </rPh>
    <rPh sb="8" eb="10">
      <t>ナイヨウ</t>
    </rPh>
    <rPh sb="11" eb="14">
      <t>ジュコウセイ</t>
    </rPh>
    <rPh sb="14" eb="16">
      <t>ボシュウ</t>
    </rPh>
    <rPh sb="17" eb="19">
      <t>シリョウ</t>
    </rPh>
    <rPh sb="22" eb="24">
      <t>シヨウ</t>
    </rPh>
    <phoneticPr fontId="9"/>
  </si>
  <si>
    <t>※科目内容等の記入欄が不足する場合は、必要に応じて任意形式の資料を添付してください。</t>
    <rPh sb="1" eb="3">
      <t>カモク</t>
    </rPh>
    <rPh sb="3" eb="5">
      <t>ナイヨウ</t>
    </rPh>
    <rPh sb="5" eb="6">
      <t>トウ</t>
    </rPh>
    <rPh sb="7" eb="9">
      <t>キニュウ</t>
    </rPh>
    <rPh sb="9" eb="10">
      <t>ラン</t>
    </rPh>
    <rPh sb="11" eb="13">
      <t>フソク</t>
    </rPh>
    <rPh sb="15" eb="17">
      <t>バアイ</t>
    </rPh>
    <rPh sb="19" eb="21">
      <t>ヒツヨウ</t>
    </rPh>
    <rPh sb="22" eb="23">
      <t>オウ</t>
    </rPh>
    <rPh sb="25" eb="27">
      <t>ニンイ</t>
    </rPh>
    <rPh sb="27" eb="29">
      <t>ケイシキ</t>
    </rPh>
    <rPh sb="30" eb="32">
      <t>シリョウ</t>
    </rPh>
    <rPh sb="33" eb="35">
      <t>テンプ</t>
    </rPh>
    <phoneticPr fontId="9"/>
  </si>
  <si>
    <t>科目の内容</t>
    <rPh sb="0" eb="2">
      <t>カモク</t>
    </rPh>
    <rPh sb="3" eb="5">
      <t>ナイヨウ</t>
    </rPh>
    <phoneticPr fontId="5"/>
  </si>
  <si>
    <t>□</t>
  </si>
  <si>
    <t>認定を受けている</t>
    <rPh sb="0" eb="2">
      <t>ニンテイ</t>
    </rPh>
    <rPh sb="3" eb="4">
      <t>ウ</t>
    </rPh>
    <phoneticPr fontId="9"/>
  </si>
  <si>
    <t>認定を受けていない</t>
    <rPh sb="0" eb="2">
      <t>ニンテイ</t>
    </rPh>
    <rPh sb="3" eb="4">
      <t>ウ</t>
    </rPh>
    <phoneticPr fontId="9"/>
  </si>
  <si>
    <t>離職者等再就職訓練事業　短期課程コース</t>
    <rPh sb="12" eb="16">
      <t>タンキカテイ</t>
    </rPh>
    <phoneticPr fontId="9"/>
  </si>
  <si>
    <t>資格合格率</t>
    <rPh sb="0" eb="2">
      <t>シカク</t>
    </rPh>
    <rPh sb="2" eb="5">
      <t>ゴウカクリツ</t>
    </rPh>
    <phoneticPr fontId="30"/>
  </si>
  <si>
    <t>コース区分：</t>
    <rPh sb="3" eb="5">
      <t>クブン</t>
    </rPh>
    <phoneticPr fontId="9"/>
  </si>
  <si>
    <r>
      <rPr>
        <sz val="10.45"/>
        <rFont val="ＭＳ Ｐ明朝"/>
        <family val="1"/>
        <charset val="128"/>
      </rPr>
      <t>※フロア</t>
    </r>
    <phoneticPr fontId="24"/>
  </si>
  <si>
    <t>入校者数</t>
    <rPh sb="0" eb="4">
      <t>ニュウコウシャスウ</t>
    </rPh>
    <phoneticPr fontId="30"/>
  </si>
  <si>
    <t>修了者数</t>
    <rPh sb="0" eb="3">
      <t>シュウリョウシャ</t>
    </rPh>
    <rPh sb="3" eb="4">
      <t>スウ</t>
    </rPh>
    <phoneticPr fontId="30"/>
  </si>
  <si>
    <t>当該科の合格率</t>
    <rPh sb="0" eb="2">
      <t>トウガイ</t>
    </rPh>
    <rPh sb="2" eb="3">
      <t>カ</t>
    </rPh>
    <rPh sb="4" eb="7">
      <t>ゴウカクリツ</t>
    </rPh>
    <phoneticPr fontId="30"/>
  </si>
  <si>
    <t>区分</t>
    <rPh sb="0" eb="2">
      <t>クブン</t>
    </rPh>
    <phoneticPr fontId="30"/>
  </si>
  <si>
    <t>※公的職業訓練（委託訓練、求職者支援訓練）、一般向け講座等の実績について記入してください。</t>
    <rPh sb="1" eb="3">
      <t>コウテキ</t>
    </rPh>
    <rPh sb="3" eb="5">
      <t>ショクギョウ</t>
    </rPh>
    <rPh sb="5" eb="7">
      <t>クンレン</t>
    </rPh>
    <rPh sb="8" eb="12">
      <t>イタククンレン</t>
    </rPh>
    <rPh sb="13" eb="15">
      <t>キュウショク</t>
    </rPh>
    <rPh sb="15" eb="16">
      <t>シャ</t>
    </rPh>
    <rPh sb="16" eb="18">
      <t>シエン</t>
    </rPh>
    <rPh sb="18" eb="20">
      <t>クンレン</t>
    </rPh>
    <rPh sb="22" eb="25">
      <t>イッパンム</t>
    </rPh>
    <rPh sb="26" eb="28">
      <t>コウザ</t>
    </rPh>
    <rPh sb="28" eb="29">
      <t>ナド</t>
    </rPh>
    <rPh sb="30" eb="32">
      <t>ジッセキ</t>
    </rPh>
    <rPh sb="36" eb="38">
      <t>キニュウ</t>
    </rPh>
    <phoneticPr fontId="30"/>
  </si>
  <si>
    <t>※全国平均合格率は、試験実施機関が発表しているデータを記入してください。</t>
    <rPh sb="1" eb="5">
      <t>ゼンコクヘイキン</t>
    </rPh>
    <rPh sb="5" eb="8">
      <t>ゴウカクリツ</t>
    </rPh>
    <rPh sb="10" eb="16">
      <t>シケンジッシキカン</t>
    </rPh>
    <rPh sb="17" eb="19">
      <t>ハッピョウ</t>
    </rPh>
    <rPh sb="27" eb="29">
      <t>キニュウ</t>
    </rPh>
    <phoneticPr fontId="9"/>
  </si>
  <si>
    <t>訓練科名
または
講座名</t>
    <rPh sb="0" eb="3">
      <t>クンレンカ</t>
    </rPh>
    <rPh sb="3" eb="4">
      <t>メイ</t>
    </rPh>
    <rPh sb="9" eb="12">
      <t>コウザメイ</t>
    </rPh>
    <phoneticPr fontId="30"/>
  </si>
  <si>
    <t>年度</t>
    <rPh sb="0" eb="2">
      <t>ネンド</t>
    </rPh>
    <phoneticPr fontId="30"/>
  </si>
  <si>
    <t>※行が不足する場合は適宜追加してください。</t>
    <phoneticPr fontId="30"/>
  </si>
  <si>
    <t>※就職率＝（⑥+④）÷（⑤+④）×100</t>
    <rPh sb="1" eb="3">
      <t>シュウショク</t>
    </rPh>
    <rPh sb="3" eb="4">
      <t>リツ</t>
    </rPh>
    <phoneticPr fontId="30"/>
  </si>
  <si>
    <t>備考</t>
    <rPh sb="0" eb="2">
      <t>ビコウ</t>
    </rPh>
    <phoneticPr fontId="9"/>
  </si>
  <si>
    <t>※記入する数値については、委託訓練の場合は県に、求職者支援訓練の場合は労働局に報告している数値を記入すること。</t>
    <rPh sb="1" eb="3">
      <t>キニュウ</t>
    </rPh>
    <rPh sb="5" eb="7">
      <t>スウチ</t>
    </rPh>
    <rPh sb="13" eb="17">
      <t>イタククンレン</t>
    </rPh>
    <rPh sb="18" eb="20">
      <t>バアイ</t>
    </rPh>
    <rPh sb="21" eb="22">
      <t>ケン</t>
    </rPh>
    <rPh sb="24" eb="26">
      <t>キュウショク</t>
    </rPh>
    <rPh sb="26" eb="27">
      <t>シャ</t>
    </rPh>
    <rPh sb="27" eb="29">
      <t>シエン</t>
    </rPh>
    <rPh sb="29" eb="31">
      <t>クンレン</t>
    </rPh>
    <rPh sb="32" eb="34">
      <t>バアイ</t>
    </rPh>
    <rPh sb="35" eb="37">
      <t>ロウドウ</t>
    </rPh>
    <rPh sb="37" eb="38">
      <t>キョク</t>
    </rPh>
    <rPh sb="39" eb="41">
      <t>ホウコク</t>
    </rPh>
    <rPh sb="45" eb="47">
      <t>スウチ</t>
    </rPh>
    <rPh sb="48" eb="50">
      <t>キニュウ</t>
    </rPh>
    <phoneticPr fontId="9"/>
  </si>
  <si>
    <t>修了者数</t>
    <rPh sb="0" eb="2">
      <t>シュウリョウ</t>
    </rPh>
    <rPh sb="2" eb="3">
      <t>シャ</t>
    </rPh>
    <rPh sb="3" eb="4">
      <t>カズ</t>
    </rPh>
    <phoneticPr fontId="30"/>
  </si>
  <si>
    <t>コース区分：</t>
    <rPh sb="3" eb="5">
      <t>クブン</t>
    </rPh>
    <phoneticPr fontId="9"/>
  </si>
  <si>
    <t>コース区分</t>
    <rPh sb="3" eb="5">
      <t>クブン</t>
    </rPh>
    <phoneticPr fontId="5"/>
  </si>
  <si>
    <t>訓練科番号</t>
    <rPh sb="0" eb="3">
      <t>クンレンカ</t>
    </rPh>
    <rPh sb="3" eb="5">
      <t>バンゴウ</t>
    </rPh>
    <phoneticPr fontId="5"/>
  </si>
  <si>
    <t>支援の方法等（訓練受講者を就職に結びつける就職支援内容について具体的な提案。）</t>
    <phoneticPr fontId="9"/>
  </si>
  <si>
    <t>⑨</t>
    <phoneticPr fontId="9"/>
  </si>
  <si>
    <t>その他の就職指導</t>
    <rPh sb="2" eb="3">
      <t>タ</t>
    </rPh>
    <rPh sb="4" eb="8">
      <t>シュウショクシドウ</t>
    </rPh>
    <phoneticPr fontId="9"/>
  </si>
  <si>
    <t>訓練期間中に実施を予定している支援項目及び内容</t>
    <rPh sb="0" eb="5">
      <t>クンレンキカンチュウ</t>
    </rPh>
    <phoneticPr fontId="9"/>
  </si>
  <si>
    <t>随時個別相談</t>
    <rPh sb="0" eb="2">
      <t>ズイジ</t>
    </rPh>
    <rPh sb="2" eb="6">
      <t>コベツソウダン</t>
    </rPh>
    <phoneticPr fontId="9"/>
  </si>
  <si>
    <t>職務経歴書、履歴書等の作成指導</t>
    <rPh sb="0" eb="5">
      <t>ショクムケイレキショ</t>
    </rPh>
    <rPh sb="6" eb="9">
      <t>リレキショ</t>
    </rPh>
    <rPh sb="9" eb="10">
      <t>トウ</t>
    </rPh>
    <rPh sb="11" eb="15">
      <t>サクセイシドウ</t>
    </rPh>
    <phoneticPr fontId="9"/>
  </si>
  <si>
    <t>面接指導</t>
    <rPh sb="0" eb="4">
      <t>メンセツシドウ</t>
    </rPh>
    <phoneticPr fontId="9"/>
  </si>
  <si>
    <t>求人開拓</t>
    <rPh sb="0" eb="4">
      <t>キュウジンカイタク</t>
    </rPh>
    <phoneticPr fontId="9"/>
  </si>
  <si>
    <t>求人情報の提供</t>
    <rPh sb="0" eb="4">
      <t>キュウジンジョウホウ</t>
    </rPh>
    <rPh sb="5" eb="7">
      <t>テイキョウ</t>
    </rPh>
    <phoneticPr fontId="9"/>
  </si>
  <si>
    <t>就職面接会の周知</t>
    <rPh sb="0" eb="5">
      <t>シュウショクメンセツカイ</t>
    </rPh>
    <rPh sb="6" eb="8">
      <t>シュウチ</t>
    </rPh>
    <phoneticPr fontId="9"/>
  </si>
  <si>
    <t>訓練終了後の未就職者に対して実施を予定している支援項目及び内容</t>
    <rPh sb="0" eb="2">
      <t>クンレン</t>
    </rPh>
    <rPh sb="2" eb="5">
      <t>シュウリョウゴ</t>
    </rPh>
    <rPh sb="6" eb="9">
      <t>ミシュウショク</t>
    </rPh>
    <rPh sb="9" eb="10">
      <t>シャ</t>
    </rPh>
    <rPh sb="11" eb="12">
      <t>タイ</t>
    </rPh>
    <phoneticPr fontId="9"/>
  </si>
  <si>
    <t>月</t>
    <rPh sb="0" eb="1">
      <t>ツキ</t>
    </rPh>
    <phoneticPr fontId="9"/>
  </si>
  <si>
    <t>※２</t>
    <phoneticPr fontId="9"/>
  </si>
  <si>
    <t>※３</t>
    <phoneticPr fontId="9"/>
  </si>
  <si>
    <t>講師等経費</t>
    <rPh sb="0" eb="3">
      <t>コウシトウ</t>
    </rPh>
    <rPh sb="3" eb="5">
      <t>ケイヒ</t>
    </rPh>
    <phoneticPr fontId="9"/>
  </si>
  <si>
    <t>施設使用料</t>
    <rPh sb="0" eb="5">
      <t>シセツシヨウリョウ</t>
    </rPh>
    <phoneticPr fontId="9"/>
  </si>
  <si>
    <t>設備使用料</t>
    <rPh sb="0" eb="5">
      <t>セツビシヨウリョウ</t>
    </rPh>
    <phoneticPr fontId="9"/>
  </si>
  <si>
    <t>その他</t>
    <rPh sb="2" eb="3">
      <t>タ</t>
    </rPh>
    <phoneticPr fontId="9"/>
  </si>
  <si>
    <t>諸経費</t>
    <rPh sb="0" eb="3">
      <t>ショケイヒ</t>
    </rPh>
    <phoneticPr fontId="9"/>
  </si>
  <si>
    <t>単位</t>
    <rPh sb="0" eb="2">
      <t>タンイ</t>
    </rPh>
    <phoneticPr fontId="9"/>
  </si>
  <si>
    <t>金額</t>
    <rPh sb="0" eb="2">
      <t>キンガク</t>
    </rPh>
    <phoneticPr fontId="9"/>
  </si>
  <si>
    <t>項目内訳</t>
    <rPh sb="0" eb="4">
      <t>コウモクウチワケ</t>
    </rPh>
    <phoneticPr fontId="9"/>
  </si>
  <si>
    <t>人</t>
    <rPh sb="0" eb="1">
      <t>ニン</t>
    </rPh>
    <phoneticPr fontId="9"/>
  </si>
  <si>
    <t>（訓練の実施に要する経費）</t>
    <rPh sb="4" eb="6">
      <t>ジッシ</t>
    </rPh>
    <phoneticPr fontId="9"/>
  </si>
  <si>
    <t>単価</t>
    <rPh sb="0" eb="2">
      <t>タンカ</t>
    </rPh>
    <phoneticPr fontId="9"/>
  </si>
  <si>
    <t>定員（Ａ）：</t>
    <rPh sb="0" eb="2">
      <t>テイイン</t>
    </rPh>
    <phoneticPr fontId="24"/>
  </si>
  <si>
    <t>訓練月数（B)：</t>
    <rPh sb="0" eb="2">
      <t>クンレン</t>
    </rPh>
    <rPh sb="2" eb="4">
      <t>ツキスウ</t>
    </rPh>
    <phoneticPr fontId="9"/>
  </si>
  <si>
    <t>合計（C)</t>
    <rPh sb="0" eb="2">
      <t>ゴウケイ</t>
    </rPh>
    <phoneticPr fontId="9"/>
  </si>
  <si>
    <t>（C)÷（（A）×(B)）円未満切り捨て</t>
    <phoneticPr fontId="9"/>
  </si>
  <si>
    <t>※４</t>
    <phoneticPr fontId="9"/>
  </si>
  <si>
    <t>経費項目は必要に応じて適宜追加・修正すること。</t>
    <rPh sb="0" eb="4">
      <t>ケイヒコウモク</t>
    </rPh>
    <rPh sb="5" eb="7">
      <t>ヒツヨウ</t>
    </rPh>
    <rPh sb="8" eb="9">
      <t>オウ</t>
    </rPh>
    <rPh sb="11" eb="13">
      <t>テキギ</t>
    </rPh>
    <rPh sb="13" eb="15">
      <t>ツイカ</t>
    </rPh>
    <rPh sb="16" eb="18">
      <t>シュウセイ</t>
    </rPh>
    <phoneticPr fontId="9"/>
  </si>
  <si>
    <t>　○参考</t>
    <rPh sb="2" eb="4">
      <t>サンコウ</t>
    </rPh>
    <phoneticPr fontId="9"/>
  </si>
  <si>
    <t>ｈ欄には訓練時間数を記入してください。</t>
  </si>
  <si>
    <t>注１　</t>
    <rPh sb="0" eb="1">
      <t>チュウ</t>
    </rPh>
    <phoneticPr fontId="24"/>
  </si>
  <si>
    <t>創立記念日</t>
    <rPh sb="0" eb="2">
      <t>ソウリツ</t>
    </rPh>
    <rPh sb="2" eb="5">
      <t>キネンビ</t>
    </rPh>
    <phoneticPr fontId="24"/>
  </si>
  <si>
    <t>累計時間</t>
    <rPh sb="0" eb="2">
      <t>ルイケイ</t>
    </rPh>
    <rPh sb="2" eb="4">
      <t>ジカン</t>
    </rPh>
    <phoneticPr fontId="24"/>
  </si>
  <si>
    <t>年末年始休講</t>
    <rPh sb="0" eb="2">
      <t>ネンマツ</t>
    </rPh>
    <rPh sb="2" eb="4">
      <t>ネンシ</t>
    </rPh>
    <rPh sb="4" eb="6">
      <t>キュウコウ</t>
    </rPh>
    <phoneticPr fontId="24"/>
  </si>
  <si>
    <t>訓練時間</t>
    <rPh sb="0" eb="2">
      <t>クンレン</t>
    </rPh>
    <rPh sb="2" eb="4">
      <t>ジカン</t>
    </rPh>
    <phoneticPr fontId="24"/>
  </si>
  <si>
    <t>訓練日数</t>
    <rPh sb="0" eb="2">
      <t>クンレン</t>
    </rPh>
    <rPh sb="2" eb="4">
      <t>ニッスウ</t>
    </rPh>
    <phoneticPr fontId="24"/>
  </si>
  <si>
    <t>訓練すべき日</t>
    <rPh sb="0" eb="2">
      <t>クンレン</t>
    </rPh>
    <rPh sb="5" eb="6">
      <t>ヒ</t>
    </rPh>
    <phoneticPr fontId="24"/>
  </si>
  <si>
    <t>期間</t>
    <rPh sb="0" eb="2">
      <t>キカン</t>
    </rPh>
    <phoneticPr fontId="24"/>
  </si>
  <si>
    <t>6月目</t>
    <rPh sb="1" eb="2">
      <t>ゲツ</t>
    </rPh>
    <rPh sb="2" eb="3">
      <t>メ</t>
    </rPh>
    <phoneticPr fontId="24"/>
  </si>
  <si>
    <t>月数</t>
    <rPh sb="0" eb="2">
      <t>ツキスウ</t>
    </rPh>
    <phoneticPr fontId="24"/>
  </si>
  <si>
    <t>5月目</t>
    <rPh sb="1" eb="2">
      <t>ゲツ</t>
    </rPh>
    <rPh sb="2" eb="3">
      <t>メ</t>
    </rPh>
    <phoneticPr fontId="24"/>
  </si>
  <si>
    <t>4月目</t>
    <rPh sb="1" eb="2">
      <t>ゲツ</t>
    </rPh>
    <rPh sb="2" eb="3">
      <t>メ</t>
    </rPh>
    <phoneticPr fontId="24"/>
  </si>
  <si>
    <t>3月目</t>
    <rPh sb="1" eb="2">
      <t>ゲツ</t>
    </rPh>
    <rPh sb="2" eb="3">
      <t>メ</t>
    </rPh>
    <phoneticPr fontId="24"/>
  </si>
  <si>
    <t>2月目</t>
    <rPh sb="1" eb="2">
      <t>ゲツ</t>
    </rPh>
    <rPh sb="2" eb="3">
      <t>メ</t>
    </rPh>
    <phoneticPr fontId="24"/>
  </si>
  <si>
    <t>1月目</t>
    <rPh sb="1" eb="2">
      <t>ゲツ</t>
    </rPh>
    <rPh sb="2" eb="3">
      <t>メ</t>
    </rPh>
    <phoneticPr fontId="24"/>
  </si>
  <si>
    <t>夏季休講</t>
    <rPh sb="0" eb="2">
      <t>カキ</t>
    </rPh>
    <rPh sb="2" eb="4">
      <t>キュウコウ</t>
    </rPh>
    <phoneticPr fontId="24"/>
  </si>
  <si>
    <t>昭和の日</t>
  </si>
  <si>
    <t>h</t>
    <phoneticPr fontId="24"/>
  </si>
  <si>
    <t>曜日</t>
    <rPh sb="0" eb="1">
      <t>ヨウビ</t>
    </rPh>
    <phoneticPr fontId="24"/>
  </si>
  <si>
    <t>月日</t>
    <rPh sb="0" eb="1">
      <t>ガッピ</t>
    </rPh>
    <phoneticPr fontId="24"/>
  </si>
  <si>
    <t>h</t>
    <phoneticPr fontId="24"/>
  </si>
  <si>
    <t>６月目</t>
    <rPh sb="2" eb="3">
      <t>メ</t>
    </rPh>
    <phoneticPr fontId="24"/>
  </si>
  <si>
    <t>５月目</t>
    <rPh sb="2" eb="3">
      <t>メ</t>
    </rPh>
    <phoneticPr fontId="24"/>
  </si>
  <si>
    <t>４月目</t>
    <rPh sb="2" eb="3">
      <t>メ</t>
    </rPh>
    <phoneticPr fontId="24"/>
  </si>
  <si>
    <t>３月目</t>
    <rPh sb="2" eb="3">
      <t>メ</t>
    </rPh>
    <phoneticPr fontId="24"/>
  </si>
  <si>
    <t>２月目</t>
    <rPh sb="2" eb="3">
      <t>メ</t>
    </rPh>
    <phoneticPr fontId="24"/>
  </si>
  <si>
    <t>１月目</t>
    <rPh sb="2" eb="3">
      <t>メ</t>
    </rPh>
    <phoneticPr fontId="24"/>
  </si>
  <si>
    <t>○○○　○○校</t>
    <phoneticPr fontId="24"/>
  </si>
  <si>
    <t>～</t>
    <phoneticPr fontId="24"/>
  </si>
  <si>
    <t>訓練日程表</t>
    <rPh sb="0" eb="2">
      <t>クンレン</t>
    </rPh>
    <rPh sb="2" eb="5">
      <t>ニッテイヒョウ</t>
    </rPh>
    <phoneticPr fontId="24"/>
  </si>
  <si>
    <t>訓練期間</t>
    <rPh sb="0" eb="2">
      <t>クンレン</t>
    </rPh>
    <rPh sb="2" eb="4">
      <t>キカン</t>
    </rPh>
    <phoneticPr fontId="24"/>
  </si>
  <si>
    <t>訓練実施施設</t>
    <rPh sb="0" eb="2">
      <t>クンレン</t>
    </rPh>
    <rPh sb="2" eb="6">
      <t>ジッシシセツ</t>
    </rPh>
    <phoneticPr fontId="24"/>
  </si>
  <si>
    <t>提案者</t>
    <rPh sb="0" eb="2">
      <t>テイアンシャ</t>
    </rPh>
    <phoneticPr fontId="24"/>
  </si>
  <si>
    <t>訓練科番号・訓練科名</t>
    <rPh sb="0" eb="3">
      <t>クンレンカ</t>
    </rPh>
    <rPh sb="3" eb="5">
      <t>バンゴウ</t>
    </rPh>
    <rPh sb="6" eb="8">
      <t>クンレン</t>
    </rPh>
    <rPh sb="8" eb="10">
      <t>カメイ</t>
    </rPh>
    <phoneticPr fontId="24"/>
  </si>
  <si>
    <t>○○番　○○○○○○科</t>
    <rPh sb="2" eb="3">
      <t>バン</t>
    </rPh>
    <phoneticPr fontId="24"/>
  </si>
  <si>
    <t>コース区分</t>
    <rPh sb="2" eb="4">
      <t>クブン</t>
    </rPh>
    <phoneticPr fontId="24"/>
  </si>
  <si>
    <t>○○○○コース</t>
    <phoneticPr fontId="24"/>
  </si>
  <si>
    <t>定員</t>
    <rPh sb="0" eb="1">
      <t>テイイン</t>
    </rPh>
    <phoneticPr fontId="24"/>
  </si>
  <si>
    <t>○○名</t>
    <rPh sb="2" eb="3">
      <t>メイ</t>
    </rPh>
    <phoneticPr fontId="24"/>
  </si>
  <si>
    <t>訓練内容</t>
    <rPh sb="0" eb="3">
      <t>クンレンナイヨウ</t>
    </rPh>
    <phoneticPr fontId="9"/>
  </si>
  <si>
    <t>敬老の日</t>
    <rPh sb="0" eb="2">
      <t>ケイロウ</t>
    </rPh>
    <rPh sb="3" eb="4">
      <t>ヒ</t>
    </rPh>
    <phoneticPr fontId="9"/>
  </si>
  <si>
    <t>秋分の日</t>
    <rPh sb="0" eb="2">
      <t>シュウブン</t>
    </rPh>
    <rPh sb="3" eb="4">
      <t>ヒ</t>
    </rPh>
    <phoneticPr fontId="9"/>
  </si>
  <si>
    <t>入校式</t>
    <rPh sb="0" eb="3">
      <t>ニュウコウシキ</t>
    </rPh>
    <phoneticPr fontId="9"/>
  </si>
  <si>
    <t>オリエンテーション</t>
    <phoneticPr fontId="9"/>
  </si>
  <si>
    <t>IT概論</t>
    <rPh sb="2" eb="4">
      <t>ガイロン</t>
    </rPh>
    <phoneticPr fontId="9"/>
  </si>
  <si>
    <t>プログラミング概論</t>
    <rPh sb="7" eb="9">
      <t>ガイロン</t>
    </rPh>
    <phoneticPr fontId="9"/>
  </si>
  <si>
    <t>パソコン基本操作</t>
    <rPh sb="4" eb="8">
      <t>キホンソウサ</t>
    </rPh>
    <phoneticPr fontId="9"/>
  </si>
  <si>
    <t>ワープロソフト実習</t>
    <rPh sb="7" eb="9">
      <t>ジッシュウ</t>
    </rPh>
    <phoneticPr fontId="9"/>
  </si>
  <si>
    <t>表計算ソフト実習</t>
    <rPh sb="0" eb="3">
      <t>ヒョウケイサン</t>
    </rPh>
    <rPh sb="6" eb="8">
      <t>ジッシュウ</t>
    </rPh>
    <phoneticPr fontId="9"/>
  </si>
  <si>
    <t>プレゼンテーションソフト実習</t>
    <rPh sb="12" eb="14">
      <t>ジッシュウ</t>
    </rPh>
    <phoneticPr fontId="9"/>
  </si>
  <si>
    <t>プレゼンテーションソフト実習</t>
    <rPh sb="11" eb="13">
      <t>ジッシュウ</t>
    </rPh>
    <phoneticPr fontId="9"/>
  </si>
  <si>
    <t>インターネット活用</t>
    <rPh sb="7" eb="9">
      <t>カツヨウ</t>
    </rPh>
    <phoneticPr fontId="9"/>
  </si>
  <si>
    <t>Webプロモーション実践</t>
    <rPh sb="10" eb="12">
      <t>ジッセン</t>
    </rPh>
    <phoneticPr fontId="9"/>
  </si>
  <si>
    <t>プログラミング基礎</t>
    <rPh sb="7" eb="9">
      <t>キソ</t>
    </rPh>
    <phoneticPr fontId="9"/>
  </si>
  <si>
    <t>プログラミング基礎</t>
    <rPh sb="6" eb="8">
      <t>キソ</t>
    </rPh>
    <phoneticPr fontId="9"/>
  </si>
  <si>
    <t>SQL基礎</t>
    <rPh sb="3" eb="5">
      <t>キソ</t>
    </rPh>
    <phoneticPr fontId="9"/>
  </si>
  <si>
    <t>プログラミング応用</t>
    <rPh sb="7" eb="9">
      <t>オウヨウ</t>
    </rPh>
    <phoneticPr fontId="9"/>
  </si>
  <si>
    <t>プログラミング応用</t>
    <rPh sb="6" eb="8">
      <t>オウヨウ</t>
    </rPh>
    <phoneticPr fontId="9"/>
  </si>
  <si>
    <t>システム開発実践</t>
    <rPh sb="4" eb="6">
      <t>カイハツ</t>
    </rPh>
    <rPh sb="6" eb="8">
      <t>ジッセン</t>
    </rPh>
    <phoneticPr fontId="9"/>
  </si>
  <si>
    <t>Webシステム開発総合演習</t>
    <rPh sb="7" eb="9">
      <t>カイハツ</t>
    </rPh>
    <rPh sb="9" eb="13">
      <t>ソウゴウエンシュウ</t>
    </rPh>
    <phoneticPr fontId="9"/>
  </si>
  <si>
    <t>Webシステム開発総合演習</t>
    <rPh sb="6" eb="8">
      <t>カイハツ</t>
    </rPh>
    <rPh sb="8" eb="12">
      <t>ソウゴウエンシュウ</t>
    </rPh>
    <phoneticPr fontId="9"/>
  </si>
  <si>
    <t>総合実習</t>
    <rPh sb="0" eb="4">
      <t>ソウゴウジッシュウ</t>
    </rPh>
    <phoneticPr fontId="9"/>
  </si>
  <si>
    <t>総合実習</t>
    <rPh sb="0" eb="3">
      <t>ソウゴウジッシュウ</t>
    </rPh>
    <phoneticPr fontId="9"/>
  </si>
  <si>
    <t>総合実習</t>
    <rPh sb="1" eb="4">
      <t>ソウゴウジッシュウ</t>
    </rPh>
    <phoneticPr fontId="9"/>
  </si>
  <si>
    <t>修了式</t>
    <rPh sb="0" eb="3">
      <t>シュウリョウシキ</t>
    </rPh>
    <phoneticPr fontId="9"/>
  </si>
  <si>
    <t>Webシステム開発総合演習</t>
    <phoneticPr fontId="9"/>
  </si>
  <si>
    <t>システム開発応用</t>
    <rPh sb="4" eb="8">
      <t>カイハツオウヨウ</t>
    </rPh>
    <phoneticPr fontId="9"/>
  </si>
  <si>
    <t>就職支援</t>
    <rPh sb="0" eb="4">
      <t>シュウショクシエン</t>
    </rPh>
    <phoneticPr fontId="9"/>
  </si>
  <si>
    <t>訓練実施施設</t>
    <rPh sb="0" eb="5">
      <t>クンレンジッシシセツ</t>
    </rPh>
    <phoneticPr fontId="9"/>
  </si>
  <si>
    <t>コース区分</t>
    <rPh sb="2" eb="4">
      <t>クブン</t>
    </rPh>
    <phoneticPr fontId="9"/>
  </si>
  <si>
    <t>訓練科番号・訓練科名</t>
    <rPh sb="0" eb="2">
      <t>クンレンカ</t>
    </rPh>
    <rPh sb="2" eb="4">
      <t>バンゴウ</t>
    </rPh>
    <rPh sb="5" eb="8">
      <t>クンレンカ</t>
    </rPh>
    <rPh sb="8" eb="9">
      <t>メイ</t>
    </rPh>
    <phoneticPr fontId="9"/>
  </si>
  <si>
    <t>定員</t>
    <rPh sb="0" eb="2">
      <t>テイイン</t>
    </rPh>
    <phoneticPr fontId="24"/>
  </si>
  <si>
    <t>訓練科提案趣意</t>
    <rPh sb="0" eb="3">
      <t>クンレンカ</t>
    </rPh>
    <rPh sb="3" eb="5">
      <t>テイアン</t>
    </rPh>
    <rPh sb="5" eb="7">
      <t>シュイ</t>
    </rPh>
    <phoneticPr fontId="9"/>
  </si>
  <si>
    <t>１　訓練体制</t>
    <rPh sb="2" eb="6">
      <t>クンレンタイセイ</t>
    </rPh>
    <phoneticPr fontId="9"/>
  </si>
  <si>
    <t>２　訓練内容</t>
    <rPh sb="2" eb="6">
      <t>クンレンナイヨウ</t>
    </rPh>
    <phoneticPr fontId="9"/>
  </si>
  <si>
    <t>３　就職支援</t>
    <rPh sb="2" eb="6">
      <t>シュウショクシエン</t>
    </rPh>
    <phoneticPr fontId="9"/>
  </si>
  <si>
    <t>４　提案金額</t>
    <rPh sb="2" eb="6">
      <t>テイアンキンガク</t>
    </rPh>
    <phoneticPr fontId="9"/>
  </si>
  <si>
    <t>５　その他</t>
    <rPh sb="4" eb="5">
      <t>タ</t>
    </rPh>
    <phoneticPr fontId="9"/>
  </si>
  <si>
    <t>8.   自己負担額（※テキスト代等の自己負担となる項目と金額を記載すること。）</t>
    <phoneticPr fontId="9"/>
  </si>
  <si>
    <t>9.  主な就職先（※訓練修了後の主な就職先や就職率等実績を記載すること。）</t>
    <phoneticPr fontId="9"/>
  </si>
  <si>
    <t>むつ高等技術専門校　委託訓練</t>
    <rPh sb="2" eb="9">
      <t>コウトウギジュツセンモンコウ</t>
    </rPh>
    <phoneticPr fontId="9"/>
  </si>
  <si>
    <t>［ https://www.pref.aomori.lg.jp/soshiki/shoko/mu-gisen/itaku2013.html ］</t>
    <phoneticPr fontId="9"/>
  </si>
  <si>
    <t>様式２－１</t>
    <rPh sb="0" eb="2">
      <t>ヨウシキ</t>
    </rPh>
    <phoneticPr fontId="24"/>
  </si>
  <si>
    <t>様式２－２</t>
    <rPh sb="0" eb="2">
      <t>ヨウシキ</t>
    </rPh>
    <phoneticPr fontId="24"/>
  </si>
  <si>
    <t>様式６</t>
    <phoneticPr fontId="9"/>
  </si>
  <si>
    <t>様式７</t>
    <rPh sb="0" eb="2">
      <t>ヨウシキ</t>
    </rPh>
    <phoneticPr fontId="30"/>
  </si>
  <si>
    <t>様式８</t>
    <rPh sb="0" eb="2">
      <t>ヨウシキ</t>
    </rPh>
    <phoneticPr fontId="9"/>
  </si>
  <si>
    <t>様式９－１</t>
    <rPh sb="0" eb="2">
      <t>ヨウシキ</t>
    </rPh>
    <phoneticPr fontId="24"/>
  </si>
  <si>
    <t>様式９－２</t>
    <rPh sb="0" eb="2">
      <t>ヨウシキ</t>
    </rPh>
    <phoneticPr fontId="24"/>
  </si>
  <si>
    <t>様式９－３</t>
    <rPh sb="0" eb="2">
      <t>ヨウシキ</t>
    </rPh>
    <phoneticPr fontId="24"/>
  </si>
  <si>
    <t>様式１０</t>
    <phoneticPr fontId="9"/>
  </si>
  <si>
    <t>○提案する訓練について、提案内容・創意工夫・改善点や訓練実施施設の特徴・PRポイント、</t>
    <rPh sb="1" eb="3">
      <t>テイアン</t>
    </rPh>
    <rPh sb="5" eb="7">
      <t>クンレン</t>
    </rPh>
    <rPh sb="12" eb="16">
      <t>テイアンナイヨウ</t>
    </rPh>
    <rPh sb="17" eb="21">
      <t>ソウイクフウ</t>
    </rPh>
    <rPh sb="22" eb="25">
      <t>カイゼンテン</t>
    </rPh>
    <rPh sb="26" eb="32">
      <t>クンレンジッシシセツ</t>
    </rPh>
    <rPh sb="33" eb="35">
      <t>トクチョウ</t>
    </rPh>
    <phoneticPr fontId="9"/>
  </si>
  <si>
    <t>　訓練受講者（求職者）のメリット等について記入してください。複数枚に渡っても構いません。</t>
    <rPh sb="16" eb="17">
      <t>トウ</t>
    </rPh>
    <rPh sb="21" eb="23">
      <t>キニュウ</t>
    </rPh>
    <rPh sb="30" eb="33">
      <t>フクスウマイ</t>
    </rPh>
    <rPh sb="34" eb="35">
      <t>ワタ</t>
    </rPh>
    <rPh sb="38" eb="39">
      <t>カマ</t>
    </rPh>
    <phoneticPr fontId="9"/>
  </si>
  <si>
    <t>様式４</t>
    <rPh sb="0" eb="2">
      <t>ヨウシキ</t>
    </rPh>
    <phoneticPr fontId="30"/>
  </si>
  <si>
    <t>様式３</t>
    <rPh sb="0" eb="2">
      <t>ヨウシキ</t>
    </rPh>
    <phoneticPr fontId="9"/>
  </si>
  <si>
    <t>ｈ欄には訓練時間数を記入してください。</t>
    <phoneticPr fontId="9"/>
  </si>
  <si>
    <t>未就職
・
その他</t>
    <phoneticPr fontId="30"/>
  </si>
  <si>
    <t>教材使用科目又は
費用負担の理由</t>
    <phoneticPr fontId="9"/>
  </si>
  <si>
    <t>職業訓練サービス
ガイドライン研修修了</t>
    <rPh sb="0" eb="2">
      <t>ショクギョウ</t>
    </rPh>
    <rPh sb="2" eb="4">
      <t>クンレン</t>
    </rPh>
    <rPh sb="15" eb="17">
      <t>ケンシュウ</t>
    </rPh>
    <rPh sb="17" eb="19">
      <t>シュウリョウ</t>
    </rPh>
    <phoneticPr fontId="24"/>
  </si>
  <si>
    <r>
      <t xml:space="preserve">職名
</t>
    </r>
    <r>
      <rPr>
        <sz val="9"/>
        <rFont val="ＭＳ Ｐ明朝"/>
        <family val="1"/>
        <charset val="128"/>
      </rPr>
      <t>（修了証書番号）</t>
    </r>
    <rPh sb="0" eb="2">
      <t>ショクメイ</t>
    </rPh>
    <rPh sb="4" eb="6">
      <t>シュウリョウ</t>
    </rPh>
    <rPh sb="6" eb="8">
      <t>ショウショ</t>
    </rPh>
    <rPh sb="8" eb="10">
      <t>バンゴウ</t>
    </rPh>
    <phoneticPr fontId="24"/>
  </si>
  <si>
    <t>託児サービス提供施設</t>
  </si>
  <si>
    <r>
      <t>※</t>
    </r>
    <r>
      <rPr>
        <sz val="7"/>
        <color theme="1"/>
        <rFont val="Times New Roman"/>
        <family val="1"/>
      </rPr>
      <t xml:space="preserve">  </t>
    </r>
    <r>
      <rPr>
        <sz val="10.5"/>
        <color theme="1"/>
        <rFont val="Meiryo UI"/>
        <family val="3"/>
        <charset val="128"/>
      </rPr>
      <t>各コースの託児サービス付き訓練科のみ提出してください。</t>
    </r>
  </si>
  <si>
    <t>訓練科番号・訓練科名</t>
  </si>
  <si>
    <t>託児サービス提供施設名称</t>
  </si>
  <si>
    <t>住所</t>
  </si>
  <si>
    <t>〒　　　　-　　　　　</t>
  </si>
  <si>
    <t>電話番号</t>
  </si>
  <si>
    <r>
      <t>約</t>
    </r>
    <r>
      <rPr>
        <u/>
        <sz val="11"/>
        <color theme="1"/>
        <rFont val="Meiryo UI"/>
        <family val="3"/>
        <charset val="128"/>
      </rPr>
      <t>　　　　　　　　　　　</t>
    </r>
    <r>
      <rPr>
        <sz val="11"/>
        <color theme="1"/>
        <rFont val="Meiryo UI"/>
        <family val="3"/>
        <charset val="128"/>
      </rPr>
      <t>km</t>
    </r>
  </si>
  <si>
    <r>
      <t>□</t>
    </r>
    <r>
      <rPr>
        <sz val="7"/>
        <color theme="1"/>
        <rFont val="Times New Roman"/>
        <family val="1"/>
      </rPr>
      <t xml:space="preserve">   </t>
    </r>
    <r>
      <rPr>
        <sz val="11"/>
        <color theme="1"/>
        <rFont val="Meiryo UI"/>
        <family val="3"/>
        <charset val="128"/>
      </rPr>
      <t>家庭的保育事業を行う施設</t>
    </r>
  </si>
  <si>
    <r>
      <t>□</t>
    </r>
    <r>
      <rPr>
        <sz val="7"/>
        <color theme="1"/>
        <rFont val="Times New Roman"/>
        <family val="1"/>
      </rPr>
      <t xml:space="preserve">   </t>
    </r>
    <r>
      <rPr>
        <sz val="11"/>
        <color theme="1"/>
        <rFont val="Meiryo UI"/>
        <family val="3"/>
        <charset val="128"/>
      </rPr>
      <t>幼保連携型認定こども園</t>
    </r>
  </si>
  <si>
    <r>
      <t>□</t>
    </r>
    <r>
      <rPr>
        <sz val="7"/>
        <color theme="1"/>
        <rFont val="Times New Roman"/>
        <family val="1"/>
      </rPr>
      <t xml:space="preserve">   </t>
    </r>
    <r>
      <rPr>
        <sz val="11"/>
        <color theme="1"/>
        <rFont val="Meiryo UI"/>
        <family val="3"/>
        <charset val="128"/>
      </rPr>
      <t>認可外保育施設</t>
    </r>
  </si>
  <si>
    <r>
      <t>□</t>
    </r>
    <r>
      <rPr>
        <sz val="7"/>
        <color theme="1"/>
        <rFont val="Times New Roman"/>
        <family val="1"/>
      </rPr>
      <t xml:space="preserve">   </t>
    </r>
    <r>
      <rPr>
        <sz val="11"/>
        <color theme="1"/>
        <rFont val="Meiryo UI"/>
        <family val="3"/>
        <charset val="128"/>
      </rPr>
      <t>一時預かり事業を行う施設</t>
    </r>
  </si>
  <si>
    <t>託児サービス利用料</t>
    <rPh sb="6" eb="8">
      <t>リヨウ</t>
    </rPh>
    <rPh sb="8" eb="9">
      <t>リョウ</t>
    </rPh>
    <phoneticPr fontId="30"/>
  </si>
  <si>
    <r>
      <t>月額　</t>
    </r>
    <r>
      <rPr>
        <u/>
        <sz val="11"/>
        <color theme="1"/>
        <rFont val="Meiryo UI"/>
        <family val="3"/>
        <charset val="128"/>
      </rPr>
      <t>　　　　　　　　　</t>
    </r>
    <r>
      <rPr>
        <sz val="11"/>
        <color theme="1"/>
        <rFont val="Meiryo UI"/>
        <family val="3"/>
        <charset val="128"/>
      </rPr>
      <t>円（税抜）</t>
    </r>
  </si>
  <si>
    <t>※1　託児サービス利用料は、一般の利用者の利用単価と同額とします。</t>
  </si>
  <si>
    <t>※2　食事・軽食（ミルク、おやつを含む）代、おむつ代等、実費分については、保護者（訓練生）の負担とするため、上記金額に含めないでください。</t>
  </si>
  <si>
    <t>障害児等、特にケアを要する児童の受入可否</t>
  </si>
  <si>
    <r>
      <t>□</t>
    </r>
    <r>
      <rPr>
        <sz val="7"/>
        <color theme="1"/>
        <rFont val="Times New Roman"/>
        <family val="1"/>
      </rPr>
      <t xml:space="preserve">   </t>
    </r>
    <r>
      <rPr>
        <sz val="11"/>
        <color theme="1"/>
        <rFont val="Meiryo UI"/>
        <family val="3"/>
        <charset val="128"/>
      </rPr>
      <t>可能</t>
    </r>
  </si>
  <si>
    <r>
      <t>□</t>
    </r>
    <r>
      <rPr>
        <sz val="7"/>
        <color theme="1"/>
        <rFont val="Times New Roman"/>
        <family val="1"/>
      </rPr>
      <t xml:space="preserve">   </t>
    </r>
    <r>
      <rPr>
        <sz val="11"/>
        <color theme="1"/>
        <rFont val="Meiryo UI"/>
        <family val="3"/>
        <charset val="128"/>
      </rPr>
      <t>不可能　　</t>
    </r>
  </si>
  <si>
    <t>※　障害児等の受入れは必須条件ではありません。</t>
  </si>
  <si>
    <t>受入可能年齢</t>
  </si>
  <si>
    <r>
      <t>□</t>
    </r>
    <r>
      <rPr>
        <sz val="7"/>
        <color theme="1"/>
        <rFont val="Times New Roman"/>
        <family val="1"/>
      </rPr>
      <t xml:space="preserve">   </t>
    </r>
    <r>
      <rPr>
        <sz val="11"/>
        <color theme="1"/>
        <rFont val="Meiryo UI"/>
        <family val="3"/>
        <charset val="128"/>
      </rPr>
      <t>生後</t>
    </r>
    <r>
      <rPr>
        <u/>
        <sz val="11"/>
        <color theme="1"/>
        <rFont val="Meiryo UI"/>
        <family val="3"/>
        <charset val="128"/>
      </rPr>
      <t>　　　　　</t>
    </r>
    <r>
      <rPr>
        <sz val="11"/>
        <color theme="1"/>
        <rFont val="Meiryo UI"/>
        <family val="3"/>
        <charset val="128"/>
      </rPr>
      <t>ヶ月から受入可能</t>
    </r>
  </si>
  <si>
    <r>
      <t>□</t>
    </r>
    <r>
      <rPr>
        <sz val="7"/>
        <color theme="1"/>
        <rFont val="Times New Roman"/>
        <family val="1"/>
      </rPr>
      <t xml:space="preserve">   </t>
    </r>
    <r>
      <rPr>
        <u/>
        <sz val="11"/>
        <color theme="1"/>
        <rFont val="Meiryo UI"/>
        <family val="3"/>
        <charset val="128"/>
      </rPr>
      <t>　　　　　　</t>
    </r>
    <r>
      <rPr>
        <sz val="11"/>
        <color theme="1"/>
        <rFont val="Meiryo UI"/>
        <family val="3"/>
        <charset val="128"/>
      </rPr>
      <t>歳から受入可能</t>
    </r>
  </si>
  <si>
    <r>
      <t>※</t>
    </r>
    <r>
      <rPr>
        <sz val="7"/>
        <color theme="1"/>
        <rFont val="Times New Roman"/>
        <family val="1"/>
      </rPr>
      <t xml:space="preserve">   </t>
    </r>
    <r>
      <rPr>
        <sz val="11"/>
        <color theme="1"/>
        <rFont val="Meiryo UI"/>
        <family val="3"/>
        <charset val="128"/>
      </rPr>
      <t>訓練科開講時点における年齢。</t>
    </r>
  </si>
  <si>
    <t>様式１２</t>
    <phoneticPr fontId="30"/>
  </si>
  <si>
    <r>
      <t>※</t>
    </r>
    <r>
      <rPr>
        <sz val="7"/>
        <color theme="1"/>
        <rFont val="Times New Roman"/>
        <family val="1"/>
      </rPr>
      <t xml:space="preserve">   </t>
    </r>
    <r>
      <rPr>
        <sz val="11"/>
        <color theme="1"/>
        <rFont val="Meiryo UI"/>
        <family val="3"/>
        <charset val="128"/>
      </rPr>
      <t>日本版デュアルシステムコースの訓練科のみ提出してください。</t>
    </r>
    <rPh sb="4" eb="7">
      <t>ニホンバン</t>
    </rPh>
    <phoneticPr fontId="30"/>
  </si>
  <si>
    <t>No.</t>
  </si>
  <si>
    <t>業種</t>
  </si>
  <si>
    <t>所在地</t>
  </si>
  <si>
    <t>従業</t>
  </si>
  <si>
    <t>受入</t>
  </si>
  <si>
    <t>契約見込み</t>
  </si>
  <si>
    <t>員数</t>
  </si>
  <si>
    <t>予定数</t>
  </si>
  <si>
    <t>（人）</t>
  </si>
  <si>
    <t>打診（有・無）</t>
  </si>
  <si>
    <t>実績（有・無）</t>
  </si>
  <si>
    <t>様式１１－１</t>
    <phoneticPr fontId="9"/>
  </si>
  <si>
    <t>託児サービス経費積算書</t>
    <rPh sb="6" eb="8">
      <t>ケイヒ</t>
    </rPh>
    <rPh sb="8" eb="10">
      <t>セキサン</t>
    </rPh>
    <rPh sb="10" eb="11">
      <t>ショ</t>
    </rPh>
    <phoneticPr fontId="9"/>
  </si>
  <si>
    <t>１．託児サービスに要する経費</t>
    <rPh sb="2" eb="4">
      <t>タクジ</t>
    </rPh>
    <rPh sb="9" eb="10">
      <t>ヨウ</t>
    </rPh>
    <rPh sb="12" eb="14">
      <t>ケイヒ</t>
    </rPh>
    <phoneticPr fontId="9"/>
  </si>
  <si>
    <t>訓練期間中の児童一人当たりの託児サービス利用料</t>
    <rPh sb="0" eb="2">
      <t>クンレン</t>
    </rPh>
    <rPh sb="2" eb="5">
      <t>キカンチュウ</t>
    </rPh>
    <rPh sb="6" eb="8">
      <t>ジドウ</t>
    </rPh>
    <rPh sb="8" eb="10">
      <t>ヒトリ</t>
    </rPh>
    <rPh sb="10" eb="11">
      <t>ア</t>
    </rPh>
    <rPh sb="14" eb="16">
      <t>タクジ</t>
    </rPh>
    <rPh sb="20" eb="23">
      <t>リヨウリョウ</t>
    </rPh>
    <phoneticPr fontId="9"/>
  </si>
  <si>
    <t>円（外税）　</t>
    <rPh sb="0" eb="1">
      <t>エン</t>
    </rPh>
    <rPh sb="2" eb="4">
      <t>ソトゼイ</t>
    </rPh>
    <phoneticPr fontId="9"/>
  </si>
  <si>
    <t>【利用料内訳】</t>
    <rPh sb="1" eb="3">
      <t>リヨウ</t>
    </rPh>
    <rPh sb="3" eb="4">
      <t>リョウ</t>
    </rPh>
    <rPh sb="4" eb="6">
      <t>ウチワケ</t>
    </rPh>
    <phoneticPr fontId="9"/>
  </si>
  <si>
    <t>項目</t>
    <rPh sb="0" eb="2">
      <t>コウモク</t>
    </rPh>
    <phoneticPr fontId="9"/>
  </si>
  <si>
    <t>利用単位</t>
    <rPh sb="0" eb="2">
      <t>リヨウ</t>
    </rPh>
    <rPh sb="2" eb="4">
      <t>タンイ</t>
    </rPh>
    <phoneticPr fontId="9"/>
  </si>
  <si>
    <t>合計</t>
    <rPh sb="0" eb="2">
      <t>ゴウケイ</t>
    </rPh>
    <phoneticPr fontId="9"/>
  </si>
  <si>
    <t>入園料</t>
    <rPh sb="0" eb="3">
      <t>ニュウエンリョウ</t>
    </rPh>
    <phoneticPr fontId="9"/>
  </si>
  <si>
    <t>合計（税込）</t>
    <rPh sb="0" eb="2">
      <t>ゴウケイ</t>
    </rPh>
    <rPh sb="3" eb="5">
      <t>ゼイコミ</t>
    </rPh>
    <phoneticPr fontId="9"/>
  </si>
  <si>
    <t>①合計（外税）</t>
    <rPh sb="1" eb="3">
      <t>ゴウケイ</t>
    </rPh>
    <rPh sb="4" eb="6">
      <t>ソトゼイ</t>
    </rPh>
    <phoneticPr fontId="9"/>
  </si>
  <si>
    <t>円</t>
    <rPh sb="0" eb="1">
      <t>エン</t>
    </rPh>
    <phoneticPr fontId="9"/>
  </si>
  <si>
    <t>※項目は適宜、加除・修正してください。</t>
    <rPh sb="1" eb="3">
      <t>コウモク</t>
    </rPh>
    <rPh sb="4" eb="6">
      <t>テキギ</t>
    </rPh>
    <rPh sb="7" eb="9">
      <t>カジョ</t>
    </rPh>
    <rPh sb="10" eb="12">
      <t>シュウセイ</t>
    </rPh>
    <phoneticPr fontId="9"/>
  </si>
  <si>
    <t>□　月額単価とする場合</t>
    <rPh sb="2" eb="4">
      <t>ゲツガク</t>
    </rPh>
    <rPh sb="4" eb="6">
      <t>タンカ</t>
    </rPh>
    <rPh sb="9" eb="11">
      <t>バアイ</t>
    </rPh>
    <phoneticPr fontId="9"/>
  </si>
  <si>
    <t>月額単価
①÷訓練月数</t>
    <rPh sb="0" eb="2">
      <t>ゲツガク</t>
    </rPh>
    <rPh sb="2" eb="4">
      <t>タンカ</t>
    </rPh>
    <rPh sb="7" eb="9">
      <t>クンレン</t>
    </rPh>
    <rPh sb="9" eb="11">
      <t>ゲッスウ</t>
    </rPh>
    <phoneticPr fontId="9"/>
  </si>
  <si>
    <t>円（外税）</t>
    <rPh sb="0" eb="1">
      <t>エン</t>
    </rPh>
    <rPh sb="2" eb="4">
      <t>ソトゼイ</t>
    </rPh>
    <phoneticPr fontId="9"/>
  </si>
  <si>
    <t>□　日額単価とする場合</t>
    <rPh sb="2" eb="4">
      <t>ニチガク</t>
    </rPh>
    <rPh sb="4" eb="6">
      <t>タンカ</t>
    </rPh>
    <rPh sb="9" eb="11">
      <t>バアイ</t>
    </rPh>
    <phoneticPr fontId="9"/>
  </si>
  <si>
    <t>保育料（日額または月額）</t>
    <rPh sb="0" eb="3">
      <t>ホイクリョウ</t>
    </rPh>
    <rPh sb="4" eb="6">
      <t>ニチガク</t>
    </rPh>
    <rPh sb="9" eb="11">
      <t>ゲツガク</t>
    </rPh>
    <phoneticPr fontId="9"/>
  </si>
  <si>
    <t>日額単価
①÷訓練日数</t>
    <rPh sb="0" eb="2">
      <t>ニチガク</t>
    </rPh>
    <rPh sb="2" eb="4">
      <t>タンカ</t>
    </rPh>
    <rPh sb="7" eb="9">
      <t>クンレン</t>
    </rPh>
    <rPh sb="9" eb="11">
      <t>ニッスウ</t>
    </rPh>
    <phoneticPr fontId="9"/>
  </si>
  <si>
    <t>（1円未満は切り捨て）</t>
    <rPh sb="2" eb="3">
      <t>エン</t>
    </rPh>
    <rPh sb="3" eb="5">
      <t>ミマン</t>
    </rPh>
    <rPh sb="6" eb="7">
      <t>キ</t>
    </rPh>
    <rPh sb="8" eb="9">
      <t>ス</t>
    </rPh>
    <phoneticPr fontId="9"/>
  </si>
  <si>
    <t>２．児童一人当たりの経費（月額又は日額）</t>
    <rPh sb="2" eb="4">
      <t>ジドウ</t>
    </rPh>
    <rPh sb="4" eb="6">
      <t>ヒトリ</t>
    </rPh>
    <rPh sb="6" eb="7">
      <t>ア</t>
    </rPh>
    <rPh sb="10" eb="12">
      <t>ケイヒ</t>
    </rPh>
    <rPh sb="13" eb="15">
      <t>ゲツガク</t>
    </rPh>
    <rPh sb="15" eb="16">
      <t>マタ</t>
    </rPh>
    <rPh sb="17" eb="19">
      <t>ニチガク</t>
    </rPh>
    <phoneticPr fontId="9"/>
  </si>
  <si>
    <t>様式１１－2</t>
    <phoneticPr fontId="9"/>
  </si>
  <si>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9"/>
  </si>
  <si>
    <t>（記入例1）</t>
    <rPh sb="1" eb="3">
      <t>キニュウ</t>
    </rPh>
    <rPh sb="3" eb="4">
      <t>レイ</t>
    </rPh>
    <phoneticPr fontId="30"/>
  </si>
  <si>
    <t>（記入例2）</t>
    <rPh sb="1" eb="3">
      <t>キニュウ</t>
    </rPh>
    <rPh sb="3" eb="4">
      <t>レイ</t>
    </rPh>
    <phoneticPr fontId="30"/>
  </si>
  <si>
    <t>（記入例3）</t>
    <rPh sb="1" eb="3">
      <t>キニュウ</t>
    </rPh>
    <rPh sb="3" eb="4">
      <t>レイ</t>
    </rPh>
    <phoneticPr fontId="30"/>
  </si>
  <si>
    <t>(3か月)</t>
    <rPh sb="3" eb="4">
      <t>ゲツ</t>
    </rPh>
    <phoneticPr fontId="9"/>
  </si>
  <si>
    <t>（4か月）</t>
    <rPh sb="3" eb="4">
      <t>ゲツ</t>
    </rPh>
    <phoneticPr fontId="9"/>
  </si>
  <si>
    <t>（5か月）</t>
    <rPh sb="3" eb="4">
      <t>ゲツ</t>
    </rPh>
    <phoneticPr fontId="9"/>
  </si>
  <si>
    <t>（6か月）</t>
    <rPh sb="3" eb="4">
      <t>ゲツ</t>
    </rPh>
    <phoneticPr fontId="9"/>
  </si>
  <si>
    <t>入校式</t>
    <rPh sb="0" eb="2">
      <t>ニュウコウ</t>
    </rPh>
    <rPh sb="2" eb="3">
      <t>シキ</t>
    </rPh>
    <phoneticPr fontId="9"/>
  </si>
  <si>
    <t>提案者（事業者）：</t>
    <rPh sb="0" eb="3">
      <t>テイアンシャ</t>
    </rPh>
    <rPh sb="4" eb="7">
      <t>ジギョウシャ</t>
    </rPh>
    <phoneticPr fontId="9"/>
  </si>
  <si>
    <t>提案者（事業者）：</t>
    <rPh sb="0" eb="3">
      <t>テイアンシャ</t>
    </rPh>
    <phoneticPr fontId="9"/>
  </si>
  <si>
    <t>職業訓練サービスガイドライン
適合事業者認定</t>
    <rPh sb="0" eb="2">
      <t>ショクギョウ</t>
    </rPh>
    <rPh sb="2" eb="4">
      <t>クンレン</t>
    </rPh>
    <rPh sb="15" eb="17">
      <t>テキゴウ</t>
    </rPh>
    <rPh sb="20" eb="22">
      <t>ニンテイ</t>
    </rPh>
    <phoneticPr fontId="9"/>
  </si>
  <si>
    <t>提案者（事業者）：</t>
    <rPh sb="0" eb="3">
      <t>テイアンシャ</t>
    </rPh>
    <phoneticPr fontId="5"/>
  </si>
  <si>
    <t>□　保育所小規模保育事業者</t>
  </si>
  <si>
    <t>企業実習（再委託）先事業者一覧</t>
    <rPh sb="9" eb="10">
      <t>サキ</t>
    </rPh>
    <phoneticPr fontId="30"/>
  </si>
  <si>
    <t>訓練施設名：</t>
    <rPh sb="0" eb="2">
      <t>クンレン</t>
    </rPh>
    <rPh sb="2" eb="4">
      <t>シセツ</t>
    </rPh>
    <rPh sb="4" eb="5">
      <t>メイ</t>
    </rPh>
    <phoneticPr fontId="9"/>
  </si>
  <si>
    <t>4.   訓練場所（※訓練施設の名称、所在地、交通アクセスを記載すること。）</t>
    <phoneticPr fontId="9"/>
  </si>
  <si>
    <t>【提案者】（※事業者名）</t>
    <rPh sb="1" eb="4">
      <t>テイアンシャ</t>
    </rPh>
    <rPh sb="7" eb="10">
      <t>ジギョウシャ</t>
    </rPh>
    <rPh sb="10" eb="11">
      <t>メイ</t>
    </rPh>
    <phoneticPr fontId="9"/>
  </si>
  <si>
    <t>（記載項目）</t>
    <rPh sb="1" eb="3">
      <t>キサイ</t>
    </rPh>
    <rPh sb="3" eb="5">
      <t>コウモク</t>
    </rPh>
    <phoneticPr fontId="9"/>
  </si>
  <si>
    <t>提案者（事業者）</t>
    <rPh sb="4" eb="7">
      <t>ジギョウシャ</t>
    </rPh>
    <phoneticPr fontId="9"/>
  </si>
  <si>
    <t>訓練施設までの距離</t>
    <rPh sb="2" eb="4">
      <t>シセツ</t>
    </rPh>
    <phoneticPr fontId="9"/>
  </si>
  <si>
    <t>託児サービス提供
施設の種類</t>
    <rPh sb="0" eb="2">
      <t>タクジ</t>
    </rPh>
    <rPh sb="6" eb="8">
      <t>テイキョウ</t>
    </rPh>
    <rPh sb="9" eb="11">
      <t>シセツ</t>
    </rPh>
    <rPh sb="12" eb="14">
      <t>シュルイ</t>
    </rPh>
    <phoneticPr fontId="30"/>
  </si>
  <si>
    <t>企業実習
先事業者</t>
    <rPh sb="0" eb="2">
      <t>キギョウ</t>
    </rPh>
    <rPh sb="2" eb="4">
      <t>ジッシュウ</t>
    </rPh>
    <rPh sb="4" eb="5">
      <t>サキ</t>
    </rPh>
    <rPh sb="5" eb="7">
      <t>ジギョウ</t>
    </rPh>
    <rPh sb="7" eb="8">
      <t>シャ</t>
    </rPh>
    <phoneticPr fontId="9"/>
  </si>
  <si>
    <t>訓練施設名</t>
    <rPh sb="0" eb="2">
      <t>クンレン</t>
    </rPh>
    <rPh sb="2" eb="4">
      <t>シセツ</t>
    </rPh>
    <rPh sb="4" eb="5">
      <t>メイ</t>
    </rPh>
    <phoneticPr fontId="24"/>
  </si>
  <si>
    <t>(大型一種)</t>
    <rPh sb="1" eb="3">
      <t>オオガタ</t>
    </rPh>
    <rPh sb="3" eb="5">
      <t>イッシュ</t>
    </rPh>
    <phoneticPr fontId="9"/>
  </si>
  <si>
    <t>提案者（事業者）</t>
    <rPh sb="0" eb="2">
      <t>テイアンシャ</t>
    </rPh>
    <rPh sb="4" eb="7">
      <t>ジギョウシャ</t>
    </rPh>
    <phoneticPr fontId="24"/>
  </si>
  <si>
    <t>大型自動車一種運転業務従事者育成コース</t>
    <rPh sb="0" eb="2">
      <t>オオガタ</t>
    </rPh>
    <rPh sb="2" eb="4">
      <t>ジドウ</t>
    </rPh>
    <rPh sb="4" eb="5">
      <t>シャ</t>
    </rPh>
    <rPh sb="5" eb="7">
      <t>イッシュ</t>
    </rPh>
    <rPh sb="7" eb="9">
      <t>ウンテン</t>
    </rPh>
    <rPh sb="9" eb="11">
      <t>ギョウム</t>
    </rPh>
    <rPh sb="11" eb="14">
      <t>ジュウジシャ</t>
    </rPh>
    <rPh sb="14" eb="16">
      <t>イクセイ</t>
    </rPh>
    <phoneticPr fontId="9"/>
  </si>
  <si>
    <t>大型車両実務科</t>
    <rPh sb="0" eb="2">
      <t>オオガタ</t>
    </rPh>
    <rPh sb="2" eb="4">
      <t>シャリョウ</t>
    </rPh>
    <rPh sb="4" eb="6">
      <t>ジツム</t>
    </rPh>
    <rPh sb="6" eb="7">
      <t>カ</t>
    </rPh>
    <phoneticPr fontId="9"/>
  </si>
  <si>
    <t>※2か月未満を上限とする。</t>
    <rPh sb="3" eb="4">
      <t>ゲツ</t>
    </rPh>
    <rPh sb="4" eb="6">
      <t>ミマン</t>
    </rPh>
    <rPh sb="7" eb="9">
      <t>ジョウゲン</t>
    </rPh>
    <phoneticPr fontId="9"/>
  </si>
  <si>
    <t>10名</t>
    <rPh sb="2" eb="3">
      <t>メイ</t>
    </rPh>
    <phoneticPr fontId="9"/>
  </si>
  <si>
    <t>-</t>
    <phoneticPr fontId="9"/>
  </si>
  <si>
    <t>合計及び平均(自動入力）</t>
    <rPh sb="0" eb="2">
      <t>ゴウケイ</t>
    </rPh>
    <rPh sb="2" eb="3">
      <t>オヨ</t>
    </rPh>
    <rPh sb="4" eb="6">
      <t>ヘイキン</t>
    </rPh>
    <rPh sb="7" eb="9">
      <t>ジドウ</t>
    </rPh>
    <rPh sb="9" eb="11">
      <t>ニュウリョク</t>
    </rPh>
    <phoneticPr fontId="9"/>
  </si>
  <si>
    <t>天皇誕生日</t>
  </si>
  <si>
    <t>春分の日</t>
  </si>
  <si>
    <t>文化の日</t>
  </si>
  <si>
    <t>勤労感謝の日</t>
  </si>
  <si>
    <t>※受託を希望する訓練科に関連のある公共職業訓練（委託訓練）、求職者支援訓練、一般向け講座等の入校、就職実績をすべて記入してください。関連のある訓練とは、同一の資格を取得を目標とする訓練若しくは同一の業種への就職を目標とする訓練とします。</t>
    <rPh sb="1" eb="3">
      <t>ジュタク</t>
    </rPh>
    <rPh sb="4" eb="6">
      <t>キボウ</t>
    </rPh>
    <rPh sb="8" eb="10">
      <t>クンレン</t>
    </rPh>
    <rPh sb="10" eb="11">
      <t>カ</t>
    </rPh>
    <rPh sb="12" eb="14">
      <t>カンレン</t>
    </rPh>
    <rPh sb="17" eb="23">
      <t>コウキョウショクギョウクンレン</t>
    </rPh>
    <rPh sb="24" eb="28">
      <t>イタククンレン</t>
    </rPh>
    <rPh sb="30" eb="33">
      <t>キュウショクシャ</t>
    </rPh>
    <rPh sb="33" eb="35">
      <t>シエン</t>
    </rPh>
    <rPh sb="35" eb="37">
      <t>クンレン</t>
    </rPh>
    <rPh sb="38" eb="40">
      <t>イッパン</t>
    </rPh>
    <rPh sb="40" eb="41">
      <t>ム</t>
    </rPh>
    <rPh sb="42" eb="44">
      <t>コウザ</t>
    </rPh>
    <rPh sb="44" eb="45">
      <t>トウ</t>
    </rPh>
    <rPh sb="46" eb="48">
      <t>ニュウコウ</t>
    </rPh>
    <rPh sb="49" eb="51">
      <t>シュウショク</t>
    </rPh>
    <rPh sb="51" eb="53">
      <t>ジッセキ</t>
    </rPh>
    <rPh sb="57" eb="59">
      <t>キニュウ</t>
    </rPh>
    <rPh sb="66" eb="68">
      <t>カンレン</t>
    </rPh>
    <rPh sb="71" eb="73">
      <t>クンレン</t>
    </rPh>
    <phoneticPr fontId="30"/>
  </si>
  <si>
    <t>合計（自動計算）</t>
    <rPh sb="0" eb="2">
      <t>ゴウケイ</t>
    </rPh>
    <rPh sb="3" eb="5">
      <t>ジドウ</t>
    </rPh>
    <rPh sb="5" eb="7">
      <t>ケイサン</t>
    </rPh>
    <phoneticPr fontId="30"/>
  </si>
  <si>
    <t>・訓練生保険（デュアル、企業への派遣実習があるものについては必須）
・目標として取得させる資格試験の受験料（最大に係る費用を記載）</t>
    <rPh sb="1" eb="3">
      <t>クンレン</t>
    </rPh>
    <rPh sb="3" eb="4">
      <t>セイ</t>
    </rPh>
    <rPh sb="4" eb="6">
      <t>ホケン</t>
    </rPh>
    <rPh sb="12" eb="14">
      <t>キギョウ</t>
    </rPh>
    <rPh sb="16" eb="18">
      <t>ハケン</t>
    </rPh>
    <rPh sb="18" eb="20">
      <t>ジッシュウ</t>
    </rPh>
    <rPh sb="30" eb="32">
      <t>ヒッス</t>
    </rPh>
    <rPh sb="35" eb="37">
      <t>モクヒョウ</t>
    </rPh>
    <rPh sb="40" eb="42">
      <t>シュトク</t>
    </rPh>
    <rPh sb="45" eb="47">
      <t>シカク</t>
    </rPh>
    <rPh sb="47" eb="49">
      <t>シケン</t>
    </rPh>
    <rPh sb="50" eb="52">
      <t>ジュケン</t>
    </rPh>
    <rPh sb="52" eb="53">
      <t>リョウ</t>
    </rPh>
    <rPh sb="54" eb="56">
      <t>サイダイ</t>
    </rPh>
    <rPh sb="57" eb="58">
      <t>カカ</t>
    </rPh>
    <rPh sb="59" eb="61">
      <t>ヒヨウ</t>
    </rPh>
    <rPh sb="62" eb="64">
      <t>キサイ</t>
    </rPh>
    <phoneticPr fontId="9"/>
  </si>
  <si>
    <t>施設位置図及び施設概要図</t>
    <rPh sb="0" eb="2">
      <t>シセツ</t>
    </rPh>
    <rPh sb="2" eb="5">
      <t>イチズ</t>
    </rPh>
    <rPh sb="5" eb="6">
      <t>オヨ</t>
    </rPh>
    <rPh sb="7" eb="9">
      <t>シセツ</t>
    </rPh>
    <rPh sb="9" eb="11">
      <t>ガイヨウ</t>
    </rPh>
    <rPh sb="11" eb="12">
      <t>ズ</t>
    </rPh>
    <phoneticPr fontId="9"/>
  </si>
  <si>
    <t>１、施設位置図</t>
    <rPh sb="2" eb="4">
      <t>シセツ</t>
    </rPh>
    <rPh sb="4" eb="7">
      <t>イチズ</t>
    </rPh>
    <phoneticPr fontId="9"/>
  </si>
  <si>
    <t>２、施設概要図</t>
    <rPh sb="2" eb="4">
      <t>シセツ</t>
    </rPh>
    <rPh sb="4" eb="6">
      <t>ガイヨウ</t>
    </rPh>
    <rPh sb="6" eb="7">
      <t>ズ</t>
    </rPh>
    <phoneticPr fontId="9"/>
  </si>
  <si>
    <t>施設住所</t>
    <rPh sb="0" eb="2">
      <t>シセツ</t>
    </rPh>
    <rPh sb="2" eb="4">
      <t>ジュウショ</t>
    </rPh>
    <phoneticPr fontId="9"/>
  </si>
  <si>
    <t>施設名</t>
    <rPh sb="0" eb="2">
      <t>シセツ</t>
    </rPh>
    <rPh sb="2" eb="3">
      <t>メイ</t>
    </rPh>
    <phoneticPr fontId="9"/>
  </si>
  <si>
    <t>教室面積</t>
    <rPh sb="0" eb="2">
      <t>キョウシツ</t>
    </rPh>
    <rPh sb="2" eb="4">
      <t>メンセキ</t>
    </rPh>
    <phoneticPr fontId="9"/>
  </si>
  <si>
    <t>記載例）
最寄り駅　●●駅　（訓練実施施設まで徒歩　●●分）　時刻表　××行　○：○○
最寄りバス停　●●停留所　（訓練実施施設まで徒歩　●●分）　時刻表　××行　○：○○</t>
    <rPh sb="0" eb="2">
      <t>キサイ</t>
    </rPh>
    <rPh sb="2" eb="3">
      <t>レイ</t>
    </rPh>
    <rPh sb="5" eb="7">
      <t>モヨ</t>
    </rPh>
    <rPh sb="8" eb="9">
      <t>エキ</t>
    </rPh>
    <rPh sb="12" eb="13">
      <t>エキ</t>
    </rPh>
    <rPh sb="15" eb="17">
      <t>クンレン</t>
    </rPh>
    <rPh sb="17" eb="19">
      <t>ジッシ</t>
    </rPh>
    <rPh sb="19" eb="21">
      <t>シセツ</t>
    </rPh>
    <rPh sb="23" eb="25">
      <t>トホ</t>
    </rPh>
    <rPh sb="28" eb="29">
      <t>フン</t>
    </rPh>
    <rPh sb="31" eb="34">
      <t>ジコクヒョウ</t>
    </rPh>
    <rPh sb="37" eb="38">
      <t>イキ</t>
    </rPh>
    <rPh sb="44" eb="46">
      <t>モヨ</t>
    </rPh>
    <rPh sb="49" eb="50">
      <t>テイ</t>
    </rPh>
    <rPh sb="53" eb="56">
      <t>テイリュウジョ</t>
    </rPh>
    <rPh sb="58" eb="60">
      <t>クンレン</t>
    </rPh>
    <rPh sb="60" eb="62">
      <t>ジッシ</t>
    </rPh>
    <rPh sb="62" eb="64">
      <t>シセツ</t>
    </rPh>
    <rPh sb="66" eb="68">
      <t>トホ</t>
    </rPh>
    <rPh sb="71" eb="72">
      <t>フン</t>
    </rPh>
    <phoneticPr fontId="9"/>
  </si>
  <si>
    <t>受講生専用駐車場の有無</t>
    <rPh sb="0" eb="2">
      <t>ジュコウ</t>
    </rPh>
    <rPh sb="2" eb="3">
      <t>セイ</t>
    </rPh>
    <rPh sb="3" eb="5">
      <t>センヨウ</t>
    </rPh>
    <rPh sb="4" eb="5">
      <t>ヨウ</t>
    </rPh>
    <rPh sb="5" eb="8">
      <t>チュウシャジョウ</t>
    </rPh>
    <rPh sb="9" eb="11">
      <t>ウム</t>
    </rPh>
    <phoneticPr fontId="24"/>
  </si>
  <si>
    <t>カリキュラムの作成にあたって考慮した点を記載してください</t>
    <rPh sb="7" eb="9">
      <t>サクセイ</t>
    </rPh>
    <rPh sb="14" eb="16">
      <t>コウリョ</t>
    </rPh>
    <rPh sb="18" eb="19">
      <t>テン</t>
    </rPh>
    <rPh sb="20" eb="22">
      <t>キサイ</t>
    </rPh>
    <phoneticPr fontId="9"/>
  </si>
  <si>
    <t>時間</t>
    <rPh sb="0" eb="2">
      <t>ジカン</t>
    </rPh>
    <phoneticPr fontId="24"/>
  </si>
  <si>
    <t>訓練
時間</t>
    <rPh sb="0" eb="2">
      <t>クンレン</t>
    </rPh>
    <rPh sb="3" eb="5">
      <t>ジカン</t>
    </rPh>
    <phoneticPr fontId="24"/>
  </si>
  <si>
    <t>回</t>
    <rPh sb="0" eb="1">
      <t>カイ</t>
    </rPh>
    <phoneticPr fontId="24"/>
  </si>
  <si>
    <t>終了
時刻</t>
    <rPh sb="0" eb="2">
      <t>シュウリョウ</t>
    </rPh>
    <rPh sb="3" eb="5">
      <t>ジコク</t>
    </rPh>
    <phoneticPr fontId="24"/>
  </si>
  <si>
    <t>小計</t>
    <rPh sb="0" eb="2">
      <t>ショウケイ</t>
    </rPh>
    <phoneticPr fontId="24"/>
  </si>
  <si>
    <t>開始
時刻</t>
    <rPh sb="0" eb="2">
      <t>カイシ</t>
    </rPh>
    <rPh sb="3" eb="5">
      <t>ジコク</t>
    </rPh>
    <phoneticPr fontId="24"/>
  </si>
  <si>
    <t>集合</t>
  </si>
  <si>
    <t>区分</t>
    <rPh sb="0" eb="2">
      <t>クブン</t>
    </rPh>
    <phoneticPr fontId="24"/>
  </si>
  <si>
    <t>対面</t>
  </si>
  <si>
    <t>方法</t>
    <rPh sb="0" eb="2">
      <t>ホウホウ</t>
    </rPh>
    <phoneticPr fontId="24"/>
  </si>
  <si>
    <t>修了式</t>
    <rPh sb="0" eb="2">
      <t>シュウリョウ</t>
    </rPh>
    <rPh sb="2" eb="3">
      <t>シキ</t>
    </rPh>
    <phoneticPr fontId="24"/>
  </si>
  <si>
    <t>スクーリング・行事等</t>
    <rPh sb="7" eb="9">
      <t>ギョウジ</t>
    </rPh>
    <rPh sb="9" eb="10">
      <t>トウ</t>
    </rPh>
    <phoneticPr fontId="24"/>
  </si>
  <si>
    <t>確認
テスト</t>
    <rPh sb="0" eb="2">
      <t>カクニン</t>
    </rPh>
    <phoneticPr fontId="24"/>
  </si>
  <si>
    <t>在宅訓練</t>
    <rPh sb="0" eb="2">
      <t>ザイタク</t>
    </rPh>
    <rPh sb="2" eb="4">
      <t>クンレン</t>
    </rPh>
    <phoneticPr fontId="24"/>
  </si>
  <si>
    <t>訓
練
内
容</t>
    <rPh sb="0" eb="1">
      <t>クン</t>
    </rPh>
    <rPh sb="3" eb="4">
      <t>レン</t>
    </rPh>
    <rPh sb="6" eb="7">
      <t>ナイ</t>
    </rPh>
    <rPh sb="9" eb="10">
      <t>ヨウ</t>
    </rPh>
    <phoneticPr fontId="24"/>
  </si>
  <si>
    <t>水</t>
  </si>
  <si>
    <t>火</t>
  </si>
  <si>
    <t>月</t>
  </si>
  <si>
    <t>日</t>
  </si>
  <si>
    <t>土</t>
  </si>
  <si>
    <t>金</t>
  </si>
  <si>
    <t>木</t>
  </si>
  <si>
    <t>火</t>
    <rPh sb="0" eb="1">
      <t>カ</t>
    </rPh>
    <phoneticPr fontId="24"/>
  </si>
  <si>
    <t>月</t>
    <rPh sb="0" eb="1">
      <t>ツキ</t>
    </rPh>
    <phoneticPr fontId="24"/>
  </si>
  <si>
    <t>曜</t>
    <rPh sb="0" eb="1">
      <t>ヨウ</t>
    </rPh>
    <phoneticPr fontId="24"/>
  </si>
  <si>
    <t>日</t>
    <rPh sb="0" eb="1">
      <t>ニチ</t>
    </rPh>
    <phoneticPr fontId="24"/>
  </si>
  <si>
    <t>　　３か月目</t>
    <rPh sb="4" eb="5">
      <t>ツキ</t>
    </rPh>
    <rPh sb="5" eb="6">
      <t>メ</t>
    </rPh>
    <phoneticPr fontId="24"/>
  </si>
  <si>
    <t>　　２か月目</t>
    <rPh sb="4" eb="5">
      <t>ツキ</t>
    </rPh>
    <rPh sb="5" eb="6">
      <t>メ</t>
    </rPh>
    <phoneticPr fontId="24"/>
  </si>
  <si>
    <t>入所式・オリエンテーション</t>
    <rPh sb="0" eb="2">
      <t>ニュウショ</t>
    </rPh>
    <rPh sb="2" eb="3">
      <t>シキ</t>
    </rPh>
    <phoneticPr fontId="24"/>
  </si>
  <si>
    <t>　　１か月目</t>
    <rPh sb="4" eb="5">
      <t>ツキ</t>
    </rPh>
    <rPh sb="5" eb="6">
      <t>メ</t>
    </rPh>
    <phoneticPr fontId="24"/>
  </si>
  <si>
    <t>受託機関名：　　　△△△▲</t>
    <rPh sb="0" eb="2">
      <t>ジュタク</t>
    </rPh>
    <rPh sb="2" eb="4">
      <t>キカン</t>
    </rPh>
    <rPh sb="4" eb="5">
      <t>メイ</t>
    </rPh>
    <phoneticPr fontId="24"/>
  </si>
  <si>
    <t>　◆◆◆コース</t>
    <phoneticPr fontId="24"/>
  </si>
  <si>
    <t>訓練コース名：</t>
    <rPh sb="0" eb="2">
      <t>クンレン</t>
    </rPh>
    <rPh sb="5" eb="6">
      <t>メイ</t>
    </rPh>
    <phoneticPr fontId="24"/>
  </si>
  <si>
    <t>推奨訓練日程計画表</t>
    <rPh sb="0" eb="2">
      <t>スイショウ</t>
    </rPh>
    <rPh sb="2" eb="4">
      <t>クンレン</t>
    </rPh>
    <rPh sb="4" eb="6">
      <t>ニッテイ</t>
    </rPh>
    <rPh sb="6" eb="9">
      <t>ケイカクヒョウ</t>
    </rPh>
    <phoneticPr fontId="24"/>
  </si>
  <si>
    <t>様式５－２</t>
    <rPh sb="0" eb="2">
      <t>ヨウシキ</t>
    </rPh>
    <phoneticPr fontId="24"/>
  </si>
  <si>
    <t>個別</t>
  </si>
  <si>
    <t>新ジョブ・カードを活用した
キャリアコンサルティング②</t>
    <rPh sb="0" eb="1">
      <t>シン</t>
    </rPh>
    <rPh sb="9" eb="11">
      <t>カツヨウ</t>
    </rPh>
    <phoneticPr fontId="24"/>
  </si>
  <si>
    <t>【代替】グループワーク・面接練習</t>
    <rPh sb="1" eb="3">
      <t>ダイガ</t>
    </rPh>
    <rPh sb="12" eb="14">
      <t>メンセツ</t>
    </rPh>
    <rPh sb="14" eb="16">
      <t>レンシュウ</t>
    </rPh>
    <phoneticPr fontId="24"/>
  </si>
  <si>
    <t>グループワーク・面接練習</t>
    <rPh sb="8" eb="10">
      <t>メンセツ</t>
    </rPh>
    <rPh sb="10" eb="12">
      <t>レンシュウ</t>
    </rPh>
    <phoneticPr fontId="24"/>
  </si>
  <si>
    <t>簿記　模擬テスト②</t>
    <rPh sb="0" eb="2">
      <t>ボキ</t>
    </rPh>
    <rPh sb="3" eb="5">
      <t>モギ</t>
    </rPh>
    <phoneticPr fontId="24"/>
  </si>
  <si>
    <t>簿記　模擬テスト①</t>
    <rPh sb="0" eb="2">
      <t>ボキ</t>
    </rPh>
    <rPh sb="3" eb="5">
      <t>モギ</t>
    </rPh>
    <phoneticPr fontId="24"/>
  </si>
  <si>
    <t>簿記　総合問題演習②</t>
    <rPh sb="0" eb="2">
      <t>ボキ</t>
    </rPh>
    <rPh sb="3" eb="5">
      <t>ソウゴウ</t>
    </rPh>
    <rPh sb="5" eb="7">
      <t>モンダイ</t>
    </rPh>
    <rPh sb="7" eb="9">
      <t>エンシュウ</t>
    </rPh>
    <phoneticPr fontId="24"/>
  </si>
  <si>
    <t>簿記　総合問題演習①</t>
    <rPh sb="0" eb="2">
      <t>ボキ</t>
    </rPh>
    <rPh sb="3" eb="5">
      <t>ソウゴウ</t>
    </rPh>
    <rPh sb="5" eb="7">
      <t>モンダイ</t>
    </rPh>
    <rPh sb="7" eb="9">
      <t>エンシュウ</t>
    </rPh>
    <phoneticPr fontId="24"/>
  </si>
  <si>
    <t>簿記　試算表の作成</t>
    <rPh sb="0" eb="2">
      <t>ボキ</t>
    </rPh>
    <rPh sb="3" eb="6">
      <t>シサンヒョウ</t>
    </rPh>
    <rPh sb="7" eb="9">
      <t>サクセイ</t>
    </rPh>
    <phoneticPr fontId="24"/>
  </si>
  <si>
    <t>簿記　勘定記入と訂正仕訳</t>
    <rPh sb="0" eb="2">
      <t>ボキ</t>
    </rPh>
    <rPh sb="3" eb="5">
      <t>カンジョウ</t>
    </rPh>
    <rPh sb="5" eb="7">
      <t>キニュウ</t>
    </rPh>
    <rPh sb="8" eb="10">
      <t>テイセイ</t>
    </rPh>
    <rPh sb="10" eb="12">
      <t>シワケ</t>
    </rPh>
    <phoneticPr fontId="24"/>
  </si>
  <si>
    <t>簿記　手形の記帳方法</t>
    <rPh sb="0" eb="2">
      <t>ボキ</t>
    </rPh>
    <rPh sb="3" eb="5">
      <t>テガタ</t>
    </rPh>
    <rPh sb="6" eb="8">
      <t>キチョウ</t>
    </rPh>
    <rPh sb="8" eb="10">
      <t>ホウホウ</t>
    </rPh>
    <phoneticPr fontId="24"/>
  </si>
  <si>
    <t>簿記　商品売買の記帳方法</t>
    <rPh sb="0" eb="2">
      <t>ボキ</t>
    </rPh>
    <rPh sb="3" eb="5">
      <t>ショウヒン</t>
    </rPh>
    <rPh sb="5" eb="7">
      <t>バイバイ</t>
    </rPh>
    <rPh sb="8" eb="10">
      <t>キチョウ</t>
    </rPh>
    <rPh sb="10" eb="12">
      <t>ホウホウ</t>
    </rPh>
    <phoneticPr fontId="24"/>
  </si>
  <si>
    <t>簿記　簿記の目的・一巡の流れ①</t>
    <rPh sb="0" eb="2">
      <t>ボキ</t>
    </rPh>
    <rPh sb="3" eb="5">
      <t>ボキ</t>
    </rPh>
    <rPh sb="6" eb="8">
      <t>モクテキ</t>
    </rPh>
    <rPh sb="9" eb="11">
      <t>イチジュン</t>
    </rPh>
    <rPh sb="12" eb="13">
      <t>ナガ</t>
    </rPh>
    <phoneticPr fontId="24"/>
  </si>
  <si>
    <t>月</t>
    <rPh sb="0" eb="1">
      <t>ゲツ</t>
    </rPh>
    <phoneticPr fontId="24"/>
  </si>
  <si>
    <t>【代替】新ジョブ・カードを活用した
キャリアコンサルティング①</t>
    <rPh sb="1" eb="3">
      <t>ダイガ</t>
    </rPh>
    <rPh sb="4" eb="5">
      <t>シン</t>
    </rPh>
    <rPh sb="13" eb="15">
      <t>カツヨウ</t>
    </rPh>
    <phoneticPr fontId="24"/>
  </si>
  <si>
    <t>新ジョブ・カードを活用した
キャリアコンサルティング①</t>
    <rPh sb="0" eb="1">
      <t>シン</t>
    </rPh>
    <rPh sb="9" eb="11">
      <t>カツヨウ</t>
    </rPh>
    <phoneticPr fontId="24"/>
  </si>
  <si>
    <t>【代替】コミュニケーションゲーム
履歴書・職務経歴書の書き方</t>
    <rPh sb="1" eb="3">
      <t>ダイガ</t>
    </rPh>
    <rPh sb="17" eb="20">
      <t>リレキショ</t>
    </rPh>
    <rPh sb="21" eb="23">
      <t>ショクム</t>
    </rPh>
    <rPh sb="23" eb="26">
      <t>ケイレキショ</t>
    </rPh>
    <rPh sb="27" eb="28">
      <t>カ</t>
    </rPh>
    <rPh sb="29" eb="30">
      <t>カタ</t>
    </rPh>
    <phoneticPr fontId="24"/>
  </si>
  <si>
    <t>コミュニケーションゲーム
履歴書・職務経歴書の書き方</t>
    <rPh sb="13" eb="16">
      <t>リレキショ</t>
    </rPh>
    <rPh sb="17" eb="19">
      <t>ショクム</t>
    </rPh>
    <rPh sb="19" eb="22">
      <t>ケイレキショ</t>
    </rPh>
    <rPh sb="23" eb="24">
      <t>カ</t>
    </rPh>
    <rPh sb="25" eb="26">
      <t>カタ</t>
    </rPh>
    <phoneticPr fontId="24"/>
  </si>
  <si>
    <t>MOS　Excel2013模擬テスト</t>
    <rPh sb="13" eb="15">
      <t>モギ</t>
    </rPh>
    <phoneticPr fontId="24"/>
  </si>
  <si>
    <t>パソコンExcel基本操作習得②</t>
    <rPh sb="9" eb="11">
      <t>キホン</t>
    </rPh>
    <rPh sb="11" eb="13">
      <t>ソウサ</t>
    </rPh>
    <rPh sb="13" eb="15">
      <t>シュウトク</t>
    </rPh>
    <phoneticPr fontId="24"/>
  </si>
  <si>
    <t>パソコンExcel基本操作習得①</t>
    <rPh sb="9" eb="11">
      <t>キホン</t>
    </rPh>
    <rPh sb="11" eb="13">
      <t>ソウサ</t>
    </rPh>
    <rPh sb="13" eb="15">
      <t>シュウトク</t>
    </rPh>
    <phoneticPr fontId="24"/>
  </si>
  <si>
    <t>Ｌｉｖｅ配信講義</t>
    <rPh sb="4" eb="6">
      <t>ハイシン</t>
    </rPh>
    <rPh sb="6" eb="8">
      <t>コウギ</t>
    </rPh>
    <phoneticPr fontId="24"/>
  </si>
  <si>
    <t>MOS　Word2013模擬テスト</t>
    <rPh sb="12" eb="14">
      <t>モギ</t>
    </rPh>
    <phoneticPr fontId="24"/>
  </si>
  <si>
    <t>パソコンWord基本操作習得⑤</t>
    <rPh sb="8" eb="10">
      <t>キホン</t>
    </rPh>
    <rPh sb="10" eb="12">
      <t>ソウサ</t>
    </rPh>
    <rPh sb="12" eb="14">
      <t>シュウトク</t>
    </rPh>
    <phoneticPr fontId="24"/>
  </si>
  <si>
    <t>パソコンWord基本操作習得②</t>
    <rPh sb="8" eb="10">
      <t>キホン</t>
    </rPh>
    <rPh sb="10" eb="12">
      <t>ソウサ</t>
    </rPh>
    <rPh sb="12" eb="14">
      <t>シュウトク</t>
    </rPh>
    <phoneticPr fontId="24"/>
  </si>
  <si>
    <t>パソコンWord基本操作習得①</t>
    <rPh sb="8" eb="10">
      <t>キホン</t>
    </rPh>
    <rPh sb="10" eb="12">
      <t>ソウサ</t>
    </rPh>
    <rPh sb="12" eb="14">
      <t>シュウトク</t>
    </rPh>
    <phoneticPr fontId="24"/>
  </si>
  <si>
    <t>金</t>
    <rPh sb="0" eb="1">
      <t>キン</t>
    </rPh>
    <phoneticPr fontId="24"/>
  </si>
  <si>
    <t>木</t>
    <rPh sb="0" eb="1">
      <t>モク</t>
    </rPh>
    <phoneticPr fontId="24"/>
  </si>
  <si>
    <t>【代替】キャリアコンサルティング①</t>
    <rPh sb="1" eb="3">
      <t>ダイガ</t>
    </rPh>
    <phoneticPr fontId="24"/>
  </si>
  <si>
    <t>キャリアコンサルティング①</t>
    <phoneticPr fontId="24"/>
  </si>
  <si>
    <t>自分らしく生きるために
自己理解・グループワーク</t>
    <rPh sb="0" eb="2">
      <t>ジブン</t>
    </rPh>
    <rPh sb="5" eb="6">
      <t>イ</t>
    </rPh>
    <rPh sb="12" eb="14">
      <t>ジコ</t>
    </rPh>
    <rPh sb="14" eb="16">
      <t>リカイ</t>
    </rPh>
    <phoneticPr fontId="24"/>
  </si>
  <si>
    <t>ＦＰ模擬テスト①</t>
    <rPh sb="2" eb="4">
      <t>モギ</t>
    </rPh>
    <phoneticPr fontId="24"/>
  </si>
  <si>
    <t>ＦＰ　タックスプランニング②</t>
    <phoneticPr fontId="24"/>
  </si>
  <si>
    <t>ＦＰ　タックスプランニング①</t>
    <phoneticPr fontId="24"/>
  </si>
  <si>
    <t>ＦＰ　金融資産運用②</t>
    <rPh sb="3" eb="5">
      <t>キンユウ</t>
    </rPh>
    <rPh sb="5" eb="7">
      <t>シサン</t>
    </rPh>
    <rPh sb="7" eb="9">
      <t>ウンヨウ</t>
    </rPh>
    <phoneticPr fontId="24"/>
  </si>
  <si>
    <t>ＦＰ　金融資産運用①</t>
    <rPh sb="3" eb="5">
      <t>キンユウ</t>
    </rPh>
    <rPh sb="5" eb="7">
      <t>シサン</t>
    </rPh>
    <rPh sb="7" eb="9">
      <t>ウンヨウ</t>
    </rPh>
    <phoneticPr fontId="24"/>
  </si>
  <si>
    <t>FP　リスク管理②</t>
    <rPh sb="6" eb="8">
      <t>カンリ</t>
    </rPh>
    <phoneticPr fontId="24"/>
  </si>
  <si>
    <t>FP　リスク管理①</t>
    <rPh sb="6" eb="8">
      <t>カンリ</t>
    </rPh>
    <phoneticPr fontId="24"/>
  </si>
  <si>
    <t>FP　ライフプランニングと資金計画</t>
    <rPh sb="13" eb="15">
      <t>シキン</t>
    </rPh>
    <rPh sb="15" eb="17">
      <t>ケイカク</t>
    </rPh>
    <phoneticPr fontId="24"/>
  </si>
  <si>
    <t>水</t>
    <rPh sb="0" eb="1">
      <t>スイ</t>
    </rPh>
    <phoneticPr fontId="24"/>
  </si>
  <si>
    <t>火</t>
    <rPh sb="0" eb="1">
      <t>ヒ</t>
    </rPh>
    <phoneticPr fontId="24"/>
  </si>
  <si>
    <t>受託機関名：　○○○○</t>
    <rPh sb="0" eb="2">
      <t>ジュタク</t>
    </rPh>
    <rPh sb="2" eb="4">
      <t>キカン</t>
    </rPh>
    <rPh sb="4" eb="5">
      <t>メイ</t>
    </rPh>
    <phoneticPr fontId="24"/>
  </si>
  <si>
    <t>　簿記パソコンＦＰコース</t>
    <rPh sb="1" eb="3">
      <t>ボキ</t>
    </rPh>
    <phoneticPr fontId="24"/>
  </si>
  <si>
    <t>【参考：記載例】</t>
    <rPh sb="1" eb="3">
      <t>サンコウ</t>
    </rPh>
    <rPh sb="4" eb="6">
      <t>キサイ</t>
    </rPh>
    <rPh sb="6" eb="7">
      <t>レイ</t>
    </rPh>
    <phoneticPr fontId="24"/>
  </si>
  <si>
    <t>1.   キャッチコピー（※受講生募集のためにアピールしたいポイント等を記載すること。）</t>
  </si>
  <si>
    <t>10.  留意事項（※受講生募集に当たり特に留意する事項について記載すること。）</t>
  </si>
  <si>
    <t>※１　能開校で作成する、受講生募集リーフレットの参考資料とします。
　　</t>
  </si>
  <si>
    <t>募集案内記載項目一覧</t>
    <rPh sb="4" eb="6">
      <t>キサイ</t>
    </rPh>
    <rPh sb="6" eb="8">
      <t>コウモク</t>
    </rPh>
    <rPh sb="8" eb="10">
      <t>イチラン</t>
    </rPh>
    <phoneticPr fontId="9"/>
  </si>
  <si>
    <t>施設の概要図として、平面図、建物の概要図等を貼付けること。
訓練を実施する主となる教室の寸法を記入し、面積の判定ができるようにすること。
（任意の様式により別添とすることも可とする。）</t>
    <rPh sb="0" eb="2">
      <t>シセツ</t>
    </rPh>
    <rPh sb="3" eb="5">
      <t>ガイヨウ</t>
    </rPh>
    <rPh sb="5" eb="6">
      <t>ズ</t>
    </rPh>
    <rPh sb="10" eb="13">
      <t>ヘイメンズ</t>
    </rPh>
    <rPh sb="14" eb="16">
      <t>タテモノ</t>
    </rPh>
    <rPh sb="17" eb="19">
      <t>ガイヨウ</t>
    </rPh>
    <rPh sb="19" eb="20">
      <t>ズ</t>
    </rPh>
    <rPh sb="20" eb="21">
      <t>トウ</t>
    </rPh>
    <rPh sb="22" eb="24">
      <t>ハリツ</t>
    </rPh>
    <rPh sb="30" eb="32">
      <t>クンレン</t>
    </rPh>
    <rPh sb="33" eb="35">
      <t>ジッシ</t>
    </rPh>
    <rPh sb="37" eb="38">
      <t>シュ</t>
    </rPh>
    <rPh sb="41" eb="43">
      <t>キョウシツ</t>
    </rPh>
    <rPh sb="44" eb="46">
      <t>スンポウ</t>
    </rPh>
    <rPh sb="47" eb="49">
      <t>キニュウ</t>
    </rPh>
    <rPh sb="51" eb="53">
      <t>メンセキ</t>
    </rPh>
    <rPh sb="54" eb="56">
      <t>ハンテイ</t>
    </rPh>
    <rPh sb="70" eb="72">
      <t>ニンイ</t>
    </rPh>
    <rPh sb="73" eb="75">
      <t>ヨウシキ</t>
    </rPh>
    <rPh sb="78" eb="80">
      <t>ベッテン</t>
    </rPh>
    <rPh sb="86" eb="87">
      <t>カ</t>
    </rPh>
    <phoneticPr fontId="9"/>
  </si>
  <si>
    <t>訓練施設の位置がわかる地図等を貼付けること
（任意の様式により別添とすることも可とする。）</t>
    <rPh sb="0" eb="2">
      <t>クンレン</t>
    </rPh>
    <rPh sb="2" eb="4">
      <t>シセツ</t>
    </rPh>
    <rPh sb="5" eb="7">
      <t>イチ</t>
    </rPh>
    <rPh sb="11" eb="13">
      <t>チズ</t>
    </rPh>
    <rPh sb="13" eb="14">
      <t>トウ</t>
    </rPh>
    <rPh sb="15" eb="17">
      <t>ハリツ</t>
    </rPh>
    <phoneticPr fontId="9"/>
  </si>
  <si>
    <t>eラーニングシステム及び受講管理システム概要書</t>
    <rPh sb="10" eb="11">
      <t>オヨ</t>
    </rPh>
    <rPh sb="12" eb="14">
      <t>ジュコウ</t>
    </rPh>
    <rPh sb="14" eb="16">
      <t>カンリ</t>
    </rPh>
    <rPh sb="20" eb="22">
      <t>ガイヨウ</t>
    </rPh>
    <rPh sb="22" eb="23">
      <t>ショ</t>
    </rPh>
    <phoneticPr fontId="9"/>
  </si>
  <si>
    <t>1、eラーニングシステム概要</t>
    <rPh sb="12" eb="14">
      <t>ガイヨウ</t>
    </rPh>
    <phoneticPr fontId="9"/>
  </si>
  <si>
    <t>名称</t>
    <phoneticPr fontId="9"/>
  </si>
  <si>
    <t>別添でシステム等の諸元、パンフレット等があれば添付すること。</t>
    <rPh sb="0" eb="2">
      <t>ベッテン</t>
    </rPh>
    <rPh sb="7" eb="8">
      <t>トウ</t>
    </rPh>
    <rPh sb="9" eb="11">
      <t>ショゲン</t>
    </rPh>
    <rPh sb="18" eb="19">
      <t>トウ</t>
    </rPh>
    <rPh sb="23" eb="25">
      <t>テンプ</t>
    </rPh>
    <phoneticPr fontId="9"/>
  </si>
  <si>
    <t>３、その他の手法により受講管理をする場合の手法について</t>
    <rPh sb="4" eb="5">
      <t>ホカ</t>
    </rPh>
    <rPh sb="6" eb="8">
      <t>シュホウ</t>
    </rPh>
    <rPh sb="11" eb="13">
      <t>ジュコウ</t>
    </rPh>
    <rPh sb="13" eb="15">
      <t>カンリ</t>
    </rPh>
    <rPh sb="18" eb="20">
      <t>バアイ</t>
    </rPh>
    <rPh sb="21" eb="23">
      <t>シュホウ</t>
    </rPh>
    <phoneticPr fontId="9"/>
  </si>
  <si>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24"/>
  </si>
  <si>
    <t>実施予定日、受入人数については調整中。</t>
    <rPh sb="0" eb="2">
      <t>ジッシ</t>
    </rPh>
    <rPh sb="2" eb="5">
      <t>ヨテイビ</t>
    </rPh>
    <rPh sb="6" eb="8">
      <t>ウケイレ</t>
    </rPh>
    <rPh sb="8" eb="10">
      <t>ニンズウ</t>
    </rPh>
    <rPh sb="15" eb="17">
      <t>チョウセイ</t>
    </rPh>
    <rPh sb="17" eb="18">
      <t>チュウ</t>
    </rPh>
    <phoneticPr fontId="24"/>
  </si>
  <si>
    <t>５人</t>
    <rPh sb="1" eb="2">
      <t>ニン</t>
    </rPh>
    <phoneticPr fontId="24"/>
  </si>
  <si>
    <t>●月●日、
●月×日</t>
    <rPh sb="1" eb="2">
      <t>ガツ</t>
    </rPh>
    <rPh sb="3" eb="4">
      <t>ニチ</t>
    </rPh>
    <rPh sb="7" eb="8">
      <t>ガツ</t>
    </rPh>
    <rPh sb="9" eb="10">
      <t>ニチ</t>
    </rPh>
    <phoneticPr fontId="24"/>
  </si>
  <si>
    <t>職場体験</t>
  </si>
  <si>
    <t>000-000-0000</t>
    <phoneticPr fontId="24"/>
  </si>
  <si>
    <t>●●</t>
    <phoneticPr fontId="24"/>
  </si>
  <si>
    <t>社会福祉法人●●</t>
    <rPh sb="0" eb="2">
      <t>シャカイ</t>
    </rPh>
    <rPh sb="2" eb="4">
      <t>フクシ</t>
    </rPh>
    <rPh sb="4" eb="6">
      <t>ホウジン</t>
    </rPh>
    <phoneticPr fontId="24"/>
  </si>
  <si>
    <t>特別養護老人ホーム</t>
  </si>
  <si>
    <t>例</t>
    <rPh sb="0" eb="1">
      <t>レイ</t>
    </rPh>
    <phoneticPr fontId="24"/>
  </si>
  <si>
    <t>備考</t>
    <rPh sb="0" eb="2">
      <t>ビコウ</t>
    </rPh>
    <phoneticPr fontId="24"/>
  </si>
  <si>
    <t>受入予定人数</t>
    <rPh sb="0" eb="2">
      <t>ウケイレ</t>
    </rPh>
    <rPh sb="2" eb="4">
      <t>ヨテイ</t>
    </rPh>
    <rPh sb="4" eb="6">
      <t>ニンズウ</t>
    </rPh>
    <phoneticPr fontId="30"/>
  </si>
  <si>
    <t>実施予定日</t>
    <rPh sb="0" eb="2">
      <t>ジッシ</t>
    </rPh>
    <rPh sb="2" eb="4">
      <t>ヨテイ</t>
    </rPh>
    <rPh sb="4" eb="5">
      <t>ビ</t>
    </rPh>
    <phoneticPr fontId="30"/>
  </si>
  <si>
    <t>連絡先</t>
    <rPh sb="0" eb="3">
      <t>レンラクサキ</t>
    </rPh>
    <phoneticPr fontId="30"/>
  </si>
  <si>
    <t>所在地</t>
    <rPh sb="0" eb="3">
      <t>ショザイチ</t>
    </rPh>
    <phoneticPr fontId="30"/>
  </si>
  <si>
    <t>事業所名</t>
    <rPh sb="0" eb="3">
      <t>ジギョウショ</t>
    </rPh>
    <rPh sb="3" eb="4">
      <t>メイ</t>
    </rPh>
    <phoneticPr fontId="24"/>
  </si>
  <si>
    <t>施設種類
（特養、デイ、訪問など）</t>
    <rPh sb="0" eb="2">
      <t>シセツ</t>
    </rPh>
    <rPh sb="2" eb="4">
      <t>シュルイ</t>
    </rPh>
    <phoneticPr fontId="24"/>
  </si>
  <si>
    <t>No</t>
    <phoneticPr fontId="30"/>
  </si>
  <si>
    <t>■訓練科名</t>
    <rPh sb="1" eb="3">
      <t>クンレン</t>
    </rPh>
    <rPh sb="3" eb="4">
      <t>カ</t>
    </rPh>
    <rPh sb="4" eb="5">
      <t>メイ</t>
    </rPh>
    <phoneticPr fontId="24"/>
  </si>
  <si>
    <t>■訓練実施機関名</t>
    <rPh sb="1" eb="3">
      <t>クンレン</t>
    </rPh>
    <rPh sb="3" eb="5">
      <t>ジッシ</t>
    </rPh>
    <rPh sb="5" eb="7">
      <t>キカン</t>
    </rPh>
    <rPh sb="7" eb="8">
      <t>メイ</t>
    </rPh>
    <phoneticPr fontId="24"/>
  </si>
  <si>
    <t>その他特記事項</t>
    <rPh sb="2" eb="3">
      <t>タ</t>
    </rPh>
    <rPh sb="3" eb="5">
      <t>トッキ</t>
    </rPh>
    <rPh sb="5" eb="7">
      <t>ジコウ</t>
    </rPh>
    <phoneticPr fontId="9"/>
  </si>
  <si>
    <t>有・無　（○○社）</t>
    <rPh sb="0" eb="1">
      <t>タモツ</t>
    </rPh>
    <rPh sb="2" eb="3">
      <t>ム</t>
    </rPh>
    <rPh sb="7" eb="8">
      <t>シャ</t>
    </rPh>
    <phoneticPr fontId="9"/>
  </si>
  <si>
    <t>受講する際の推奨環境</t>
    <rPh sb="0" eb="2">
      <t>ジュコウ</t>
    </rPh>
    <rPh sb="4" eb="5">
      <t>サイ</t>
    </rPh>
    <rPh sb="6" eb="8">
      <t>スイショウ</t>
    </rPh>
    <rPh sb="8" eb="10">
      <t>カンキョウ</t>
    </rPh>
    <phoneticPr fontId="9"/>
  </si>
  <si>
    <t xml:space="preserve">
（記載例）
OS：○○
ブラウザ：○○
回線種別：ADSL、CATV、光など
回線速度：推奨２Mbps以上、必須500kbps
</t>
    <rPh sb="2" eb="4">
      <t>キサイ</t>
    </rPh>
    <rPh sb="4" eb="5">
      <t>レイ</t>
    </rPh>
    <rPh sb="21" eb="23">
      <t>カイセン</t>
    </rPh>
    <rPh sb="23" eb="25">
      <t>シュベツ</t>
    </rPh>
    <rPh sb="36" eb="37">
      <t>ヒカリ</t>
    </rPh>
    <rPh sb="40" eb="42">
      <t>カイセン</t>
    </rPh>
    <rPh sb="42" eb="44">
      <t>ソクド</t>
    </rPh>
    <rPh sb="45" eb="47">
      <t>スイショウ</t>
    </rPh>
    <rPh sb="52" eb="54">
      <t>イジョウ</t>
    </rPh>
    <rPh sb="55" eb="57">
      <t>ヒッス</t>
    </rPh>
    <phoneticPr fontId="9"/>
  </si>
  <si>
    <t xml:space="preserve">（記載例）
Ipadなどのタブレットでも受講可
キーボードはテンキー必須
Webカメラ必須
</t>
    <rPh sb="1" eb="3">
      <t>キサイ</t>
    </rPh>
    <rPh sb="3" eb="4">
      <t>レイ</t>
    </rPh>
    <rPh sb="20" eb="22">
      <t>ジュコウ</t>
    </rPh>
    <rPh sb="22" eb="23">
      <t>カ</t>
    </rPh>
    <rPh sb="34" eb="36">
      <t>ヒッス</t>
    </rPh>
    <rPh sb="43" eb="45">
      <t>ヒッス</t>
    </rPh>
    <phoneticPr fontId="9"/>
  </si>
  <si>
    <t>外注の有無
（外注場合は、メーカー名等）</t>
    <rPh sb="17" eb="18">
      <t>メイ</t>
    </rPh>
    <phoneticPr fontId="9"/>
  </si>
  <si>
    <t>システム関係の問い合わせ先</t>
    <rPh sb="4" eb="6">
      <t>カンケイ</t>
    </rPh>
    <rPh sb="7" eb="8">
      <t>ト</t>
    </rPh>
    <rPh sb="9" eb="10">
      <t>ア</t>
    </rPh>
    <rPh sb="12" eb="13">
      <t>サキ</t>
    </rPh>
    <phoneticPr fontId="9"/>
  </si>
  <si>
    <t>訓練内容、コンテンツ内容の
問い合わせ先</t>
    <rPh sb="0" eb="2">
      <t>クンレン</t>
    </rPh>
    <rPh sb="2" eb="4">
      <t>ナイヨウ</t>
    </rPh>
    <rPh sb="10" eb="12">
      <t>ナイヨウ</t>
    </rPh>
    <rPh sb="14" eb="15">
      <t>ト</t>
    </rPh>
    <rPh sb="16" eb="17">
      <t>ア</t>
    </rPh>
    <rPh sb="19" eb="20">
      <t>サキ</t>
    </rPh>
    <phoneticPr fontId="9"/>
  </si>
  <si>
    <t>受講中の障害発生時の
問い合わせ先</t>
    <rPh sb="0" eb="2">
      <t>ジュコウ</t>
    </rPh>
    <rPh sb="2" eb="3">
      <t>チュウ</t>
    </rPh>
    <rPh sb="4" eb="6">
      <t>ショウガイ</t>
    </rPh>
    <rPh sb="6" eb="8">
      <t>ハッセイ</t>
    </rPh>
    <rPh sb="8" eb="9">
      <t>ジ</t>
    </rPh>
    <rPh sb="11" eb="12">
      <t>ト</t>
    </rPh>
    <rPh sb="13" eb="14">
      <t>ア</t>
    </rPh>
    <rPh sb="16" eb="17">
      <t>サキ</t>
    </rPh>
    <phoneticPr fontId="9"/>
  </si>
  <si>
    <t xml:space="preserve">○○社　担当者名　○○××
　TEL000-000-0000
　email　○○＠～.jp
</t>
    <rPh sb="2" eb="3">
      <t>シャ</t>
    </rPh>
    <rPh sb="4" eb="7">
      <t>タントウシャ</t>
    </rPh>
    <rPh sb="7" eb="8">
      <t>メイ</t>
    </rPh>
    <phoneticPr fontId="9"/>
  </si>
  <si>
    <t xml:space="preserve">(具体的に記載してください。メールで受講開始、終了の報告を行う等）
</t>
    <rPh sb="1" eb="4">
      <t>グタイテキ</t>
    </rPh>
    <rPh sb="5" eb="7">
      <t>キサイ</t>
    </rPh>
    <rPh sb="18" eb="20">
      <t>ジュコウ</t>
    </rPh>
    <rPh sb="20" eb="22">
      <t>カイシ</t>
    </rPh>
    <rPh sb="23" eb="25">
      <t>シュウリョウ</t>
    </rPh>
    <rPh sb="26" eb="28">
      <t>ホウコク</t>
    </rPh>
    <rPh sb="29" eb="30">
      <t>オコナ</t>
    </rPh>
    <rPh sb="31" eb="32">
      <t>ナド</t>
    </rPh>
    <phoneticPr fontId="9"/>
  </si>
  <si>
    <t>○○システム</t>
    <phoneticPr fontId="9"/>
  </si>
  <si>
    <t>（時間数、順番、内容、バランス、重点的に教える項目、考慮した点等を簡単に説明してください。）</t>
    <rPh sb="1" eb="3">
      <t>ジカン</t>
    </rPh>
    <rPh sb="3" eb="4">
      <t>スウ</t>
    </rPh>
    <rPh sb="5" eb="7">
      <t>ジュンバン</t>
    </rPh>
    <rPh sb="8" eb="10">
      <t>ナイヨウ</t>
    </rPh>
    <rPh sb="16" eb="18">
      <t>ジュウテン</t>
    </rPh>
    <rPh sb="18" eb="19">
      <t>テキ</t>
    </rPh>
    <rPh sb="20" eb="21">
      <t>オシ</t>
    </rPh>
    <rPh sb="23" eb="25">
      <t>コウモク</t>
    </rPh>
    <rPh sb="26" eb="28">
      <t>コウリョ</t>
    </rPh>
    <rPh sb="30" eb="31">
      <t>テン</t>
    </rPh>
    <rPh sb="31" eb="32">
      <t>ナド</t>
    </rPh>
    <rPh sb="33" eb="35">
      <t>カンタン</t>
    </rPh>
    <rPh sb="36" eb="38">
      <t>セツメイ</t>
    </rPh>
    <phoneticPr fontId="9"/>
  </si>
  <si>
    <t>様式５－１</t>
    <rPh sb="0" eb="2">
      <t>ヨウシキ</t>
    </rPh>
    <phoneticPr fontId="9"/>
  </si>
  <si>
    <t>様式５－１</t>
    <rPh sb="0" eb="2">
      <t>ヨウシキ</t>
    </rPh>
    <phoneticPr fontId="24"/>
  </si>
  <si>
    <t>（※訓練期間に合わせて作成してください。）</t>
    <phoneticPr fontId="9"/>
  </si>
  <si>
    <t>推奨訓練日程計画表作成例</t>
    <rPh sb="0" eb="2">
      <t>スイショウ</t>
    </rPh>
    <rPh sb="2" eb="4">
      <t>クンレン</t>
    </rPh>
    <rPh sb="4" eb="6">
      <t>ニッテイ</t>
    </rPh>
    <rPh sb="6" eb="9">
      <t>ケイカクヒョウ</t>
    </rPh>
    <rPh sb="9" eb="11">
      <t>サクセイ</t>
    </rPh>
    <rPh sb="11" eb="12">
      <t>レイ</t>
    </rPh>
    <phoneticPr fontId="24"/>
  </si>
  <si>
    <t>（※記入例は削除して使用してください）</t>
    <rPh sb="2" eb="4">
      <t>キニュウ</t>
    </rPh>
    <rPh sb="4" eb="5">
      <t>レイ</t>
    </rPh>
    <rPh sb="6" eb="8">
      <t>サクジョ</t>
    </rPh>
    <rPh sb="10" eb="12">
      <t>シヨウ</t>
    </rPh>
    <phoneticPr fontId="9"/>
  </si>
  <si>
    <t>（※記入例は削除してください。）</t>
    <rPh sb="2" eb="4">
      <t>キニュウ</t>
    </rPh>
    <rPh sb="4" eb="5">
      <t>レイ</t>
    </rPh>
    <rPh sb="6" eb="8">
      <t>サクジョ</t>
    </rPh>
    <phoneticPr fontId="9"/>
  </si>
  <si>
    <t>○○システム</t>
  </si>
  <si>
    <t>２、受講管理システム（eラーニングのシステムに含まれる場合は記載不要）</t>
    <rPh sb="2" eb="4">
      <t>ジュコウ</t>
    </rPh>
    <rPh sb="4" eb="6">
      <t>カンリ</t>
    </rPh>
    <rPh sb="23" eb="24">
      <t>フク</t>
    </rPh>
    <rPh sb="27" eb="29">
      <t>バアイ</t>
    </rPh>
    <rPh sb="30" eb="32">
      <t>キサイ</t>
    </rPh>
    <rPh sb="32" eb="34">
      <t>フヨウ</t>
    </rPh>
    <phoneticPr fontId="9"/>
  </si>
  <si>
    <t>有 ・ 無　</t>
    <rPh sb="0" eb="1">
      <t>タモツ</t>
    </rPh>
    <rPh sb="4" eb="5">
      <t>ム</t>
    </rPh>
    <phoneticPr fontId="9"/>
  </si>
  <si>
    <t xml:space="preserve"> 有 ・ 無　（○○社）</t>
    <rPh sb="1" eb="2">
      <t>タモツ</t>
    </rPh>
    <rPh sb="5" eb="6">
      <t>ム</t>
    </rPh>
    <rPh sb="10" eb="11">
      <t>シャ</t>
    </rPh>
    <phoneticPr fontId="9"/>
  </si>
  <si>
    <t>eラーニングシステムとの互換性</t>
    <rPh sb="12" eb="15">
      <t>ゴカンセイ</t>
    </rPh>
    <phoneticPr fontId="9"/>
  </si>
  <si>
    <t xml:space="preserve">
　　　（　　　　　　　　　）</t>
    <phoneticPr fontId="9"/>
  </si>
  <si>
    <r>
      <t>　担当教科に関して以下の要件に該当する者とし、</t>
    </r>
    <r>
      <rPr>
        <b/>
        <sz val="10"/>
        <color rgb="FFFF0000"/>
        <rFont val="ＭＳ Ｐ明朝"/>
        <family val="1"/>
        <charset val="128"/>
      </rPr>
      <t>「5」の場合は「備考」欄に事由を記載すること。</t>
    </r>
    <phoneticPr fontId="9"/>
  </si>
  <si>
    <t>訓練を修了するにあたり個人負担となるものについて全て記入してください。以下についても含めること。</t>
    <rPh sb="0" eb="2">
      <t>クンレン</t>
    </rPh>
    <rPh sb="3" eb="5">
      <t>シュウリョウ</t>
    </rPh>
    <rPh sb="11" eb="13">
      <t>コジン</t>
    </rPh>
    <rPh sb="13" eb="15">
      <t>フタン</t>
    </rPh>
    <rPh sb="24" eb="25">
      <t>スベ</t>
    </rPh>
    <rPh sb="26" eb="28">
      <t>キニュウ</t>
    </rPh>
    <rPh sb="35" eb="37">
      <t>イカ</t>
    </rPh>
    <rPh sb="42" eb="43">
      <t>フク</t>
    </rPh>
    <phoneticPr fontId="24"/>
  </si>
  <si>
    <t>別添の資料による説明でも、この様式を必ず提出すること！</t>
    <rPh sb="0" eb="2">
      <t>ベッテン</t>
    </rPh>
    <rPh sb="3" eb="5">
      <t>シリョウ</t>
    </rPh>
    <rPh sb="8" eb="10">
      <t>セツメイ</t>
    </rPh>
    <rPh sb="15" eb="17">
      <t>ヨウシキ</t>
    </rPh>
    <rPh sb="18" eb="19">
      <t>カナラ</t>
    </rPh>
    <rPh sb="20" eb="22">
      <t>テイシュツ</t>
    </rPh>
    <phoneticPr fontId="9"/>
  </si>
  <si>
    <t>憲法記念日</t>
    <rPh sb="0" eb="5">
      <t>ケンポウキネンビ</t>
    </rPh>
    <phoneticPr fontId="9"/>
  </si>
  <si>
    <t>みどりの日</t>
    <rPh sb="4" eb="5">
      <t>ヒ</t>
    </rPh>
    <phoneticPr fontId="9"/>
  </si>
  <si>
    <t>海の日</t>
    <rPh sb="0" eb="1">
      <t>ウミ</t>
    </rPh>
    <rPh sb="2" eb="3">
      <t>ヒ</t>
    </rPh>
    <phoneticPr fontId="9"/>
  </si>
  <si>
    <t>山の日</t>
    <rPh sb="0" eb="1">
      <t>ヤマ</t>
    </rPh>
    <rPh sb="2" eb="3">
      <t>ヒ</t>
    </rPh>
    <phoneticPr fontId="9"/>
  </si>
  <si>
    <t>スポーツの日</t>
    <rPh sb="5" eb="6">
      <t>ヒ</t>
    </rPh>
    <phoneticPr fontId="9"/>
  </si>
  <si>
    <t>文化の日</t>
    <phoneticPr fontId="9"/>
  </si>
  <si>
    <t>勤労感謝の日</t>
    <phoneticPr fontId="9"/>
  </si>
  <si>
    <r>
      <t>研修受講年月日</t>
    </r>
    <r>
      <rPr>
        <sz val="8"/>
        <color rgb="FFFF0000"/>
        <rFont val="ＭＳ Ｐ明朝"/>
        <family val="1"/>
        <charset val="128"/>
      </rPr>
      <t>（有効期限）</t>
    </r>
    <rPh sb="0" eb="2">
      <t>ケンシュウ</t>
    </rPh>
    <rPh sb="2" eb="4">
      <t>ジュコウ</t>
    </rPh>
    <rPh sb="4" eb="7">
      <t>ネンガッピ</t>
    </rPh>
    <rPh sb="8" eb="10">
      <t>ユウコウ</t>
    </rPh>
    <rPh sb="10" eb="12">
      <t>キゲン</t>
    </rPh>
    <phoneticPr fontId="9"/>
  </si>
  <si>
    <r>
      <t xml:space="preserve">○年○月○日
</t>
    </r>
    <r>
      <rPr>
        <sz val="10"/>
        <color rgb="FFFF0000"/>
        <rFont val="ＭＳ Ｐ明朝"/>
        <family val="1"/>
        <charset val="128"/>
      </rPr>
      <t>（●年●月●日）</t>
    </r>
    <rPh sb="1" eb="2">
      <t>ネン</t>
    </rPh>
    <rPh sb="3" eb="4">
      <t>ガツ</t>
    </rPh>
    <rPh sb="5" eb="6">
      <t>ニチ</t>
    </rPh>
    <rPh sb="9" eb="10">
      <t>ネン</t>
    </rPh>
    <rPh sb="11" eb="12">
      <t>ガツ</t>
    </rPh>
    <rPh sb="13" eb="14">
      <t>ニチ</t>
    </rPh>
    <phoneticPr fontId="9"/>
  </si>
  <si>
    <t xml:space="preserve">
（　　　　　　　　　）</t>
    <phoneticPr fontId="9"/>
  </si>
  <si>
    <t>専任・兼任
常勤・非常勤
（非常勤は週○日勤務）</t>
    <rPh sb="0" eb="2">
      <t>センニン</t>
    </rPh>
    <rPh sb="3" eb="5">
      <t>ケンニン</t>
    </rPh>
    <rPh sb="6" eb="8">
      <t>ジョウキン</t>
    </rPh>
    <rPh sb="9" eb="12">
      <t>ヒジョウキン</t>
    </rPh>
    <rPh sb="14" eb="17">
      <t>ヒジョウキン</t>
    </rPh>
    <rPh sb="18" eb="19">
      <t>シュウ</t>
    </rPh>
    <rPh sb="20" eb="21">
      <t>ニチ</t>
    </rPh>
    <rPh sb="21" eb="23">
      <t>キンム</t>
    </rPh>
    <phoneticPr fontId="24"/>
  </si>
  <si>
    <t>専任・兼任
常勤・非常勤
（非常勤は週○日勤務）</t>
    <rPh sb="0" eb="2">
      <t>センニン</t>
    </rPh>
    <rPh sb="3" eb="5">
      <t>ケンニン</t>
    </rPh>
    <rPh sb="6" eb="8">
      <t>ジョウキン</t>
    </rPh>
    <rPh sb="9" eb="12">
      <t>ヒジョウキン</t>
    </rPh>
    <phoneticPr fontId="24"/>
  </si>
  <si>
    <t>※２　この様式１０と併せて、受講生募集案内（案）を別添として作成してください。（写真、画像等の使用も可）原則としてＡ４サイズ片面２枚以内に収めるものとします。　　</t>
    <rPh sb="10" eb="11">
      <t>アワ</t>
    </rPh>
    <rPh sb="14" eb="17">
      <t>ジュコウセイ</t>
    </rPh>
    <rPh sb="17" eb="19">
      <t>ボシュウ</t>
    </rPh>
    <rPh sb="19" eb="21">
      <t>アンナイ</t>
    </rPh>
    <rPh sb="22" eb="23">
      <t>アン</t>
    </rPh>
    <rPh sb="25" eb="27">
      <t>ベッテン</t>
    </rPh>
    <rPh sb="30" eb="32">
      <t>サクセイ</t>
    </rPh>
    <phoneticPr fontId="9"/>
  </si>
  <si>
    <t>※日程の記入に関しては、実際のカレンダーの祝日等に適宜修正して提出してください。</t>
    <rPh sb="1" eb="3">
      <t>ニッテイ</t>
    </rPh>
    <rPh sb="4" eb="6">
      <t>キニュウ</t>
    </rPh>
    <rPh sb="7" eb="8">
      <t>カン</t>
    </rPh>
    <rPh sb="12" eb="14">
      <t>ジッサイ</t>
    </rPh>
    <rPh sb="21" eb="23">
      <t>シュクジツ</t>
    </rPh>
    <rPh sb="23" eb="24">
      <t>トウ</t>
    </rPh>
    <rPh sb="25" eb="27">
      <t>テキギ</t>
    </rPh>
    <rPh sb="27" eb="29">
      <t>シュウセイ</t>
    </rPh>
    <rPh sb="31" eb="33">
      <t>テイシュツ</t>
    </rPh>
    <phoneticPr fontId="9"/>
  </si>
  <si>
    <t>11.　受講生が用意する通信機器等の要件</t>
    <rPh sb="4" eb="6">
      <t>ジュコウ</t>
    </rPh>
    <rPh sb="6" eb="7">
      <t>セイ</t>
    </rPh>
    <rPh sb="8" eb="10">
      <t>ヨウイ</t>
    </rPh>
    <rPh sb="12" eb="14">
      <t>ツウシン</t>
    </rPh>
    <rPh sb="14" eb="16">
      <t>キキ</t>
    </rPh>
    <rPh sb="16" eb="17">
      <t>トウ</t>
    </rPh>
    <rPh sb="18" eb="20">
      <t>ヨウケン</t>
    </rPh>
    <phoneticPr fontId="9"/>
  </si>
  <si>
    <t>　　（eラーニングコース及びオンラインによる訓練を行うコース）</t>
    <phoneticPr fontId="9"/>
  </si>
  <si>
    <t>　　（※通信機器及び通信回線の仕様や個人負担の要件等を明確にすること。）</t>
    <rPh sb="23" eb="25">
      <t>ヨウケン</t>
    </rPh>
    <rPh sb="25" eb="26">
      <t>トウ</t>
    </rPh>
    <rPh sb="27" eb="29">
      <t>メイカク</t>
    </rPh>
    <phoneticPr fontId="9"/>
  </si>
  <si>
    <t>成人の日</t>
    <rPh sb="0" eb="2">
      <t>セイジン</t>
    </rPh>
    <rPh sb="3" eb="4">
      <t>ヒ</t>
    </rPh>
    <phoneticPr fontId="9"/>
  </si>
  <si>
    <t>★</t>
    <phoneticPr fontId="9"/>
  </si>
  <si>
    <t>求職者支援訓練</t>
  </si>
  <si>
    <t>★</t>
    <phoneticPr fontId="30"/>
  </si>
  <si>
    <t>元日</t>
    <rPh sb="0" eb="2">
      <t>ガンジツ</t>
    </rPh>
    <phoneticPr fontId="9"/>
  </si>
  <si>
    <t>建国記念の日</t>
    <rPh sb="0" eb="2">
      <t>ケンコク</t>
    </rPh>
    <rPh sb="2" eb="4">
      <t>キネン</t>
    </rPh>
    <rPh sb="5" eb="6">
      <t>ヒ</t>
    </rPh>
    <phoneticPr fontId="9"/>
  </si>
  <si>
    <t>こどもの日</t>
    <rPh sb="4" eb="5">
      <t>ヒ</t>
    </rPh>
    <phoneticPr fontId="9"/>
  </si>
  <si>
    <t>振替休日</t>
    <rPh sb="0" eb="2">
      <t>フリカエ</t>
    </rPh>
    <rPh sb="2" eb="4">
      <t>キュウジツ</t>
    </rPh>
    <phoneticPr fontId="9"/>
  </si>
  <si>
    <t>オリエンテーション</t>
  </si>
  <si>
    <t>様式14</t>
    <rPh sb="0" eb="2">
      <t>ヨウシキ</t>
    </rPh>
    <phoneticPr fontId="9"/>
  </si>
  <si>
    <t>様式13</t>
    <rPh sb="0" eb="2">
      <t>ヨウシキ</t>
    </rPh>
    <phoneticPr fontId="9"/>
  </si>
  <si>
    <t>様式15</t>
    <rPh sb="0" eb="2">
      <t>ヨウシキ</t>
    </rPh>
    <phoneticPr fontId="24"/>
  </si>
  <si>
    <r>
      <t xml:space="preserve">職名
資格名
</t>
    </r>
    <r>
      <rPr>
        <sz val="9"/>
        <rFont val="ＭＳ Ｐ明朝"/>
        <family val="1"/>
        <charset val="128"/>
      </rPr>
      <t>（登録番号）</t>
    </r>
    <rPh sb="0" eb="2">
      <t>ショクメイ</t>
    </rPh>
    <rPh sb="3" eb="5">
      <t>シカク</t>
    </rPh>
    <rPh sb="5" eb="6">
      <t>メイ</t>
    </rPh>
    <rPh sb="8" eb="10">
      <t>トウロク</t>
    </rPh>
    <rPh sb="10" eb="12">
      <t>バンゴウ</t>
    </rPh>
    <phoneticPr fontId="24"/>
  </si>
  <si>
    <r>
      <t xml:space="preserve">キャリアコンサルタント
または
</t>
    </r>
    <r>
      <rPr>
        <sz val="8"/>
        <rFont val="ＭＳ Ｐ明朝"/>
        <family val="1"/>
        <charset val="128"/>
      </rPr>
      <t>キャリアコンサルタント技能士</t>
    </r>
    <rPh sb="27" eb="30">
      <t>ギノウシ</t>
    </rPh>
    <phoneticPr fontId="24"/>
  </si>
  <si>
    <t>取得年月日</t>
    <rPh sb="0" eb="2">
      <t>シュトク</t>
    </rPh>
    <rPh sb="2" eb="5">
      <t>ネンガッピ</t>
    </rPh>
    <phoneticPr fontId="9"/>
  </si>
  <si>
    <t>職業訓練指導員免許
保有者</t>
    <rPh sb="0" eb="2">
      <t>ショクギョウ</t>
    </rPh>
    <rPh sb="2" eb="4">
      <t>クンレン</t>
    </rPh>
    <rPh sb="4" eb="7">
      <t>シドウイン</t>
    </rPh>
    <rPh sb="7" eb="9">
      <t>メンキョ</t>
    </rPh>
    <rPh sb="10" eb="13">
      <t>ホユウシャ</t>
    </rPh>
    <phoneticPr fontId="24"/>
  </si>
  <si>
    <r>
      <t xml:space="preserve">職名
免許職種名
</t>
    </r>
    <r>
      <rPr>
        <sz val="9"/>
        <rFont val="ＭＳ Ｐ明朝"/>
        <family val="1"/>
        <charset val="128"/>
      </rPr>
      <t>（登録番号）</t>
    </r>
    <rPh sb="0" eb="2">
      <t>ショクメイ</t>
    </rPh>
    <rPh sb="3" eb="5">
      <t>メンキョ</t>
    </rPh>
    <rPh sb="5" eb="7">
      <t>ショクシュ</t>
    </rPh>
    <rPh sb="7" eb="8">
      <t>メイ</t>
    </rPh>
    <rPh sb="10" eb="12">
      <t>トウロク</t>
    </rPh>
    <rPh sb="12" eb="14">
      <t>バンゴウ</t>
    </rPh>
    <phoneticPr fontId="24"/>
  </si>
  <si>
    <t>提案者は記入しないこと。</t>
    <rPh sb="0" eb="2">
      <t>テイアン</t>
    </rPh>
    <rPh sb="2" eb="3">
      <t>シャ</t>
    </rPh>
    <rPh sb="4" eb="6">
      <t>キニュウ</t>
    </rPh>
    <phoneticPr fontId="24"/>
  </si>
  <si>
    <t>通信機器貸与費</t>
    <rPh sb="0" eb="2">
      <t>ツウシン</t>
    </rPh>
    <rPh sb="2" eb="4">
      <t>キキ</t>
    </rPh>
    <rPh sb="4" eb="6">
      <t>タイヨ</t>
    </rPh>
    <rPh sb="6" eb="7">
      <t>ヒ</t>
    </rPh>
    <phoneticPr fontId="9"/>
  </si>
  <si>
    <t>訓練導入講習費</t>
    <rPh sb="0" eb="2">
      <t>クンレン</t>
    </rPh>
    <rPh sb="2" eb="4">
      <t>ドウニュウ</t>
    </rPh>
    <rPh sb="4" eb="7">
      <t>コウシュウヒ</t>
    </rPh>
    <phoneticPr fontId="9"/>
  </si>
  <si>
    <t>訓練実習経費</t>
    <rPh sb="0" eb="2">
      <t>クンレン</t>
    </rPh>
    <rPh sb="2" eb="4">
      <t>ジッシュウ</t>
    </rPh>
    <rPh sb="4" eb="6">
      <t>ケイヒ</t>
    </rPh>
    <phoneticPr fontId="9"/>
  </si>
  <si>
    <t>就職支援経費</t>
    <rPh sb="0" eb="2">
      <t>シュウショク</t>
    </rPh>
    <rPh sb="2" eb="4">
      <t>シエン</t>
    </rPh>
    <rPh sb="4" eb="6">
      <t>ケイヒ</t>
    </rPh>
    <phoneticPr fontId="9"/>
  </si>
  <si>
    <t>評価手数料</t>
    <rPh sb="0" eb="2">
      <t>ヒョウカ</t>
    </rPh>
    <rPh sb="2" eb="5">
      <t>テスウリョウ</t>
    </rPh>
    <phoneticPr fontId="9"/>
  </si>
  <si>
    <t>職場見学等推進費</t>
    <rPh sb="0" eb="8">
      <t>ショクバケンガクトウスイシンヒ</t>
    </rPh>
    <phoneticPr fontId="9"/>
  </si>
  <si>
    <t>知識等習得コース</t>
    <rPh sb="0" eb="5">
      <t>チシキトウシュウトク</t>
    </rPh>
    <phoneticPr fontId="9"/>
  </si>
  <si>
    <t>デジタル分野</t>
    <rPh sb="4" eb="6">
      <t>ブンヤ</t>
    </rPh>
    <phoneticPr fontId="9"/>
  </si>
  <si>
    <t>介護分野</t>
    <rPh sb="0" eb="2">
      <t>カイゴ</t>
    </rPh>
    <rPh sb="2" eb="4">
      <t>ブンヤ</t>
    </rPh>
    <phoneticPr fontId="9"/>
  </si>
  <si>
    <t>コース区分</t>
    <rPh sb="3" eb="5">
      <t>クブン</t>
    </rPh>
    <phoneticPr fontId="9"/>
  </si>
  <si>
    <t>日本版デュアルシステム</t>
    <rPh sb="0" eb="3">
      <t>ニホンバン</t>
    </rPh>
    <phoneticPr fontId="9"/>
  </si>
  <si>
    <t>実務に役立つIT活用力習得コース</t>
    <rPh sb="0" eb="2">
      <t>ジツム</t>
    </rPh>
    <rPh sb="3" eb="5">
      <t>ヤクダ</t>
    </rPh>
    <rPh sb="8" eb="10">
      <t>カツヨウ</t>
    </rPh>
    <rPh sb="10" eb="11">
      <t>リョク</t>
    </rPh>
    <rPh sb="11" eb="13">
      <t>シュウトク</t>
    </rPh>
    <phoneticPr fontId="9"/>
  </si>
  <si>
    <t>eラーニングコース</t>
    <phoneticPr fontId="9"/>
  </si>
  <si>
    <t>デジタル訓練促進費</t>
    <rPh sb="4" eb="9">
      <t>クンレンソクシンヒ</t>
    </rPh>
    <phoneticPr fontId="9"/>
  </si>
  <si>
    <t>デジタル職場実習推進費</t>
    <rPh sb="4" eb="6">
      <t>ショクバ</t>
    </rPh>
    <rPh sb="6" eb="8">
      <t>ジッシュウ</t>
    </rPh>
    <rPh sb="8" eb="11">
      <t>スイシンヒ</t>
    </rPh>
    <phoneticPr fontId="9"/>
  </si>
  <si>
    <t>知識等習得コース</t>
    <rPh sb="0" eb="2">
      <t>チシキ</t>
    </rPh>
    <rPh sb="2" eb="3">
      <t>トウ</t>
    </rPh>
    <rPh sb="3" eb="5">
      <t>シュウトク</t>
    </rPh>
    <phoneticPr fontId="9"/>
  </si>
  <si>
    <t>建設人材育成コース</t>
    <rPh sb="0" eb="6">
      <t>ケンセツジンザイイクセイ</t>
    </rPh>
    <phoneticPr fontId="9"/>
  </si>
  <si>
    <t>○</t>
    <phoneticPr fontId="9"/>
  </si>
  <si>
    <t>介護、デジタル以外の分野</t>
    <rPh sb="0" eb="2">
      <t>カイゴ</t>
    </rPh>
    <rPh sb="7" eb="9">
      <t>イガイ</t>
    </rPh>
    <rPh sb="10" eb="12">
      <t>ブンヤ</t>
    </rPh>
    <phoneticPr fontId="9"/>
  </si>
  <si>
    <t>デジタル以外の分野</t>
    <rPh sb="4" eb="6">
      <t>イガイ</t>
    </rPh>
    <rPh sb="7" eb="9">
      <t>ブンヤ</t>
    </rPh>
    <phoneticPr fontId="9"/>
  </si>
  <si>
    <t>eラーニング
コース</t>
    <phoneticPr fontId="9"/>
  </si>
  <si>
    <t>１　提案コース情報</t>
    <rPh sb="2" eb="4">
      <t>テイアン</t>
    </rPh>
    <rPh sb="7" eb="9">
      <t>ジョウホウ</t>
    </rPh>
    <phoneticPr fontId="9"/>
  </si>
  <si>
    <t>実務に役立つIT活用力習得コース</t>
    <rPh sb="0" eb="2">
      <t>ジツム</t>
    </rPh>
    <phoneticPr fontId="9"/>
  </si>
  <si>
    <t>ＤＸスキル標準対応コース</t>
    <rPh sb="5" eb="9">
      <t>ヒョウジュンタイオウ</t>
    </rPh>
    <phoneticPr fontId="9"/>
  </si>
  <si>
    <t>デジタル資格コース【ＩＴ資格】</t>
    <rPh sb="4" eb="6">
      <t>シカク</t>
    </rPh>
    <rPh sb="12" eb="14">
      <t>シカク</t>
    </rPh>
    <phoneticPr fontId="9"/>
  </si>
  <si>
    <t>デジタル資格コース【ＷＥＢデザイン資格】</t>
    <rPh sb="4" eb="6">
      <t>シカク</t>
    </rPh>
    <rPh sb="17" eb="19">
      <t>シカク</t>
    </rPh>
    <phoneticPr fontId="9"/>
  </si>
  <si>
    <t xml:space="preserve">
　　委託料経費区分
</t>
    <rPh sb="4" eb="7">
      <t>イタクリョウ</t>
    </rPh>
    <rPh sb="7" eb="9">
      <t>ケイヒ</t>
    </rPh>
    <rPh sb="9" eb="11">
      <t>クブン</t>
    </rPh>
    <phoneticPr fontId="9"/>
  </si>
  <si>
    <t>２　委託料経費区分　※提案するコースが該当する経費区分に「○」を記入してください。</t>
    <rPh sb="2" eb="5">
      <t>イタクリョウ</t>
    </rPh>
    <rPh sb="5" eb="7">
      <t>ケイヒ</t>
    </rPh>
    <rPh sb="7" eb="9">
      <t>クブン</t>
    </rPh>
    <phoneticPr fontId="9"/>
  </si>
  <si>
    <t>提案コース委託料経費区分表</t>
    <rPh sb="0" eb="2">
      <t>テイアン</t>
    </rPh>
    <rPh sb="5" eb="8">
      <t>イタクリョウ</t>
    </rPh>
    <rPh sb="8" eb="12">
      <t>ケイヒクブン</t>
    </rPh>
    <rPh sb="12" eb="13">
      <t>ヒョウ</t>
    </rPh>
    <phoneticPr fontId="9"/>
  </si>
  <si>
    <t>様式１－１</t>
    <rPh sb="0" eb="2">
      <t>ヨウシキ</t>
    </rPh>
    <phoneticPr fontId="9"/>
  </si>
  <si>
    <t>様式１－２</t>
    <rPh sb="0" eb="2">
      <t>ヨウシキ</t>
    </rPh>
    <phoneticPr fontId="9"/>
  </si>
  <si>
    <t>託児サービス経費</t>
    <rPh sb="0" eb="2">
      <t>タクジ</t>
    </rPh>
    <rPh sb="6" eb="8">
      <t>ケイヒ</t>
    </rPh>
    <phoneticPr fontId="9"/>
  </si>
  <si>
    <t>職場実習実施計画書</t>
    <rPh sb="0" eb="2">
      <t>ショクバ</t>
    </rPh>
    <rPh sb="2" eb="4">
      <t>ジッシュウ</t>
    </rPh>
    <rPh sb="4" eb="6">
      <t>ジッシ</t>
    </rPh>
    <rPh sb="6" eb="9">
      <t>ケイカクショ</t>
    </rPh>
    <phoneticPr fontId="30"/>
  </si>
  <si>
    <t>職場見学、職場体験、
職場実習の別
※デジタル職場実習対応コースは職場実習のみ</t>
    <rPh sb="0" eb="2">
      <t>ショクバ</t>
    </rPh>
    <rPh sb="2" eb="4">
      <t>ケンガク</t>
    </rPh>
    <rPh sb="5" eb="7">
      <t>ショクバ</t>
    </rPh>
    <rPh sb="7" eb="9">
      <t>タイケン</t>
    </rPh>
    <rPh sb="11" eb="13">
      <t>ショクバ</t>
    </rPh>
    <rPh sb="13" eb="15">
      <t>ジッシュウ</t>
    </rPh>
    <rPh sb="16" eb="17">
      <t>ベツ</t>
    </rPh>
    <rPh sb="24" eb="26">
      <t>ショクバ</t>
    </rPh>
    <rPh sb="26" eb="28">
      <t>ジッシュウ</t>
    </rPh>
    <rPh sb="28" eb="30">
      <t>タイオウ</t>
    </rPh>
    <rPh sb="34" eb="36">
      <t>ショクバ</t>
    </rPh>
    <rPh sb="36" eb="38">
      <t>ジッシュウ</t>
    </rPh>
    <phoneticPr fontId="30"/>
  </si>
  <si>
    <t>2024~2025年度祝日</t>
    <rPh sb="9" eb="11">
      <t>ネンド</t>
    </rPh>
    <rPh sb="11" eb="13">
      <t>シュクジツ</t>
    </rPh>
    <phoneticPr fontId="24"/>
  </si>
  <si>
    <r>
      <t>※実施した直近の過去３か年において、仕様書で取得を指定する目標資格の合格率を</t>
    </r>
    <r>
      <rPr>
        <b/>
        <u/>
        <sz val="11"/>
        <rFont val="ＭＳ Ｐゴシック"/>
        <family val="3"/>
        <charset val="128"/>
        <scheme val="minor"/>
      </rPr>
      <t>種別、級ごとでシート別</t>
    </r>
    <r>
      <rPr>
        <sz val="11"/>
        <rFont val="ＭＳ Ｐゴシック"/>
        <family val="2"/>
        <charset val="128"/>
        <scheme val="minor"/>
      </rPr>
      <t>に作成してください。
記入例は削除してください。</t>
    </r>
    <rPh sb="1" eb="3">
      <t>ジッシ</t>
    </rPh>
    <rPh sb="5" eb="7">
      <t>チョッキン</t>
    </rPh>
    <rPh sb="8" eb="10">
      <t>カコ</t>
    </rPh>
    <rPh sb="12" eb="13">
      <t>ネン</t>
    </rPh>
    <rPh sb="18" eb="21">
      <t>シヨウショ</t>
    </rPh>
    <rPh sb="22" eb="24">
      <t>シュトク</t>
    </rPh>
    <rPh sb="25" eb="27">
      <t>シテイ</t>
    </rPh>
    <rPh sb="29" eb="31">
      <t>モクヒョウ</t>
    </rPh>
    <rPh sb="31" eb="33">
      <t>シカク</t>
    </rPh>
    <rPh sb="34" eb="37">
      <t>ゴウカクリツ</t>
    </rPh>
    <rPh sb="38" eb="40">
      <t>シュベツ</t>
    </rPh>
    <rPh sb="41" eb="42">
      <t>キュウ</t>
    </rPh>
    <rPh sb="48" eb="49">
      <t>ベツ</t>
    </rPh>
    <rPh sb="50" eb="52">
      <t>サクセイ</t>
    </rPh>
    <rPh sb="60" eb="62">
      <t>キニュウ</t>
    </rPh>
    <rPh sb="62" eb="63">
      <t>レイ</t>
    </rPh>
    <rPh sb="64" eb="66">
      <t>サクジョ</t>
    </rPh>
    <phoneticPr fontId="9"/>
  </si>
  <si>
    <t>※実施した直近の過去２か年において実施した、関連するコースを委託訓練、求職者訓練、一般講座ごとにシート別に作成してください。記入例は削除してください。</t>
    <rPh sb="1" eb="3">
      <t>ジッシ</t>
    </rPh>
    <rPh sb="5" eb="7">
      <t>チョッキン</t>
    </rPh>
    <rPh sb="8" eb="10">
      <t>カコ</t>
    </rPh>
    <rPh sb="12" eb="13">
      <t>ネン</t>
    </rPh>
    <rPh sb="17" eb="19">
      <t>ジッシ</t>
    </rPh>
    <rPh sb="22" eb="24">
      <t>カンレン</t>
    </rPh>
    <rPh sb="30" eb="32">
      <t>イタク</t>
    </rPh>
    <rPh sb="32" eb="34">
      <t>クンレン</t>
    </rPh>
    <rPh sb="35" eb="37">
      <t>キュウショク</t>
    </rPh>
    <rPh sb="37" eb="38">
      <t>シャ</t>
    </rPh>
    <rPh sb="38" eb="40">
      <t>クンレン</t>
    </rPh>
    <rPh sb="41" eb="43">
      <t>イッパン</t>
    </rPh>
    <rPh sb="43" eb="45">
      <t>コウザ</t>
    </rPh>
    <rPh sb="51" eb="52">
      <t>ベツ</t>
    </rPh>
    <rPh sb="53" eb="55">
      <t>サクセイ</t>
    </rPh>
    <rPh sb="62" eb="64">
      <t>キニュウ</t>
    </rPh>
    <rPh sb="64" eb="65">
      <t>レイ</t>
    </rPh>
    <rPh sb="66" eb="68">
      <t>サクジョ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</si>
</sst>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0.00_ "/>
    <numFmt numFmtId="177" formatCode="0.0%"/>
    <numFmt numFmtId="178" formatCode="[$-411]ge\.m\.d;@"/>
    <numFmt numFmtId="179" formatCode="General&quot;H&quot;"/>
    <numFmt numFmtId="180" formatCode="General&quot;日&quot;"/>
    <numFmt numFmtId="181" formatCode="&quot;～&quot;m&quot;月&quot;d&quot;日&quot;;@"/>
    <numFmt numFmtId="182" formatCode="[$-411]ge\.m\.d&quot;　（4か月）&quot;"/>
    <numFmt numFmtId="183" formatCode="[$-411]ge\.m\.d&quot;　（5か月）&quot;"/>
    <numFmt numFmtId="184" formatCode="[$-411]ge\.m\.d&quot;　（6か月）&quot;"/>
    <numFmt numFmtId="185" formatCode="[$-411]ge\.m\.d&quot;　（3か月）&quot;"/>
  </numFmts>
  <fonts count="96">
    <font>
      <sz val="10.45"/>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10"/>
      <name val="ＭＳ 明朝"/>
      <family val="1"/>
      <charset val="128"/>
    </font>
    <font>
      <sz val="12"/>
      <name val="ＭＳ 明朝"/>
      <family val="1"/>
      <charset val="128"/>
    </font>
    <font>
      <sz val="6"/>
      <name val="ＭＳ 明朝"/>
      <family val="1"/>
      <charset val="128"/>
    </font>
    <font>
      <sz val="10.45"/>
      <name val="ＭＳ 明朝"/>
      <family val="1"/>
      <charset val="128"/>
    </font>
    <font>
      <sz val="11"/>
      <color indexed="8"/>
      <name val="ＭＳ Ｐゴシック"/>
      <family val="3"/>
      <charset val="128"/>
    </font>
    <font>
      <u/>
      <sz val="8.9"/>
      <color indexed="12"/>
      <name val="ＭＳ 明朝"/>
      <family val="1"/>
      <charset val="128"/>
    </font>
    <font>
      <sz val="12"/>
      <name val="Arial"/>
      <family val="2"/>
    </font>
    <font>
      <sz val="11"/>
      <color theme="1"/>
      <name val="ＭＳ Ｐゴシック"/>
      <family val="3"/>
      <charset val="128"/>
      <scheme val="minor"/>
    </font>
    <font>
      <sz val="9"/>
      <name val="ＭＳ 明朝"/>
      <family val="1"/>
      <charset val="128"/>
    </font>
    <font>
      <sz val="16"/>
      <name val="ＭＳ 明朝"/>
      <family val="1"/>
      <charset val="128"/>
    </font>
    <font>
      <sz val="9"/>
      <name val="ＭＳ Ｐ明朝"/>
      <family val="1"/>
      <charset val="128"/>
    </font>
    <font>
      <sz val="10"/>
      <name val="ＭＳ Ｐ明朝"/>
      <family val="1"/>
      <charset val="128"/>
    </font>
    <font>
      <sz val="10"/>
      <name val="ＭＳ Ｐゴシック"/>
      <family val="3"/>
      <charset val="128"/>
    </font>
    <font>
      <sz val="14"/>
      <name val="ＭＳ Ｐ明朝"/>
      <family val="1"/>
      <charset val="128"/>
    </font>
    <font>
      <sz val="11"/>
      <color rgb="FFFF0000"/>
      <name val="ＭＳ Ｐゴシック"/>
      <family val="2"/>
      <charset val="128"/>
      <scheme val="minor"/>
    </font>
    <font>
      <sz val="11"/>
      <name val="ＭＳ Ｐ明朝"/>
      <family val="1"/>
      <charset val="128"/>
    </font>
    <font>
      <sz val="6"/>
      <name val="ＭＳ Ｐ明朝"/>
      <family val="1"/>
      <charset val="128"/>
    </font>
    <font>
      <sz val="6"/>
      <name val="ＭＳ Ｐゴシック"/>
      <family val="3"/>
      <charset val="128"/>
    </font>
    <font>
      <sz val="8"/>
      <name val="ＭＳ Ｐ明朝"/>
      <family val="1"/>
      <charset val="128"/>
    </font>
    <font>
      <sz val="8"/>
      <name val="ＭＳ 明朝"/>
      <family val="1"/>
      <charset val="128"/>
    </font>
    <font>
      <sz val="9"/>
      <color rgb="FFFF0000"/>
      <name val="ＭＳ Ｐ明朝"/>
      <family val="1"/>
      <charset val="128"/>
    </font>
    <font>
      <sz val="9"/>
      <color indexed="81"/>
      <name val="ＭＳ Ｐ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4"/>
      <name val="ＭＳ 明朝"/>
      <family val="1"/>
      <charset val="128"/>
    </font>
    <font>
      <sz val="10"/>
      <color theme="1"/>
      <name val="ＭＳ Ｐゴシック"/>
      <family val="3"/>
      <charset val="128"/>
      <scheme val="minor"/>
    </font>
    <font>
      <sz val="12"/>
      <name val="ＭＳ Ｐ明朝"/>
      <family val="1"/>
      <charset val="128"/>
    </font>
    <font>
      <sz val="18"/>
      <name val="ＭＳ Ｐ明朝"/>
      <family val="1"/>
      <charset val="128"/>
    </font>
    <font>
      <sz val="20"/>
      <name val="ＭＳ Ｐ明朝"/>
      <family val="1"/>
      <charset val="128"/>
    </font>
    <font>
      <sz val="10.45"/>
      <name val="ＭＳ Ｐ明朝"/>
      <family val="1"/>
      <charset val="128"/>
    </font>
    <font>
      <sz val="12"/>
      <color indexed="30"/>
      <name val="ＭＳ Ｐ明朝"/>
      <family val="1"/>
      <charset val="128"/>
    </font>
    <font>
      <strike/>
      <sz val="12"/>
      <color indexed="30"/>
      <name val="ＭＳ Ｐ明朝"/>
      <family val="1"/>
      <charset val="128"/>
    </font>
    <font>
      <sz val="11"/>
      <color indexed="30"/>
      <name val="ＭＳ Ｐ明朝"/>
      <family val="1"/>
      <charset val="128"/>
    </font>
    <font>
      <sz val="10.45"/>
      <name val="ＭＳ ゴシック"/>
      <family val="3"/>
      <charset val="128"/>
    </font>
    <font>
      <sz val="10.5"/>
      <name val="ＭＳ 明朝"/>
      <family val="1"/>
      <charset val="128"/>
    </font>
    <font>
      <sz val="11"/>
      <color theme="1"/>
      <name val="ＭＳ Ｐゴシック"/>
      <family val="2"/>
      <scheme val="minor"/>
    </font>
    <font>
      <sz val="10.45"/>
      <color indexed="8"/>
      <name val="ＭＳ ゴシック"/>
      <family val="3"/>
      <charset val="128"/>
    </font>
    <font>
      <sz val="11"/>
      <name val="ＭＳ Ｐゴシック"/>
      <family val="3"/>
      <charset val="128"/>
      <scheme val="minor"/>
    </font>
    <font>
      <b/>
      <sz val="14"/>
      <name val="ＭＳ Ｐゴシック"/>
      <family val="3"/>
      <charset val="128"/>
      <scheme val="minor"/>
    </font>
    <font>
      <sz val="10.45"/>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sz val="12"/>
      <color rgb="FFFF000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1"/>
      <color rgb="FFFF0000"/>
      <name val="ＭＳ Ｐゴシック"/>
      <family val="3"/>
      <charset val="128"/>
      <scheme val="minor"/>
    </font>
    <font>
      <sz val="18"/>
      <name val="ＭＳ Ｐゴシック"/>
      <family val="3"/>
      <charset val="128"/>
      <scheme val="minor"/>
    </font>
    <font>
      <sz val="11"/>
      <color indexed="12"/>
      <name val="ＭＳ Ｐゴシック"/>
      <family val="3"/>
      <charset val="128"/>
      <scheme val="minor"/>
    </font>
    <font>
      <sz val="11"/>
      <color theme="1"/>
      <name val="Meiryo UI"/>
      <family val="3"/>
      <charset val="128"/>
    </font>
    <font>
      <b/>
      <sz val="14"/>
      <color theme="1"/>
      <name val="Meiryo UI"/>
      <family val="3"/>
      <charset val="128"/>
    </font>
    <font>
      <sz val="14"/>
      <color theme="1"/>
      <name val="Meiryo UI"/>
      <family val="3"/>
      <charset val="128"/>
    </font>
    <font>
      <sz val="7"/>
      <color theme="1"/>
      <name val="Times New Roman"/>
      <family val="1"/>
    </font>
    <font>
      <sz val="10.5"/>
      <color theme="1"/>
      <name val="Meiryo UI"/>
      <family val="3"/>
      <charset val="128"/>
    </font>
    <font>
      <u/>
      <sz val="11"/>
      <color theme="1"/>
      <name val="Meiryo UI"/>
      <family val="3"/>
      <charset val="128"/>
    </font>
    <font>
      <sz val="10"/>
      <color theme="1"/>
      <name val="Meiryo UI"/>
      <family val="3"/>
      <charset val="128"/>
    </font>
    <font>
      <sz val="10.45"/>
      <color rgb="FFFF0000"/>
      <name val="ＭＳ 明朝"/>
      <family val="1"/>
      <charset val="128"/>
    </font>
    <font>
      <b/>
      <sz val="9"/>
      <color indexed="81"/>
      <name val="ＭＳ Ｐゴシック"/>
      <family val="3"/>
      <charset val="128"/>
    </font>
    <font>
      <sz val="9"/>
      <color theme="1"/>
      <name val="ＭＳ Ｐゴシック"/>
      <family val="3"/>
      <charset val="128"/>
      <scheme val="minor"/>
    </font>
    <font>
      <b/>
      <sz val="9"/>
      <color indexed="81"/>
      <name val="MS P ゴシック"/>
      <family val="3"/>
      <charset val="128"/>
    </font>
    <font>
      <sz val="10.45"/>
      <color theme="1"/>
      <name val="ＭＳ 明朝"/>
      <family val="1"/>
      <charset val="128"/>
    </font>
    <font>
      <sz val="10"/>
      <color rgb="FFFF0000"/>
      <name val="ＭＳ Ｐ明朝"/>
      <family val="1"/>
      <charset val="128"/>
    </font>
    <font>
      <sz val="9"/>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sz val="14"/>
      <name val="ＭＳ Ｐゴシック"/>
      <family val="3"/>
      <charset val="128"/>
    </font>
    <font>
      <sz val="16"/>
      <name val="ＭＳ Ｐゴシック"/>
      <family val="3"/>
      <charset val="128"/>
    </font>
    <font>
      <sz val="11"/>
      <color theme="1"/>
      <name val="ＭＳ ゴシック"/>
      <family val="3"/>
      <charset val="128"/>
    </font>
    <font>
      <sz val="11"/>
      <name val="ＭＳ ゴシック"/>
      <family val="3"/>
      <charset val="128"/>
    </font>
    <font>
      <sz val="16"/>
      <color theme="1"/>
      <name val="ＭＳ ゴシック"/>
      <family val="3"/>
      <charset val="128"/>
    </font>
    <font>
      <sz val="10.45"/>
      <name val="HG丸ｺﾞｼｯｸM-PRO"/>
      <family val="3"/>
      <charset val="128"/>
    </font>
    <font>
      <sz val="14"/>
      <color rgb="FFFF0000"/>
      <name val="ＭＳ Ｐゴシック"/>
      <family val="3"/>
      <charset val="128"/>
    </font>
    <font>
      <sz val="11"/>
      <color rgb="FFFF0000"/>
      <name val="ＭＳ ゴシック"/>
      <family val="3"/>
      <charset val="128"/>
    </font>
    <font>
      <sz val="9"/>
      <color indexed="81"/>
      <name val="MS P ゴシック"/>
      <family val="3"/>
      <charset val="128"/>
    </font>
    <font>
      <b/>
      <sz val="10"/>
      <color rgb="FFFF0000"/>
      <name val="ＭＳ Ｐ明朝"/>
      <family val="1"/>
      <charset val="128"/>
    </font>
    <font>
      <b/>
      <sz val="10.45"/>
      <name val="ＭＳ 明朝"/>
      <family val="1"/>
      <charset val="128"/>
    </font>
    <font>
      <sz val="8"/>
      <color rgb="FFFF0000"/>
      <name val="ＭＳ Ｐ明朝"/>
      <family val="1"/>
      <charset val="128"/>
    </font>
    <font>
      <sz val="11"/>
      <name val="ＭＳ Ｐゴシック"/>
      <family val="2"/>
      <charset val="128"/>
      <scheme val="minor"/>
    </font>
    <font>
      <sz val="9"/>
      <name val="ＭＳ Ｐゴシック"/>
      <family val="2"/>
      <charset val="128"/>
      <scheme val="minor"/>
    </font>
    <font>
      <b/>
      <u/>
      <sz val="11"/>
      <name val="ＭＳ Ｐゴシック"/>
      <family val="3"/>
      <charset val="128"/>
      <scheme val="minor"/>
    </font>
    <font>
      <b/>
      <sz val="9"/>
      <color indexed="10"/>
      <name val="ＭＳ Ｐゴシック"/>
      <family val="3"/>
      <charset val="128"/>
    </font>
    <font>
      <b/>
      <sz val="12"/>
      <name val="ＭＳ 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3499862666707357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hair">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8"/>
      </right>
      <top style="medium">
        <color indexed="64"/>
      </top>
      <bottom/>
      <diagonal/>
    </border>
    <border>
      <left style="medium">
        <color indexed="64"/>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top/>
      <bottom style="thin">
        <color indexed="64"/>
      </bottom>
      <diagonal/>
    </border>
    <border>
      <left/>
      <right style="thin">
        <color indexed="8"/>
      </right>
      <top style="thin">
        <color indexed="64"/>
      </top>
      <bottom style="medium">
        <color indexed="64"/>
      </bottom>
      <diagonal/>
    </border>
    <border>
      <left/>
      <right/>
      <top style="thin">
        <color indexed="8"/>
      </top>
      <bottom/>
      <diagonal/>
    </border>
    <border>
      <left/>
      <right/>
      <top style="thin">
        <color indexed="8"/>
      </top>
      <bottom style="thin">
        <color indexed="8"/>
      </bottom>
      <diagonal/>
    </border>
    <border>
      <left style="thin">
        <color indexed="8"/>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8"/>
      </top>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medium">
        <color auto="1"/>
      </top>
      <bottom style="medium">
        <color auto="1"/>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7">
    <xf numFmtId="0" fontId="0" fillId="0" borderId="0"/>
    <xf numFmtId="9" fontId="5" fillId="0" borderId="0" applyFont="0" applyFill="0" applyBorder="0" applyAlignment="0" applyProtection="0"/>
    <xf numFmtId="9" fontId="1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38"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6" fontId="5" fillId="0" borderId="0" applyFont="0" applyFill="0" applyBorder="0" applyAlignment="0" applyProtection="0"/>
    <xf numFmtId="0" fontId="8" fillId="0" borderId="0">
      <alignment vertical="center"/>
    </xf>
    <xf numFmtId="0" fontId="10" fillId="0" borderId="0"/>
    <xf numFmtId="0" fontId="8" fillId="0" borderId="0">
      <alignment vertical="center"/>
    </xf>
    <xf numFmtId="0" fontId="5" fillId="0" borderId="0">
      <alignment vertical="center"/>
    </xf>
    <xf numFmtId="0" fontId="11" fillId="0" borderId="0">
      <alignment vertical="center"/>
    </xf>
    <xf numFmtId="0" fontId="8" fillId="0" borderId="0">
      <alignment vertical="center"/>
    </xf>
    <xf numFmtId="0" fontId="13" fillId="0" borderId="0"/>
    <xf numFmtId="0" fontId="14"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11" fillId="0" borderId="0">
      <alignment vertical="center"/>
    </xf>
    <xf numFmtId="0" fontId="5" fillId="0" borderId="0"/>
    <xf numFmtId="38" fontId="10"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10" fillId="0" borderId="0" applyFont="0" applyFill="0" applyBorder="0" applyAlignment="0" applyProtection="0">
      <alignment vertical="center"/>
    </xf>
    <xf numFmtId="0" fontId="5" fillId="0" borderId="0"/>
    <xf numFmtId="0" fontId="44" fillId="0" borderId="0"/>
    <xf numFmtId="0" fontId="45" fillId="0" borderId="0"/>
    <xf numFmtId="0" fontId="3" fillId="0" borderId="0">
      <alignment vertical="center"/>
    </xf>
    <xf numFmtId="0" fontId="1" fillId="0" borderId="0">
      <alignment vertical="center"/>
    </xf>
    <xf numFmtId="0" fontId="14" fillId="0" borderId="0">
      <alignment vertical="center"/>
    </xf>
    <xf numFmtId="0" fontId="14" fillId="0" borderId="0">
      <alignment vertical="center"/>
    </xf>
    <xf numFmtId="9" fontId="5" fillId="0" borderId="0" applyFont="0" applyFill="0" applyBorder="0" applyAlignment="0" applyProtection="0">
      <alignment vertical="center"/>
    </xf>
    <xf numFmtId="0" fontId="5" fillId="0" borderId="0"/>
  </cellStyleXfs>
  <cellXfs count="1257">
    <xf numFmtId="0" fontId="0" fillId="0" borderId="0" xfId="0"/>
    <xf numFmtId="0" fontId="7" fillId="0" borderId="1" xfId="0"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vertical="center"/>
    </xf>
    <xf numFmtId="0" fontId="7" fillId="0" borderId="0" xfId="0" applyFont="1" applyAlignment="1">
      <alignment vertical="center" wrapText="1"/>
    </xf>
    <xf numFmtId="0" fontId="6" fillId="0" borderId="0"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horizontal="centerContinuous" vertic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18" fillId="0" borderId="0" xfId="0" applyFont="1" applyAlignment="1">
      <alignment wrapText="1"/>
    </xf>
    <xf numFmtId="0" fontId="19" fillId="0" borderId="0" xfId="0" applyFont="1" applyAlignment="1">
      <alignment wrapText="1"/>
    </xf>
    <xf numFmtId="0" fontId="19" fillId="0" borderId="0" xfId="0" applyFont="1"/>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right" vertical="center" wrapText="1"/>
    </xf>
    <xf numFmtId="0" fontId="18" fillId="0" borderId="0" xfId="0" applyFont="1" applyAlignment="1">
      <alignment horizontal="centerContinuous" vertical="center" wrapText="1"/>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centerContinuous" vertical="center"/>
    </xf>
    <xf numFmtId="0" fontId="18" fillId="0" borderId="0" xfId="0" applyFont="1" applyBorder="1" applyAlignment="1">
      <alignment vertical="center" wrapText="1"/>
    </xf>
    <xf numFmtId="0" fontId="18" fillId="0" borderId="0" xfId="0" applyFont="1"/>
    <xf numFmtId="0" fontId="18" fillId="0" borderId="0" xfId="0" applyFont="1" applyBorder="1" applyAlignment="1">
      <alignment horizontal="right" vertical="center"/>
    </xf>
    <xf numFmtId="0" fontId="18" fillId="0" borderId="1" xfId="0" applyFont="1" applyBorder="1" applyAlignment="1">
      <alignment vertical="center"/>
    </xf>
    <xf numFmtId="0" fontId="18"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xf numFmtId="0" fontId="18" fillId="0" borderId="1" xfId="0" applyFont="1" applyBorder="1" applyAlignment="1">
      <alignment wrapText="1"/>
    </xf>
    <xf numFmtId="0" fontId="20" fillId="0" borderId="0" xfId="0" applyFont="1" applyAlignment="1">
      <alignment horizontal="centerContinuous" vertical="center"/>
    </xf>
    <xf numFmtId="0" fontId="17" fillId="0" borderId="3" xfId="0" applyFont="1" applyBorder="1" applyAlignment="1">
      <alignment horizontal="center" vertical="center" wrapText="1"/>
    </xf>
    <xf numFmtId="0" fontId="17" fillId="0" borderId="3" xfId="0" applyFont="1" applyBorder="1" applyAlignment="1">
      <alignment horizontal="center" vertical="top" wrapText="1"/>
    </xf>
    <xf numFmtId="0" fontId="18" fillId="0" borderId="0" xfId="23" applyNumberFormat="1" applyFont="1" applyBorder="1" applyAlignment="1">
      <alignment horizontal="right" vertical="center"/>
    </xf>
    <xf numFmtId="0" fontId="0" fillId="0" borderId="0" xfId="0" applyAlignment="1">
      <alignment vertical="center"/>
    </xf>
    <xf numFmtId="0" fontId="19" fillId="0" borderId="0" xfId="0" applyFont="1" applyAlignment="1">
      <alignment vertical="center" wrapText="1"/>
    </xf>
    <xf numFmtId="0" fontId="19" fillId="0" borderId="0" xfId="0" applyFont="1" applyAlignment="1">
      <alignment vertical="center"/>
    </xf>
    <xf numFmtId="0" fontId="22" fillId="0" borderId="0" xfId="0" applyFont="1" applyAlignment="1">
      <alignment vertical="center"/>
    </xf>
    <xf numFmtId="0" fontId="23" fillId="0" borderId="0" xfId="0" applyFont="1" applyAlignment="1">
      <alignment vertical="top"/>
    </xf>
    <xf numFmtId="0" fontId="22" fillId="0" borderId="0" xfId="0" applyFont="1" applyAlignment="1">
      <alignment horizontal="right" vertical="top"/>
    </xf>
    <xf numFmtId="0" fontId="18" fillId="0" borderId="8" xfId="0" applyFont="1" applyBorder="1" applyAlignment="1">
      <alignment horizontal="center" vertical="center"/>
    </xf>
    <xf numFmtId="0" fontId="18" fillId="0" borderId="10" xfId="0" applyFont="1" applyBorder="1" applyAlignment="1">
      <alignment vertical="center"/>
    </xf>
    <xf numFmtId="0" fontId="18" fillId="0" borderId="9" xfId="0" applyFont="1" applyBorder="1" applyAlignment="1">
      <alignment vertical="center"/>
    </xf>
    <xf numFmtId="0" fontId="18" fillId="0" borderId="13"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vertical="center"/>
    </xf>
    <xf numFmtId="0" fontId="25" fillId="0" borderId="3" xfId="0" applyFont="1" applyBorder="1" applyAlignment="1">
      <alignment horizontal="center" vertical="center"/>
    </xf>
    <xf numFmtId="0" fontId="25" fillId="0" borderId="9" xfId="0" applyFont="1" applyBorder="1" applyAlignment="1">
      <alignment vertical="center"/>
    </xf>
    <xf numFmtId="0" fontId="18" fillId="0" borderId="2" xfId="0" applyFont="1" applyBorder="1" applyAlignment="1">
      <alignment horizontal="center" vertical="center"/>
    </xf>
    <xf numFmtId="0" fontId="18" fillId="0" borderId="14" xfId="0" applyFont="1" applyBorder="1" applyAlignment="1">
      <alignment vertical="center"/>
    </xf>
    <xf numFmtId="0" fontId="18" fillId="0" borderId="1" xfId="0" applyFont="1" applyBorder="1" applyAlignment="1">
      <alignment horizontal="center" vertical="center" wrapText="1"/>
    </xf>
    <xf numFmtId="0" fontId="18" fillId="0" borderId="0" xfId="0" applyFont="1" applyAlignment="1">
      <alignment horizontal="center" vertical="center"/>
    </xf>
    <xf numFmtId="176" fontId="18" fillId="0" borderId="1" xfId="0" applyNumberFormat="1" applyFont="1" applyBorder="1" applyAlignment="1">
      <alignment vertical="center"/>
    </xf>
    <xf numFmtId="0" fontId="18" fillId="0" borderId="6" xfId="0" applyFont="1" applyBorder="1" applyAlignment="1">
      <alignment horizontal="center" vertical="center"/>
    </xf>
    <xf numFmtId="0" fontId="18" fillId="0" borderId="6" xfId="0" applyFont="1" applyBorder="1" applyAlignment="1">
      <alignment vertical="center"/>
    </xf>
    <xf numFmtId="176" fontId="18" fillId="0" borderId="6"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6" fillId="0" borderId="0" xfId="0" applyFont="1" applyFill="1" applyAlignment="1">
      <alignment horizontal="right" vertical="center"/>
    </xf>
    <xf numFmtId="0" fontId="33" fillId="0" borderId="0" xfId="0"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Alignment="1">
      <alignment horizontal="centerContinuous"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45" xfId="0" applyFont="1" applyFill="1" applyBorder="1" applyAlignment="1">
      <alignment horizontal="center" vertical="center"/>
    </xf>
    <xf numFmtId="0" fontId="7" fillId="0" borderId="29" xfId="0" applyFont="1" applyBorder="1" applyAlignment="1">
      <alignment horizontal="left" vertical="center"/>
    </xf>
    <xf numFmtId="0" fontId="7" fillId="0" borderId="29" xfId="0" applyFont="1" applyBorder="1" applyAlignment="1">
      <alignment horizontal="center" vertical="center"/>
    </xf>
    <xf numFmtId="0" fontId="7" fillId="0" borderId="29" xfId="0" applyFont="1" applyBorder="1" applyAlignment="1">
      <alignment horizontal="center" vertical="center" wrapText="1"/>
    </xf>
    <xf numFmtId="0" fontId="7" fillId="0" borderId="29" xfId="0" applyFont="1" applyBorder="1" applyAlignment="1">
      <alignment vertical="center"/>
    </xf>
    <xf numFmtId="0" fontId="7" fillId="0" borderId="36" xfId="0" applyFont="1" applyBorder="1" applyAlignment="1">
      <alignment vertical="center"/>
    </xf>
    <xf numFmtId="0" fontId="7" fillId="0" borderId="20" xfId="0" applyFont="1" applyBorder="1" applyAlignment="1">
      <alignment horizontal="center" vertical="center"/>
    </xf>
    <xf numFmtId="0" fontId="7" fillId="0" borderId="1" xfId="0" applyFont="1" applyBorder="1" applyAlignment="1">
      <alignment horizontal="centerContinuous" vertical="center"/>
    </xf>
    <xf numFmtId="0" fontId="7" fillId="0" borderId="1" xfId="0" applyFont="1" applyFill="1" applyBorder="1" applyAlignment="1">
      <alignment horizontal="centerContinuous" vertical="center" wrapText="1"/>
    </xf>
    <xf numFmtId="0" fontId="7" fillId="0" borderId="10" xfId="0" applyFont="1" applyFill="1" applyBorder="1" applyAlignment="1">
      <alignment vertical="top" wrapText="1"/>
    </xf>
    <xf numFmtId="0" fontId="7" fillId="3" borderId="3" xfId="0" applyFont="1" applyFill="1" applyBorder="1" applyAlignment="1">
      <alignment horizontal="center" vertical="center"/>
    </xf>
    <xf numFmtId="0" fontId="0" fillId="0" borderId="1" xfId="0" applyFont="1" applyBorder="1" applyAlignment="1">
      <alignment vertical="center"/>
    </xf>
    <xf numFmtId="0" fontId="7" fillId="0" borderId="13" xfId="0" applyFont="1" applyBorder="1" applyAlignment="1">
      <alignment horizontal="center" vertical="top"/>
    </xf>
    <xf numFmtId="0" fontId="7" fillId="0" borderId="14" xfId="0" applyFont="1" applyFill="1" applyBorder="1" applyAlignment="1">
      <alignment vertical="top" wrapText="1"/>
    </xf>
    <xf numFmtId="0" fontId="7" fillId="3" borderId="2" xfId="0" applyFont="1" applyFill="1" applyBorder="1" applyAlignment="1">
      <alignment horizontal="center" vertical="center"/>
    </xf>
    <xf numFmtId="0" fontId="7" fillId="0" borderId="5" xfId="0" applyFont="1" applyBorder="1" applyAlignment="1">
      <alignment horizontal="center" vertical="top"/>
    </xf>
    <xf numFmtId="0" fontId="7" fillId="0" borderId="7" xfId="0" applyFont="1" applyFill="1" applyBorder="1" applyAlignment="1">
      <alignment vertical="top" wrapText="1"/>
    </xf>
    <xf numFmtId="0" fontId="7" fillId="3" borderId="1" xfId="0" applyFont="1" applyFill="1" applyBorder="1" applyAlignment="1">
      <alignment horizontal="center" vertical="center"/>
    </xf>
    <xf numFmtId="0" fontId="7" fillId="0" borderId="30" xfId="0" applyFont="1" applyBorder="1" applyAlignment="1">
      <alignment horizontal="center" vertical="center"/>
    </xf>
    <xf numFmtId="0" fontId="7" fillId="3" borderId="4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vertical="center"/>
    </xf>
    <xf numFmtId="0" fontId="7" fillId="3" borderId="48" xfId="0" applyFont="1" applyFill="1" applyBorder="1" applyAlignment="1">
      <alignment horizontal="center" vertical="center"/>
    </xf>
    <xf numFmtId="0" fontId="7" fillId="0" borderId="25" xfId="0" applyFont="1" applyBorder="1" applyAlignment="1">
      <alignment horizontal="left" vertical="center" wrapText="1"/>
    </xf>
    <xf numFmtId="0" fontId="7" fillId="0" borderId="26" xfId="0" applyFont="1" applyBorder="1" applyAlignment="1">
      <alignment vertical="center"/>
    </xf>
    <xf numFmtId="0" fontId="7" fillId="3" borderId="49"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Border="1" applyAlignment="1">
      <alignment vertical="center"/>
    </xf>
    <xf numFmtId="0" fontId="7" fillId="0" borderId="16" xfId="0" applyFont="1" applyBorder="1" applyAlignment="1">
      <alignment vertical="center" wrapText="1"/>
    </xf>
    <xf numFmtId="0" fontId="7" fillId="0" borderId="18" xfId="0" applyFont="1" applyBorder="1" applyAlignment="1">
      <alignment vertical="center"/>
    </xf>
    <xf numFmtId="0" fontId="7" fillId="0" borderId="50" xfId="0" applyFont="1" applyBorder="1" applyAlignment="1">
      <alignment horizontal="center" vertical="center"/>
    </xf>
    <xf numFmtId="0" fontId="7" fillId="0" borderId="1"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Border="1" applyAlignment="1">
      <alignment horizontal="center" vertical="center"/>
    </xf>
    <xf numFmtId="0" fontId="7" fillId="3" borderId="51" xfId="0" applyFont="1" applyFill="1" applyBorder="1" applyAlignment="1">
      <alignment horizontal="center" vertical="center"/>
    </xf>
    <xf numFmtId="0" fontId="7" fillId="0" borderId="52" xfId="0" applyFont="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Border="1" applyAlignment="1">
      <alignment horizontal="center" vertical="center"/>
    </xf>
    <xf numFmtId="0" fontId="7" fillId="0" borderId="53" xfId="0" applyFont="1" applyBorder="1" applyAlignment="1">
      <alignment horizontal="center" vertical="center"/>
    </xf>
    <xf numFmtId="0" fontId="7" fillId="3" borderId="54" xfId="0" applyFont="1" applyFill="1" applyBorder="1" applyAlignment="1">
      <alignment horizontal="center" vertical="center"/>
    </xf>
    <xf numFmtId="0" fontId="7" fillId="0" borderId="1" xfId="0" applyFont="1" applyBorder="1" applyAlignment="1">
      <alignment horizontal="left" vertical="center"/>
    </xf>
    <xf numFmtId="0" fontId="7" fillId="0" borderId="52"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vertical="center" wrapText="1"/>
    </xf>
    <xf numFmtId="0" fontId="7" fillId="0" borderId="5" xfId="0" applyFont="1" applyBorder="1" applyAlignment="1">
      <alignment vertical="center"/>
    </xf>
    <xf numFmtId="0" fontId="7" fillId="0" borderId="7" xfId="0" applyFont="1" applyBorder="1" applyAlignment="1">
      <alignment vertical="center"/>
    </xf>
    <xf numFmtId="0" fontId="7" fillId="0" borderId="5" xfId="0" applyFont="1" applyBorder="1" applyAlignment="1">
      <alignment horizontal="left" vertical="center" indent="1"/>
    </xf>
    <xf numFmtId="0" fontId="7" fillId="0" borderId="5" xfId="0" applyFont="1" applyBorder="1" applyAlignment="1">
      <alignment horizontal="centerContinuous" vertical="center"/>
    </xf>
    <xf numFmtId="0" fontId="7" fillId="0" borderId="7" xfId="0" applyFont="1" applyBorder="1" applyAlignment="1">
      <alignment horizontal="centerContinuous" vertical="center"/>
    </xf>
    <xf numFmtId="0" fontId="7" fillId="0" borderId="6" xfId="0" applyFont="1" applyBorder="1" applyAlignment="1">
      <alignment horizontal="centerContinuous" vertical="center" wrapText="1"/>
    </xf>
    <xf numFmtId="0" fontId="7" fillId="0" borderId="6"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47" xfId="0" applyFont="1" applyBorder="1" applyAlignment="1">
      <alignment horizontal="center" vertical="center"/>
    </xf>
    <xf numFmtId="0" fontId="7" fillId="0" borderId="47" xfId="0" applyFont="1" applyBorder="1" applyAlignment="1">
      <alignment vertical="center"/>
    </xf>
    <xf numFmtId="0" fontId="7" fillId="0" borderId="17" xfId="0" applyFont="1" applyFill="1" applyBorder="1" applyAlignment="1">
      <alignment vertical="center"/>
    </xf>
    <xf numFmtId="0" fontId="7" fillId="0" borderId="16" xfId="0" applyFont="1" applyFill="1" applyBorder="1" applyAlignment="1">
      <alignment vertical="center"/>
    </xf>
    <xf numFmtId="0" fontId="7" fillId="0" borderId="16" xfId="0" applyFont="1" applyFill="1" applyBorder="1" applyAlignment="1">
      <alignment vertical="center" wrapText="1"/>
    </xf>
    <xf numFmtId="0" fontId="7" fillId="0" borderId="18" xfId="0" applyFont="1" applyFill="1" applyBorder="1" applyAlignment="1">
      <alignment vertical="center"/>
    </xf>
    <xf numFmtId="0" fontId="22" fillId="0" borderId="0" xfId="0" applyFont="1" applyBorder="1" applyAlignment="1">
      <alignment vertical="center"/>
    </xf>
    <xf numFmtId="0" fontId="31" fillId="0" borderId="0" xfId="0" applyFont="1" applyAlignment="1">
      <alignment horizontal="centerContinuous" vertical="center"/>
    </xf>
    <xf numFmtId="0" fontId="0" fillId="0" borderId="0" xfId="0" applyAlignment="1">
      <alignment horizontal="centerContinuous" vertical="center"/>
    </xf>
    <xf numFmtId="0" fontId="14" fillId="0" borderId="0" xfId="0" applyFont="1" applyAlignment="1">
      <alignment horizontal="right" vertical="center"/>
    </xf>
    <xf numFmtId="0" fontId="29" fillId="0" borderId="0" xfId="0" applyFont="1" applyAlignment="1">
      <alignment horizontal="centerContinuous" vertical="center"/>
    </xf>
    <xf numFmtId="0" fontId="7" fillId="0" borderId="40" xfId="0" applyFont="1" applyBorder="1" applyAlignment="1">
      <alignment horizontal="center"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xf>
    <xf numFmtId="0" fontId="21" fillId="0" borderId="2" xfId="0" applyFont="1" applyBorder="1" applyAlignment="1">
      <alignment horizontal="center" vertical="center"/>
    </xf>
    <xf numFmtId="0" fontId="32" fillId="0" borderId="2" xfId="0" applyFont="1" applyBorder="1" applyAlignment="1">
      <alignment horizontal="center" vertical="center"/>
    </xf>
    <xf numFmtId="0" fontId="32" fillId="0" borderId="43" xfId="0" applyFont="1"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vertical="center"/>
    </xf>
    <xf numFmtId="0" fontId="7" fillId="0" borderId="42" xfId="0" applyFont="1" applyBorder="1" applyAlignment="1">
      <alignment horizontal="center" vertical="center"/>
    </xf>
    <xf numFmtId="0" fontId="7" fillId="2" borderId="40" xfId="0" applyFont="1" applyFill="1" applyBorder="1" applyAlignment="1">
      <alignment horizontal="center" vertical="center"/>
    </xf>
    <xf numFmtId="0" fontId="32" fillId="0" borderId="4" xfId="0" applyFont="1" applyBorder="1" applyAlignment="1">
      <alignment horizontal="center" vertical="center"/>
    </xf>
    <xf numFmtId="177" fontId="32" fillId="2" borderId="2" xfId="27" applyNumberFormat="1" applyFont="1" applyFill="1" applyBorder="1" applyAlignment="1">
      <alignment horizontal="center" vertical="center"/>
    </xf>
    <xf numFmtId="0" fontId="0" fillId="0" borderId="6" xfId="0" applyBorder="1" applyAlignment="1">
      <alignment horizontal="center" vertical="center"/>
    </xf>
    <xf numFmtId="0" fontId="0" fillId="0" borderId="61" xfId="0" applyBorder="1" applyAlignment="1">
      <alignment horizontal="center" vertical="center"/>
    </xf>
    <xf numFmtId="0" fontId="18" fillId="0" borderId="14" xfId="0" applyFont="1" applyBorder="1" applyAlignment="1">
      <alignment vertical="center"/>
    </xf>
    <xf numFmtId="177" fontId="32" fillId="0" borderId="2" xfId="0" applyNumberFormat="1" applyFont="1" applyBorder="1" applyAlignment="1">
      <alignment horizontal="center" vertical="center"/>
    </xf>
    <xf numFmtId="0" fontId="0" fillId="0" borderId="0" xfId="0" applyAlignment="1">
      <alignment horizontal="centerContinuous"/>
    </xf>
    <xf numFmtId="0" fontId="22" fillId="0" borderId="0" xfId="28" applyFont="1"/>
    <xf numFmtId="0" fontId="36" fillId="0" borderId="0" xfId="28" applyFont="1" applyBorder="1" applyAlignment="1">
      <alignment vertical="center"/>
    </xf>
    <xf numFmtId="0" fontId="36" fillId="0" borderId="0" xfId="28" applyFont="1" applyBorder="1" applyAlignment="1"/>
    <xf numFmtId="0" fontId="22" fillId="0" borderId="0" xfId="28" applyFont="1" applyAlignment="1">
      <alignment horizontal="center"/>
    </xf>
    <xf numFmtId="0" fontId="36" fillId="0" borderId="0" xfId="28" applyFont="1" applyAlignment="1">
      <alignment horizontal="center"/>
    </xf>
    <xf numFmtId="0" fontId="35" fillId="0" borderId="0" xfId="28" applyFont="1" applyAlignment="1"/>
    <xf numFmtId="0" fontId="22" fillId="0" borderId="0" xfId="28" applyFont="1" applyAlignment="1"/>
    <xf numFmtId="0" fontId="20" fillId="0" borderId="0" xfId="0" applyFont="1" applyBorder="1" applyAlignment="1">
      <alignment vertical="center"/>
    </xf>
    <xf numFmtId="0" fontId="35" fillId="0" borderId="0" xfId="28" applyFont="1" applyAlignment="1">
      <alignment horizontal="center"/>
    </xf>
    <xf numFmtId="0" fontId="22" fillId="0" borderId="0" xfId="28" applyFont="1" applyBorder="1"/>
    <xf numFmtId="0" fontId="22" fillId="0" borderId="0" xfId="28" applyFont="1" applyBorder="1" applyAlignment="1">
      <alignment horizontal="center" vertical="center" textRotation="255"/>
    </xf>
    <xf numFmtId="0" fontId="22" fillId="0" borderId="0" xfId="28" applyFont="1" applyBorder="1" applyAlignment="1">
      <alignment horizontal="left" vertical="center"/>
    </xf>
    <xf numFmtId="0" fontId="35" fillId="0" borderId="5" xfId="28" applyFont="1" applyBorder="1" applyAlignment="1">
      <alignment vertical="center"/>
    </xf>
    <xf numFmtId="0" fontId="35" fillId="0" borderId="13" xfId="28" applyFont="1" applyBorder="1" applyAlignment="1">
      <alignment vertical="center"/>
    </xf>
    <xf numFmtId="0" fontId="35" fillId="0" borderId="6" xfId="28" applyFont="1" applyBorder="1" applyAlignment="1">
      <alignment vertical="center"/>
    </xf>
    <xf numFmtId="0" fontId="20" fillId="0" borderId="4" xfId="28" applyFont="1" applyBorder="1" applyAlignment="1"/>
    <xf numFmtId="0" fontId="35" fillId="0" borderId="0" xfId="28" applyFont="1"/>
    <xf numFmtId="0" fontId="35" fillId="0" borderId="0" xfId="28" applyFont="1" applyAlignment="1">
      <alignment horizontal="left" indent="1"/>
    </xf>
    <xf numFmtId="0" fontId="35" fillId="0" borderId="0" xfId="28" applyFont="1" applyAlignment="1">
      <alignment horizontal="left" vertical="center" indent="1"/>
    </xf>
    <xf numFmtId="0" fontId="22" fillId="0" borderId="0" xfId="28" applyFont="1" applyBorder="1" applyAlignment="1">
      <alignment horizontal="center" vertical="center"/>
    </xf>
    <xf numFmtId="0" fontId="22" fillId="0" borderId="0" xfId="28" applyFont="1" applyBorder="1" applyAlignment="1"/>
    <xf numFmtId="0" fontId="35" fillId="0" borderId="0" xfId="28" applyFont="1" applyBorder="1" applyAlignment="1">
      <alignment horizontal="center" shrinkToFit="1"/>
    </xf>
    <xf numFmtId="0" fontId="0" fillId="0" borderId="0" xfId="0" applyAlignment="1">
      <alignment horizontal="left" indent="1"/>
    </xf>
    <xf numFmtId="0" fontId="0" fillId="0" borderId="0" xfId="0" applyAlignment="1">
      <alignment horizontal="left"/>
    </xf>
    <xf numFmtId="0" fontId="18" fillId="0" borderId="4" xfId="0" applyFont="1" applyBorder="1" applyAlignment="1">
      <alignment vertical="center"/>
    </xf>
    <xf numFmtId="0" fontId="18" fillId="0" borderId="10" xfId="0" applyFont="1" applyBorder="1" applyAlignment="1">
      <alignment vertical="center"/>
    </xf>
    <xf numFmtId="0" fontId="20" fillId="0" borderId="0" xfId="28" applyFont="1" applyBorder="1" applyAlignment="1"/>
    <xf numFmtId="0" fontId="18" fillId="0" borderId="5" xfId="0" applyFont="1" applyBorder="1" applyAlignment="1">
      <alignment vertical="center"/>
    </xf>
    <xf numFmtId="0" fontId="18" fillId="0" borderId="7" xfId="0" applyFont="1" applyBorder="1" applyAlignment="1">
      <alignment vertical="center"/>
    </xf>
    <xf numFmtId="0" fontId="18" fillId="0" borderId="0" xfId="0" applyFont="1" applyBorder="1" applyAlignment="1">
      <alignment vertical="center"/>
    </xf>
    <xf numFmtId="0" fontId="35" fillId="0" borderId="0" xfId="28" applyFont="1" applyBorder="1" applyAlignment="1">
      <alignment horizontal="left" vertical="center"/>
    </xf>
    <xf numFmtId="0" fontId="35" fillId="0" borderId="0" xfId="28" applyFont="1" applyBorder="1" applyAlignment="1">
      <alignment vertical="center"/>
    </xf>
    <xf numFmtId="0" fontId="35" fillId="0" borderId="5" xfId="28" applyFont="1" applyBorder="1" applyAlignment="1">
      <alignment horizontal="left" vertical="center"/>
    </xf>
    <xf numFmtId="0" fontId="22" fillId="0" borderId="7" xfId="28" applyFont="1" applyBorder="1" applyAlignment="1">
      <alignment horizontal="left" vertical="center"/>
    </xf>
    <xf numFmtId="0" fontId="22" fillId="0" borderId="3" xfId="28" applyFont="1" applyBorder="1" applyAlignment="1">
      <alignment vertical="center"/>
    </xf>
    <xf numFmtId="0" fontId="22" fillId="0" borderId="2" xfId="28" applyFont="1" applyBorder="1" applyAlignment="1">
      <alignment vertical="center"/>
    </xf>
    <xf numFmtId="0" fontId="7" fillId="0" borderId="1" xfId="0" applyFont="1" applyBorder="1" applyAlignment="1">
      <alignment horizontal="center" vertical="center"/>
    </xf>
    <xf numFmtId="0" fontId="7" fillId="0" borderId="37"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42" fillId="0" borderId="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horizontal="right" vertical="center"/>
    </xf>
    <xf numFmtId="0" fontId="7" fillId="0" borderId="69" xfId="0" applyFont="1" applyBorder="1" applyAlignment="1">
      <alignment vertical="center" wrapText="1"/>
    </xf>
    <xf numFmtId="0" fontId="7" fillId="0" borderId="35"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8" fillId="0" borderId="51" xfId="0" applyFont="1" applyBorder="1" applyAlignment="1">
      <alignment horizontal="center" vertical="center"/>
    </xf>
    <xf numFmtId="0" fontId="6" fillId="0" borderId="1" xfId="0" applyFont="1" applyBorder="1" applyAlignment="1">
      <alignment vertical="center" wrapText="1"/>
    </xf>
    <xf numFmtId="0" fontId="43" fillId="0" borderId="5" xfId="0" applyFont="1" applyBorder="1" applyAlignment="1">
      <alignment horizontal="center" vertical="center"/>
    </xf>
    <xf numFmtId="0" fontId="43" fillId="0" borderId="1" xfId="0" applyFont="1" applyBorder="1" applyAlignment="1">
      <alignment vertical="center" wrapText="1"/>
    </xf>
    <xf numFmtId="0" fontId="43" fillId="0" borderId="51" xfId="0" applyFont="1" applyBorder="1" applyAlignment="1">
      <alignment horizontal="center" vertical="center"/>
    </xf>
    <xf numFmtId="0" fontId="6" fillId="0" borderId="1" xfId="0" applyFont="1" applyBorder="1" applyAlignment="1">
      <alignment vertical="center" shrinkToFit="1"/>
    </xf>
    <xf numFmtId="0" fontId="6" fillId="0" borderId="76"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81" xfId="0" applyFont="1" applyBorder="1" applyAlignment="1">
      <alignment horizontal="center" vertical="center"/>
    </xf>
    <xf numFmtId="0" fontId="8" fillId="0" borderId="5" xfId="0" applyFont="1" applyBorder="1" applyAlignment="1">
      <alignment horizontal="center" vertical="center"/>
    </xf>
    <xf numFmtId="0" fontId="8" fillId="0" borderId="82" xfId="0" applyFont="1" applyBorder="1" applyAlignment="1">
      <alignment horizontal="center" vertical="center"/>
    </xf>
    <xf numFmtId="0" fontId="8" fillId="0" borderId="90" xfId="0" applyFont="1" applyBorder="1" applyAlignment="1">
      <alignment horizontal="center" vertical="center"/>
    </xf>
    <xf numFmtId="0" fontId="6"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25" fillId="0" borderId="10" xfId="0" applyFont="1" applyBorder="1" applyAlignment="1">
      <alignment vertical="center"/>
    </xf>
    <xf numFmtId="0" fontId="25" fillId="0" borderId="4" xfId="0" applyFont="1" applyBorder="1" applyAlignment="1">
      <alignment vertical="center"/>
    </xf>
    <xf numFmtId="0" fontId="25" fillId="0" borderId="14" xfId="0" applyFont="1" applyBorder="1" applyAlignment="1">
      <alignment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0" fontId="36" fillId="0" borderId="11" xfId="28" applyFont="1" applyBorder="1" applyAlignment="1"/>
    <xf numFmtId="0" fontId="22" fillId="0" borderId="11" xfId="0" applyFont="1" applyBorder="1" applyAlignment="1">
      <alignment vertical="center"/>
    </xf>
    <xf numFmtId="0" fontId="20" fillId="0" borderId="11" xfId="28" applyFont="1" applyBorder="1" applyAlignment="1"/>
    <xf numFmtId="0" fontId="22" fillId="0" borderId="0" xfId="28" applyFont="1" applyBorder="1" applyAlignment="1">
      <alignment vertical="center"/>
    </xf>
    <xf numFmtId="0" fontId="22" fillId="0" borderId="0" xfId="28" applyFont="1" applyAlignment="1">
      <alignment vertical="center"/>
    </xf>
    <xf numFmtId="0" fontId="22" fillId="0" borderId="1" xfId="28" applyFont="1" applyBorder="1" applyAlignment="1">
      <alignment vertical="center"/>
    </xf>
    <xf numFmtId="0" fontId="39" fillId="0" borderId="5" xfId="28" applyFont="1" applyBorder="1" applyAlignment="1">
      <alignment horizontal="left" vertical="center"/>
    </xf>
    <xf numFmtId="0" fontId="22" fillId="0" borderId="14" xfId="28" applyFont="1" applyBorder="1" applyAlignment="1">
      <alignment horizontal="left" vertical="center"/>
    </xf>
    <xf numFmtId="0" fontId="40" fillId="0" borderId="6" xfId="28" applyFont="1" applyBorder="1" applyAlignment="1">
      <alignment horizontal="left" vertical="center"/>
    </xf>
    <xf numFmtId="0" fontId="41" fillId="0" borderId="6" xfId="28" applyFont="1" applyBorder="1" applyAlignment="1">
      <alignment horizontal="left" vertical="center"/>
    </xf>
    <xf numFmtId="0" fontId="18" fillId="0" borderId="0" xfId="28" applyFont="1" applyBorder="1" applyAlignment="1"/>
    <xf numFmtId="0" fontId="34" fillId="0" borderId="0" xfId="0" applyFont="1" applyAlignment="1">
      <alignment horizontal="right" vertical="center"/>
    </xf>
    <xf numFmtId="0" fontId="18" fillId="0" borderId="1" xfId="0" applyFont="1" applyBorder="1" applyAlignment="1">
      <alignment horizontal="left" vertical="center" indent="1"/>
    </xf>
    <xf numFmtId="0" fontId="18" fillId="0" borderId="1" xfId="28" applyFont="1" applyBorder="1" applyAlignment="1">
      <alignment horizontal="left" vertical="center" indent="1"/>
    </xf>
    <xf numFmtId="0" fontId="31" fillId="0" borderId="0" xfId="0" applyFont="1" applyFill="1" applyAlignment="1">
      <alignment horizontal="centerContinuous" vertical="center"/>
    </xf>
    <xf numFmtId="177" fontId="32" fillId="0" borderId="2" xfId="27" applyNumberFormat="1" applyFont="1" applyFill="1" applyBorder="1" applyAlignment="1">
      <alignment horizontal="center" vertical="center"/>
    </xf>
    <xf numFmtId="0" fontId="7" fillId="0" borderId="15" xfId="0" applyFont="1" applyBorder="1" applyAlignment="1">
      <alignment vertical="center"/>
    </xf>
    <xf numFmtId="0" fontId="7" fillId="0" borderId="35" xfId="0" applyFont="1" applyBorder="1" applyAlignment="1">
      <alignment horizontal="center" vertical="top"/>
    </xf>
    <xf numFmtId="0" fontId="7" fillId="0" borderId="72" xfId="0" applyFont="1" applyFill="1" applyBorder="1" applyAlignment="1">
      <alignment vertical="top" wrapText="1"/>
    </xf>
    <xf numFmtId="0" fontId="35" fillId="0" borderId="5" xfId="28" applyFont="1" applyBorder="1" applyAlignment="1">
      <alignment horizontal="left" vertical="center"/>
    </xf>
    <xf numFmtId="0" fontId="22" fillId="0" borderId="6" xfId="28" applyFont="1" applyBorder="1" applyAlignment="1">
      <alignment horizontal="left" vertical="center"/>
    </xf>
    <xf numFmtId="0" fontId="22" fillId="0" borderId="7" xfId="28" applyFont="1" applyBorder="1" applyAlignment="1">
      <alignment horizontal="left" vertical="center"/>
    </xf>
    <xf numFmtId="0" fontId="35" fillId="0" borderId="6" xfId="28" applyFont="1" applyBorder="1" applyAlignment="1">
      <alignment horizontal="left" vertical="center"/>
    </xf>
    <xf numFmtId="0" fontId="35" fillId="0" borderId="6" xfId="28" applyFont="1" applyBorder="1" applyAlignment="1">
      <alignment horizontal="left" vertical="center" shrinkToFit="1"/>
    </xf>
    <xf numFmtId="0" fontId="22" fillId="0" borderId="6" xfId="28" applyFont="1" applyBorder="1" applyAlignment="1">
      <alignment horizontal="left" vertical="center" shrinkToFit="1"/>
    </xf>
    <xf numFmtId="0" fontId="22" fillId="0" borderId="6" xfId="28" applyFont="1" applyBorder="1" applyAlignment="1">
      <alignment vertical="center"/>
    </xf>
    <xf numFmtId="0" fontId="35" fillId="0" borderId="7" xfId="28" applyFont="1" applyBorder="1" applyAlignment="1">
      <alignment horizontal="left" vertical="center"/>
    </xf>
    <xf numFmtId="0" fontId="18" fillId="0" borderId="2" xfId="0" applyFont="1" applyBorder="1" applyAlignment="1">
      <alignment horizontal="center" vertical="center"/>
    </xf>
    <xf numFmtId="0" fontId="46" fillId="0" borderId="0" xfId="12" applyFont="1">
      <alignment vertical="center"/>
    </xf>
    <xf numFmtId="0" fontId="46" fillId="0" borderId="0" xfId="12" applyFont="1" applyAlignment="1">
      <alignment horizontal="center" vertical="center" shrinkToFit="1"/>
    </xf>
    <xf numFmtId="0" fontId="46" fillId="0" borderId="0" xfId="12" applyFont="1" applyAlignment="1">
      <alignment vertical="center" shrinkToFit="1"/>
    </xf>
    <xf numFmtId="0" fontId="47" fillId="0" borderId="0" xfId="12" applyFont="1" applyAlignment="1"/>
    <xf numFmtId="0" fontId="48" fillId="0" borderId="0" xfId="0" applyFont="1"/>
    <xf numFmtId="0" fontId="50" fillId="0" borderId="0" xfId="30" applyFont="1" applyBorder="1" applyAlignment="1">
      <alignment horizontal="center" vertical="center"/>
    </xf>
    <xf numFmtId="49" fontId="50" fillId="0" borderId="0" xfId="30" applyNumberFormat="1" applyFont="1" applyAlignment="1">
      <alignment vertical="center"/>
    </xf>
    <xf numFmtId="49" fontId="49" fillId="0" borderId="4" xfId="12" applyNumberFormat="1" applyFont="1" applyBorder="1" applyAlignment="1">
      <alignment horizontal="center" vertical="center"/>
    </xf>
    <xf numFmtId="178" fontId="49" fillId="0" borderId="0" xfId="12" applyNumberFormat="1" applyFont="1" applyBorder="1" applyAlignment="1">
      <alignment vertical="center"/>
    </xf>
    <xf numFmtId="178" fontId="49" fillId="0" borderId="0" xfId="12" applyNumberFormat="1" applyFont="1" applyAlignment="1">
      <alignment vertical="center"/>
    </xf>
    <xf numFmtId="0" fontId="49" fillId="0" borderId="0" xfId="30" applyFont="1" applyBorder="1" applyAlignment="1">
      <alignment vertical="center"/>
    </xf>
    <xf numFmtId="49" fontId="49" fillId="0" borderId="0" xfId="12" applyNumberFormat="1" applyFont="1" applyBorder="1" applyAlignment="1">
      <alignment vertical="center"/>
    </xf>
    <xf numFmtId="49" fontId="49" fillId="0" borderId="0" xfId="12" quotePrefix="1" applyNumberFormat="1" applyFont="1" applyAlignment="1">
      <alignment horizontal="center" vertical="center"/>
    </xf>
    <xf numFmtId="0" fontId="50" fillId="0" borderId="0" xfId="30" applyFont="1" applyBorder="1" applyAlignment="1">
      <alignment horizontal="left" vertical="center"/>
    </xf>
    <xf numFmtId="0" fontId="50" fillId="0" borderId="0" xfId="30" applyFont="1" applyBorder="1" applyAlignment="1">
      <alignment horizontal="center" vertical="center" shrinkToFit="1"/>
    </xf>
    <xf numFmtId="0" fontId="51" fillId="0" borderId="0" xfId="12" applyFont="1" applyAlignment="1">
      <alignment horizontal="center" vertical="center" shrinkToFit="1"/>
    </xf>
    <xf numFmtId="0" fontId="52" fillId="0" borderId="0" xfId="12" applyFont="1" applyAlignment="1">
      <alignment vertical="center"/>
    </xf>
    <xf numFmtId="0" fontId="49" fillId="0" borderId="0" xfId="12" applyFont="1" applyAlignment="1">
      <alignment vertical="center"/>
    </xf>
    <xf numFmtId="0" fontId="53" fillId="0" borderId="0" xfId="12" applyFont="1" applyAlignment="1">
      <alignment horizontal="center" vertical="center" shrinkToFit="1"/>
    </xf>
    <xf numFmtId="14" fontId="46" fillId="0" borderId="1" xfId="12" applyNumberFormat="1" applyFont="1" applyBorder="1">
      <alignment vertical="center"/>
    </xf>
    <xf numFmtId="0" fontId="46" fillId="0" borderId="1" xfId="12" applyFont="1" applyBorder="1">
      <alignment vertical="center"/>
    </xf>
    <xf numFmtId="0" fontId="54" fillId="0" borderId="97" xfId="30" quotePrefix="1" applyFont="1" applyBorder="1" applyAlignment="1">
      <alignment horizontal="center" vertical="center" shrinkToFit="1"/>
    </xf>
    <xf numFmtId="0" fontId="54" fillId="0" borderId="47" xfId="30" quotePrefix="1" applyFont="1" applyBorder="1" applyAlignment="1">
      <alignment horizontal="center" vertical="center" shrinkToFit="1"/>
    </xf>
    <xf numFmtId="0" fontId="54" fillId="0" borderId="54" xfId="30" applyFont="1" applyBorder="1" applyAlignment="1">
      <alignment horizontal="center" vertical="center"/>
    </xf>
    <xf numFmtId="56" fontId="55" fillId="0" borderId="96" xfId="30" applyNumberFormat="1" applyFont="1" applyFill="1" applyBorder="1" applyAlignment="1">
      <alignment horizontal="center" vertical="center"/>
    </xf>
    <xf numFmtId="0" fontId="54" fillId="0" borderId="2" xfId="30" applyFont="1" applyBorder="1" applyAlignment="1">
      <alignment horizontal="center" vertical="center"/>
    </xf>
    <xf numFmtId="0" fontId="54" fillId="0" borderId="99" xfId="30" applyFont="1" applyBorder="1" applyAlignment="1">
      <alignment horizontal="center" vertical="center" shrinkToFit="1"/>
    </xf>
    <xf numFmtId="0" fontId="56" fillId="0" borderId="100" xfId="12" applyFont="1" applyFill="1" applyBorder="1" applyAlignment="1">
      <alignment horizontal="center" vertical="center" shrinkToFit="1"/>
    </xf>
    <xf numFmtId="0" fontId="54" fillId="0" borderId="98" xfId="30" applyFont="1" applyFill="1" applyBorder="1" applyAlignment="1">
      <alignment horizontal="center" vertical="center"/>
    </xf>
    <xf numFmtId="56" fontId="55" fillId="0" borderId="96" xfId="30" applyNumberFormat="1" applyFont="1" applyFill="1" applyBorder="1" applyAlignment="1">
      <alignment vertical="center"/>
    </xf>
    <xf numFmtId="0" fontId="56" fillId="0" borderId="100" xfId="12" applyFont="1" applyFill="1" applyBorder="1" applyAlignment="1">
      <alignment horizontal="center" shrinkToFit="1"/>
    </xf>
    <xf numFmtId="0" fontId="56" fillId="0" borderId="100" xfId="30" quotePrefix="1" applyFont="1" applyFill="1" applyBorder="1" applyAlignment="1">
      <alignment horizontal="center" vertical="center" shrinkToFit="1"/>
    </xf>
    <xf numFmtId="0" fontId="54" fillId="0" borderId="101" xfId="30" applyFont="1" applyBorder="1" applyAlignment="1">
      <alignment horizontal="center" vertical="center" shrinkToFit="1"/>
    </xf>
    <xf numFmtId="0" fontId="56" fillId="0" borderId="102" xfId="30" applyFont="1" applyFill="1" applyBorder="1" applyAlignment="1">
      <alignment horizontal="center" vertical="center" shrinkToFit="1"/>
    </xf>
    <xf numFmtId="0" fontId="54" fillId="0" borderId="51" xfId="30" applyFont="1" applyFill="1" applyBorder="1" applyAlignment="1">
      <alignment horizontal="center" vertical="center"/>
    </xf>
    <xf numFmtId="56" fontId="55" fillId="0" borderId="67" xfId="30" applyNumberFormat="1" applyFont="1" applyFill="1" applyBorder="1" applyAlignment="1">
      <alignment vertical="center"/>
    </xf>
    <xf numFmtId="0" fontId="56" fillId="0" borderId="102" xfId="12" applyFont="1" applyFill="1" applyBorder="1" applyAlignment="1">
      <alignment horizontal="center" shrinkToFit="1"/>
    </xf>
    <xf numFmtId="0" fontId="56" fillId="0" borderId="102" xfId="12" applyFont="1" applyFill="1" applyBorder="1" applyAlignment="1">
      <alignment horizontal="center" vertical="center" shrinkToFit="1"/>
    </xf>
    <xf numFmtId="0" fontId="56" fillId="5" borderId="102" xfId="12" applyFont="1" applyFill="1" applyBorder="1" applyAlignment="1">
      <alignment horizontal="center" vertical="center" shrinkToFit="1"/>
    </xf>
    <xf numFmtId="0" fontId="57" fillId="0" borderId="102" xfId="12" applyFont="1" applyFill="1" applyBorder="1" applyAlignment="1">
      <alignment horizontal="center" vertical="center" shrinkToFit="1"/>
    </xf>
    <xf numFmtId="0" fontId="54" fillId="0" borderId="13" xfId="30" applyFont="1" applyFill="1" applyBorder="1" applyAlignment="1">
      <alignment horizontal="center" vertical="center"/>
    </xf>
    <xf numFmtId="0" fontId="56" fillId="5" borderId="102" xfId="30" applyFont="1" applyFill="1" applyBorder="1" applyAlignment="1">
      <alignment horizontal="center" vertical="center" shrinkToFit="1"/>
    </xf>
    <xf numFmtId="0" fontId="54" fillId="0" borderId="5" xfId="30" applyFont="1" applyFill="1" applyBorder="1" applyAlignment="1">
      <alignment horizontal="center" vertical="center"/>
    </xf>
    <xf numFmtId="0" fontId="56" fillId="0" borderId="102" xfId="30" quotePrefix="1" applyFont="1" applyFill="1" applyBorder="1" applyAlignment="1">
      <alignment horizontal="center" vertical="center" shrinkToFit="1"/>
    </xf>
    <xf numFmtId="0" fontId="56" fillId="5" borderId="102" xfId="12" applyFont="1" applyFill="1" applyBorder="1" applyAlignment="1">
      <alignment horizontal="center" shrinkToFit="1"/>
    </xf>
    <xf numFmtId="0" fontId="46" fillId="0" borderId="102" xfId="12" applyFont="1" applyBorder="1" applyAlignment="1">
      <alignment horizontal="center" vertical="center" shrinkToFit="1"/>
    </xf>
    <xf numFmtId="0" fontId="56" fillId="5" borderId="102" xfId="30" quotePrefix="1" applyFont="1" applyFill="1" applyBorder="1" applyAlignment="1">
      <alignment horizontal="center" vertical="center" shrinkToFit="1"/>
    </xf>
    <xf numFmtId="49" fontId="56" fillId="5" borderId="102" xfId="30" applyNumberFormat="1" applyFont="1" applyFill="1" applyBorder="1" applyAlignment="1">
      <alignment horizontal="center" vertical="center" shrinkToFit="1"/>
    </xf>
    <xf numFmtId="0" fontId="54" fillId="5" borderId="51" xfId="30" applyFont="1" applyFill="1" applyBorder="1" applyAlignment="1">
      <alignment horizontal="center" vertical="center"/>
    </xf>
    <xf numFmtId="0" fontId="56" fillId="0" borderId="102" xfId="30" applyFont="1" applyBorder="1" applyAlignment="1">
      <alignment horizontal="center" vertical="center" shrinkToFit="1"/>
    </xf>
    <xf numFmtId="56" fontId="55" fillId="0" borderId="97" xfId="30" applyNumberFormat="1" applyFont="1" applyFill="1" applyBorder="1" applyAlignment="1">
      <alignment horizontal="center" vertical="center"/>
    </xf>
    <xf numFmtId="0" fontId="54" fillId="0" borderId="47" xfId="30" applyFont="1" applyBorder="1" applyAlignment="1">
      <alignment horizontal="center" vertical="center"/>
    </xf>
    <xf numFmtId="0" fontId="54" fillId="0" borderId="103" xfId="30" applyFont="1" applyBorder="1" applyAlignment="1">
      <alignment horizontal="center" vertical="center" shrinkToFit="1"/>
    </xf>
    <xf numFmtId="0" fontId="54" fillId="0" borderId="104" xfId="30" applyFont="1" applyBorder="1" applyAlignment="1">
      <alignment vertical="center" shrinkToFit="1"/>
    </xf>
    <xf numFmtId="0" fontId="54" fillId="0" borderId="47" xfId="30" applyFont="1" applyBorder="1" applyAlignment="1">
      <alignment vertical="center"/>
    </xf>
    <xf numFmtId="56" fontId="55" fillId="0" borderId="97" xfId="30" applyNumberFormat="1" applyFont="1" applyFill="1" applyBorder="1" applyAlignment="1">
      <alignment vertical="center"/>
    </xf>
    <xf numFmtId="0" fontId="54" fillId="0" borderId="104" xfId="30" applyFont="1" applyBorder="1" applyAlignment="1">
      <alignment horizontal="center" vertical="center" shrinkToFit="1"/>
    </xf>
    <xf numFmtId="0" fontId="54" fillId="0" borderId="47" xfId="30" applyFont="1" applyFill="1" applyBorder="1" applyAlignment="1">
      <alignment horizontal="center" vertical="center"/>
    </xf>
    <xf numFmtId="49" fontId="56" fillId="5" borderId="104" xfId="30" applyNumberFormat="1" applyFont="1" applyFill="1" applyBorder="1" applyAlignment="1">
      <alignment horizontal="center" vertical="center" shrinkToFit="1"/>
    </xf>
    <xf numFmtId="0" fontId="54" fillId="0" borderId="54" xfId="30" applyFont="1" applyFill="1" applyBorder="1" applyAlignment="1">
      <alignment horizontal="center" vertical="center"/>
    </xf>
    <xf numFmtId="0" fontId="54" fillId="0" borderId="0" xfId="30" applyFont="1" applyAlignment="1">
      <alignment horizontal="center" vertical="center"/>
    </xf>
    <xf numFmtId="0" fontId="56" fillId="0" borderId="0" xfId="30" applyFont="1" applyAlignment="1">
      <alignment horizontal="center" vertical="center" shrinkToFit="1"/>
    </xf>
    <xf numFmtId="0" fontId="55" fillId="0" borderId="65" xfId="30" applyFont="1" applyBorder="1" applyAlignment="1">
      <alignment horizontal="center" vertical="center"/>
    </xf>
    <xf numFmtId="0" fontId="55" fillId="0" borderId="67" xfId="30" applyFont="1" applyBorder="1" applyAlignment="1">
      <alignment horizontal="center" vertical="center"/>
    </xf>
    <xf numFmtId="0" fontId="55" fillId="0" borderId="67" xfId="30" applyFont="1" applyBorder="1" applyAlignment="1">
      <alignment horizontal="center" vertical="center" shrinkToFit="1"/>
    </xf>
    <xf numFmtId="0" fontId="54" fillId="0" borderId="67" xfId="30" applyFont="1" applyBorder="1" applyAlignment="1">
      <alignment horizontal="center" vertical="center" shrinkToFit="1"/>
    </xf>
    <xf numFmtId="0" fontId="54" fillId="0" borderId="97" xfId="30" applyFont="1" applyBorder="1" applyAlignment="1">
      <alignment horizontal="center" vertical="center" shrinkToFit="1"/>
    </xf>
    <xf numFmtId="0" fontId="46" fillId="0" borderId="0" xfId="30" applyFont="1" applyBorder="1" applyAlignment="1">
      <alignment horizontal="center" vertical="center"/>
    </xf>
    <xf numFmtId="0" fontId="46" fillId="0" borderId="0" xfId="12" applyFont="1" applyAlignment="1"/>
    <xf numFmtId="0" fontId="46" fillId="0" borderId="0" xfId="30" applyFont="1" applyBorder="1" applyAlignment="1">
      <alignment vertical="center"/>
    </xf>
    <xf numFmtId="49" fontId="49" fillId="0" borderId="0" xfId="12" applyNumberFormat="1" applyFont="1" applyAlignment="1">
      <alignment vertical="center"/>
    </xf>
    <xf numFmtId="0" fontId="54" fillId="0" borderId="14" xfId="30" applyFont="1" applyBorder="1" applyAlignment="1">
      <alignment horizontal="center" vertical="center"/>
    </xf>
    <xf numFmtId="0" fontId="54" fillId="0" borderId="14" xfId="30" applyFont="1" applyFill="1" applyBorder="1" applyAlignment="1">
      <alignment horizontal="center" vertical="center"/>
    </xf>
    <xf numFmtId="0" fontId="54" fillId="5" borderId="98" xfId="30" applyFont="1" applyFill="1" applyBorder="1" applyAlignment="1">
      <alignment horizontal="center" vertical="center"/>
    </xf>
    <xf numFmtId="0" fontId="54" fillId="0" borderId="31" xfId="30" applyFont="1" applyFill="1" applyBorder="1" applyAlignment="1">
      <alignment horizontal="center" vertical="center"/>
    </xf>
    <xf numFmtId="0" fontId="58" fillId="0" borderId="54" xfId="30" applyFont="1" applyBorder="1" applyAlignment="1">
      <alignment vertical="center"/>
    </xf>
    <xf numFmtId="49" fontId="49" fillId="0" borderId="6" xfId="12" applyNumberFormat="1" applyFont="1" applyBorder="1" applyAlignment="1">
      <alignment vertical="center"/>
    </xf>
    <xf numFmtId="0" fontId="49" fillId="0" borderId="0" xfId="12" applyFont="1" applyAlignment="1">
      <alignment horizontal="center" vertical="center" shrinkToFit="1"/>
    </xf>
    <xf numFmtId="0" fontId="52" fillId="0" borderId="0" xfId="12" applyFont="1">
      <alignment vertical="center"/>
    </xf>
    <xf numFmtId="0" fontId="54" fillId="0" borderId="52" xfId="30" quotePrefix="1" applyFont="1" applyBorder="1" applyAlignment="1">
      <alignment horizontal="center" vertical="center" shrinkToFit="1"/>
    </xf>
    <xf numFmtId="0" fontId="54" fillId="0" borderId="53" xfId="30" quotePrefix="1" applyFont="1" applyBorder="1" applyAlignment="1">
      <alignment horizontal="center" vertical="center" shrinkToFit="1"/>
    </xf>
    <xf numFmtId="0" fontId="54" fillId="0" borderId="95" xfId="30" applyFont="1" applyBorder="1" applyAlignment="1">
      <alignment horizontal="center" vertical="center"/>
    </xf>
    <xf numFmtId="0" fontId="54" fillId="0" borderId="72" xfId="30" quotePrefix="1" applyFont="1" applyBorder="1" applyAlignment="1">
      <alignment horizontal="center" vertical="center" shrinkToFit="1"/>
    </xf>
    <xf numFmtId="0" fontId="54" fillId="0" borderId="35" xfId="30" applyFont="1" applyBorder="1" applyAlignment="1">
      <alignment horizontal="center" vertical="center"/>
    </xf>
    <xf numFmtId="0" fontId="57" fillId="0" borderId="100" xfId="12" applyFont="1" applyFill="1" applyBorder="1" applyAlignment="1">
      <alignment horizontal="center" vertical="center" shrinkToFit="1"/>
    </xf>
    <xf numFmtId="0" fontId="54" fillId="0" borderId="100" xfId="12" applyFont="1" applyFill="1" applyBorder="1" applyAlignment="1">
      <alignment horizontal="center" vertical="center" shrinkToFit="1"/>
    </xf>
    <xf numFmtId="56" fontId="55" fillId="0" borderId="14" xfId="30" applyNumberFormat="1" applyFont="1" applyFill="1" applyBorder="1" applyAlignment="1">
      <alignment vertical="center"/>
    </xf>
    <xf numFmtId="0" fontId="54" fillId="0" borderId="102" xfId="30" applyFont="1" applyFill="1" applyBorder="1" applyAlignment="1">
      <alignment horizontal="center" vertical="center" shrinkToFit="1"/>
    </xf>
    <xf numFmtId="0" fontId="57" fillId="0" borderId="102" xfId="30" applyFont="1" applyFill="1" applyBorder="1" applyAlignment="1">
      <alignment horizontal="center" vertical="center" shrinkToFit="1"/>
    </xf>
    <xf numFmtId="0" fontId="54" fillId="0" borderId="1" xfId="30" applyFont="1" applyBorder="1" applyAlignment="1">
      <alignment horizontal="center" vertical="center"/>
    </xf>
    <xf numFmtId="56" fontId="55" fillId="0" borderId="7" xfId="30" applyNumberFormat="1" applyFont="1" applyFill="1" applyBorder="1" applyAlignment="1">
      <alignment vertical="center"/>
    </xf>
    <xf numFmtId="0" fontId="54" fillId="0" borderId="102" xfId="12" applyFont="1" applyFill="1" applyBorder="1" applyAlignment="1">
      <alignment horizontal="center" vertical="center" shrinkToFit="1"/>
    </xf>
    <xf numFmtId="0" fontId="57" fillId="0" borderId="102" xfId="12" applyFont="1" applyBorder="1" applyAlignment="1">
      <alignment horizontal="center" vertical="center" shrinkToFit="1"/>
    </xf>
    <xf numFmtId="0" fontId="54" fillId="0" borderId="102" xfId="12" applyFont="1" applyBorder="1" applyAlignment="1">
      <alignment horizontal="center" vertical="center" shrinkToFit="1"/>
    </xf>
    <xf numFmtId="0" fontId="57" fillId="0" borderId="102" xfId="30" quotePrefix="1" applyFont="1" applyFill="1" applyBorder="1" applyAlignment="1">
      <alignment horizontal="center" vertical="center" shrinkToFit="1"/>
    </xf>
    <xf numFmtId="0" fontId="54" fillId="0" borderId="102" xfId="30" quotePrefix="1" applyFont="1" applyFill="1" applyBorder="1" applyAlignment="1">
      <alignment horizontal="center" vertical="center" shrinkToFit="1"/>
    </xf>
    <xf numFmtId="0" fontId="57" fillId="5" borderId="102" xfId="30" applyFont="1" applyFill="1" applyBorder="1" applyAlignment="1">
      <alignment horizontal="center" vertical="center" shrinkToFit="1"/>
    </xf>
    <xf numFmtId="0" fontId="54" fillId="5" borderId="102" xfId="30" applyFont="1" applyFill="1" applyBorder="1" applyAlignment="1">
      <alignment horizontal="center" vertical="center" shrinkToFit="1"/>
    </xf>
    <xf numFmtId="0" fontId="57" fillId="5" borderId="102" xfId="30" quotePrefix="1" applyFont="1" applyFill="1" applyBorder="1" applyAlignment="1">
      <alignment horizontal="center" vertical="center" shrinkToFit="1"/>
    </xf>
    <xf numFmtId="0" fontId="54" fillId="5" borderId="102" xfId="30" quotePrefix="1" applyFont="1" applyFill="1" applyBorder="1" applyAlignment="1">
      <alignment horizontal="center" vertical="center" shrinkToFit="1"/>
    </xf>
    <xf numFmtId="0" fontId="57" fillId="0" borderId="102" xfId="30" applyFont="1" applyBorder="1" applyAlignment="1">
      <alignment horizontal="center" vertical="center" shrinkToFit="1"/>
    </xf>
    <xf numFmtId="0" fontId="54" fillId="0" borderId="102" xfId="30" applyFont="1" applyBorder="1" applyAlignment="1">
      <alignment horizontal="center" vertical="center" shrinkToFit="1"/>
    </xf>
    <xf numFmtId="0" fontId="54" fillId="0" borderId="51" xfId="30" applyFont="1" applyBorder="1" applyAlignment="1">
      <alignment horizontal="center" vertical="center"/>
    </xf>
    <xf numFmtId="0" fontId="57" fillId="0" borderId="104" xfId="30" applyFont="1" applyBorder="1" applyAlignment="1">
      <alignment vertical="center" shrinkToFit="1"/>
    </xf>
    <xf numFmtId="56" fontId="55" fillId="0" borderId="46" xfId="30" applyNumberFormat="1" applyFont="1" applyFill="1" applyBorder="1" applyAlignment="1">
      <alignment vertical="center"/>
    </xf>
    <xf numFmtId="0" fontId="54" fillId="0" borderId="54" xfId="30" applyFont="1" applyBorder="1" applyAlignment="1">
      <alignment vertical="center"/>
    </xf>
    <xf numFmtId="0" fontId="7" fillId="0" borderId="105" xfId="0" applyFont="1" applyBorder="1" applyAlignment="1">
      <alignment horizontal="center" vertical="center"/>
    </xf>
    <xf numFmtId="0" fontId="7" fillId="0" borderId="9" xfId="0" applyFont="1" applyBorder="1" applyAlignment="1">
      <alignment vertical="center" wrapText="1"/>
    </xf>
    <xf numFmtId="0" fontId="7" fillId="0" borderId="108" xfId="0" applyFont="1" applyBorder="1" applyAlignment="1">
      <alignment horizontal="center" vertical="center"/>
    </xf>
    <xf numFmtId="0" fontId="32" fillId="0" borderId="109" xfId="0" applyFont="1" applyBorder="1" applyAlignment="1">
      <alignment horizontal="center" vertical="center"/>
    </xf>
    <xf numFmtId="0" fontId="0" fillId="0" borderId="110" xfId="0" applyBorder="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49" fillId="0" borderId="0" xfId="0" applyFont="1" applyBorder="1" applyAlignment="1">
      <alignment horizontal="right" vertical="center"/>
    </xf>
    <xf numFmtId="0" fontId="46" fillId="0" borderId="0" xfId="0" applyFont="1" applyBorder="1" applyAlignment="1">
      <alignment horizontal="center" vertical="center"/>
    </xf>
    <xf numFmtId="0" fontId="52" fillId="0" borderId="0" xfId="0" applyFont="1" applyAlignment="1">
      <alignment horizontal="centerContinuous" vertical="center"/>
    </xf>
    <xf numFmtId="0" fontId="60" fillId="0" borderId="0" xfId="0" applyFont="1" applyAlignment="1">
      <alignment horizontal="centerContinuous" vertical="center"/>
    </xf>
    <xf numFmtId="0" fontId="60" fillId="0" borderId="0" xfId="0" applyFont="1" applyAlignment="1">
      <alignment vertical="center"/>
    </xf>
    <xf numFmtId="0" fontId="46" fillId="0" borderId="0" xfId="0" applyFont="1" applyBorder="1" applyAlignment="1">
      <alignment horizontal="left" vertical="center"/>
    </xf>
    <xf numFmtId="0" fontId="57" fillId="0" borderId="1" xfId="0" applyFont="1" applyBorder="1" applyAlignment="1">
      <alignment horizontal="left" vertical="center" indent="1"/>
    </xf>
    <xf numFmtId="0" fontId="57" fillId="0" borderId="0" xfId="0" applyFont="1" applyBorder="1" applyAlignment="1">
      <alignment vertical="center"/>
    </xf>
    <xf numFmtId="0" fontId="57" fillId="0" borderId="1" xfId="28" applyFont="1" applyBorder="1" applyAlignment="1">
      <alignment horizontal="left" vertical="center" indent="1"/>
    </xf>
    <xf numFmtId="0" fontId="57" fillId="0" borderId="0" xfId="28" applyFont="1" applyBorder="1" applyAlignment="1">
      <alignment vertical="center"/>
    </xf>
    <xf numFmtId="0" fontId="48" fillId="0" borderId="5" xfId="0" applyFont="1" applyBorder="1" applyAlignment="1">
      <alignment horizontal="left" vertical="center" indent="1"/>
    </xf>
    <xf numFmtId="0" fontId="46" fillId="0" borderId="7" xfId="0" applyFont="1" applyBorder="1" applyAlignment="1">
      <alignment horizontal="center" vertical="center" shrinkToFit="1"/>
    </xf>
    <xf numFmtId="0" fontId="46" fillId="0" borderId="0" xfId="0" applyFont="1" applyBorder="1" applyAlignment="1">
      <alignment horizontal="center" vertical="center" shrinkToFit="1"/>
    </xf>
    <xf numFmtId="0" fontId="60" fillId="0" borderId="0" xfId="0" applyFont="1" applyBorder="1" applyAlignment="1">
      <alignment horizontal="center" vertical="center"/>
    </xf>
    <xf numFmtId="0" fontId="46" fillId="0" borderId="5" xfId="0" applyFont="1" applyBorder="1" applyAlignment="1">
      <alignment vertical="center"/>
    </xf>
    <xf numFmtId="0" fontId="46" fillId="0" borderId="6" xfId="0" applyFont="1" applyBorder="1" applyAlignment="1">
      <alignment horizontal="center" vertical="center"/>
    </xf>
    <xf numFmtId="0" fontId="48" fillId="0" borderId="5" xfId="0" applyFont="1" applyFill="1" applyBorder="1" applyAlignment="1">
      <alignment horizontal="left" vertical="center" indent="1" shrinkToFit="1"/>
    </xf>
    <xf numFmtId="0" fontId="46" fillId="0" borderId="7" xfId="0" applyFont="1" applyBorder="1" applyAlignment="1">
      <alignment vertical="center"/>
    </xf>
    <xf numFmtId="0" fontId="48" fillId="0" borderId="0" xfId="0" applyFont="1" applyAlignment="1">
      <alignment horizontal="left" vertical="center"/>
    </xf>
    <xf numFmtId="0" fontId="60" fillId="0" borderId="0" xfId="0" applyFont="1" applyAlignment="1">
      <alignment horizontal="center" vertical="center"/>
    </xf>
    <xf numFmtId="0" fontId="46" fillId="0" borderId="0" xfId="0" applyFont="1" applyAlignment="1">
      <alignment horizontal="right" vertical="center"/>
    </xf>
    <xf numFmtId="0" fontId="46" fillId="4" borderId="3" xfId="0" applyFont="1" applyFill="1" applyBorder="1" applyAlignment="1">
      <alignment horizontal="center" vertical="center"/>
    </xf>
    <xf numFmtId="0" fontId="48" fillId="4" borderId="5" xfId="0" applyFont="1" applyFill="1" applyBorder="1" applyAlignment="1">
      <alignment horizontal="center" vertical="center"/>
    </xf>
    <xf numFmtId="0" fontId="54" fillId="0" borderId="0" xfId="0" applyFont="1" applyAlignment="1">
      <alignment vertical="center"/>
    </xf>
    <xf numFmtId="0" fontId="48" fillId="0" borderId="5" xfId="0" applyFont="1" applyBorder="1" applyAlignment="1">
      <alignment vertical="center"/>
    </xf>
    <xf numFmtId="0" fontId="46" fillId="0" borderId="1" xfId="0" applyFont="1" applyBorder="1" applyAlignment="1">
      <alignment vertical="center"/>
    </xf>
    <xf numFmtId="38" fontId="46" fillId="0" borderId="1" xfId="23" applyFont="1" applyBorder="1" applyAlignment="1">
      <alignment vertical="center"/>
    </xf>
    <xf numFmtId="0" fontId="46" fillId="4" borderId="8" xfId="0" applyFont="1" applyFill="1" applyBorder="1" applyAlignment="1">
      <alignment vertical="center"/>
    </xf>
    <xf numFmtId="38" fontId="61" fillId="4" borderId="8" xfId="23" applyFont="1" applyFill="1" applyBorder="1">
      <alignment vertical="center"/>
    </xf>
    <xf numFmtId="38" fontId="61" fillId="4" borderId="9" xfId="23" applyFont="1" applyFill="1" applyBorder="1">
      <alignment vertical="center"/>
    </xf>
    <xf numFmtId="38" fontId="61" fillId="4" borderId="10" xfId="23" applyFont="1" applyFill="1" applyBorder="1">
      <alignment vertical="center"/>
    </xf>
    <xf numFmtId="0" fontId="57" fillId="0" borderId="0" xfId="0" applyFont="1" applyAlignment="1">
      <alignment horizontal="right" vertical="center"/>
    </xf>
    <xf numFmtId="38" fontId="57" fillId="0" borderId="0" xfId="23" applyFont="1" applyFill="1" applyBorder="1" applyAlignment="1">
      <alignment vertical="center"/>
    </xf>
    <xf numFmtId="38" fontId="57" fillId="0" borderId="0" xfId="23" applyFont="1" applyBorder="1">
      <alignment vertical="center"/>
    </xf>
    <xf numFmtId="38" fontId="46" fillId="0" borderId="0" xfId="23" applyFont="1" applyFill="1" applyBorder="1" applyAlignment="1">
      <alignment horizontal="center" vertical="center"/>
    </xf>
    <xf numFmtId="38" fontId="46" fillId="0" borderId="0" xfId="23" applyFont="1" applyBorder="1" applyAlignment="1">
      <alignment horizontal="center" vertical="center"/>
    </xf>
    <xf numFmtId="0" fontId="57" fillId="0" borderId="0" xfId="0" applyFont="1" applyAlignment="1">
      <alignment vertical="center"/>
    </xf>
    <xf numFmtId="0" fontId="57" fillId="0" borderId="0" xfId="0" applyFont="1" applyAlignment="1">
      <alignment horizontal="left" vertical="center" indent="1"/>
    </xf>
    <xf numFmtId="0" fontId="48" fillId="0" borderId="0" xfId="0" applyFont="1" applyAlignment="1">
      <alignment vertical="center"/>
    </xf>
    <xf numFmtId="0" fontId="48" fillId="4" borderId="1" xfId="0" applyFont="1" applyFill="1" applyBorder="1" applyAlignment="1">
      <alignment horizontal="center" vertical="center"/>
    </xf>
    <xf numFmtId="0" fontId="46" fillId="0" borderId="0" xfId="0" applyFont="1" applyAlignment="1"/>
    <xf numFmtId="0" fontId="46" fillId="0" borderId="0" xfId="0" applyFont="1" applyAlignment="1">
      <alignment horizontal="center"/>
    </xf>
    <xf numFmtId="0" fontId="52" fillId="0" borderId="0" xfId="0" applyFont="1" applyFill="1" applyAlignment="1">
      <alignment horizontal="centerContinuous" vertical="center"/>
    </xf>
    <xf numFmtId="0" fontId="46" fillId="0" borderId="0" xfId="0" applyFont="1" applyFill="1" applyAlignment="1">
      <alignment horizontal="centerContinuous" vertical="center"/>
    </xf>
    <xf numFmtId="0" fontId="57" fillId="0" borderId="0" xfId="0" applyFont="1" applyBorder="1" applyAlignment="1">
      <alignment horizontal="left" vertical="center"/>
    </xf>
    <xf numFmtId="0" fontId="57" fillId="0" borderId="5" xfId="0" applyFont="1" applyBorder="1" applyAlignment="1">
      <alignment horizontal="left" vertical="center" indent="1"/>
    </xf>
    <xf numFmtId="0" fontId="57" fillId="0" borderId="7" xfId="0" applyFont="1" applyBorder="1" applyAlignment="1">
      <alignment horizontal="center" vertical="center" shrinkToFit="1"/>
    </xf>
    <xf numFmtId="0" fontId="57" fillId="0" borderId="5" xfId="0" applyFont="1" applyBorder="1" applyAlignment="1">
      <alignment vertical="center"/>
    </xf>
    <xf numFmtId="0" fontId="57" fillId="0" borderId="6" xfId="0" applyFont="1" applyBorder="1" applyAlignment="1">
      <alignment horizontal="center" vertical="center"/>
    </xf>
    <xf numFmtId="0" fontId="57" fillId="0" borderId="5" xfId="0" applyFont="1" applyFill="1" applyBorder="1" applyAlignment="1">
      <alignment horizontal="left" vertical="center" indent="1" shrinkToFit="1"/>
    </xf>
    <xf numFmtId="0" fontId="57" fillId="0" borderId="7" xfId="0" applyFont="1" applyBorder="1" applyAlignment="1">
      <alignment vertical="center"/>
    </xf>
    <xf numFmtId="0" fontId="57" fillId="0" borderId="0" xfId="0" applyFont="1" applyFill="1" applyBorder="1" applyAlignment="1"/>
    <xf numFmtId="0" fontId="57" fillId="4" borderId="1" xfId="0" applyFont="1" applyFill="1" applyBorder="1" applyAlignment="1">
      <alignment horizontal="center" vertical="center"/>
    </xf>
    <xf numFmtId="0" fontId="57" fillId="0" borderId="0" xfId="0" applyFont="1" applyAlignment="1"/>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46" fillId="0" borderId="1" xfId="0" applyFont="1" applyFill="1" applyBorder="1" applyAlignment="1">
      <alignment horizontal="right" vertical="center"/>
    </xf>
    <xf numFmtId="0" fontId="46" fillId="0" borderId="59" xfId="0" applyFont="1" applyFill="1" applyBorder="1" applyAlignment="1">
      <alignment horizontal="center" vertical="center"/>
    </xf>
    <xf numFmtId="0" fontId="57" fillId="0" borderId="0" xfId="0" applyFont="1" applyAlignment="1">
      <alignment horizontal="right"/>
    </xf>
    <xf numFmtId="0" fontId="46" fillId="0" borderId="0" xfId="0" applyFont="1" applyFill="1" applyBorder="1" applyAlignment="1">
      <alignment horizontal="left" vertical="center"/>
    </xf>
    <xf numFmtId="0" fontId="46" fillId="0" borderId="0" xfId="0" applyFont="1" applyFill="1" applyAlignment="1">
      <alignment horizontal="centerContinuous"/>
    </xf>
    <xf numFmtId="0" fontId="46" fillId="0" borderId="0" xfId="0" applyFont="1" applyFill="1" applyBorder="1" applyAlignment="1"/>
    <xf numFmtId="0" fontId="57" fillId="4" borderId="1" xfId="0" applyFont="1" applyFill="1" applyBorder="1" applyAlignment="1">
      <alignment horizontal="center" vertical="center" wrapText="1"/>
    </xf>
    <xf numFmtId="0" fontId="22" fillId="0" borderId="7" xfId="28" applyFont="1" applyBorder="1" applyAlignment="1">
      <alignment vertical="center"/>
    </xf>
    <xf numFmtId="0" fontId="22" fillId="0" borderId="7" xfId="28" applyFont="1" applyBorder="1" applyAlignment="1">
      <alignment horizontal="left" vertical="center" shrinkToFit="1"/>
    </xf>
    <xf numFmtId="0" fontId="6" fillId="0" borderId="2" xfId="0" applyFont="1" applyBorder="1" applyAlignment="1">
      <alignment horizontal="center" vertical="center"/>
    </xf>
    <xf numFmtId="0" fontId="7" fillId="0" borderId="66" xfId="0" applyFont="1" applyBorder="1" applyAlignment="1">
      <alignment horizontal="center" vertical="center"/>
    </xf>
    <xf numFmtId="0" fontId="3" fillId="0" borderId="0" xfId="31">
      <alignment vertical="center"/>
    </xf>
    <xf numFmtId="0" fontId="62" fillId="0" borderId="0" xfId="31" applyFont="1" applyAlignment="1">
      <alignment horizontal="center" vertical="center"/>
    </xf>
    <xf numFmtId="0" fontId="63" fillId="0" borderId="0" xfId="31" applyFont="1" applyAlignment="1">
      <alignment horizontal="center" vertical="center"/>
    </xf>
    <xf numFmtId="0" fontId="3" fillId="0" borderId="1" xfId="31" applyBorder="1" applyAlignment="1">
      <alignment horizontal="center" vertical="center"/>
    </xf>
    <xf numFmtId="0" fontId="62" fillId="0" borderId="0" xfId="31" applyFont="1" applyAlignment="1">
      <alignment horizontal="justify" vertical="center"/>
    </xf>
    <xf numFmtId="0" fontId="62" fillId="0" borderId="3" xfId="31" applyFont="1" applyBorder="1" applyAlignment="1">
      <alignment horizontal="justify" vertical="center" wrapText="1"/>
    </xf>
    <xf numFmtId="0" fontId="66" fillId="0" borderId="12" xfId="31" applyFont="1" applyBorder="1" applyAlignment="1">
      <alignment horizontal="justify" vertical="center" wrapText="1"/>
    </xf>
    <xf numFmtId="0" fontId="66" fillId="0" borderId="14" xfId="31" applyFont="1" applyBorder="1" applyAlignment="1">
      <alignment horizontal="justify" vertical="center" wrapText="1"/>
    </xf>
    <xf numFmtId="0" fontId="62" fillId="0" borderId="9" xfId="31" applyFont="1" applyBorder="1" applyAlignment="1">
      <alignment horizontal="justify" vertical="center" wrapText="1"/>
    </xf>
    <xf numFmtId="0" fontId="62" fillId="0" borderId="12" xfId="31" applyFont="1" applyBorder="1" applyAlignment="1">
      <alignment horizontal="justify" vertical="center" wrapText="1"/>
    </xf>
    <xf numFmtId="0" fontId="62" fillId="0" borderId="14" xfId="31" applyFont="1" applyBorder="1" applyAlignment="1">
      <alignment horizontal="justify" vertical="center" wrapText="1"/>
    </xf>
    <xf numFmtId="0" fontId="62" fillId="0" borderId="1" xfId="31" applyFont="1" applyBorder="1" applyAlignment="1">
      <alignment horizontal="justify" vertical="center" wrapText="1"/>
    </xf>
    <xf numFmtId="0" fontId="62" fillId="0" borderId="3" xfId="31" applyFont="1" applyBorder="1" applyAlignment="1">
      <alignment horizontal="center" vertical="center" wrapText="1"/>
    </xf>
    <xf numFmtId="0" fontId="62" fillId="0" borderId="64" xfId="31" applyFont="1" applyBorder="1" applyAlignment="1">
      <alignment horizontal="center" vertical="center" wrapText="1"/>
    </xf>
    <xf numFmtId="0" fontId="62" fillId="0" borderId="2" xfId="31" applyFont="1" applyBorder="1" applyAlignment="1">
      <alignment horizontal="center" vertical="center" wrapText="1"/>
    </xf>
    <xf numFmtId="0" fontId="68" fillId="0" borderId="9" xfId="31" applyFont="1" applyBorder="1" applyAlignment="1">
      <alignment horizontal="center" vertical="center" wrapText="1"/>
    </xf>
    <xf numFmtId="0" fontId="68" fillId="0" borderId="14" xfId="31" applyFont="1" applyBorder="1" applyAlignment="1">
      <alignment horizontal="center" vertical="center" wrapText="1"/>
    </xf>
    <xf numFmtId="0" fontId="68" fillId="0" borderId="3" xfId="31" applyFont="1" applyBorder="1" applyAlignment="1">
      <alignment horizontal="center" vertical="center" wrapText="1"/>
    </xf>
    <xf numFmtId="0" fontId="68" fillId="0" borderId="2" xfId="31" applyFont="1" applyBorder="1" applyAlignment="1">
      <alignment horizontal="center" vertical="center" wrapText="1"/>
    </xf>
    <xf numFmtId="0" fontId="62" fillId="0" borderId="64" xfId="31" applyFont="1" applyBorder="1" applyAlignment="1">
      <alignment horizontal="justify" vertical="center" wrapText="1"/>
    </xf>
    <xf numFmtId="0" fontId="63" fillId="0" borderId="0" xfId="31" applyFont="1" applyAlignment="1">
      <alignment horizontal="center" vertical="center"/>
    </xf>
    <xf numFmtId="0" fontId="2" fillId="0" borderId="0" xfId="31" applyFont="1">
      <alignment vertical="center"/>
    </xf>
    <xf numFmtId="0" fontId="2" fillId="0" borderId="1" xfId="31" applyFont="1" applyBorder="1" applyAlignment="1">
      <alignment horizontal="center" vertical="center"/>
    </xf>
    <xf numFmtId="0" fontId="3" fillId="0" borderId="1" xfId="31" applyBorder="1">
      <alignment vertical="center"/>
    </xf>
    <xf numFmtId="0" fontId="3" fillId="0" borderId="1" xfId="31" applyBorder="1" applyAlignment="1">
      <alignment horizontal="left" vertical="center"/>
    </xf>
    <xf numFmtId="0" fontId="2" fillId="0" borderId="1" xfId="31" applyFont="1" applyBorder="1" applyAlignment="1">
      <alignment horizontal="left" vertical="center"/>
    </xf>
    <xf numFmtId="0" fontId="2" fillId="0" borderId="1" xfId="31" applyFont="1" applyBorder="1">
      <alignment vertical="center"/>
    </xf>
    <xf numFmtId="0" fontId="2" fillId="0" borderId="1" xfId="31" applyFont="1" applyBorder="1" applyAlignment="1">
      <alignment horizontal="right" vertical="center"/>
    </xf>
    <xf numFmtId="0" fontId="2" fillId="0" borderId="0" xfId="31" applyFont="1" applyAlignment="1">
      <alignment vertical="center"/>
    </xf>
    <xf numFmtId="0" fontId="3" fillId="0" borderId="0" xfId="31" applyAlignment="1">
      <alignment vertical="center"/>
    </xf>
    <xf numFmtId="0" fontId="2" fillId="0" borderId="1" xfId="31" applyFont="1" applyBorder="1" applyAlignment="1">
      <alignment horizontal="left" vertical="center" shrinkToFit="1"/>
    </xf>
    <xf numFmtId="0" fontId="54" fillId="0" borderId="0" xfId="30" applyFont="1" applyBorder="1" applyAlignment="1">
      <alignment horizontal="center" vertical="center"/>
    </xf>
    <xf numFmtId="0" fontId="54" fillId="0" borderId="0" xfId="30" applyFont="1" applyBorder="1" applyAlignment="1">
      <alignment horizontal="center" vertical="center" shrinkToFit="1"/>
    </xf>
    <xf numFmtId="0" fontId="56" fillId="5" borderId="0" xfId="12" applyFont="1" applyFill="1" applyBorder="1" applyAlignment="1">
      <alignment horizontal="center" vertical="center" shrinkToFit="1"/>
    </xf>
    <xf numFmtId="0" fontId="56" fillId="5" borderId="0" xfId="30" applyFont="1" applyFill="1" applyBorder="1" applyAlignment="1">
      <alignment horizontal="center" vertical="center" shrinkToFit="1"/>
    </xf>
    <xf numFmtId="0" fontId="56" fillId="5" borderId="0" xfId="12" applyFont="1" applyFill="1" applyBorder="1" applyAlignment="1">
      <alignment horizontal="center" shrinkToFit="1"/>
    </xf>
    <xf numFmtId="0" fontId="56" fillId="5" borderId="0" xfId="30" quotePrefix="1" applyFont="1" applyFill="1" applyBorder="1" applyAlignment="1">
      <alignment horizontal="center" vertical="center" shrinkToFit="1"/>
    </xf>
    <xf numFmtId="49" fontId="56" fillId="5" borderId="0" xfId="30" applyNumberFormat="1" applyFont="1" applyFill="1" applyBorder="1" applyAlignment="1">
      <alignment horizontal="center" vertical="center" shrinkToFit="1"/>
    </xf>
    <xf numFmtId="0" fontId="56" fillId="0" borderId="0" xfId="30" applyFont="1" applyBorder="1" applyAlignment="1">
      <alignment horizontal="center" vertical="center" shrinkToFit="1"/>
    </xf>
    <xf numFmtId="0" fontId="55" fillId="0" borderId="0" xfId="30" applyFont="1" applyBorder="1" applyAlignment="1">
      <alignment horizontal="center" vertical="center"/>
    </xf>
    <xf numFmtId="0" fontId="55" fillId="0" borderId="0" xfId="30" applyFont="1" applyBorder="1" applyAlignment="1">
      <alignment horizontal="center" vertical="center" shrinkToFit="1"/>
    </xf>
    <xf numFmtId="56" fontId="55" fillId="0" borderId="0" xfId="30" applyNumberFormat="1" applyFont="1" applyFill="1" applyBorder="1" applyAlignment="1">
      <alignment vertical="center"/>
    </xf>
    <xf numFmtId="0" fontId="56" fillId="0" borderId="0" xfId="30" applyFont="1" applyFill="1" applyBorder="1" applyAlignment="1">
      <alignment horizontal="center" vertical="center" shrinkToFit="1"/>
    </xf>
    <xf numFmtId="0" fontId="56" fillId="0" borderId="0" xfId="12" applyFont="1" applyFill="1" applyBorder="1" applyAlignment="1">
      <alignment horizontal="center" shrinkToFit="1"/>
    </xf>
    <xf numFmtId="0" fontId="56" fillId="0" borderId="0" xfId="30" quotePrefix="1" applyFont="1" applyFill="1" applyBorder="1" applyAlignment="1">
      <alignment horizontal="center" vertical="center" shrinkToFit="1"/>
    </xf>
    <xf numFmtId="0" fontId="56" fillId="0" borderId="104" xfId="12" applyFont="1" applyFill="1" applyBorder="1" applyAlignment="1">
      <alignment horizontal="center" shrinkToFit="1"/>
    </xf>
    <xf numFmtId="0" fontId="54" fillId="0" borderId="46" xfId="30" quotePrefix="1" applyFont="1" applyBorder="1" applyAlignment="1">
      <alignment horizontal="center" vertical="center" shrinkToFit="1"/>
    </xf>
    <xf numFmtId="0" fontId="54" fillId="0" borderId="0" xfId="30" applyFont="1" applyFill="1" applyBorder="1" applyAlignment="1">
      <alignment horizontal="center" vertical="center"/>
    </xf>
    <xf numFmtId="0" fontId="46" fillId="0" borderId="0" xfId="12" applyFont="1" applyAlignment="1">
      <alignment horizontal="center" vertical="center"/>
    </xf>
    <xf numFmtId="14" fontId="46" fillId="0" borderId="0" xfId="12" applyNumberFormat="1" applyFont="1">
      <alignment vertical="center"/>
    </xf>
    <xf numFmtId="182" fontId="49" fillId="0" borderId="6" xfId="12" applyNumberFormat="1" applyFont="1" applyBorder="1" applyAlignment="1">
      <alignment vertical="center"/>
    </xf>
    <xf numFmtId="182" fontId="49" fillId="0" borderId="7" xfId="12" applyNumberFormat="1" applyFont="1" applyBorder="1" applyAlignment="1">
      <alignment vertical="center"/>
    </xf>
    <xf numFmtId="182" fontId="49" fillId="6" borderId="6" xfId="12" applyNumberFormat="1" applyFont="1" applyFill="1" applyBorder="1" applyAlignment="1">
      <alignment vertical="center"/>
    </xf>
    <xf numFmtId="0" fontId="71" fillId="0" borderId="99" xfId="30" applyFont="1" applyBorder="1" applyAlignment="1">
      <alignment horizontal="center" vertical="center" shrinkToFit="1"/>
    </xf>
    <xf numFmtId="0" fontId="34" fillId="0" borderId="100" xfId="12" applyFont="1" applyFill="1" applyBorder="1" applyAlignment="1">
      <alignment horizontal="center" vertical="center" shrinkToFit="1"/>
    </xf>
    <xf numFmtId="0" fontId="54" fillId="0" borderId="0" xfId="30" quotePrefix="1" applyFont="1" applyBorder="1" applyAlignment="1">
      <alignment horizontal="center" vertical="center" shrinkToFit="1"/>
    </xf>
    <xf numFmtId="182" fontId="53" fillId="0" borderId="6" xfId="12" applyNumberFormat="1" applyFont="1" applyBorder="1" applyAlignment="1">
      <alignment vertical="center"/>
    </xf>
    <xf numFmtId="0" fontId="0" fillId="2" borderId="48" xfId="0" applyFill="1" applyBorder="1" applyAlignment="1">
      <alignment horizontal="center" vertical="center"/>
    </xf>
    <xf numFmtId="177" fontId="32" fillId="2" borderId="49" xfId="27" applyNumberFormat="1" applyFont="1" applyFill="1" applyBorder="1" applyAlignment="1">
      <alignment horizontal="center" vertical="center"/>
    </xf>
    <xf numFmtId="177" fontId="59" fillId="2" borderId="48" xfId="27" applyNumberFormat="1" applyFont="1" applyFill="1" applyBorder="1" applyAlignment="1">
      <alignment horizontal="center" vertical="center"/>
    </xf>
    <xf numFmtId="0" fontId="73" fillId="2" borderId="27" xfId="0" applyFont="1" applyFill="1" applyBorder="1" applyAlignment="1">
      <alignment horizontal="center" vertical="center"/>
    </xf>
    <xf numFmtId="0" fontId="73" fillId="2" borderId="111" xfId="0" applyFont="1" applyFill="1" applyBorder="1" applyAlignment="1">
      <alignment horizontal="center" vertical="center"/>
    </xf>
    <xf numFmtId="0" fontId="73" fillId="2" borderId="112" xfId="0" applyFont="1" applyFill="1" applyBorder="1" applyAlignment="1">
      <alignment horizontal="center" vertical="center"/>
    </xf>
    <xf numFmtId="0" fontId="5" fillId="0" borderId="0" xfId="12" applyFont="1" applyFill="1">
      <alignment vertical="center"/>
    </xf>
    <xf numFmtId="0" fontId="5" fillId="0" borderId="0" xfId="12" applyFont="1" applyFill="1" applyAlignment="1">
      <alignment horizontal="center" vertical="center"/>
    </xf>
    <xf numFmtId="0" fontId="5" fillId="0" borderId="0" xfId="12" applyFont="1" applyFill="1" applyBorder="1">
      <alignment vertical="center"/>
    </xf>
    <xf numFmtId="0" fontId="5" fillId="0" borderId="0" xfId="12" applyFont="1" applyFill="1" applyBorder="1" applyAlignment="1">
      <alignment vertical="center" shrinkToFit="1"/>
    </xf>
    <xf numFmtId="0" fontId="75" fillId="0" borderId="0" xfId="12" applyFont="1" applyFill="1" applyBorder="1" applyAlignment="1">
      <alignment horizontal="center" vertical="center" wrapText="1"/>
    </xf>
    <xf numFmtId="0" fontId="5" fillId="0" borderId="0" xfId="12" applyFont="1" applyFill="1" applyBorder="1" applyAlignment="1">
      <alignment horizontal="center" vertical="center" wrapText="1"/>
    </xf>
    <xf numFmtId="0" fontId="5" fillId="0" borderId="0" xfId="12" applyFont="1" applyFill="1" applyBorder="1" applyAlignment="1">
      <alignment horizontal="center" vertical="center" textRotation="255"/>
    </xf>
    <xf numFmtId="0" fontId="5" fillId="0" borderId="10" xfId="12" applyFont="1" applyFill="1" applyBorder="1" applyAlignment="1">
      <alignment vertical="center" shrinkToFit="1"/>
    </xf>
    <xf numFmtId="0" fontId="5" fillId="0" borderId="10" xfId="12" applyFont="1" applyFill="1" applyBorder="1" applyAlignment="1">
      <alignment horizontal="center" vertical="center" textRotation="255"/>
    </xf>
    <xf numFmtId="0" fontId="5" fillId="0" borderId="0" xfId="12" applyFill="1" applyBorder="1">
      <alignment vertical="center"/>
    </xf>
    <xf numFmtId="0" fontId="76" fillId="0" borderId="7" xfId="12" applyNumberFormat="1" applyFont="1" applyFill="1" applyBorder="1" applyAlignment="1">
      <alignment horizontal="center" vertical="center"/>
    </xf>
    <xf numFmtId="0" fontId="76" fillId="0" borderId="117" xfId="12" applyFont="1" applyFill="1" applyBorder="1" applyAlignment="1">
      <alignment horizontal="center" vertical="center" shrinkToFit="1"/>
    </xf>
    <xf numFmtId="0" fontId="76" fillId="0" borderId="118" xfId="12" applyFont="1" applyFill="1" applyBorder="1" applyAlignment="1">
      <alignment horizontal="center" vertical="center" shrinkToFit="1"/>
    </xf>
    <xf numFmtId="0" fontId="76" fillId="0" borderId="119" xfId="12" applyFont="1" applyFill="1" applyBorder="1" applyAlignment="1">
      <alignment horizontal="center" vertical="center" shrinkToFit="1"/>
    </xf>
    <xf numFmtId="0" fontId="75" fillId="0" borderId="120" xfId="12" applyFont="1" applyFill="1" applyBorder="1" applyAlignment="1">
      <alignment horizontal="center" vertical="center" wrapText="1"/>
    </xf>
    <xf numFmtId="0" fontId="5" fillId="0" borderId="0" xfId="12" applyFont="1" applyFill="1" applyBorder="1" applyAlignment="1">
      <alignment horizontal="center" vertical="center"/>
    </xf>
    <xf numFmtId="20" fontId="5" fillId="0" borderId="117" xfId="12" applyNumberFormat="1" applyFont="1" applyBorder="1" applyAlignment="1">
      <alignment horizontal="center" vertical="center" shrinkToFit="1"/>
    </xf>
    <xf numFmtId="20" fontId="5" fillId="0" borderId="118" xfId="12" applyNumberFormat="1" applyFont="1" applyFill="1" applyBorder="1" applyAlignment="1">
      <alignment horizontal="center" vertical="center" shrinkToFit="1"/>
    </xf>
    <xf numFmtId="0" fontId="5" fillId="0" borderId="118" xfId="12" applyFont="1" applyFill="1" applyBorder="1" applyAlignment="1">
      <alignment horizontal="center" vertical="center" shrinkToFit="1"/>
    </xf>
    <xf numFmtId="20" fontId="5" fillId="0" borderId="119" xfId="12" applyNumberFormat="1" applyFont="1" applyFill="1" applyBorder="1" applyAlignment="1">
      <alignment horizontal="center" vertical="center" shrinkToFit="1"/>
    </xf>
    <xf numFmtId="0" fontId="5" fillId="0" borderId="4" xfId="12" applyFont="1" applyFill="1" applyBorder="1" applyAlignment="1">
      <alignment horizontal="center" wrapText="1" shrinkToFit="1"/>
    </xf>
    <xf numFmtId="0" fontId="5" fillId="0" borderId="0" xfId="12" applyFont="1" applyFill="1" applyBorder="1" applyAlignment="1">
      <alignment horizontal="center" wrapText="1" shrinkToFit="1"/>
    </xf>
    <xf numFmtId="20" fontId="5" fillId="0" borderId="117" xfId="12" applyNumberFormat="1" applyFont="1" applyFill="1" applyBorder="1" applyAlignment="1">
      <alignment horizontal="center" vertical="center" shrinkToFit="1"/>
    </xf>
    <xf numFmtId="20" fontId="5" fillId="0" borderId="102" xfId="12" applyNumberFormat="1" applyFont="1" applyFill="1" applyBorder="1" applyAlignment="1">
      <alignment horizontal="center" vertical="center" shrinkToFit="1"/>
    </xf>
    <xf numFmtId="20" fontId="5" fillId="0" borderId="121" xfId="12" applyNumberFormat="1" applyFill="1" applyBorder="1" applyAlignment="1">
      <alignment horizontal="center" vertical="center" shrinkToFit="1"/>
    </xf>
    <xf numFmtId="20" fontId="5" fillId="0" borderId="121" xfId="12" applyNumberFormat="1" applyFont="1" applyFill="1" applyBorder="1" applyAlignment="1">
      <alignment horizontal="center" vertical="center" shrinkToFit="1"/>
    </xf>
    <xf numFmtId="0" fontId="5" fillId="0" borderId="121" xfId="12" applyFont="1" applyFill="1" applyBorder="1" applyAlignment="1">
      <alignment horizontal="center" vertical="center" shrinkToFit="1"/>
    </xf>
    <xf numFmtId="20" fontId="5" fillId="0" borderId="101" xfId="12" applyNumberFormat="1" applyFont="1" applyFill="1" applyBorder="1" applyAlignment="1">
      <alignment horizontal="center" vertical="center" shrinkToFit="1"/>
    </xf>
    <xf numFmtId="0" fontId="19" fillId="0" borderId="120" xfId="12" applyFont="1" applyFill="1" applyBorder="1" applyAlignment="1">
      <alignment horizontal="center" vertical="center" wrapText="1"/>
    </xf>
    <xf numFmtId="0" fontId="5" fillId="0" borderId="10" xfId="12" applyFill="1" applyBorder="1" applyAlignment="1"/>
    <xf numFmtId="0" fontId="19" fillId="0" borderId="7" xfId="12" applyFont="1" applyFill="1" applyBorder="1" applyAlignment="1">
      <alignment vertical="center" textRotation="255"/>
    </xf>
    <xf numFmtId="0" fontId="19" fillId="0" borderId="121" xfId="12" applyFont="1" applyFill="1" applyBorder="1" applyAlignment="1">
      <alignment vertical="center" textRotation="255"/>
    </xf>
    <xf numFmtId="0" fontId="19" fillId="0" borderId="121" xfId="12" applyFont="1" applyFill="1" applyBorder="1" applyAlignment="1">
      <alignment vertical="center" textRotation="255" wrapText="1"/>
    </xf>
    <xf numFmtId="0" fontId="5" fillId="0" borderId="121" xfId="12" applyFill="1" applyBorder="1" applyAlignment="1">
      <alignment vertical="center" textRotation="255"/>
    </xf>
    <xf numFmtId="0" fontId="5" fillId="0" borderId="121" xfId="12" applyFont="1" applyFill="1" applyBorder="1" applyAlignment="1">
      <alignment vertical="center" textRotation="255"/>
    </xf>
    <xf numFmtId="0" fontId="19" fillId="0" borderId="6" xfId="12" applyFont="1" applyFill="1" applyBorder="1" applyAlignment="1">
      <alignment vertical="center" textRotation="255"/>
    </xf>
    <xf numFmtId="0" fontId="5" fillId="0" borderId="5" xfId="12" applyFont="1" applyFill="1" applyBorder="1" applyAlignment="1">
      <alignment vertical="center" textRotation="255"/>
    </xf>
    <xf numFmtId="0" fontId="5" fillId="0" borderId="13" xfId="12" applyFill="1" applyBorder="1" applyAlignment="1">
      <alignment horizontal="center" vertical="center" textRotation="255"/>
    </xf>
    <xf numFmtId="0" fontId="76" fillId="0" borderId="9" xfId="12" applyNumberFormat="1" applyFont="1" applyFill="1" applyBorder="1" applyAlignment="1">
      <alignment horizontal="center" vertical="center"/>
    </xf>
    <xf numFmtId="0" fontId="76" fillId="0" borderId="117" xfId="12" applyFont="1" applyFill="1" applyBorder="1" applyAlignment="1">
      <alignment horizontal="center" vertical="center"/>
    </xf>
    <xf numFmtId="0" fontId="76" fillId="0" borderId="118" xfId="12" applyFont="1" applyFill="1" applyBorder="1" applyAlignment="1">
      <alignment horizontal="center" vertical="center"/>
    </xf>
    <xf numFmtId="0" fontId="76" fillId="0" borderId="119" xfId="12" applyFont="1" applyFill="1" applyBorder="1" applyAlignment="1">
      <alignment horizontal="center" vertical="center"/>
    </xf>
    <xf numFmtId="0" fontId="75" fillId="0" borderId="13" xfId="12" applyFont="1" applyFill="1" applyBorder="1" applyAlignment="1">
      <alignment horizontal="center" vertical="center" wrapText="1"/>
    </xf>
    <xf numFmtId="0" fontId="5" fillId="0" borderId="102" xfId="12" applyFont="1" applyFill="1" applyBorder="1" applyAlignment="1">
      <alignment horizontal="center" vertical="center"/>
    </xf>
    <xf numFmtId="0" fontId="5" fillId="0" borderId="121" xfId="12" applyFont="1" applyFill="1" applyBorder="1" applyAlignment="1">
      <alignment horizontal="center" vertical="center"/>
    </xf>
    <xf numFmtId="0" fontId="5" fillId="0" borderId="121" xfId="12" applyFill="1" applyBorder="1" applyAlignment="1">
      <alignment horizontal="center" vertical="center"/>
    </xf>
    <xf numFmtId="0" fontId="5" fillId="0" borderId="101" xfId="12" applyFont="1" applyFill="1" applyBorder="1">
      <alignment vertical="center"/>
    </xf>
    <xf numFmtId="0" fontId="75" fillId="0" borderId="5" xfId="12" applyFont="1" applyFill="1" applyBorder="1" applyAlignment="1">
      <alignment horizontal="center" vertical="center" wrapText="1" shrinkToFit="1"/>
    </xf>
    <xf numFmtId="0" fontId="5" fillId="0" borderId="0" xfId="12" applyFill="1" applyBorder="1" applyAlignment="1">
      <alignment horizontal="center"/>
    </xf>
    <xf numFmtId="0" fontId="5" fillId="0" borderId="122" xfId="12" applyFill="1" applyBorder="1" applyAlignment="1">
      <alignment vertical="center" textRotation="255"/>
    </xf>
    <xf numFmtId="0" fontId="5" fillId="0" borderId="123" xfId="12" applyFont="1" applyFill="1" applyBorder="1" applyAlignment="1">
      <alignment vertical="center" textRotation="255"/>
    </xf>
    <xf numFmtId="0" fontId="5" fillId="0" borderId="123" xfId="12" applyFill="1" applyBorder="1" applyAlignment="1">
      <alignment vertical="center" textRotation="255"/>
    </xf>
    <xf numFmtId="0" fontId="76" fillId="0" borderId="123" xfId="12" applyFont="1" applyFill="1" applyBorder="1" applyAlignment="1">
      <alignment vertical="center" textRotation="255"/>
    </xf>
    <xf numFmtId="0" fontId="77" fillId="0" borderId="123" xfId="12" applyFont="1" applyFill="1" applyBorder="1" applyAlignment="1">
      <alignment vertical="center" textRotation="255"/>
    </xf>
    <xf numFmtId="0" fontId="5" fillId="0" borderId="124" xfId="12" applyFont="1" applyFill="1" applyBorder="1">
      <alignment vertical="center"/>
    </xf>
    <xf numFmtId="0" fontId="19" fillId="0" borderId="123" xfId="12" applyFont="1" applyFill="1" applyBorder="1" applyAlignment="1">
      <alignment vertical="center" textRotation="255"/>
    </xf>
    <xf numFmtId="0" fontId="5" fillId="0" borderId="125" xfId="12" applyFont="1" applyFill="1" applyBorder="1" applyAlignment="1">
      <alignment vertical="center" textRotation="255"/>
    </xf>
    <xf numFmtId="0" fontId="5" fillId="0" borderId="8" xfId="12" applyFill="1" applyBorder="1" applyAlignment="1">
      <alignment horizontal="center" vertical="center" textRotation="255" wrapText="1"/>
    </xf>
    <xf numFmtId="0" fontId="5" fillId="0" borderId="102" xfId="12" applyFill="1" applyBorder="1" applyAlignment="1">
      <alignment horizontal="center" vertical="center"/>
    </xf>
    <xf numFmtId="0" fontId="5" fillId="0" borderId="101" xfId="12" applyFill="1" applyBorder="1" applyAlignment="1">
      <alignment horizontal="center" vertical="center"/>
    </xf>
    <xf numFmtId="0" fontId="5" fillId="0" borderId="5" xfId="12" applyFont="1" applyFill="1" applyBorder="1" applyAlignment="1">
      <alignment horizontal="center" vertical="center"/>
    </xf>
    <xf numFmtId="0" fontId="5" fillId="0" borderId="101" xfId="12" applyFont="1" applyFill="1" applyBorder="1" applyAlignment="1">
      <alignment horizontal="center" vertical="center"/>
    </xf>
    <xf numFmtId="0" fontId="5" fillId="0" borderId="0" xfId="12" applyFont="1" applyFill="1" applyBorder="1" applyAlignment="1">
      <alignment vertical="center"/>
    </xf>
    <xf numFmtId="0" fontId="5" fillId="0" borderId="0" xfId="12" applyFont="1" applyFill="1" applyBorder="1" applyAlignment="1">
      <alignment horizontal="right" vertical="center"/>
    </xf>
    <xf numFmtId="0" fontId="5" fillId="0" borderId="0" xfId="12" applyFill="1" applyBorder="1" applyAlignment="1">
      <alignment horizontal="right" vertical="center"/>
    </xf>
    <xf numFmtId="0" fontId="76" fillId="0" borderId="14" xfId="12" applyFont="1" applyFill="1" applyBorder="1" applyAlignment="1">
      <alignment horizontal="center" vertical="center" shrinkToFit="1"/>
    </xf>
    <xf numFmtId="0" fontId="76" fillId="0" borderId="4" xfId="12" applyFont="1" applyFill="1" applyBorder="1" applyAlignment="1">
      <alignment horizontal="center" vertical="center" shrinkToFit="1"/>
    </xf>
    <xf numFmtId="0" fontId="76" fillId="0" borderId="13" xfId="12" applyFont="1" applyFill="1" applyBorder="1" applyAlignment="1">
      <alignment horizontal="center" vertical="center" shrinkToFit="1"/>
    </xf>
    <xf numFmtId="0" fontId="5" fillId="0" borderId="14" xfId="12" applyFont="1" applyFill="1" applyBorder="1" applyAlignment="1">
      <alignment horizontal="center" vertical="center" shrinkToFit="1"/>
    </xf>
    <xf numFmtId="0" fontId="5" fillId="0" borderId="4" xfId="12" applyFont="1" applyFill="1" applyBorder="1" applyAlignment="1">
      <alignment horizontal="center" vertical="center" shrinkToFit="1"/>
    </xf>
    <xf numFmtId="20" fontId="5" fillId="0" borderId="13" xfId="12" applyNumberFormat="1" applyFont="1" applyFill="1" applyBorder="1" applyAlignment="1">
      <alignment horizontal="center" vertical="center" shrinkToFit="1"/>
    </xf>
    <xf numFmtId="0" fontId="5" fillId="0" borderId="11" xfId="12" applyFont="1" applyFill="1" applyBorder="1" applyAlignment="1">
      <alignment horizontal="center" wrapText="1" shrinkToFit="1"/>
    </xf>
    <xf numFmtId="20" fontId="5" fillId="0" borderId="118" xfId="12" applyNumberFormat="1" applyFill="1" applyBorder="1" applyAlignment="1">
      <alignment horizontal="center" vertical="center" shrinkToFit="1"/>
    </xf>
    <xf numFmtId="0" fontId="19" fillId="0" borderId="6" xfId="12" applyFont="1" applyFill="1" applyBorder="1" applyAlignment="1">
      <alignment vertical="center" textRotation="255" wrapText="1"/>
    </xf>
    <xf numFmtId="0" fontId="76" fillId="0" borderId="126" xfId="12" applyFont="1" applyFill="1" applyBorder="1" applyAlignment="1">
      <alignment horizontal="center" vertical="center"/>
    </xf>
    <xf numFmtId="0" fontId="76" fillId="0" borderId="4" xfId="12" applyFont="1" applyFill="1" applyBorder="1" applyAlignment="1">
      <alignment horizontal="center" vertical="center"/>
    </xf>
    <xf numFmtId="0" fontId="76" fillId="0" borderId="13" xfId="12" applyFont="1" applyFill="1" applyBorder="1" applyAlignment="1">
      <alignment horizontal="center" vertical="center"/>
    </xf>
    <xf numFmtId="0" fontId="5" fillId="0" borderId="127" xfId="12" applyFont="1" applyFill="1" applyBorder="1" applyAlignment="1">
      <alignment horizontal="center" vertical="center"/>
    </xf>
    <xf numFmtId="0" fontId="5" fillId="0" borderId="6" xfId="12" applyFont="1" applyFill="1" applyBorder="1" applyAlignment="1">
      <alignment horizontal="center" vertical="center"/>
    </xf>
    <xf numFmtId="0" fontId="5" fillId="0" borderId="128" xfId="12" applyFont="1" applyFill="1" applyBorder="1" applyAlignment="1">
      <alignment horizontal="center" vertical="center"/>
    </xf>
    <xf numFmtId="0" fontId="75" fillId="0" borderId="1" xfId="12" applyFont="1" applyFill="1" applyBorder="1" applyAlignment="1">
      <alignment horizontal="center" vertical="center" wrapText="1" shrinkToFit="1"/>
    </xf>
    <xf numFmtId="0" fontId="5" fillId="0" borderId="9" xfId="12" applyFill="1" applyBorder="1" applyAlignment="1">
      <alignment vertical="center" textRotation="255"/>
    </xf>
    <xf numFmtId="0" fontId="24" fillId="0" borderId="123" xfId="12" applyFont="1" applyFill="1" applyBorder="1" applyAlignment="1">
      <alignment vertical="center" textRotation="255"/>
    </xf>
    <xf numFmtId="0" fontId="75" fillId="0" borderId="129" xfId="12" applyFont="1" applyFill="1" applyBorder="1" applyAlignment="1">
      <alignment vertical="center" textRotation="255"/>
    </xf>
    <xf numFmtId="0" fontId="76" fillId="0" borderId="130" xfId="12" applyFont="1" applyFill="1" applyBorder="1" applyAlignment="1">
      <alignment vertical="center" textRotation="255"/>
    </xf>
    <xf numFmtId="0" fontId="19" fillId="0" borderId="129" xfId="12" applyFont="1" applyFill="1" applyBorder="1" applyAlignment="1">
      <alignment vertical="center" textRotation="255"/>
    </xf>
    <xf numFmtId="0" fontId="5" fillId="0" borderId="1" xfId="12" applyFill="1" applyBorder="1" applyAlignment="1">
      <alignment horizontal="center" vertical="center" textRotation="255" wrapText="1"/>
    </xf>
    <xf numFmtId="0" fontId="5" fillId="0" borderId="13" xfId="12" applyFont="1" applyFill="1" applyBorder="1" applyAlignment="1">
      <alignment horizontal="center" wrapText="1" shrinkToFit="1"/>
    </xf>
    <xf numFmtId="0" fontId="19" fillId="0" borderId="121" xfId="12" applyFont="1" applyFill="1" applyBorder="1" applyAlignment="1">
      <alignment horizontal="center" vertical="center" textRotation="255" wrapText="1"/>
    </xf>
    <xf numFmtId="0" fontId="76" fillId="0" borderId="121" xfId="12" applyFont="1" applyFill="1" applyBorder="1" applyAlignment="1">
      <alignment horizontal="center" vertical="center"/>
    </xf>
    <xf numFmtId="0" fontId="5" fillId="0" borderId="5" xfId="12" applyFont="1" applyFill="1" applyBorder="1">
      <alignment vertical="center"/>
    </xf>
    <xf numFmtId="0" fontId="5" fillId="0" borderId="10" xfId="12" applyFont="1" applyFill="1" applyBorder="1" applyAlignment="1">
      <alignment vertical="center" textRotation="255"/>
    </xf>
    <xf numFmtId="0" fontId="78" fillId="0" borderId="123" xfId="12" applyFont="1" applyFill="1" applyBorder="1" applyAlignment="1">
      <alignment vertical="center" textRotation="255"/>
    </xf>
    <xf numFmtId="0" fontId="24" fillId="0" borderId="121" xfId="12" applyFont="1" applyFill="1" applyBorder="1" applyAlignment="1">
      <alignment vertical="center" textRotation="255"/>
    </xf>
    <xf numFmtId="0" fontId="5" fillId="0" borderId="8" xfId="12" applyFont="1" applyFill="1" applyBorder="1" applyAlignment="1">
      <alignment vertical="center" textRotation="255"/>
    </xf>
    <xf numFmtId="0" fontId="5" fillId="0" borderId="7" xfId="12" applyFont="1" applyFill="1" applyBorder="1" applyAlignment="1">
      <alignment horizontal="center" vertical="center"/>
    </xf>
    <xf numFmtId="0" fontId="5" fillId="0" borderId="0" xfId="12" applyFill="1" applyBorder="1" applyAlignment="1">
      <alignment vertical="center"/>
    </xf>
    <xf numFmtId="0" fontId="5" fillId="0" borderId="0" xfId="12" applyFont="1">
      <alignment vertical="center"/>
    </xf>
    <xf numFmtId="0" fontId="5" fillId="0" borderId="0" xfId="12" applyFont="1" applyAlignment="1">
      <alignment horizontal="center" vertical="center"/>
    </xf>
    <xf numFmtId="0" fontId="5" fillId="0" borderId="0" xfId="12" applyFont="1" applyBorder="1">
      <alignment vertical="center"/>
    </xf>
    <xf numFmtId="0" fontId="5" fillId="0" borderId="0" xfId="12" applyFont="1" applyBorder="1" applyAlignment="1">
      <alignment vertical="center" shrinkToFit="1"/>
    </xf>
    <xf numFmtId="0" fontId="75" fillId="0" borderId="0" xfId="12" applyFont="1" applyBorder="1" applyAlignment="1">
      <alignment horizontal="center" vertical="center" wrapText="1"/>
    </xf>
    <xf numFmtId="0" fontId="5" fillId="0" borderId="0" xfId="12" applyFont="1" applyBorder="1" applyAlignment="1">
      <alignment horizontal="center" vertical="center" wrapText="1"/>
    </xf>
    <xf numFmtId="0" fontId="5" fillId="0" borderId="0" xfId="12" applyFont="1" applyBorder="1" applyAlignment="1">
      <alignment horizontal="center" vertical="center" textRotation="255"/>
    </xf>
    <xf numFmtId="0" fontId="5" fillId="0" borderId="10" xfId="12" applyFont="1" applyBorder="1" applyAlignment="1">
      <alignment horizontal="center" vertical="center" textRotation="255"/>
    </xf>
    <xf numFmtId="0" fontId="5" fillId="0" borderId="0" xfId="12" applyBorder="1">
      <alignment vertical="center"/>
    </xf>
    <xf numFmtId="0" fontId="76" fillId="0" borderId="7" xfId="12" applyNumberFormat="1" applyFont="1" applyBorder="1" applyAlignment="1">
      <alignment horizontal="center" vertical="center"/>
    </xf>
    <xf numFmtId="0" fontId="76" fillId="0" borderId="118" xfId="12" applyFont="1" applyBorder="1" applyAlignment="1">
      <alignment horizontal="center" vertical="center" shrinkToFit="1"/>
    </xf>
    <xf numFmtId="0" fontId="76" fillId="0" borderId="119" xfId="12" applyFont="1" applyBorder="1" applyAlignment="1">
      <alignment horizontal="center" vertical="center" shrinkToFit="1"/>
    </xf>
    <xf numFmtId="0" fontId="75" fillId="0" borderId="120" xfId="12" applyFont="1" applyBorder="1" applyAlignment="1">
      <alignment horizontal="center" vertical="center" wrapText="1"/>
    </xf>
    <xf numFmtId="20" fontId="5" fillId="0" borderId="118" xfId="12" applyNumberFormat="1" applyFont="1" applyBorder="1" applyAlignment="1">
      <alignment horizontal="center" vertical="center" shrinkToFit="1"/>
    </xf>
    <xf numFmtId="0" fontId="5" fillId="0" borderId="118" xfId="12" applyFont="1" applyBorder="1" applyAlignment="1">
      <alignment horizontal="center" vertical="center" shrinkToFit="1"/>
    </xf>
    <xf numFmtId="20" fontId="5" fillId="0" borderId="119" xfId="12" applyNumberFormat="1" applyFont="1" applyBorder="1" applyAlignment="1">
      <alignment horizontal="center" vertical="center" shrinkToFit="1"/>
    </xf>
    <xf numFmtId="0" fontId="5" fillId="0" borderId="4" xfId="12" applyFont="1" applyBorder="1" applyAlignment="1">
      <alignment horizontal="center" wrapText="1" shrinkToFit="1"/>
    </xf>
    <xf numFmtId="0" fontId="5" fillId="0" borderId="0" xfId="12" applyFont="1" applyBorder="1" applyAlignment="1">
      <alignment horizontal="center" wrapText="1" shrinkToFit="1"/>
    </xf>
    <xf numFmtId="20" fontId="5" fillId="0" borderId="102" xfId="12" applyNumberFormat="1" applyFont="1" applyBorder="1" applyAlignment="1">
      <alignment horizontal="center" vertical="center" shrinkToFit="1"/>
    </xf>
    <xf numFmtId="20" fontId="5" fillId="0" borderId="121" xfId="12" applyNumberFormat="1" applyBorder="1" applyAlignment="1">
      <alignment horizontal="center" vertical="center" shrinkToFit="1"/>
    </xf>
    <xf numFmtId="20" fontId="5" fillId="0" borderId="121" xfId="12" applyNumberFormat="1" applyFont="1" applyBorder="1" applyAlignment="1">
      <alignment horizontal="center" vertical="center" shrinkToFit="1"/>
    </xf>
    <xf numFmtId="0" fontId="5" fillId="0" borderId="121" xfId="12" applyFont="1" applyBorder="1" applyAlignment="1">
      <alignment horizontal="center" vertical="center" shrinkToFit="1"/>
    </xf>
    <xf numFmtId="20" fontId="5" fillId="0" borderId="101" xfId="12" applyNumberFormat="1" applyFont="1" applyBorder="1" applyAlignment="1">
      <alignment horizontal="center" vertical="center" shrinkToFit="1"/>
    </xf>
    <xf numFmtId="0" fontId="19" fillId="0" borderId="120" xfId="12" applyFont="1" applyBorder="1" applyAlignment="1">
      <alignment horizontal="center" vertical="center" wrapText="1"/>
    </xf>
    <xf numFmtId="0" fontId="5" fillId="0" borderId="10" xfId="12" applyBorder="1" applyAlignment="1"/>
    <xf numFmtId="0" fontId="19" fillId="0" borderId="121" xfId="12" applyFont="1" applyBorder="1" applyAlignment="1">
      <alignment vertical="center" textRotation="255"/>
    </xf>
    <xf numFmtId="0" fontId="19" fillId="0" borderId="121" xfId="12" applyFont="1" applyBorder="1" applyAlignment="1">
      <alignment vertical="center" textRotation="255" wrapText="1"/>
    </xf>
    <xf numFmtId="0" fontId="5" fillId="0" borderId="5" xfId="12" applyFont="1" applyBorder="1" applyAlignment="1">
      <alignment vertical="center" textRotation="255"/>
    </xf>
    <xf numFmtId="0" fontId="5" fillId="0" borderId="13" xfId="12" applyBorder="1" applyAlignment="1">
      <alignment horizontal="center" vertical="center" textRotation="255"/>
    </xf>
    <xf numFmtId="0" fontId="76" fillId="0" borderId="9" xfId="12" applyNumberFormat="1" applyFont="1" applyBorder="1" applyAlignment="1">
      <alignment horizontal="center" vertical="center"/>
    </xf>
    <xf numFmtId="0" fontId="76" fillId="7" borderId="118" xfId="12" applyFont="1" applyFill="1" applyBorder="1" applyAlignment="1">
      <alignment horizontal="center" vertical="center"/>
    </xf>
    <xf numFmtId="0" fontId="76" fillId="7" borderId="119" xfId="12" applyFont="1" applyFill="1" applyBorder="1" applyAlignment="1">
      <alignment horizontal="center" vertical="center"/>
    </xf>
    <xf numFmtId="0" fontId="75" fillId="0" borderId="13" xfId="12" applyFont="1" applyBorder="1" applyAlignment="1">
      <alignment horizontal="center" vertical="center" wrapText="1"/>
    </xf>
    <xf numFmtId="0" fontId="5" fillId="7" borderId="121" xfId="12" applyFill="1" applyBorder="1" applyAlignment="1">
      <alignment horizontal="center" vertical="center"/>
    </xf>
    <xf numFmtId="0" fontId="5" fillId="7" borderId="121" xfId="12" applyFont="1" applyFill="1" applyBorder="1" applyAlignment="1">
      <alignment horizontal="center" vertical="center"/>
    </xf>
    <xf numFmtId="0" fontId="5" fillId="7" borderId="101" xfId="12" applyFont="1" applyFill="1" applyBorder="1">
      <alignment vertical="center"/>
    </xf>
    <xf numFmtId="0" fontId="75" fillId="0" borderId="5" xfId="12" applyFont="1" applyBorder="1" applyAlignment="1">
      <alignment horizontal="center" vertical="center" wrapText="1" shrinkToFit="1"/>
    </xf>
    <xf numFmtId="0" fontId="5" fillId="0" borderId="0" xfId="12" applyBorder="1" applyAlignment="1">
      <alignment horizontal="center"/>
    </xf>
    <xf numFmtId="0" fontId="5" fillId="7" borderId="123" xfId="12" applyFill="1" applyBorder="1" applyAlignment="1">
      <alignment vertical="center" textRotation="255"/>
    </xf>
    <xf numFmtId="0" fontId="76" fillId="0" borderId="123" xfId="12" applyFont="1" applyBorder="1" applyAlignment="1">
      <alignment vertical="center" textRotation="255"/>
    </xf>
    <xf numFmtId="0" fontId="5" fillId="0" borderId="124" xfId="12" applyFont="1" applyBorder="1">
      <alignment vertical="center"/>
    </xf>
    <xf numFmtId="0" fontId="5" fillId="7" borderId="123" xfId="12" applyFont="1" applyFill="1" applyBorder="1" applyAlignment="1">
      <alignment vertical="center" textRotation="255"/>
    </xf>
    <xf numFmtId="0" fontId="5" fillId="7" borderId="125" xfId="12" applyFont="1" applyFill="1" applyBorder="1" applyAlignment="1">
      <alignment vertical="center" textRotation="255"/>
    </xf>
    <xf numFmtId="0" fontId="5" fillId="0" borderId="8" xfId="12" applyBorder="1" applyAlignment="1">
      <alignment horizontal="center" vertical="center" textRotation="255" wrapText="1"/>
    </xf>
    <xf numFmtId="0" fontId="5" fillId="0" borderId="102" xfId="12" applyBorder="1" applyAlignment="1">
      <alignment horizontal="center" vertical="center"/>
    </xf>
    <xf numFmtId="0" fontId="5" fillId="0" borderId="121" xfId="12" applyBorder="1" applyAlignment="1">
      <alignment horizontal="center" vertical="center"/>
    </xf>
    <xf numFmtId="0" fontId="5" fillId="7" borderId="101" xfId="12" applyFill="1" applyBorder="1" applyAlignment="1">
      <alignment horizontal="center" vertical="center"/>
    </xf>
    <xf numFmtId="0" fontId="5" fillId="0" borderId="5" xfId="12" applyFont="1" applyBorder="1" applyAlignment="1">
      <alignment horizontal="center" vertical="center"/>
    </xf>
    <xf numFmtId="0" fontId="5" fillId="0" borderId="102" xfId="12" applyFont="1" applyBorder="1" applyAlignment="1">
      <alignment horizontal="center" vertical="center"/>
    </xf>
    <xf numFmtId="0" fontId="5" fillId="0" borderId="121" xfId="12" applyFont="1" applyBorder="1" applyAlignment="1">
      <alignment horizontal="center" vertical="center"/>
    </xf>
    <xf numFmtId="0" fontId="5" fillId="7" borderId="101" xfId="12" applyFont="1" applyFill="1" applyBorder="1" applyAlignment="1">
      <alignment horizontal="center" vertical="center"/>
    </xf>
    <xf numFmtId="0" fontId="5" fillId="0" borderId="101" xfId="12" applyFont="1" applyBorder="1" applyAlignment="1">
      <alignment horizontal="center" vertical="center"/>
    </xf>
    <xf numFmtId="0" fontId="5" fillId="0" borderId="0" xfId="12" applyFont="1" applyBorder="1" applyAlignment="1">
      <alignment vertical="center"/>
    </xf>
    <xf numFmtId="0" fontId="5" fillId="0" borderId="0" xfId="12" applyFont="1" applyBorder="1" applyAlignment="1">
      <alignment horizontal="right" vertical="center"/>
    </xf>
    <xf numFmtId="0" fontId="5" fillId="0" borderId="0" xfId="12" applyBorder="1" applyAlignment="1">
      <alignment horizontal="right" vertical="center"/>
    </xf>
    <xf numFmtId="0" fontId="76" fillId="0" borderId="4" xfId="12" applyFont="1" applyBorder="1" applyAlignment="1">
      <alignment horizontal="center" vertical="center" shrinkToFit="1"/>
    </xf>
    <xf numFmtId="0" fontId="76" fillId="0" borderId="13" xfId="12" applyFont="1" applyBorder="1" applyAlignment="1">
      <alignment horizontal="center" vertical="center" shrinkToFit="1"/>
    </xf>
    <xf numFmtId="0" fontId="5" fillId="0" borderId="4" xfId="12" applyFont="1" applyBorder="1" applyAlignment="1">
      <alignment horizontal="center" vertical="center" shrinkToFit="1"/>
    </xf>
    <xf numFmtId="20" fontId="5" fillId="0" borderId="13" xfId="12" applyNumberFormat="1" applyFont="1" applyBorder="1" applyAlignment="1">
      <alignment horizontal="center" vertical="center" shrinkToFit="1"/>
    </xf>
    <xf numFmtId="0" fontId="5" fillId="0" borderId="11" xfId="12" applyFont="1" applyBorder="1" applyAlignment="1">
      <alignment horizontal="center" wrapText="1" shrinkToFit="1"/>
    </xf>
    <xf numFmtId="20" fontId="5" fillId="0" borderId="118" xfId="12" applyNumberFormat="1" applyBorder="1" applyAlignment="1">
      <alignment horizontal="center" vertical="center" shrinkToFit="1"/>
    </xf>
    <xf numFmtId="0" fontId="5" fillId="0" borderId="121" xfId="12" applyBorder="1" applyAlignment="1">
      <alignment vertical="center" textRotation="255"/>
    </xf>
    <xf numFmtId="0" fontId="5" fillId="0" borderId="121" xfId="12" applyFont="1" applyBorder="1" applyAlignment="1">
      <alignment vertical="center" textRotation="255"/>
    </xf>
    <xf numFmtId="0" fontId="19" fillId="0" borderId="6" xfId="12" applyFont="1" applyBorder="1" applyAlignment="1">
      <alignment vertical="center" textRotation="255"/>
    </xf>
    <xf numFmtId="0" fontId="19" fillId="0" borderId="6" xfId="12" applyFont="1" applyBorder="1" applyAlignment="1">
      <alignment vertical="center" textRotation="255" wrapText="1"/>
    </xf>
    <xf numFmtId="0" fontId="76" fillId="7" borderId="117" xfId="12" applyFont="1" applyFill="1" applyBorder="1" applyAlignment="1">
      <alignment horizontal="center" vertical="center"/>
    </xf>
    <xf numFmtId="0" fontId="76" fillId="7" borderId="4" xfId="12" applyFont="1" applyFill="1" applyBorder="1" applyAlignment="1">
      <alignment horizontal="center" vertical="center"/>
    </xf>
    <xf numFmtId="0" fontId="76" fillId="0" borderId="118" xfId="12" applyFont="1" applyBorder="1" applyAlignment="1">
      <alignment horizontal="center" vertical="center"/>
    </xf>
    <xf numFmtId="0" fontId="76" fillId="0" borderId="13" xfId="12" applyFont="1" applyBorder="1" applyAlignment="1">
      <alignment horizontal="center" vertical="center"/>
    </xf>
    <xf numFmtId="0" fontId="5" fillId="7" borderId="102" xfId="12" applyFont="1" applyFill="1" applyBorder="1" applyAlignment="1">
      <alignment horizontal="center" vertical="center"/>
    </xf>
    <xf numFmtId="0" fontId="5" fillId="7" borderId="6" xfId="12" applyFont="1" applyFill="1" applyBorder="1" applyAlignment="1">
      <alignment horizontal="center" vertical="center"/>
    </xf>
    <xf numFmtId="0" fontId="75" fillId="0" borderId="1" xfId="12" applyFont="1" applyBorder="1" applyAlignment="1">
      <alignment horizontal="center" vertical="center" wrapText="1" shrinkToFit="1"/>
    </xf>
    <xf numFmtId="0" fontId="5" fillId="7" borderId="9" xfId="12" applyFill="1" applyBorder="1" applyAlignment="1">
      <alignment vertical="center" textRotation="255"/>
    </xf>
    <xf numFmtId="0" fontId="75" fillId="0" borderId="129" xfId="12" applyFont="1" applyBorder="1" applyAlignment="1">
      <alignment vertical="center" textRotation="255"/>
    </xf>
    <xf numFmtId="0" fontId="5" fillId="7" borderId="121" xfId="12" applyFill="1" applyBorder="1" applyAlignment="1">
      <alignment vertical="center" textRotation="255"/>
    </xf>
    <xf numFmtId="0" fontId="5" fillId="7" borderId="121" xfId="12" applyFont="1" applyFill="1" applyBorder="1" applyAlignment="1">
      <alignment vertical="center" textRotation="255"/>
    </xf>
    <xf numFmtId="0" fontId="76" fillId="0" borderId="130" xfId="12" applyFont="1" applyBorder="1" applyAlignment="1">
      <alignment vertical="center" textRotation="255"/>
    </xf>
    <xf numFmtId="0" fontId="19" fillId="0" borderId="123" xfId="12" applyFont="1" applyBorder="1" applyAlignment="1">
      <alignment vertical="center" textRotation="255"/>
    </xf>
    <xf numFmtId="0" fontId="19" fillId="0" borderId="129" xfId="12" applyFont="1" applyBorder="1" applyAlignment="1">
      <alignment vertical="center" textRotation="255"/>
    </xf>
    <xf numFmtId="0" fontId="5" fillId="0" borderId="1" xfId="12" applyBorder="1" applyAlignment="1">
      <alignment horizontal="center" vertical="center" textRotation="255" wrapText="1"/>
    </xf>
    <xf numFmtId="0" fontId="5" fillId="7" borderId="102" xfId="12" applyFill="1" applyBorder="1" applyAlignment="1">
      <alignment horizontal="center" vertical="center"/>
    </xf>
    <xf numFmtId="0" fontId="5" fillId="0" borderId="101" xfId="12" applyBorder="1" applyAlignment="1">
      <alignment horizontal="center" vertical="center"/>
    </xf>
    <xf numFmtId="0" fontId="5" fillId="0" borderId="13" xfId="12" applyFont="1" applyBorder="1" applyAlignment="1">
      <alignment horizontal="center" wrapText="1" shrinkToFit="1"/>
    </xf>
    <xf numFmtId="0" fontId="19" fillId="0" borderId="121" xfId="12" applyFont="1" applyBorder="1" applyAlignment="1">
      <alignment horizontal="center" vertical="center" textRotation="255" wrapText="1"/>
    </xf>
    <xf numFmtId="0" fontId="5" fillId="0" borderId="5" xfId="12" applyFont="1" applyBorder="1">
      <alignment vertical="center"/>
    </xf>
    <xf numFmtId="0" fontId="5" fillId="0" borderId="123" xfId="12" applyFont="1" applyBorder="1" applyAlignment="1">
      <alignment vertical="center" textRotation="255"/>
    </xf>
    <xf numFmtId="0" fontId="5" fillId="7" borderId="10" xfId="12" applyFont="1" applyFill="1" applyBorder="1" applyAlignment="1">
      <alignment vertical="center" textRotation="255"/>
    </xf>
    <xf numFmtId="0" fontId="24" fillId="0" borderId="121" xfId="12" applyFont="1" applyBorder="1" applyAlignment="1">
      <alignment vertical="center" textRotation="255"/>
    </xf>
    <xf numFmtId="0" fontId="5" fillId="0" borderId="8" xfId="12" applyFont="1" applyBorder="1" applyAlignment="1">
      <alignment vertical="center" textRotation="255"/>
    </xf>
    <xf numFmtId="0" fontId="5" fillId="0" borderId="6" xfId="12" applyFont="1" applyBorder="1" applyAlignment="1">
      <alignment horizontal="center" vertical="center"/>
    </xf>
    <xf numFmtId="0" fontId="79" fillId="0" borderId="0" xfId="12" applyFont="1" applyAlignment="1">
      <alignment horizontal="center" vertical="center"/>
    </xf>
    <xf numFmtId="0" fontId="5" fillId="0" borderId="0" xfId="12" applyBorder="1" applyAlignment="1">
      <alignment vertical="center"/>
    </xf>
    <xf numFmtId="0" fontId="81" fillId="0" borderId="0" xfId="32" applyFont="1">
      <alignment vertical="center"/>
    </xf>
    <xf numFmtId="0" fontId="81" fillId="0" borderId="0" xfId="32" applyFont="1" applyBorder="1">
      <alignment vertical="center"/>
    </xf>
    <xf numFmtId="0" fontId="81" fillId="0" borderId="0" xfId="32" applyFont="1" applyBorder="1" applyAlignment="1">
      <alignment vertical="center"/>
    </xf>
    <xf numFmtId="0" fontId="81" fillId="0" borderId="1" xfId="32" applyFont="1" applyBorder="1" applyAlignment="1">
      <alignment horizontal="center" vertical="center" wrapText="1"/>
    </xf>
    <xf numFmtId="0" fontId="81" fillId="0" borderId="1" xfId="32" applyFont="1" applyBorder="1" applyAlignment="1">
      <alignment horizontal="center" vertical="center"/>
    </xf>
    <xf numFmtId="0" fontId="81" fillId="0" borderId="1" xfId="32" applyFont="1" applyBorder="1" applyAlignment="1">
      <alignment vertical="center" wrapText="1"/>
    </xf>
    <xf numFmtId="0" fontId="81" fillId="0" borderId="0" xfId="32" applyFont="1" applyAlignment="1">
      <alignment horizontal="center" vertical="center"/>
    </xf>
    <xf numFmtId="0" fontId="82" fillId="0" borderId="0" xfId="28" applyFont="1"/>
    <xf numFmtId="0" fontId="81" fillId="0" borderId="0" xfId="33" applyFont="1" applyBorder="1" applyAlignment="1">
      <alignment horizontal="center" vertical="center"/>
    </xf>
    <xf numFmtId="0" fontId="81" fillId="0" borderId="0" xfId="32" applyFont="1" applyAlignment="1">
      <alignment horizontal="right" vertical="center"/>
    </xf>
    <xf numFmtId="0" fontId="84" fillId="0" borderId="0" xfId="0" applyFont="1"/>
    <xf numFmtId="0" fontId="84" fillId="0" borderId="0" xfId="0" applyFont="1" applyAlignment="1">
      <alignment horizontal="right"/>
    </xf>
    <xf numFmtId="0" fontId="84" fillId="0" borderId="0" xfId="0" applyFont="1" applyAlignment="1">
      <alignment horizontal="left"/>
    </xf>
    <xf numFmtId="0" fontId="84" fillId="0" borderId="1" xfId="0" applyFont="1" applyBorder="1" applyAlignment="1">
      <alignment vertical="center" wrapText="1"/>
    </xf>
    <xf numFmtId="0" fontId="84" fillId="0" borderId="0" xfId="0" applyFont="1" applyAlignment="1">
      <alignment horizontal="left" vertical="center" wrapText="1"/>
    </xf>
    <xf numFmtId="0" fontId="84" fillId="0" borderId="0" xfId="0" applyFont="1" applyAlignment="1">
      <alignment vertical="center"/>
    </xf>
    <xf numFmtId="0" fontId="84" fillId="0" borderId="10" xfId="0" applyFont="1" applyBorder="1" applyAlignment="1">
      <alignment vertical="center" wrapText="1"/>
    </xf>
    <xf numFmtId="0" fontId="84" fillId="0" borderId="10" xfId="0" applyFont="1" applyBorder="1" applyAlignment="1">
      <alignment horizontal="center" vertical="center"/>
    </xf>
    <xf numFmtId="0" fontId="84" fillId="0" borderId="0" xfId="0" applyFont="1" applyAlignment="1">
      <alignment horizontal="left" vertical="center"/>
    </xf>
    <xf numFmtId="0" fontId="84" fillId="0" borderId="1" xfId="0" applyFont="1" applyBorder="1" applyAlignment="1">
      <alignment horizontal="center" vertical="center" wrapText="1"/>
    </xf>
    <xf numFmtId="0" fontId="86" fillId="0" borderId="0" xfId="32" applyFont="1">
      <alignment vertical="center"/>
    </xf>
    <xf numFmtId="0" fontId="89" fillId="0" borderId="0" xfId="0" applyFont="1" applyAlignment="1">
      <alignment horizontal="left"/>
    </xf>
    <xf numFmtId="0" fontId="89" fillId="0" borderId="0" xfId="0" applyFont="1"/>
    <xf numFmtId="0" fontId="6"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ont="1"/>
    <xf numFmtId="0" fontId="8" fillId="0" borderId="0" xfId="0" applyFont="1" applyBorder="1" applyAlignment="1">
      <alignment horizontal="center" vertical="center"/>
    </xf>
    <xf numFmtId="0" fontId="0" fillId="2" borderId="1" xfId="0" applyFont="1" applyFill="1" applyBorder="1" applyAlignment="1">
      <alignment horizontal="center" vertical="center"/>
    </xf>
    <xf numFmtId="177" fontId="46" fillId="2" borderId="2" xfId="0" applyNumberFormat="1" applyFont="1" applyFill="1" applyBorder="1" applyAlignment="1">
      <alignment horizontal="center" vertical="center"/>
    </xf>
    <xf numFmtId="177" fontId="0" fillId="2" borderId="1" xfId="0" applyNumberFormat="1" applyFont="1" applyFill="1" applyBorder="1" applyAlignment="1">
      <alignment vertical="center"/>
    </xf>
    <xf numFmtId="0" fontId="0" fillId="0" borderId="0" xfId="0" applyFont="1" applyAlignment="1">
      <alignment vertical="center"/>
    </xf>
    <xf numFmtId="0" fontId="69" fillId="0" borderId="0" xfId="0" applyFont="1" applyAlignment="1">
      <alignment vertical="center"/>
    </xf>
    <xf numFmtId="0" fontId="69" fillId="0" borderId="1" xfId="0" applyFont="1" applyBorder="1" applyAlignment="1">
      <alignment horizontal="center" vertical="center"/>
    </xf>
    <xf numFmtId="0" fontId="18" fillId="0" borderId="14" xfId="0" applyFont="1" applyBorder="1" applyAlignment="1">
      <alignment horizontal="center" vertical="center" wrapText="1"/>
    </xf>
    <xf numFmtId="0" fontId="32" fillId="0" borderId="0" xfId="12" applyFont="1">
      <alignment vertical="center"/>
    </xf>
    <xf numFmtId="0" fontId="25" fillId="0" borderId="9" xfId="0" applyFont="1" applyBorder="1" applyAlignment="1">
      <alignment horizontal="center" vertical="center"/>
    </xf>
    <xf numFmtId="14" fontId="46" fillId="0" borderId="65" xfId="12" applyNumberFormat="1" applyFont="1" applyBorder="1">
      <alignment vertical="center"/>
    </xf>
    <xf numFmtId="0" fontId="46" fillId="0" borderId="131" xfId="12" applyFont="1" applyBorder="1">
      <alignment vertical="center"/>
    </xf>
    <xf numFmtId="14" fontId="46" fillId="0" borderId="67" xfId="12" applyNumberFormat="1" applyFont="1" applyBorder="1">
      <alignment vertical="center"/>
    </xf>
    <xf numFmtId="0" fontId="46" fillId="0" borderId="51" xfId="12" applyFont="1" applyBorder="1">
      <alignment vertical="center"/>
    </xf>
    <xf numFmtId="14" fontId="46" fillId="0" borderId="97" xfId="12" applyNumberFormat="1" applyFont="1" applyBorder="1">
      <alignment vertical="center"/>
    </xf>
    <xf numFmtId="0" fontId="46" fillId="0" borderId="54" xfId="12" applyFont="1" applyBorder="1">
      <alignment vertical="center"/>
    </xf>
    <xf numFmtId="0" fontId="18" fillId="0" borderId="14" xfId="0" applyFont="1" applyBorder="1" applyAlignment="1">
      <alignment vertical="center"/>
    </xf>
    <xf numFmtId="0" fontId="18" fillId="0" borderId="2" xfId="0" applyFont="1" applyBorder="1" applyAlignment="1">
      <alignment horizontal="center" vertical="center"/>
    </xf>
    <xf numFmtId="0" fontId="0" fillId="0" borderId="0" xfId="0" applyAlignment="1">
      <alignment horizontal="right"/>
    </xf>
    <xf numFmtId="0" fontId="8" fillId="0" borderId="0" xfId="0" applyFont="1" applyAlignment="1">
      <alignment vertical="center"/>
    </xf>
    <xf numFmtId="0" fontId="8" fillId="0" borderId="0" xfId="0" applyFont="1"/>
    <xf numFmtId="0" fontId="8" fillId="0" borderId="0" xfId="0" applyFont="1" applyAlignment="1">
      <alignment horizontal="center" vertical="center"/>
    </xf>
    <xf numFmtId="0" fontId="0" fillId="0" borderId="0" xfId="0" applyAlignment="1">
      <alignment horizontal="center" vertical="center"/>
    </xf>
    <xf numFmtId="0" fontId="95" fillId="6" borderId="1" xfId="0" applyFont="1" applyFill="1" applyBorder="1" applyAlignment="1">
      <alignment horizontal="center" vertical="center"/>
    </xf>
    <xf numFmtId="0" fontId="8" fillId="0" borderId="0" xfId="0" applyFont="1" applyBorder="1" applyAlignment="1">
      <alignment vertical="center"/>
    </xf>
    <xf numFmtId="0" fontId="35" fillId="0" borderId="0" xfId="28" applyFont="1" applyBorder="1" applyAlignment="1">
      <alignment horizontal="distributed" vertical="center" indent="2"/>
    </xf>
    <xf numFmtId="0" fontId="8" fillId="0" borderId="0" xfId="0" applyFont="1" applyBorder="1" applyAlignment="1">
      <alignment horizontal="center"/>
    </xf>
    <xf numFmtId="0" fontId="8" fillId="0" borderId="0" xfId="0" applyFont="1" applyAlignment="1">
      <alignment vertical="center" textRotation="255"/>
    </xf>
    <xf numFmtId="0" fontId="8" fillId="0" borderId="133" xfId="0" applyFont="1" applyBorder="1" applyAlignment="1">
      <alignment horizontal="center" vertical="center"/>
    </xf>
    <xf numFmtId="0" fontId="8" fillId="0" borderId="1" xfId="0" applyFont="1" applyBorder="1" applyAlignment="1">
      <alignment horizontal="left" vertical="center" shrinkToFit="1"/>
    </xf>
    <xf numFmtId="0" fontId="8" fillId="0" borderId="5" xfId="0" applyFont="1" applyBorder="1" applyAlignment="1">
      <alignment vertical="top" textRotation="255" shrinkToFit="1"/>
    </xf>
    <xf numFmtId="0" fontId="8" fillId="0" borderId="5"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1" xfId="0" applyFont="1" applyBorder="1" applyAlignment="1">
      <alignment horizontal="center" vertical="top" textRotation="255" shrinkToFit="1"/>
    </xf>
    <xf numFmtId="0" fontId="8" fillId="0" borderId="1" xfId="0" applyFont="1" applyBorder="1" applyAlignment="1">
      <alignment vertical="top" textRotation="255" shrinkToFit="1"/>
    </xf>
    <xf numFmtId="0" fontId="46" fillId="0" borderId="20" xfId="12" applyFont="1" applyBorder="1">
      <alignment vertical="center"/>
    </xf>
    <xf numFmtId="0" fontId="8" fillId="0" borderId="1" xfId="0" applyFont="1" applyBorder="1" applyAlignment="1">
      <alignment horizontal="center" vertical="top" textRotation="255" shrinkToFit="1"/>
    </xf>
    <xf numFmtId="0" fontId="8" fillId="0" borderId="0" xfId="0" applyFont="1" applyAlignment="1">
      <alignment horizontal="center" vertical="center"/>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35" fillId="0" borderId="5" xfId="0" applyFont="1" applyBorder="1" applyAlignment="1">
      <alignment horizontal="distributed" vertical="center" indent="2"/>
    </xf>
    <xf numFmtId="0" fontId="35" fillId="0" borderId="6" xfId="0" applyFont="1" applyBorder="1" applyAlignment="1">
      <alignment horizontal="distributed" vertical="center" indent="2"/>
    </xf>
    <xf numFmtId="0" fontId="35" fillId="0" borderId="5" xfId="28" applyFont="1" applyBorder="1" applyAlignment="1">
      <alignment horizontal="distributed" vertical="center" indent="2"/>
    </xf>
    <xf numFmtId="0" fontId="35" fillId="0" borderId="6" xfId="28" applyFont="1" applyBorder="1" applyAlignment="1">
      <alignment horizontal="distributed" vertical="center" indent="2"/>
    </xf>
    <xf numFmtId="0" fontId="8" fillId="0" borderId="5"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3" xfId="0" applyFont="1" applyBorder="1" applyAlignment="1">
      <alignment horizontal="center" vertical="center" textRotation="255" shrinkToFit="1"/>
    </xf>
    <xf numFmtId="0" fontId="8" fillId="0" borderId="64" xfId="0" applyFont="1" applyBorder="1" applyAlignment="1">
      <alignment horizontal="center" vertical="center" textRotation="255"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5"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13" xfId="0" applyFont="1" applyBorder="1" applyAlignment="1">
      <alignment horizontal="left" wrapText="1"/>
    </xf>
    <xf numFmtId="0" fontId="8" fillId="0" borderId="4" xfId="0" applyFont="1" applyBorder="1" applyAlignment="1">
      <alignment horizontal="left"/>
    </xf>
    <xf numFmtId="0" fontId="8" fillId="0" borderId="113" xfId="0" applyFont="1" applyBorder="1" applyAlignment="1">
      <alignment horizontal="right" vertical="center" indent="1"/>
    </xf>
    <xf numFmtId="0" fontId="8" fillId="0" borderId="114" xfId="0" applyFont="1" applyBorder="1" applyAlignment="1">
      <alignment horizontal="right" vertical="center" indent="1"/>
    </xf>
    <xf numFmtId="0" fontId="0" fillId="0" borderId="8" xfId="0" applyBorder="1" applyAlignment="1">
      <alignment vertical="top" wrapText="1"/>
    </xf>
    <xf numFmtId="0" fontId="0" fillId="0" borderId="10"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18" fillId="0" borderId="5" xfId="28" applyFont="1" applyBorder="1" applyAlignment="1">
      <alignment horizontal="distributed" vertical="center" indent="2"/>
    </xf>
    <xf numFmtId="0" fontId="18" fillId="0" borderId="6" xfId="28" applyFont="1" applyBorder="1" applyAlignment="1">
      <alignment horizontal="distributed" vertical="center" indent="2"/>
    </xf>
    <xf numFmtId="0" fontId="18" fillId="0" borderId="7" xfId="28" applyFont="1" applyBorder="1" applyAlignment="1">
      <alignment horizontal="distributed" vertical="center" indent="2"/>
    </xf>
    <xf numFmtId="0" fontId="18" fillId="0" borderId="5" xfId="28" applyFont="1" applyBorder="1" applyAlignment="1">
      <alignment horizontal="left" vertical="center" indent="1"/>
    </xf>
    <xf numFmtId="0" fontId="18" fillId="0" borderId="6" xfId="28" applyFont="1" applyBorder="1" applyAlignment="1">
      <alignment horizontal="left" vertical="center" indent="1"/>
    </xf>
    <xf numFmtId="0" fontId="18" fillId="0" borderId="7" xfId="28" applyFont="1" applyBorder="1" applyAlignment="1">
      <alignment horizontal="left" vertical="center" indent="1"/>
    </xf>
    <xf numFmtId="0" fontId="33" fillId="0" borderId="0" xfId="0" applyFont="1" applyAlignment="1">
      <alignment horizontal="center" vertical="center"/>
    </xf>
    <xf numFmtId="0" fontId="25" fillId="0" borderId="5" xfId="0" applyFont="1" applyBorder="1" applyAlignment="1">
      <alignment horizontal="distributed" vertical="center" indent="2"/>
    </xf>
    <xf numFmtId="0" fontId="25" fillId="0" borderId="6" xfId="0" applyFont="1" applyBorder="1" applyAlignment="1">
      <alignment horizontal="distributed" vertical="center" indent="2"/>
    </xf>
    <xf numFmtId="0" fontId="25" fillId="0" borderId="7" xfId="0" applyFont="1" applyBorder="1" applyAlignment="1">
      <alignment horizontal="distributed" vertical="center" indent="2"/>
    </xf>
    <xf numFmtId="0" fontId="18" fillId="0" borderId="5" xfId="0" applyFont="1" applyBorder="1" applyAlignment="1">
      <alignment horizontal="distributed" vertical="center" indent="2"/>
    </xf>
    <xf numFmtId="0" fontId="18" fillId="0" borderId="6" xfId="0" applyFont="1" applyBorder="1" applyAlignment="1">
      <alignment horizontal="distributed" vertical="center" indent="2"/>
    </xf>
    <xf numFmtId="0" fontId="18" fillId="0" borderId="7" xfId="0" applyFont="1" applyBorder="1" applyAlignment="1">
      <alignment horizontal="distributed" vertical="center" indent="2"/>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7" fillId="0" borderId="8" xfId="0" applyFont="1" applyBorder="1" applyAlignment="1">
      <alignment vertical="center"/>
    </xf>
    <xf numFmtId="0" fontId="27" fillId="0" borderId="10" xfId="0" applyFont="1" applyBorder="1" applyAlignment="1">
      <alignment vertical="center"/>
    </xf>
    <xf numFmtId="0" fontId="27" fillId="0" borderId="9" xfId="0" applyFont="1" applyBorder="1" applyAlignment="1">
      <alignment vertical="center"/>
    </xf>
    <xf numFmtId="0" fontId="74" fillId="0" borderId="11" xfId="0" applyFont="1" applyBorder="1" applyAlignment="1">
      <alignment vertical="center" wrapText="1"/>
    </xf>
    <xf numFmtId="0" fontId="74" fillId="0" borderId="0" xfId="0" applyFont="1" applyBorder="1" applyAlignment="1">
      <alignment vertical="center"/>
    </xf>
    <xf numFmtId="0" fontId="74" fillId="0" borderId="12" xfId="0" applyFont="1" applyBorder="1" applyAlignment="1">
      <alignment vertical="center"/>
    </xf>
    <xf numFmtId="0" fontId="74" fillId="0" borderId="13" xfId="0" applyFont="1" applyBorder="1" applyAlignment="1">
      <alignment vertical="center"/>
    </xf>
    <xf numFmtId="0" fontId="74" fillId="0" borderId="4" xfId="0" applyFont="1" applyBorder="1" applyAlignment="1">
      <alignment vertical="center"/>
    </xf>
    <xf numFmtId="0" fontId="74" fillId="0" borderId="14" xfId="0" applyFont="1" applyBorder="1" applyAlignment="1">
      <alignment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wrapText="1"/>
    </xf>
    <xf numFmtId="0" fontId="18" fillId="0" borderId="7" xfId="0" applyFont="1" applyBorder="1" applyAlignment="1">
      <alignment horizontal="center" vertical="center"/>
    </xf>
    <xf numFmtId="38" fontId="18" fillId="0" borderId="5" xfId="23" applyFont="1" applyBorder="1" applyAlignment="1">
      <alignment horizontal="center" vertical="center"/>
    </xf>
    <xf numFmtId="38" fontId="18" fillId="0" borderId="7" xfId="23" applyFont="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6" xfId="0" applyFont="1" applyBorder="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vertical="center"/>
    </xf>
    <xf numFmtId="0" fontId="18" fillId="0" borderId="9" xfId="0" applyFont="1" applyBorder="1" applyAlignment="1">
      <alignment vertical="center"/>
    </xf>
    <xf numFmtId="0" fontId="0" fillId="0" borderId="10" xfId="0" applyBorder="1" applyAlignment="1">
      <alignment vertical="center"/>
    </xf>
    <xf numFmtId="0" fontId="18" fillId="0" borderId="13" xfId="0" applyFont="1" applyBorder="1" applyAlignment="1">
      <alignment vertical="center"/>
    </xf>
    <xf numFmtId="0" fontId="0" fillId="0" borderId="4" xfId="0" applyBorder="1" applyAlignment="1">
      <alignment vertical="center"/>
    </xf>
    <xf numFmtId="0" fontId="26" fillId="0" borderId="9" xfId="0" applyFont="1" applyBorder="1" applyAlignment="1">
      <alignment horizontal="center" vertical="center" wrapText="1"/>
    </xf>
    <xf numFmtId="0" fontId="26" fillId="0" borderId="14" xfId="0" applyFont="1" applyBorder="1" applyAlignment="1">
      <alignment horizontal="center" vertical="center" wrapText="1"/>
    </xf>
    <xf numFmtId="0" fontId="18" fillId="0" borderId="14" xfId="0" applyFont="1" applyBorder="1" applyAlignment="1">
      <alignment vertical="center"/>
    </xf>
    <xf numFmtId="0" fontId="20" fillId="0" borderId="0" xfId="0" applyFont="1" applyAlignment="1">
      <alignment horizontal="center"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vertical="center"/>
    </xf>
    <xf numFmtId="0" fontId="18" fillId="0" borderId="4" xfId="0" applyFont="1" applyBorder="1" applyAlignment="1">
      <alignment vertical="center"/>
    </xf>
    <xf numFmtId="0" fontId="18" fillId="0" borderId="1" xfId="0" applyFont="1" applyBorder="1" applyAlignment="1">
      <alignment horizontal="distributed" vertical="center" indent="2"/>
    </xf>
    <xf numFmtId="0" fontId="18" fillId="0" borderId="1" xfId="28" applyFont="1" applyBorder="1" applyAlignment="1">
      <alignment horizontal="distributed" vertical="center" indent="2"/>
    </xf>
    <xf numFmtId="0" fontId="18" fillId="0" borderId="13" xfId="0" applyFont="1" applyBorder="1" applyAlignment="1">
      <alignment vertical="center" wrapText="1"/>
    </xf>
    <xf numFmtId="0" fontId="37" fillId="0" borderId="0" xfId="28" applyFont="1" applyAlignment="1">
      <alignment horizontal="center" vertical="center"/>
    </xf>
    <xf numFmtId="0" fontId="22" fillId="0" borderId="62" xfId="28" applyFont="1" applyBorder="1" applyAlignment="1"/>
    <xf numFmtId="0" fontId="22" fillId="0" borderId="63" xfId="28" applyFont="1" applyBorder="1" applyAlignment="1"/>
    <xf numFmtId="0" fontId="20" fillId="0" borderId="5" xfId="28" applyFont="1" applyBorder="1" applyAlignment="1">
      <alignment horizontal="center" vertical="center"/>
    </xf>
    <xf numFmtId="0" fontId="22" fillId="0" borderId="7" xfId="28" applyFont="1" applyBorder="1" applyAlignment="1">
      <alignment horizontal="center" vertical="center"/>
    </xf>
    <xf numFmtId="0" fontId="20" fillId="0" borderId="6" xfId="28" applyFont="1" applyBorder="1" applyAlignment="1">
      <alignment horizontal="center" vertical="center"/>
    </xf>
    <xf numFmtId="0" fontId="20" fillId="0" borderId="7" xfId="28" applyFont="1" applyBorder="1" applyAlignment="1">
      <alignment horizontal="center" vertical="center"/>
    </xf>
    <xf numFmtId="0" fontId="35" fillId="0" borderId="0" xfId="28" applyFont="1" applyBorder="1" applyAlignment="1">
      <alignment horizontal="center" vertical="center" shrinkToFit="1"/>
    </xf>
    <xf numFmtId="0" fontId="22" fillId="0" borderId="0" xfId="28" applyFont="1" applyBorder="1" applyAlignment="1">
      <alignment horizontal="center" vertical="center" shrinkToFit="1"/>
    </xf>
    <xf numFmtId="0" fontId="35" fillId="0" borderId="0" xfId="28" applyFont="1" applyBorder="1" applyAlignment="1">
      <alignment horizontal="left" vertical="center"/>
    </xf>
    <xf numFmtId="0" fontId="20" fillId="0" borderId="5" xfId="0" applyFont="1" applyBorder="1" applyAlignment="1">
      <alignment horizontal="left" vertical="center" indent="1"/>
    </xf>
    <xf numFmtId="0" fontId="20" fillId="0" borderId="6" xfId="0" applyFont="1" applyBorder="1" applyAlignment="1">
      <alignment horizontal="left" vertical="center" indent="1"/>
    </xf>
    <xf numFmtId="0" fontId="20" fillId="0" borderId="7" xfId="0" applyFont="1" applyBorder="1" applyAlignment="1">
      <alignment horizontal="left" vertical="center" indent="1"/>
    </xf>
    <xf numFmtId="0" fontId="20" fillId="0" borderId="5" xfId="28" applyFont="1" applyBorder="1" applyAlignment="1">
      <alignment horizontal="left" vertical="center" indent="1"/>
    </xf>
    <xf numFmtId="0" fontId="20" fillId="0" borderId="6" xfId="28" applyFont="1" applyBorder="1" applyAlignment="1">
      <alignment horizontal="left" vertical="center" indent="1"/>
    </xf>
    <xf numFmtId="0" fontId="20" fillId="0" borderId="7" xfId="28" applyFont="1" applyBorder="1" applyAlignment="1">
      <alignment horizontal="left" vertical="center" indent="1"/>
    </xf>
    <xf numFmtId="0" fontId="22" fillId="0" borderId="3" xfId="28" applyFont="1" applyBorder="1" applyAlignment="1">
      <alignment vertical="center"/>
    </xf>
    <xf numFmtId="0" fontId="22" fillId="0" borderId="2" xfId="28" applyFont="1" applyBorder="1" applyAlignment="1">
      <alignment vertical="center"/>
    </xf>
    <xf numFmtId="0" fontId="35" fillId="0" borderId="8" xfId="28" applyFont="1" applyBorder="1" applyAlignment="1">
      <alignment horizontal="left" vertical="center"/>
    </xf>
    <xf numFmtId="0" fontId="22" fillId="0" borderId="9" xfId="28" applyFont="1" applyBorder="1" applyAlignment="1">
      <alignment horizontal="left" vertical="center"/>
    </xf>
    <xf numFmtId="0" fontId="35" fillId="0" borderId="5" xfId="28" applyFont="1" applyBorder="1" applyAlignment="1">
      <alignment horizontal="left" vertical="center"/>
    </xf>
    <xf numFmtId="0" fontId="22" fillId="0" borderId="6" xfId="28" applyFont="1" applyBorder="1" applyAlignment="1">
      <alignment horizontal="left" vertical="center"/>
    </xf>
    <xf numFmtId="0" fontId="35" fillId="0" borderId="6" xfId="28" applyFont="1" applyBorder="1" applyAlignment="1">
      <alignment horizontal="left" vertical="center"/>
    </xf>
    <xf numFmtId="0" fontId="35" fillId="0" borderId="13" xfId="28" applyFont="1" applyBorder="1" applyAlignment="1">
      <alignment horizontal="left" vertical="center"/>
    </xf>
    <xf numFmtId="0" fontId="22" fillId="0" borderId="14" xfId="28" applyFont="1" applyBorder="1" applyAlignment="1">
      <alignment horizontal="left" vertical="center"/>
    </xf>
    <xf numFmtId="0" fontId="22" fillId="0" borderId="3" xfId="28" applyFont="1" applyBorder="1" applyAlignment="1">
      <alignment horizontal="center" vertical="center" textRotation="255"/>
    </xf>
    <xf numFmtId="0" fontId="22" fillId="0" borderId="64" xfId="28" applyFont="1" applyBorder="1" applyAlignment="1">
      <alignment horizontal="center" vertical="center" textRotation="255"/>
    </xf>
    <xf numFmtId="0" fontId="22" fillId="0" borderId="2" xfId="28" applyFont="1" applyBorder="1" applyAlignment="1">
      <alignment horizontal="center" vertical="center" textRotation="255"/>
    </xf>
    <xf numFmtId="0" fontId="22" fillId="0" borderId="7" xfId="28" applyFont="1" applyBorder="1" applyAlignment="1">
      <alignment horizontal="left" vertical="center"/>
    </xf>
    <xf numFmtId="0" fontId="35" fillId="0" borderId="9" xfId="28" applyFont="1" applyBorder="1" applyAlignment="1">
      <alignment horizontal="left" vertical="center"/>
    </xf>
    <xf numFmtId="0" fontId="35" fillId="0" borderId="6" xfId="28" applyFont="1" applyBorder="1" applyAlignment="1">
      <alignment horizontal="left" vertical="center" shrinkToFit="1"/>
    </xf>
    <xf numFmtId="0" fontId="22" fillId="0" borderId="6" xfId="28" applyFont="1" applyBorder="1" applyAlignment="1">
      <alignment horizontal="left" vertical="center" shrinkToFit="1"/>
    </xf>
    <xf numFmtId="0" fontId="22" fillId="0" borderId="7" xfId="28" applyFont="1" applyBorder="1" applyAlignment="1">
      <alignment horizontal="left" vertical="center" shrinkToFit="1"/>
    </xf>
    <xf numFmtId="0" fontId="35" fillId="0" borderId="5" xfId="28" applyFont="1" applyBorder="1" applyAlignment="1">
      <alignment horizontal="left" vertical="center" shrinkToFit="1"/>
    </xf>
    <xf numFmtId="0" fontId="22" fillId="0" borderId="6" xfId="28" applyFont="1" applyBorder="1" applyAlignment="1">
      <alignment vertical="center"/>
    </xf>
    <xf numFmtId="0" fontId="35" fillId="0" borderId="10" xfId="28" applyFont="1" applyBorder="1" applyAlignment="1">
      <alignment horizontal="left" vertical="center"/>
    </xf>
    <xf numFmtId="0" fontId="35" fillId="0" borderId="5" xfId="28" applyFont="1" applyBorder="1" applyAlignment="1">
      <alignment horizontal="left" vertical="center" wrapText="1"/>
    </xf>
    <xf numFmtId="0" fontId="22" fillId="0" borderId="7" xfId="28" applyFont="1" applyBorder="1" applyAlignment="1">
      <alignment horizontal="left" vertical="center" wrapText="1"/>
    </xf>
    <xf numFmtId="0" fontId="22" fillId="0" borderId="8" xfId="28" applyFont="1" applyFill="1" applyBorder="1" applyAlignment="1">
      <alignment vertical="top" wrapText="1"/>
    </xf>
    <xf numFmtId="0" fontId="22" fillId="0" borderId="10" xfId="28" applyFont="1" applyFill="1" applyBorder="1" applyAlignment="1">
      <alignment vertical="top" wrapText="1"/>
    </xf>
    <xf numFmtId="0" fontId="22" fillId="0" borderId="9" xfId="28" applyFont="1" applyFill="1" applyBorder="1" applyAlignment="1">
      <alignment vertical="top" wrapText="1"/>
    </xf>
    <xf numFmtId="0" fontId="22" fillId="0" borderId="11" xfId="28" applyFont="1" applyFill="1" applyBorder="1" applyAlignment="1">
      <alignment vertical="top" wrapText="1"/>
    </xf>
    <xf numFmtId="0" fontId="22" fillId="0" borderId="0" xfId="28" applyFont="1" applyFill="1" applyBorder="1" applyAlignment="1">
      <alignment vertical="top" wrapText="1"/>
    </xf>
    <xf numFmtId="0" fontId="22" fillId="0" borderId="12" xfId="28" applyFont="1" applyFill="1" applyBorder="1" applyAlignment="1">
      <alignment vertical="top" wrapText="1"/>
    </xf>
    <xf numFmtId="0" fontId="22" fillId="0" borderId="13" xfId="28" applyFont="1" applyFill="1" applyBorder="1" applyAlignment="1">
      <alignment vertical="top" wrapText="1"/>
    </xf>
    <xf numFmtId="0" fontId="22" fillId="0" borderId="4" xfId="28" applyFont="1" applyFill="1" applyBorder="1" applyAlignment="1">
      <alignment vertical="top" wrapText="1"/>
    </xf>
    <xf numFmtId="0" fontId="22" fillId="0" borderId="14" xfId="28" applyFont="1" applyFill="1" applyBorder="1" applyAlignment="1">
      <alignment vertical="top" wrapText="1"/>
    </xf>
    <xf numFmtId="0" fontId="35" fillId="0" borderId="7" xfId="28" applyFont="1" applyBorder="1" applyAlignment="1">
      <alignment horizontal="left" vertical="center"/>
    </xf>
    <xf numFmtId="0" fontId="22" fillId="0" borderId="0" xfId="28" applyFont="1" applyBorder="1" applyAlignment="1">
      <alignment horizontal="left"/>
    </xf>
    <xf numFmtId="0" fontId="35" fillId="0" borderId="0" xfId="28" applyFont="1" applyBorder="1" applyAlignment="1">
      <alignment vertical="center"/>
    </xf>
    <xf numFmtId="0" fontId="39" fillId="0" borderId="6" xfId="28" applyFont="1" applyBorder="1" applyAlignment="1">
      <alignment horizontal="left" vertical="center" shrinkToFit="1"/>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116" xfId="0" applyFont="1" applyBorder="1" applyAlignment="1">
      <alignment horizontal="left" vertical="top"/>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4" xfId="0" applyFont="1" applyBorder="1" applyAlignment="1">
      <alignment horizontal="center" vertical="center"/>
    </xf>
    <xf numFmtId="0" fontId="6" fillId="0" borderId="33" xfId="0" applyFont="1" applyBorder="1" applyAlignment="1">
      <alignment horizontal="center" vertical="center"/>
    </xf>
    <xf numFmtId="0" fontId="6" fillId="0" borderId="87" xfId="0" applyFont="1" applyBorder="1" applyAlignment="1">
      <alignment horizontal="center" vertical="center"/>
    </xf>
    <xf numFmtId="0" fontId="6" fillId="0" borderId="13" xfId="0" applyFont="1" applyBorder="1" applyAlignment="1">
      <alignment horizontal="right" vertical="center"/>
    </xf>
    <xf numFmtId="0" fontId="6" fillId="0" borderId="23" xfId="0" applyFont="1" applyBorder="1" applyAlignment="1">
      <alignment horizontal="righ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6" fillId="0" borderId="67"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1" xfId="0" applyFont="1" applyBorder="1" applyAlignment="1">
      <alignment horizontal="center" vertical="center"/>
    </xf>
    <xf numFmtId="0" fontId="6" fillId="0" borderId="85" xfId="0" applyFont="1" applyBorder="1" applyAlignment="1">
      <alignment horizontal="center" vertical="center"/>
    </xf>
    <xf numFmtId="0" fontId="6" fillId="0" borderId="67" xfId="0" applyFont="1" applyBorder="1" applyAlignment="1">
      <alignment horizontal="center" vertical="center"/>
    </xf>
    <xf numFmtId="0" fontId="7" fillId="0" borderId="1" xfId="0" applyFont="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72" xfId="0" applyFont="1" applyBorder="1" applyAlignment="1">
      <alignment horizontal="center" vertical="center"/>
    </xf>
    <xf numFmtId="0" fontId="7" fillId="0" borderId="70" xfId="0" applyFont="1" applyBorder="1" applyAlignment="1">
      <alignment vertical="center" wrapText="1"/>
    </xf>
    <xf numFmtId="0" fontId="7" fillId="0" borderId="71" xfId="0" applyFont="1" applyBorder="1" applyAlignment="1">
      <alignment vertical="center" wrapText="1"/>
    </xf>
    <xf numFmtId="0" fontId="7" fillId="0" borderId="73" xfId="0" applyFont="1" applyBorder="1" applyAlignment="1">
      <alignment vertical="center" wrapText="1"/>
    </xf>
    <xf numFmtId="0" fontId="7" fillId="0" borderId="74" xfId="0" applyFont="1" applyBorder="1" applyAlignment="1">
      <alignment vertical="center" wrapText="1"/>
    </xf>
    <xf numFmtId="0" fontId="6" fillId="0" borderId="75" xfId="0" applyFont="1" applyBorder="1" applyAlignment="1">
      <alignment horizontal="center" vertical="center" textRotation="255"/>
    </xf>
    <xf numFmtId="0" fontId="6" fillId="0" borderId="80"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86" xfId="0" applyFont="1" applyBorder="1" applyAlignment="1">
      <alignment horizontal="center" vertical="center" textRotation="255"/>
    </xf>
    <xf numFmtId="0" fontId="6" fillId="0" borderId="76" xfId="0" applyFont="1" applyBorder="1" applyAlignment="1">
      <alignment horizontal="center" vertical="center"/>
    </xf>
    <xf numFmtId="0" fontId="6" fillId="0" borderId="29"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1" xfId="0" applyFont="1" applyBorder="1" applyAlignment="1">
      <alignment horizontal="center" vertical="center" textRotation="255"/>
    </xf>
    <xf numFmtId="0" fontId="6" fillId="0" borderId="82" xfId="0" applyFont="1" applyBorder="1" applyAlignment="1">
      <alignment horizontal="center" vertical="center" textRotation="255"/>
    </xf>
    <xf numFmtId="0" fontId="6" fillId="0" borderId="83" xfId="0" applyFont="1" applyBorder="1" applyAlignment="1">
      <alignment horizontal="center" vertical="center" textRotation="255"/>
    </xf>
    <xf numFmtId="0" fontId="6" fillId="0" borderId="1" xfId="0" applyFont="1" applyBorder="1" applyAlignment="1">
      <alignment horizontal="center" vertical="center" wrapText="1"/>
    </xf>
    <xf numFmtId="0" fontId="6" fillId="0" borderId="84" xfId="0" applyFont="1" applyBorder="1" applyAlignment="1">
      <alignment horizontal="center" vertical="center"/>
    </xf>
    <xf numFmtId="0" fontId="6" fillId="0" borderId="68" xfId="0" applyFont="1" applyBorder="1" applyAlignment="1">
      <alignment horizontal="center" vertical="center"/>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19" xfId="0" applyFont="1" applyBorder="1" applyAlignment="1">
      <alignment vertical="center" wrapText="1"/>
    </xf>
    <xf numFmtId="0" fontId="6" fillId="0" borderId="96"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6" fillId="0" borderId="0" xfId="0" applyFont="1" applyAlignment="1">
      <alignment horizontal="center" vertical="center"/>
    </xf>
    <xf numFmtId="0" fontId="6" fillId="0" borderId="0"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66" xfId="0" applyFont="1" applyBorder="1" applyAlignment="1">
      <alignment horizontal="center" vertical="center"/>
    </xf>
    <xf numFmtId="0" fontId="6" fillId="0" borderId="17"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18" xfId="0" applyFont="1" applyBorder="1" applyAlignment="1">
      <alignment horizontal="center" vertical="center"/>
    </xf>
    <xf numFmtId="0" fontId="7" fillId="0" borderId="1" xfId="0" applyFont="1" applyBorder="1" applyAlignment="1">
      <alignment horizontal="center" vertical="center" wrapText="1"/>
    </xf>
    <xf numFmtId="0" fontId="7" fillId="0" borderId="60" xfId="0" applyFont="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91" fillId="0" borderId="4" xfId="0" applyFont="1" applyBorder="1" applyAlignment="1">
      <alignment horizontal="left" vertical="center" wrapText="1"/>
    </xf>
    <xf numFmtId="0" fontId="46" fillId="0" borderId="4"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46" fillId="0" borderId="0" xfId="12" applyFont="1" applyAlignment="1">
      <alignment horizontal="left" vertical="center"/>
    </xf>
    <xf numFmtId="0" fontId="46" fillId="0" borderId="0" xfId="12" applyFont="1" applyAlignment="1">
      <alignment horizontal="center" vertical="center"/>
    </xf>
    <xf numFmtId="0" fontId="46" fillId="0" borderId="0" xfId="12" applyFont="1" applyAlignment="1">
      <alignment horizontal="right" vertical="center" shrinkToFit="1"/>
    </xf>
    <xf numFmtId="179" fontId="54" fillId="0" borderId="5" xfId="30" applyNumberFormat="1" applyFont="1" applyBorder="1" applyAlignment="1">
      <alignment horizontal="center" vertical="center"/>
    </xf>
    <xf numFmtId="179" fontId="54" fillId="0" borderId="6" xfId="30" applyNumberFormat="1" applyFont="1" applyBorder="1" applyAlignment="1">
      <alignment horizontal="center" vertical="center"/>
    </xf>
    <xf numFmtId="179" fontId="54" fillId="0" borderId="7" xfId="30" applyNumberFormat="1" applyFont="1" applyBorder="1" applyAlignment="1">
      <alignment horizontal="center" vertical="center"/>
    </xf>
    <xf numFmtId="179" fontId="54" fillId="0" borderId="19" xfId="30" applyNumberFormat="1" applyFont="1" applyBorder="1" applyAlignment="1">
      <alignment horizontal="center" vertical="center"/>
    </xf>
    <xf numFmtId="179" fontId="54" fillId="0" borderId="31" xfId="30" applyNumberFormat="1" applyFont="1" applyBorder="1" applyAlignment="1">
      <alignment horizontal="center" vertical="center"/>
    </xf>
    <xf numFmtId="179" fontId="54" fillId="0" borderId="33" xfId="30" applyNumberFormat="1" applyFont="1" applyBorder="1" applyAlignment="1">
      <alignment horizontal="center" vertical="center"/>
    </xf>
    <xf numFmtId="179" fontId="54" fillId="0" borderId="46" xfId="30" applyNumberFormat="1" applyFont="1" applyBorder="1" applyAlignment="1">
      <alignment horizontal="center" vertical="center"/>
    </xf>
    <xf numFmtId="179" fontId="54" fillId="0" borderId="34" xfId="30" applyNumberFormat="1" applyFont="1" applyBorder="1" applyAlignment="1">
      <alignment horizontal="center" vertical="center"/>
    </xf>
    <xf numFmtId="180" fontId="54" fillId="0" borderId="5" xfId="30" applyNumberFormat="1" applyFont="1" applyBorder="1" applyAlignment="1">
      <alignment horizontal="center" vertical="center"/>
    </xf>
    <xf numFmtId="180" fontId="54" fillId="0" borderId="6" xfId="30" applyNumberFormat="1" applyFont="1" applyBorder="1" applyAlignment="1">
      <alignment horizontal="center" vertical="center"/>
    </xf>
    <xf numFmtId="180" fontId="54" fillId="0" borderId="19" xfId="30" applyNumberFormat="1" applyFont="1" applyBorder="1" applyAlignment="1">
      <alignment horizontal="center" vertical="center"/>
    </xf>
    <xf numFmtId="180" fontId="54" fillId="0" borderId="7" xfId="30" applyNumberFormat="1" applyFont="1" applyBorder="1" applyAlignment="1">
      <alignment horizontal="center" vertical="center"/>
    </xf>
    <xf numFmtId="181" fontId="55" fillId="0" borderId="6" xfId="30" applyNumberFormat="1" applyFont="1" applyBorder="1" applyAlignment="1">
      <alignment horizontal="center" vertical="center" shrinkToFit="1"/>
    </xf>
    <xf numFmtId="181" fontId="55" fillId="0" borderId="19" xfId="30" applyNumberFormat="1" applyFont="1" applyBorder="1" applyAlignment="1">
      <alignment horizontal="center" vertical="center" shrinkToFit="1"/>
    </xf>
    <xf numFmtId="0" fontId="54" fillId="0" borderId="31" xfId="30" quotePrefix="1" applyFont="1" applyBorder="1" applyAlignment="1">
      <alignment horizontal="center" vertical="center" shrinkToFit="1"/>
    </xf>
    <xf numFmtId="0" fontId="54" fillId="0" borderId="46" xfId="30" quotePrefix="1" applyFont="1" applyBorder="1" applyAlignment="1">
      <alignment horizontal="center" vertical="center" shrinkToFit="1"/>
    </xf>
    <xf numFmtId="0" fontId="54" fillId="0" borderId="17" xfId="30" applyFont="1" applyFill="1" applyBorder="1" applyAlignment="1">
      <alignment horizontal="center" vertical="center"/>
    </xf>
    <xf numFmtId="0" fontId="54" fillId="0" borderId="16" xfId="30" applyFont="1" applyFill="1" applyBorder="1" applyAlignment="1">
      <alignment horizontal="center" vertical="center"/>
    </xf>
    <xf numFmtId="0" fontId="54" fillId="0" borderId="66" xfId="30" applyFont="1" applyFill="1" applyBorder="1" applyAlignment="1">
      <alignment horizontal="center" vertical="center"/>
    </xf>
    <xf numFmtId="0" fontId="54" fillId="0" borderId="18" xfId="30" applyFont="1" applyFill="1" applyBorder="1" applyAlignment="1">
      <alignment horizontal="center" vertical="center"/>
    </xf>
    <xf numFmtId="56" fontId="55" fillId="0" borderId="5" xfId="30" applyNumberFormat="1" applyFont="1" applyBorder="1" applyAlignment="1">
      <alignment horizontal="center" vertical="center" shrinkToFit="1"/>
    </xf>
    <xf numFmtId="56" fontId="55" fillId="0" borderId="6" xfId="30" applyNumberFormat="1" applyFont="1" applyBorder="1" applyAlignment="1">
      <alignment horizontal="center" vertical="center" shrinkToFit="1"/>
    </xf>
    <xf numFmtId="0" fontId="49" fillId="0" borderId="5" xfId="30" applyFont="1" applyBorder="1" applyAlignment="1">
      <alignment vertical="center"/>
    </xf>
    <xf numFmtId="0" fontId="49" fillId="0" borderId="6" xfId="30" applyFont="1" applyBorder="1" applyAlignment="1">
      <alignment vertical="center"/>
    </xf>
    <xf numFmtId="0" fontId="49" fillId="0" borderId="1" xfId="30" applyFont="1" applyBorder="1" applyAlignment="1">
      <alignment vertical="center"/>
    </xf>
    <xf numFmtId="0" fontId="49" fillId="0" borderId="132" xfId="12" applyFont="1" applyBorder="1" applyAlignment="1">
      <alignment horizontal="center" vertical="center"/>
    </xf>
    <xf numFmtId="0" fontId="49" fillId="0" borderId="49" xfId="12" applyFont="1" applyBorder="1" applyAlignment="1">
      <alignment horizontal="center" vertical="center"/>
    </xf>
    <xf numFmtId="0" fontId="54" fillId="0" borderId="28" xfId="30" quotePrefix="1" applyFont="1" applyBorder="1" applyAlignment="1">
      <alignment horizontal="center" vertical="center"/>
    </xf>
    <xf numFmtId="0" fontId="54" fillId="0" borderId="29" xfId="30" quotePrefix="1" applyFont="1" applyBorder="1" applyAlignment="1">
      <alignment horizontal="center" vertical="center"/>
    </xf>
    <xf numFmtId="0" fontId="54" fillId="0" borderId="36" xfId="30" quotePrefix="1" applyFont="1" applyBorder="1" applyAlignment="1">
      <alignment horizontal="center" vertical="center"/>
    </xf>
    <xf numFmtId="49" fontId="49" fillId="0" borderId="5" xfId="12" quotePrefix="1" applyNumberFormat="1" applyFont="1" applyBorder="1" applyAlignment="1">
      <alignment vertical="center"/>
    </xf>
    <xf numFmtId="49" fontId="49" fillId="0" borderId="6" xfId="12" quotePrefix="1" applyNumberFormat="1" applyFont="1" applyBorder="1" applyAlignment="1">
      <alignment vertical="center"/>
    </xf>
    <xf numFmtId="49" fontId="49" fillId="0" borderId="7" xfId="12" quotePrefix="1" applyNumberFormat="1" applyFont="1" applyBorder="1" applyAlignment="1">
      <alignment vertical="center"/>
    </xf>
    <xf numFmtId="0" fontId="50" fillId="0" borderId="5" xfId="30" applyFont="1" applyBorder="1" applyAlignment="1">
      <alignment horizontal="center" vertical="center"/>
    </xf>
    <xf numFmtId="0" fontId="50" fillId="0" borderId="6" xfId="30" applyFont="1" applyBorder="1" applyAlignment="1">
      <alignment horizontal="center" vertical="center"/>
    </xf>
    <xf numFmtId="0" fontId="50" fillId="0" borderId="7" xfId="30" applyFont="1" applyBorder="1" applyAlignment="1">
      <alignment horizontal="center" vertical="center"/>
    </xf>
    <xf numFmtId="0" fontId="50" fillId="0" borderId="5" xfId="30" applyFont="1" applyBorder="1" applyAlignment="1">
      <alignment vertical="center"/>
    </xf>
    <xf numFmtId="0" fontId="50" fillId="0" borderId="6" xfId="30" applyFont="1" applyBorder="1" applyAlignment="1">
      <alignment vertical="center"/>
    </xf>
    <xf numFmtId="178" fontId="49" fillId="6" borderId="13" xfId="12" applyNumberFormat="1" applyFont="1" applyFill="1" applyBorder="1" applyAlignment="1">
      <alignment horizontal="center" vertical="center"/>
    </xf>
    <xf numFmtId="178" fontId="49" fillId="6" borderId="4" xfId="12" applyNumberFormat="1" applyFont="1" applyFill="1" applyBorder="1" applyAlignment="1">
      <alignment horizontal="center" vertical="center"/>
    </xf>
    <xf numFmtId="182" fontId="49" fillId="6" borderId="6" xfId="12" applyNumberFormat="1" applyFont="1" applyFill="1" applyBorder="1" applyAlignment="1">
      <alignment horizontal="center" vertical="center"/>
    </xf>
    <xf numFmtId="0" fontId="47" fillId="0" borderId="0" xfId="12" applyFont="1" applyAlignment="1">
      <alignment horizontal="center"/>
    </xf>
    <xf numFmtId="0" fontId="50" fillId="0" borderId="1" xfId="30" applyFont="1" applyBorder="1" applyAlignment="1">
      <alignment horizontal="center" vertical="center"/>
    </xf>
    <xf numFmtId="183" fontId="49" fillId="6" borderId="6" xfId="12" applyNumberFormat="1" applyFont="1" applyFill="1" applyBorder="1" applyAlignment="1">
      <alignment horizontal="center" vertical="center"/>
    </xf>
    <xf numFmtId="184" fontId="49" fillId="6" borderId="6" xfId="12" applyNumberFormat="1" applyFont="1" applyFill="1" applyBorder="1" applyAlignment="1">
      <alignment horizontal="center" vertical="center"/>
    </xf>
    <xf numFmtId="179" fontId="54" fillId="0" borderId="0" xfId="30" applyNumberFormat="1" applyFont="1" applyBorder="1" applyAlignment="1">
      <alignment horizontal="center" vertical="center"/>
    </xf>
    <xf numFmtId="180" fontId="54" fillId="0" borderId="0" xfId="30" applyNumberFormat="1" applyFont="1" applyBorder="1" applyAlignment="1">
      <alignment horizontal="center" vertical="center"/>
    </xf>
    <xf numFmtId="181" fontId="55" fillId="0" borderId="0" xfId="30" applyNumberFormat="1" applyFont="1" applyBorder="1" applyAlignment="1">
      <alignment horizontal="center" vertical="center" shrinkToFit="1"/>
    </xf>
    <xf numFmtId="0" fontId="54" fillId="0" borderId="0" xfId="30" quotePrefix="1" applyFont="1" applyBorder="1" applyAlignment="1">
      <alignment horizontal="center" vertical="center" shrinkToFit="1"/>
    </xf>
    <xf numFmtId="0" fontId="54" fillId="0" borderId="0" xfId="30" applyFont="1" applyFill="1" applyBorder="1" applyAlignment="1">
      <alignment horizontal="center" vertical="center"/>
    </xf>
    <xf numFmtId="56" fontId="55" fillId="0" borderId="0" xfId="30" applyNumberFormat="1" applyFont="1" applyBorder="1" applyAlignment="1">
      <alignment horizontal="center" vertical="center" shrinkToFit="1"/>
    </xf>
    <xf numFmtId="0" fontId="54" fillId="0" borderId="0" xfId="30" quotePrefix="1" applyFont="1" applyBorder="1" applyAlignment="1">
      <alignment horizontal="center" vertical="center"/>
    </xf>
    <xf numFmtId="0" fontId="50" fillId="0" borderId="1" xfId="30" applyFont="1" applyBorder="1" applyAlignment="1">
      <alignment horizontal="left" vertical="center"/>
    </xf>
    <xf numFmtId="185" fontId="49" fillId="6" borderId="6" xfId="12" applyNumberFormat="1" applyFont="1" applyFill="1" applyBorder="1" applyAlignment="1">
      <alignment horizontal="center" vertical="center"/>
    </xf>
    <xf numFmtId="49" fontId="49" fillId="0" borderId="1" xfId="12" quotePrefix="1" applyNumberFormat="1" applyFont="1" applyBorder="1" applyAlignment="1">
      <alignment horizontal="left" vertical="center"/>
    </xf>
    <xf numFmtId="178" fontId="49" fillId="6" borderId="5" xfId="12" applyNumberFormat="1" applyFont="1" applyFill="1" applyBorder="1" applyAlignment="1">
      <alignment horizontal="center" vertical="center"/>
    </xf>
    <xf numFmtId="178" fontId="49" fillId="6" borderId="6" xfId="12" applyNumberFormat="1" applyFont="1" applyFill="1" applyBorder="1" applyAlignment="1">
      <alignment horizontal="center" vertical="center"/>
    </xf>
    <xf numFmtId="184" fontId="49" fillId="6" borderId="7" xfId="12" applyNumberFormat="1" applyFont="1" applyFill="1" applyBorder="1" applyAlignment="1">
      <alignment horizontal="center" vertical="center"/>
    </xf>
    <xf numFmtId="0" fontId="54" fillId="0" borderId="15" xfId="30" quotePrefix="1" applyFont="1" applyBorder="1" applyAlignment="1">
      <alignment horizontal="center" vertical="center"/>
    </xf>
    <xf numFmtId="0" fontId="54" fillId="0" borderId="16" xfId="30" quotePrefix="1" applyFont="1" applyBorder="1" applyAlignment="1">
      <alignment horizontal="center" vertical="center"/>
    </xf>
    <xf numFmtId="0" fontId="54" fillId="0" borderId="18" xfId="30" quotePrefix="1" applyFont="1" applyBorder="1" applyAlignment="1">
      <alignment horizontal="center" vertical="center"/>
    </xf>
    <xf numFmtId="0" fontId="54" fillId="0" borderId="35" xfId="30" quotePrefix="1" applyFont="1" applyBorder="1" applyAlignment="1">
      <alignment horizontal="center" vertical="center" shrinkToFit="1"/>
    </xf>
    <xf numFmtId="0" fontId="54" fillId="0" borderId="72" xfId="30" quotePrefix="1" applyFont="1" applyBorder="1" applyAlignment="1">
      <alignment horizontal="center" vertical="center" shrinkToFit="1"/>
    </xf>
    <xf numFmtId="0" fontId="46" fillId="0" borderId="0" xfId="12" applyFont="1" applyAlignment="1">
      <alignment horizontal="left"/>
    </xf>
    <xf numFmtId="0" fontId="5" fillId="0" borderId="3" xfId="12" applyFont="1" applyFill="1" applyBorder="1" applyAlignment="1">
      <alignment horizontal="center" vertical="center" textRotation="255"/>
    </xf>
    <xf numFmtId="0" fontId="5" fillId="0" borderId="64" xfId="12" applyFont="1" applyFill="1" applyBorder="1" applyAlignment="1">
      <alignment horizontal="center" vertical="center" textRotation="255"/>
    </xf>
    <xf numFmtId="0" fontId="5" fillId="0" borderId="2" xfId="12" applyFont="1" applyFill="1" applyBorder="1" applyAlignment="1">
      <alignment horizontal="center" vertical="center" textRotation="255"/>
    </xf>
    <xf numFmtId="0" fontId="5" fillId="0" borderId="8" xfId="12" applyFont="1" applyFill="1" applyBorder="1" applyAlignment="1">
      <alignment horizontal="center" vertical="center" wrapText="1"/>
    </xf>
    <xf numFmtId="0" fontId="5" fillId="0" borderId="11" xfId="12" applyFont="1" applyFill="1" applyBorder="1" applyAlignment="1">
      <alignment horizontal="center" vertical="center" wrapText="1"/>
    </xf>
    <xf numFmtId="0" fontId="5" fillId="0" borderId="13" xfId="12" applyFont="1" applyFill="1" applyBorder="1" applyAlignment="1">
      <alignment horizontal="center" vertical="center" wrapText="1"/>
    </xf>
    <xf numFmtId="0" fontId="5" fillId="0" borderId="3" xfId="12" applyFill="1" applyBorder="1" applyAlignment="1">
      <alignment horizontal="center" vertical="center" textRotation="255"/>
    </xf>
    <xf numFmtId="0" fontId="5" fillId="0" borderId="5" xfId="12" applyFill="1" applyBorder="1" applyAlignment="1">
      <alignment horizontal="center" vertical="center"/>
    </xf>
    <xf numFmtId="0" fontId="5" fillId="0" borderId="7" xfId="12" applyFill="1" applyBorder="1" applyAlignment="1">
      <alignment horizontal="center" vertical="center"/>
    </xf>
    <xf numFmtId="0" fontId="80" fillId="0" borderId="0" xfId="12" applyFont="1" applyFill="1" applyAlignment="1">
      <alignment horizontal="center" vertical="center"/>
    </xf>
    <xf numFmtId="0" fontId="5" fillId="0" borderId="0" xfId="12" applyFill="1" applyBorder="1" applyAlignment="1">
      <alignment horizontal="center" vertical="center"/>
    </xf>
    <xf numFmtId="0" fontId="76" fillId="0" borderId="0" xfId="12" applyFont="1" applyFill="1" applyBorder="1" applyAlignment="1">
      <alignment vertical="center" shrinkToFit="1"/>
    </xf>
    <xf numFmtId="0" fontId="76" fillId="0" borderId="0" xfId="12" applyFont="1" applyFill="1" applyBorder="1" applyAlignment="1">
      <alignment vertical="center"/>
    </xf>
    <xf numFmtId="0" fontId="85" fillId="0" borderId="0" xfId="12" applyFont="1" applyFill="1" applyAlignment="1">
      <alignment horizontal="center" vertical="center"/>
    </xf>
    <xf numFmtId="0" fontId="5" fillId="0" borderId="0" xfId="12" applyBorder="1" applyAlignment="1">
      <alignment horizontal="center" vertical="center"/>
    </xf>
    <xf numFmtId="0" fontId="5" fillId="0" borderId="3" xfId="12" applyBorder="1" applyAlignment="1">
      <alignment horizontal="center" vertical="center" textRotation="255"/>
    </xf>
    <xf numFmtId="0" fontId="5" fillId="0" borderId="64" xfId="12" applyFont="1" applyBorder="1" applyAlignment="1">
      <alignment horizontal="center" vertical="center" textRotation="255"/>
    </xf>
    <xf numFmtId="0" fontId="5" fillId="0" borderId="2" xfId="12" applyFont="1" applyBorder="1" applyAlignment="1">
      <alignment horizontal="center" vertical="center" textRotation="255"/>
    </xf>
    <xf numFmtId="0" fontId="5" fillId="0" borderId="8" xfId="12" applyFont="1" applyBorder="1" applyAlignment="1">
      <alignment horizontal="center" vertical="center" wrapText="1"/>
    </xf>
    <xf numFmtId="0" fontId="5" fillId="0" borderId="11" xfId="12" applyFont="1" applyBorder="1" applyAlignment="1">
      <alignment horizontal="center" vertical="center" wrapText="1"/>
    </xf>
    <xf numFmtId="0" fontId="5" fillId="0" borderId="13" xfId="12" applyFont="1" applyBorder="1" applyAlignment="1">
      <alignment horizontal="center" vertical="center" wrapText="1"/>
    </xf>
    <xf numFmtId="0" fontId="80" fillId="0" borderId="0" xfId="12" applyFont="1" applyAlignment="1">
      <alignment horizontal="center" vertical="center"/>
    </xf>
    <xf numFmtId="0" fontId="76" fillId="0" borderId="0" xfId="12" applyFont="1" applyBorder="1" applyAlignment="1">
      <alignment vertical="center" shrinkToFit="1"/>
    </xf>
    <xf numFmtId="0" fontId="76" fillId="0" borderId="0" xfId="12" applyFont="1" applyBorder="1" applyAlignment="1">
      <alignment vertical="center"/>
    </xf>
    <xf numFmtId="0" fontId="5" fillId="0" borderId="3" xfId="12" applyFont="1" applyBorder="1" applyAlignment="1">
      <alignment horizontal="center" vertical="center" textRotation="255"/>
    </xf>
    <xf numFmtId="0" fontId="18" fillId="0" borderId="0" xfId="0" applyFont="1" applyBorder="1" applyAlignment="1">
      <alignment vertical="center" shrinkToFit="1"/>
    </xf>
    <xf numFmtId="0" fontId="18" fillId="0" borderId="5" xfId="0" applyFont="1" applyBorder="1" applyAlignment="1">
      <alignment horizontal="left" vertical="center" indent="1"/>
    </xf>
    <xf numFmtId="0" fontId="18" fillId="0" borderId="7" xfId="0" applyFont="1" applyBorder="1" applyAlignment="1">
      <alignment horizontal="left" vertical="center" indent="1"/>
    </xf>
    <xf numFmtId="0" fontId="18" fillId="0" borderId="5" xfId="28" applyFont="1" applyBorder="1" applyAlignment="1">
      <alignment vertical="center"/>
    </xf>
    <xf numFmtId="0" fontId="18" fillId="0" borderId="6" xfId="28" applyFont="1" applyBorder="1" applyAlignment="1">
      <alignment vertical="center"/>
    </xf>
    <xf numFmtId="0" fontId="18" fillId="0" borderId="7" xfId="28" applyFont="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7" fillId="0" borderId="0" xfId="0" applyFont="1" applyAlignment="1">
      <alignment horizontal="left" vertical="center" wrapText="1"/>
    </xf>
    <xf numFmtId="0" fontId="7" fillId="0" borderId="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18" fillId="0" borderId="1" xfId="0" applyFont="1" applyBorder="1" applyAlignment="1">
      <alignment vertical="center"/>
    </xf>
    <xf numFmtId="0" fontId="18" fillId="0" borderId="1" xfId="28" applyFont="1" applyBorder="1" applyAlignment="1">
      <alignment vertical="center"/>
    </xf>
    <xf numFmtId="0" fontId="92" fillId="0" borderId="4" xfId="0" applyFont="1" applyBorder="1" applyAlignment="1">
      <alignment horizontal="left" vertical="center"/>
    </xf>
    <xf numFmtId="0" fontId="54" fillId="0" borderId="4" xfId="0" applyFont="1" applyBorder="1" applyAlignment="1">
      <alignment horizontal="left" vertical="center"/>
    </xf>
    <xf numFmtId="0" fontId="7" fillId="0" borderId="4" xfId="0" applyFont="1" applyBorder="1" applyAlignment="1">
      <alignment horizontal="center" vertical="center" wrapText="1"/>
    </xf>
    <xf numFmtId="0" fontId="7" fillId="0" borderId="10" xfId="0" applyFont="1" applyBorder="1" applyAlignment="1">
      <alignment horizontal="center" vertical="center"/>
    </xf>
    <xf numFmtId="0" fontId="7" fillId="0" borderId="106" xfId="0" applyFont="1" applyBorder="1" applyAlignment="1">
      <alignment horizontal="center" vertical="center" wrapText="1"/>
    </xf>
    <xf numFmtId="0" fontId="7" fillId="0" borderId="107" xfId="0" applyFont="1" applyBorder="1" applyAlignment="1">
      <alignment horizontal="center" vertical="center"/>
    </xf>
    <xf numFmtId="0" fontId="7" fillId="0" borderId="8"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0" fillId="0" borderId="35" xfId="0" applyFont="1" applyBorder="1" applyAlignment="1">
      <alignment vertical="center" wrapText="1"/>
    </xf>
    <xf numFmtId="0" fontId="0" fillId="0" borderId="32" xfId="0" applyFont="1" applyBorder="1" applyAlignment="1">
      <alignment vertical="center" wrapText="1"/>
    </xf>
    <xf numFmtId="0" fontId="0" fillId="0" borderId="58" xfId="0" applyFont="1" applyBorder="1" applyAlignment="1">
      <alignment vertical="center" wrapText="1"/>
    </xf>
    <xf numFmtId="0" fontId="7" fillId="0" borderId="5" xfId="0" applyFont="1" applyBorder="1" applyAlignment="1">
      <alignment vertical="center"/>
    </xf>
    <xf numFmtId="0" fontId="0" fillId="0" borderId="7" xfId="0" applyFont="1" applyBorder="1" applyAlignment="1">
      <alignment vertical="center"/>
    </xf>
    <xf numFmtId="0" fontId="7" fillId="0" borderId="31" xfId="0" applyFont="1" applyBorder="1" applyAlignment="1">
      <alignment horizontal="left" vertical="center" wrapText="1"/>
    </xf>
    <xf numFmtId="0" fontId="0" fillId="0" borderId="46" xfId="0" applyFont="1" applyBorder="1" applyAlignment="1">
      <alignment vertical="center"/>
    </xf>
    <xf numFmtId="0" fontId="7" fillId="0" borderId="5" xfId="0" applyFont="1" applyBorder="1" applyAlignment="1">
      <alignment horizontal="left" vertical="center" wrapText="1"/>
    </xf>
    <xf numFmtId="0" fontId="0" fillId="0" borderId="6" xfId="0" applyFont="1" applyBorder="1" applyAlignment="1">
      <alignment horizontal="left" vertical="center"/>
    </xf>
    <xf numFmtId="0" fontId="7"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8" fontId="7" fillId="0" borderId="1" xfId="0" applyNumberFormat="1" applyFont="1" applyBorder="1" applyAlignment="1">
      <alignment horizontal="center" vertical="center"/>
    </xf>
    <xf numFmtId="178" fontId="0" fillId="0" borderId="51" xfId="0" applyNumberFormat="1" applyFont="1" applyBorder="1" applyAlignment="1">
      <alignment horizontal="center" vertical="center"/>
    </xf>
    <xf numFmtId="0" fontId="7"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0" borderId="35" xfId="0" applyFont="1" applyBorder="1" applyAlignment="1">
      <alignment horizontal="left" vertical="center" wrapText="1"/>
    </xf>
    <xf numFmtId="0" fontId="0" fillId="0" borderId="32" xfId="0" applyFont="1" applyBorder="1" applyAlignment="1">
      <alignment horizontal="left" vertical="center" wrapText="1"/>
    </xf>
    <xf numFmtId="0" fontId="0" fillId="0" borderId="58" xfId="0" applyFont="1" applyBorder="1" applyAlignment="1">
      <alignment horizontal="left" vertical="center" wrapText="1"/>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8" xfId="0" applyFont="1" applyFill="1" applyBorder="1" applyAlignment="1">
      <alignment horizontal="left" vertical="center" wrapText="1"/>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7" fillId="0" borderId="31" xfId="0" applyFont="1" applyFill="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7" fillId="0" borderId="33"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7" fillId="0" borderId="8" xfId="0" applyFont="1" applyFill="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vertical="center"/>
    </xf>
    <xf numFmtId="0" fontId="0" fillId="0" borderId="21" xfId="0" applyFont="1" applyBorder="1" applyAlignment="1">
      <alignment vertical="center"/>
    </xf>
    <xf numFmtId="0" fontId="0" fillId="0" borderId="13" xfId="0" applyFont="1" applyBorder="1" applyAlignment="1">
      <alignment vertical="center"/>
    </xf>
    <xf numFmtId="0" fontId="0" fillId="0" borderId="4" xfId="0" applyFont="1" applyBorder="1" applyAlignment="1">
      <alignment vertical="center"/>
    </xf>
    <xf numFmtId="0" fontId="0" fillId="0" borderId="23" xfId="0" applyFont="1" applyBorder="1" applyAlignment="1">
      <alignment vertical="center"/>
    </xf>
    <xf numFmtId="0" fontId="7" fillId="0" borderId="44" xfId="0" applyFont="1" applyBorder="1" applyAlignment="1">
      <alignment horizontal="left" vertical="center"/>
    </xf>
    <xf numFmtId="0" fontId="7" fillId="0" borderId="33" xfId="0" applyFont="1" applyBorder="1" applyAlignment="1">
      <alignment horizontal="left" vertical="center"/>
    </xf>
    <xf numFmtId="0" fontId="0" fillId="0" borderId="6" xfId="0" applyFont="1" applyBorder="1" applyAlignment="1">
      <alignment vertical="center"/>
    </xf>
    <xf numFmtId="0" fontId="0" fillId="0" borderId="19" xfId="0" applyFont="1" applyBorder="1" applyAlignment="1">
      <alignment vertical="center"/>
    </xf>
    <xf numFmtId="0" fontId="7" fillId="0" borderId="27" xfId="0" applyFont="1" applyBorder="1" applyAlignment="1">
      <alignment vertical="center" wrapText="1"/>
    </xf>
    <xf numFmtId="0" fontId="0" fillId="0" borderId="26" xfId="0" applyFont="1" applyBorder="1" applyAlignment="1">
      <alignment vertical="center"/>
    </xf>
    <xf numFmtId="0" fontId="7" fillId="0" borderId="6" xfId="0" applyFont="1" applyBorder="1" applyAlignment="1">
      <alignment horizontal="center" vertical="center"/>
    </xf>
    <xf numFmtId="0" fontId="7" fillId="0" borderId="68" xfId="0" applyFont="1" applyBorder="1" applyAlignment="1">
      <alignment horizontal="left" vertical="center"/>
    </xf>
    <xf numFmtId="0" fontId="7" fillId="0" borderId="6" xfId="0" applyFont="1" applyBorder="1" applyAlignment="1">
      <alignment horizontal="left" vertical="center"/>
    </xf>
    <xf numFmtId="0" fontId="48" fillId="4" borderId="5" xfId="0" applyFont="1" applyFill="1" applyBorder="1" applyAlignment="1">
      <alignment horizontal="center" vertical="center"/>
    </xf>
    <xf numFmtId="0" fontId="48" fillId="4" borderId="7" xfId="0" applyFont="1" applyFill="1" applyBorder="1" applyAlignment="1">
      <alignment horizontal="center" vertical="center"/>
    </xf>
    <xf numFmtId="38" fontId="61" fillId="0" borderId="5" xfId="23" applyFont="1" applyFill="1" applyBorder="1">
      <alignment vertical="center"/>
    </xf>
    <xf numFmtId="38" fontId="61" fillId="0" borderId="7" xfId="23" applyFont="1" applyFill="1" applyBorder="1">
      <alignment vertical="center"/>
    </xf>
    <xf numFmtId="0" fontId="57" fillId="0" borderId="1" xfId="0" applyFont="1" applyBorder="1" applyAlignment="1">
      <alignment vertical="center"/>
    </xf>
    <xf numFmtId="0" fontId="57" fillId="0" borderId="1" xfId="28" applyFont="1" applyBorder="1" applyAlignment="1">
      <alignment vertical="center"/>
    </xf>
    <xf numFmtId="0" fontId="46" fillId="0" borderId="5" xfId="0" applyNumberFormat="1" applyFont="1" applyFill="1" applyBorder="1" applyAlignment="1">
      <alignment horizontal="center" vertical="center" shrinkToFit="1"/>
    </xf>
    <xf numFmtId="0" fontId="46" fillId="0" borderId="6" xfId="0" applyNumberFormat="1" applyFont="1" applyFill="1" applyBorder="1" applyAlignment="1">
      <alignment horizontal="center" vertical="center" shrinkToFit="1"/>
    </xf>
    <xf numFmtId="0" fontId="46" fillId="0" borderId="5" xfId="0" applyFont="1" applyBorder="1" applyAlignment="1">
      <alignment horizontal="center" vertical="center"/>
    </xf>
    <xf numFmtId="0" fontId="46" fillId="0" borderId="6" xfId="0" applyFont="1" applyBorder="1" applyAlignment="1">
      <alignment horizontal="center" vertical="center"/>
    </xf>
    <xf numFmtId="38" fontId="47" fillId="0" borderId="28" xfId="23" applyFont="1" applyFill="1" applyBorder="1" applyAlignment="1">
      <alignment vertical="center"/>
    </xf>
    <xf numFmtId="38" fontId="47" fillId="0" borderId="29" xfId="23" applyFont="1" applyFill="1" applyBorder="1" applyAlignment="1">
      <alignment vertical="center"/>
    </xf>
    <xf numFmtId="38" fontId="47" fillId="0" borderId="36" xfId="23" applyFont="1" applyFill="1" applyBorder="1" applyAlignment="1">
      <alignment vertical="center"/>
    </xf>
    <xf numFmtId="38" fontId="47" fillId="0" borderId="30" xfId="23" applyFont="1" applyFill="1" applyBorder="1" applyAlignment="1">
      <alignment vertical="center"/>
    </xf>
    <xf numFmtId="38" fontId="47" fillId="0" borderId="32" xfId="23" applyFont="1" applyFill="1" applyBorder="1" applyAlignment="1">
      <alignment vertical="center"/>
    </xf>
    <xf numFmtId="38" fontId="47" fillId="0" borderId="58" xfId="23" applyFont="1" applyFill="1" applyBorder="1" applyAlignment="1">
      <alignment vertical="center"/>
    </xf>
    <xf numFmtId="0" fontId="46" fillId="0" borderId="8" xfId="0" applyFont="1" applyFill="1" applyBorder="1" applyAlignment="1">
      <alignment horizontal="right" vertical="center"/>
    </xf>
    <xf numFmtId="0" fontId="46" fillId="0" borderId="10" xfId="0" applyFont="1" applyFill="1" applyBorder="1" applyAlignment="1">
      <alignment horizontal="right" vertical="center"/>
    </xf>
    <xf numFmtId="0" fontId="46" fillId="0" borderId="21" xfId="0" applyFont="1" applyFill="1" applyBorder="1" applyAlignment="1">
      <alignment horizontal="right" vertical="center"/>
    </xf>
    <xf numFmtId="0" fontId="57" fillId="0" borderId="13" xfId="0" applyFont="1" applyFill="1" applyBorder="1" applyAlignment="1">
      <alignment horizontal="right" vertical="center"/>
    </xf>
    <xf numFmtId="0" fontId="57" fillId="0" borderId="4" xfId="0" applyFont="1" applyFill="1" applyBorder="1" applyAlignment="1">
      <alignment horizontal="right" vertical="center"/>
    </xf>
    <xf numFmtId="0" fontId="57" fillId="0" borderId="23" xfId="0" applyFont="1" applyFill="1" applyBorder="1" applyAlignment="1">
      <alignment horizontal="right" vertical="center"/>
    </xf>
    <xf numFmtId="0" fontId="57" fillId="0" borderId="5" xfId="0" applyNumberFormat="1" applyFont="1" applyFill="1" applyBorder="1" applyAlignment="1">
      <alignment horizontal="center" vertical="center" shrinkToFit="1"/>
    </xf>
    <xf numFmtId="0" fontId="57" fillId="0" borderId="6" xfId="0" applyNumberFormat="1" applyFont="1" applyFill="1" applyBorder="1" applyAlignment="1">
      <alignment horizontal="center" vertical="center" shrinkToFit="1"/>
    </xf>
    <xf numFmtId="0" fontId="57" fillId="0" borderId="5"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Border="1" applyAlignment="1">
      <alignment horizontal="left" vertical="center" wrapText="1"/>
    </xf>
    <xf numFmtId="0" fontId="57" fillId="0" borderId="0" xfId="0" applyFont="1" applyBorder="1" applyAlignment="1">
      <alignment horizontal="left" vertical="center"/>
    </xf>
    <xf numFmtId="0" fontId="57" fillId="0" borderId="10" xfId="0" applyFont="1" applyBorder="1" applyAlignment="1">
      <alignment horizontal="left" vertical="center" shrinkToFit="1"/>
    </xf>
    <xf numFmtId="0" fontId="62" fillId="0" borderId="8" xfId="31" applyFont="1" applyBorder="1" applyAlignment="1">
      <alignment horizontal="justify" vertical="center" wrapText="1"/>
    </xf>
    <xf numFmtId="0" fontId="62" fillId="0" borderId="9" xfId="31" applyFont="1" applyBorder="1" applyAlignment="1">
      <alignment horizontal="justify" vertical="center" wrapText="1"/>
    </xf>
    <xf numFmtId="0" fontId="62" fillId="0" borderId="11" xfId="31" applyFont="1" applyBorder="1" applyAlignment="1">
      <alignment horizontal="justify" vertical="center" wrapText="1"/>
    </xf>
    <xf numFmtId="0" fontId="62" fillId="0" borderId="12" xfId="31" applyFont="1" applyBorder="1" applyAlignment="1">
      <alignment horizontal="justify" vertical="center" wrapText="1"/>
    </xf>
    <xf numFmtId="0" fontId="62" fillId="0" borderId="13" xfId="31" applyFont="1" applyBorder="1" applyAlignment="1">
      <alignment horizontal="justify" vertical="center" wrapText="1"/>
    </xf>
    <xf numFmtId="0" fontId="62" fillId="0" borderId="14" xfId="31" applyFont="1" applyBorder="1" applyAlignment="1">
      <alignment horizontal="justify" vertical="center" wrapText="1"/>
    </xf>
    <xf numFmtId="0" fontId="62" fillId="0" borderId="0" xfId="31" applyFont="1" applyAlignment="1">
      <alignment horizontal="right" vertical="center"/>
    </xf>
    <xf numFmtId="0" fontId="63" fillId="0" borderId="0" xfId="31" applyFont="1" applyAlignment="1">
      <alignment horizontal="center" vertical="center"/>
    </xf>
    <xf numFmtId="0" fontId="64" fillId="0" borderId="4" xfId="31" applyFont="1" applyBorder="1" applyAlignment="1">
      <alignment horizontal="left" vertical="center"/>
    </xf>
    <xf numFmtId="0" fontId="62" fillId="0" borderId="1" xfId="31" applyFont="1" applyBorder="1" applyAlignment="1">
      <alignment horizontal="left" vertical="center" wrapText="1"/>
    </xf>
    <xf numFmtId="0" fontId="62" fillId="0" borderId="10" xfId="31" applyFont="1" applyBorder="1" applyAlignment="1">
      <alignment horizontal="justify" vertical="center" wrapText="1"/>
    </xf>
    <xf numFmtId="0" fontId="62" fillId="0" borderId="5" xfId="31" applyFont="1" applyBorder="1" applyAlignment="1">
      <alignment horizontal="left" vertical="center" wrapText="1"/>
    </xf>
    <xf numFmtId="0" fontId="62" fillId="0" borderId="7" xfId="31" applyFont="1" applyBorder="1" applyAlignment="1">
      <alignment horizontal="left" vertical="center" wrapText="1"/>
    </xf>
    <xf numFmtId="0" fontId="62" fillId="0" borderId="11" xfId="31" applyFont="1" applyBorder="1" applyAlignment="1">
      <alignment horizontal="left" vertical="center" wrapText="1"/>
    </xf>
    <xf numFmtId="0" fontId="62" fillId="0" borderId="0" xfId="31" applyFont="1" applyBorder="1" applyAlignment="1">
      <alignment horizontal="left" vertical="center" wrapText="1"/>
    </xf>
    <xf numFmtId="0" fontId="62" fillId="0" borderId="8" xfId="31" applyFont="1" applyBorder="1" applyAlignment="1">
      <alignment horizontal="left" vertical="center" wrapText="1"/>
    </xf>
    <xf numFmtId="0" fontId="62" fillId="0" borderId="9" xfId="31" applyFont="1" applyBorder="1" applyAlignment="1">
      <alignment horizontal="left" vertical="center" wrapText="1"/>
    </xf>
    <xf numFmtId="0" fontId="62" fillId="0" borderId="12" xfId="31" applyFont="1" applyBorder="1" applyAlignment="1">
      <alignment horizontal="left" vertical="center" wrapText="1"/>
    </xf>
    <xf numFmtId="0" fontId="62" fillId="0" borderId="13" xfId="31" applyFont="1" applyBorder="1" applyAlignment="1">
      <alignment horizontal="left" vertical="center" wrapText="1"/>
    </xf>
    <xf numFmtId="0" fontId="62" fillId="0" borderId="14" xfId="31" applyFont="1" applyBorder="1" applyAlignment="1">
      <alignment horizontal="left" vertical="center" wrapText="1"/>
    </xf>
    <xf numFmtId="0" fontId="2" fillId="0" borderId="0" xfId="31" applyFont="1" applyAlignment="1">
      <alignment horizontal="left" vertical="center"/>
    </xf>
    <xf numFmtId="0" fontId="3" fillId="0" borderId="0" xfId="31" applyAlignment="1">
      <alignment horizontal="left" vertical="center"/>
    </xf>
    <xf numFmtId="0" fontId="2" fillId="0" borderId="1" xfId="31" applyFont="1" applyBorder="1" applyAlignment="1">
      <alignment horizontal="left" vertical="center" wrapText="1"/>
    </xf>
    <xf numFmtId="0" fontId="3" fillId="0" borderId="1" xfId="31" applyBorder="1" applyAlignment="1">
      <alignment horizontal="left" vertical="center" wrapText="1"/>
    </xf>
    <xf numFmtId="0" fontId="3" fillId="0" borderId="1" xfId="31" applyBorder="1" applyAlignment="1">
      <alignment horizontal="center" vertical="center"/>
    </xf>
    <xf numFmtId="0" fontId="2" fillId="0" borderId="10" xfId="31" applyFont="1" applyBorder="1" applyAlignment="1">
      <alignment horizontal="right" vertical="center"/>
    </xf>
    <xf numFmtId="0" fontId="3" fillId="0" borderId="10" xfId="31" applyBorder="1" applyAlignment="1">
      <alignment horizontal="right" vertical="center"/>
    </xf>
    <xf numFmtId="0" fontId="2" fillId="0" borderId="1" xfId="31" applyFont="1" applyBorder="1" applyAlignment="1">
      <alignment horizontal="right" vertical="center"/>
    </xf>
    <xf numFmtId="0" fontId="2" fillId="0" borderId="10" xfId="31" applyFont="1" applyBorder="1" applyAlignment="1">
      <alignment horizontal="left" vertical="center" wrapText="1"/>
    </xf>
    <xf numFmtId="0" fontId="3" fillId="0" borderId="9" xfId="31" applyBorder="1" applyAlignment="1">
      <alignment horizontal="left" vertical="center" wrapText="1"/>
    </xf>
    <xf numFmtId="0" fontId="3" fillId="0" borderId="0" xfId="31" applyAlignment="1">
      <alignment horizontal="left" vertical="center" wrapText="1"/>
    </xf>
    <xf numFmtId="0" fontId="3" fillId="0" borderId="12" xfId="31" applyBorder="1" applyAlignment="1">
      <alignment horizontal="left" vertical="center" wrapText="1"/>
    </xf>
    <xf numFmtId="0" fontId="2" fillId="0" borderId="1" xfId="31" applyFont="1" applyBorder="1" applyAlignment="1">
      <alignment horizontal="center" vertical="center" wrapText="1"/>
    </xf>
    <xf numFmtId="0" fontId="3" fillId="0" borderId="1" xfId="31" applyBorder="1" applyAlignment="1">
      <alignment horizontal="right" vertical="center"/>
    </xf>
    <xf numFmtId="0" fontId="62" fillId="0" borderId="1" xfId="31" applyFont="1" applyBorder="1" applyAlignment="1">
      <alignment horizontal="center" vertical="center" wrapText="1"/>
    </xf>
    <xf numFmtId="0" fontId="62" fillId="0" borderId="1" xfId="31" applyFont="1" applyBorder="1" applyAlignment="1">
      <alignment horizontal="justify" vertical="center" wrapText="1"/>
    </xf>
    <xf numFmtId="0" fontId="62" fillId="0" borderId="0" xfId="31" applyFont="1" applyAlignment="1">
      <alignment horizontal="left" vertical="center"/>
    </xf>
    <xf numFmtId="0" fontId="3" fillId="0" borderId="5" xfId="31" applyBorder="1" applyAlignment="1">
      <alignment horizontal="left" vertical="center"/>
    </xf>
    <xf numFmtId="0" fontId="3" fillId="0" borderId="6" xfId="31" applyBorder="1" applyAlignment="1">
      <alignment horizontal="left" vertical="center"/>
    </xf>
    <xf numFmtId="0" fontId="3" fillId="0" borderId="7" xfId="31" applyBorder="1" applyAlignment="1">
      <alignment horizontal="left" vertical="center"/>
    </xf>
    <xf numFmtId="0" fontId="62" fillId="0" borderId="8" xfId="31" applyFont="1" applyBorder="1" applyAlignment="1">
      <alignment horizontal="center" vertical="center" wrapText="1"/>
    </xf>
    <xf numFmtId="0" fontId="62" fillId="0" borderId="13" xfId="31" applyFont="1" applyBorder="1" applyAlignment="1">
      <alignment horizontal="center" vertical="center" wrapText="1"/>
    </xf>
    <xf numFmtId="0" fontId="89" fillId="0" borderId="4" xfId="0" applyFont="1" applyBorder="1" applyAlignment="1">
      <alignment horizontal="center"/>
    </xf>
    <xf numFmtId="0" fontId="0" fillId="0" borderId="0" xfId="0" applyAlignment="1">
      <alignment horizontal="right"/>
    </xf>
    <xf numFmtId="0" fontId="16" fillId="0" borderId="0" xfId="0" applyFont="1" applyAlignment="1">
      <alignment horizontal="center"/>
    </xf>
    <xf numFmtId="0" fontId="0" fillId="0" borderId="113" xfId="0" applyBorder="1" applyAlignment="1">
      <alignment horizontal="left" vertical="center" wrapText="1"/>
    </xf>
    <xf numFmtId="0" fontId="0" fillId="0" borderId="114" xfId="0" applyBorder="1" applyAlignment="1">
      <alignment horizontal="left" vertical="center"/>
    </xf>
    <xf numFmtId="0" fontId="0" fillId="0" borderId="115"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0" fillId="0" borderId="113" xfId="0"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69" fillId="0" borderId="0" xfId="0" applyFont="1" applyAlignment="1">
      <alignment horizontal="center"/>
    </xf>
    <xf numFmtId="0" fontId="84" fillId="0" borderId="113" xfId="0" applyFont="1" applyBorder="1" applyAlignment="1">
      <alignment horizontal="left" vertical="top" wrapText="1"/>
    </xf>
    <xf numFmtId="0" fontId="84" fillId="0" borderId="114" xfId="0" applyFont="1" applyBorder="1" applyAlignment="1">
      <alignment horizontal="left" vertical="top"/>
    </xf>
    <xf numFmtId="0" fontId="84" fillId="0" borderId="115" xfId="0" applyFont="1" applyBorder="1" applyAlignment="1">
      <alignment horizontal="left" vertical="top"/>
    </xf>
    <xf numFmtId="0" fontId="84" fillId="0" borderId="11" xfId="0" applyFont="1" applyBorder="1" applyAlignment="1">
      <alignment horizontal="left" vertical="top"/>
    </xf>
    <xf numFmtId="0" fontId="84" fillId="0" borderId="0" xfId="0" applyFont="1" applyBorder="1" applyAlignment="1">
      <alignment horizontal="left" vertical="top"/>
    </xf>
    <xf numFmtId="0" fontId="84" fillId="0" borderId="12" xfId="0" applyFont="1" applyBorder="1" applyAlignment="1">
      <alignment horizontal="left" vertical="top"/>
    </xf>
    <xf numFmtId="0" fontId="84" fillId="0" borderId="13" xfId="0" applyFont="1" applyBorder="1" applyAlignment="1">
      <alignment horizontal="left" vertical="top"/>
    </xf>
    <xf numFmtId="0" fontId="84" fillId="0" borderId="4" xfId="0" applyFont="1" applyBorder="1" applyAlignment="1">
      <alignment horizontal="left" vertical="top"/>
    </xf>
    <xf numFmtId="0" fontId="84" fillId="0" borderId="14" xfId="0" applyFont="1" applyBorder="1" applyAlignment="1">
      <alignment horizontal="left" vertical="top"/>
    </xf>
    <xf numFmtId="0" fontId="84" fillId="0" borderId="4" xfId="0" applyFont="1" applyBorder="1" applyAlignment="1">
      <alignment horizontal="left" vertical="center" wrapText="1"/>
    </xf>
    <xf numFmtId="0" fontId="84" fillId="0" borderId="5" xfId="0" applyFont="1" applyBorder="1" applyAlignment="1">
      <alignment horizontal="left" vertical="center" wrapText="1"/>
    </xf>
    <xf numFmtId="0" fontId="84" fillId="0" borderId="6" xfId="0" applyFont="1" applyBorder="1" applyAlignment="1">
      <alignment horizontal="left" vertical="center"/>
    </xf>
    <xf numFmtId="0" fontId="84" fillId="0" borderId="7" xfId="0" applyFont="1" applyBorder="1" applyAlignment="1">
      <alignment horizontal="left" vertical="center"/>
    </xf>
    <xf numFmtId="0" fontId="84" fillId="0" borderId="0" xfId="0" applyFont="1" applyAlignment="1">
      <alignment horizontal="center"/>
    </xf>
    <xf numFmtId="0" fontId="84" fillId="0" borderId="5" xfId="0" applyFont="1" applyBorder="1" applyAlignment="1">
      <alignment horizontal="left" vertical="center"/>
    </xf>
    <xf numFmtId="0" fontId="84" fillId="0" borderId="4" xfId="0" applyFont="1" applyBorder="1" applyAlignment="1">
      <alignment horizontal="left"/>
    </xf>
    <xf numFmtId="0" fontId="81" fillId="0" borderId="0" xfId="33" applyFont="1" applyBorder="1" applyAlignment="1">
      <alignment horizontal="center" vertical="center"/>
    </xf>
    <xf numFmtId="0" fontId="81" fillId="0" borderId="1" xfId="33" applyFont="1" applyBorder="1" applyAlignment="1">
      <alignment horizontal="center" vertical="center"/>
    </xf>
    <xf numFmtId="0" fontId="81" fillId="0" borderId="5" xfId="33" applyFont="1" applyBorder="1" applyAlignment="1">
      <alignment horizontal="left" vertical="center"/>
    </xf>
    <xf numFmtId="0" fontId="81" fillId="0" borderId="6" xfId="33" applyFont="1" applyBorder="1" applyAlignment="1">
      <alignment horizontal="left" vertical="center"/>
    </xf>
    <xf numFmtId="0" fontId="81" fillId="0" borderId="7" xfId="33" applyFont="1" applyBorder="1" applyAlignment="1">
      <alignment horizontal="left" vertical="center"/>
    </xf>
    <xf numFmtId="0" fontId="81" fillId="0" borderId="1" xfId="32" applyFont="1" applyBorder="1" applyAlignment="1">
      <alignment horizontal="center" vertical="center"/>
    </xf>
    <xf numFmtId="0" fontId="81" fillId="0" borderId="1" xfId="32" applyFont="1" applyBorder="1" applyAlignment="1">
      <alignment horizontal="center" vertical="center" wrapText="1"/>
    </xf>
    <xf numFmtId="0" fontId="81" fillId="0" borderId="0" xfId="32" applyFont="1" applyBorder="1" applyAlignment="1">
      <alignment horizontal="center" vertical="center"/>
    </xf>
    <xf numFmtId="0" fontId="81" fillId="0" borderId="1" xfId="32" applyFont="1" applyBorder="1" applyAlignment="1">
      <alignment vertical="center" wrapText="1"/>
    </xf>
    <xf numFmtId="0" fontId="83" fillId="0" borderId="0" xfId="32" applyFont="1" applyAlignment="1">
      <alignment horizontal="center" vertical="center"/>
    </xf>
    <xf numFmtId="0" fontId="81" fillId="0" borderId="1" xfId="32" applyFont="1" applyBorder="1" applyAlignment="1">
      <alignment horizontal="left" vertical="center" wrapText="1"/>
    </xf>
  </cellXfs>
  <cellStyles count="37">
    <cellStyle name="パーセント" xfId="27" builtinId="5"/>
    <cellStyle name="パーセント 2" xfId="1" xr:uid="{00000000-0005-0000-0000-000001000000}"/>
    <cellStyle name="パーセント 3" xfId="2" xr:uid="{00000000-0005-0000-0000-000002000000}"/>
    <cellStyle name="パーセント 4" xfId="26" xr:uid="{00000000-0005-0000-0000-000003000000}"/>
    <cellStyle name="パーセント 5" xfId="35" xr:uid="{00000000-0005-0000-0000-000004000000}"/>
    <cellStyle name="ハイパーリンク 2" xfId="3" xr:uid="{00000000-0005-0000-0000-000005000000}"/>
    <cellStyle name="桁区切り" xfId="23" builtinId="6"/>
    <cellStyle name="桁区切り 2" xfId="4" xr:uid="{00000000-0005-0000-0000-000007000000}"/>
    <cellStyle name="桁区切り 3" xfId="5" xr:uid="{00000000-0005-0000-0000-000008000000}"/>
    <cellStyle name="桁区切り 3 2" xfId="6" xr:uid="{00000000-0005-0000-0000-000009000000}"/>
    <cellStyle name="桁区切り 4" xfId="7" xr:uid="{00000000-0005-0000-0000-00000A000000}"/>
    <cellStyle name="桁区切り 5" xfId="24" xr:uid="{00000000-0005-0000-0000-00000B000000}"/>
    <cellStyle name="通貨 2" xfId="8" xr:uid="{00000000-0005-0000-0000-00000C000000}"/>
    <cellStyle name="標準" xfId="0" builtinId="0"/>
    <cellStyle name="標準 10" xfId="31" xr:uid="{00000000-0005-0000-0000-00000E000000}"/>
    <cellStyle name="標準 16" xfId="32" xr:uid="{00000000-0005-0000-0000-00000F000000}"/>
    <cellStyle name="標準 2" xfId="9" xr:uid="{00000000-0005-0000-0000-000010000000}"/>
    <cellStyle name="標準 2 2" xfId="10" xr:uid="{00000000-0005-0000-0000-000011000000}"/>
    <cellStyle name="標準 2 2 2" xfId="11" xr:uid="{00000000-0005-0000-0000-000012000000}"/>
    <cellStyle name="標準 2 2 3" xfId="12" xr:uid="{00000000-0005-0000-0000-000013000000}"/>
    <cellStyle name="標準 2 2 4" xfId="34" xr:uid="{00000000-0005-0000-0000-000014000000}"/>
    <cellStyle name="標準 2 3" xfId="13" xr:uid="{00000000-0005-0000-0000-000015000000}"/>
    <cellStyle name="標準 2 3 2" xfId="36" xr:uid="{00000000-0005-0000-0000-000016000000}"/>
    <cellStyle name="標準 2 4" xfId="33" xr:uid="{00000000-0005-0000-0000-000017000000}"/>
    <cellStyle name="標準 2_5月以降実施カリキュラム" xfId="14" xr:uid="{00000000-0005-0000-0000-000018000000}"/>
    <cellStyle name="標準 3" xfId="15" xr:uid="{00000000-0005-0000-0000-000019000000}"/>
    <cellStyle name="標準 3 2" xfId="16" xr:uid="{00000000-0005-0000-0000-00001A000000}"/>
    <cellStyle name="標準 4" xfId="17" xr:uid="{00000000-0005-0000-0000-00001B000000}"/>
    <cellStyle name="標準 4 2" xfId="18" xr:uid="{00000000-0005-0000-0000-00001C000000}"/>
    <cellStyle name="標準 5" xfId="19" xr:uid="{00000000-0005-0000-0000-00001D000000}"/>
    <cellStyle name="標準 5 2" xfId="20" xr:uid="{00000000-0005-0000-0000-00001E000000}"/>
    <cellStyle name="標準 6" xfId="21" xr:uid="{00000000-0005-0000-0000-00001F000000}"/>
    <cellStyle name="標準 7" xfId="25" xr:uid="{00000000-0005-0000-0000-000020000000}"/>
    <cellStyle name="標準 8" xfId="28" xr:uid="{00000000-0005-0000-0000-000021000000}"/>
    <cellStyle name="標準 9" xfId="29" xr:uid="{00000000-0005-0000-0000-000022000000}"/>
    <cellStyle name="標準_Sheet1" xfId="30" xr:uid="{00000000-0005-0000-0000-000023000000}"/>
    <cellStyle name="未定義" xfId="22" xr:uid="{00000000-0005-0000-0000-000024000000}"/>
  </cellStyles>
  <dxfs count="121">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rgb="FF002060"/>
      </font>
      <fill>
        <patternFill>
          <bgColor theme="3"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ill>
        <patternFill>
          <bgColor theme="9"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bgColor theme="9" tint="0.39994506668294322"/>
        </patternFill>
      </fill>
    </dxf>
    <dxf>
      <font>
        <color rgb="FF002060"/>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
      <font>
        <color rgb="FFFF0000"/>
      </font>
      <fill>
        <patternFill>
          <bgColor theme="9" tint="0.39994506668294322"/>
        </patternFill>
      </fill>
    </dxf>
    <dxf>
      <font>
        <color theme="3" tint="-0.24994659260841701"/>
      </font>
      <fill>
        <patternFill>
          <bgColor theme="3" tint="0.39994506668294322"/>
        </patternFill>
      </fill>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2</xdr:col>
      <xdr:colOff>0</xdr:colOff>
      <xdr:row>12</xdr:row>
      <xdr:rowOff>5443</xdr:rowOff>
    </xdr:to>
    <xdr:cxnSp macro="">
      <xdr:nvCxnSpPr>
        <xdr:cNvPr id="3" name="直線コネクタ 2">
          <a:extLst>
            <a:ext uri="{FF2B5EF4-FFF2-40B4-BE49-F238E27FC236}">
              <a16:creationId xmlns:a16="http://schemas.microsoft.com/office/drawing/2014/main" id="{498EAF57-19B9-4F9E-B775-068B503C62D5}"/>
            </a:ext>
          </a:extLst>
        </xdr:cNvPr>
        <xdr:cNvCxnSpPr/>
      </xdr:nvCxnSpPr>
      <xdr:spPr>
        <a:xfrm>
          <a:off x="0" y="816429"/>
          <a:ext cx="2057400" cy="29228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557893</xdr:colOff>
      <xdr:row>2</xdr:row>
      <xdr:rowOff>95250</xdr:rowOff>
    </xdr:from>
    <xdr:to>
      <xdr:col>20</xdr:col>
      <xdr:colOff>381000</xdr:colOff>
      <xdr:row>4</xdr:row>
      <xdr:rowOff>163286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926286" y="272143"/>
          <a:ext cx="1524000" cy="489857"/>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2085976</xdr:colOff>
      <xdr:row>12</xdr:row>
      <xdr:rowOff>123094</xdr:rowOff>
    </xdr:from>
    <xdr:to>
      <xdr:col>2</xdr:col>
      <xdr:colOff>4454770</xdr:colOff>
      <xdr:row>14</xdr:row>
      <xdr:rowOff>351692</xdr:rowOff>
    </xdr:to>
    <xdr:sp macro="" textlink="">
      <xdr:nvSpPr>
        <xdr:cNvPr id="2" name="大かっこ 1">
          <a:extLst>
            <a:ext uri="{FF2B5EF4-FFF2-40B4-BE49-F238E27FC236}">
              <a16:creationId xmlns:a16="http://schemas.microsoft.com/office/drawing/2014/main" id="{00000000-0008-0000-1500-000002000000}"/>
            </a:ext>
          </a:extLst>
        </xdr:cNvPr>
        <xdr:cNvSpPr>
          <a:spLocks noChangeArrowheads="1"/>
        </xdr:cNvSpPr>
      </xdr:nvSpPr>
      <xdr:spPr bwMode="auto">
        <a:xfrm>
          <a:off x="4064245" y="3999036"/>
          <a:ext cx="2368794" cy="1063868"/>
        </a:xfrm>
        <a:prstGeom prst="bracketPair">
          <a:avLst>
            <a:gd name="adj" fmla="val 6921"/>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500"/>
            </a:lnSpc>
            <a:defRPr sz="1000"/>
          </a:pPr>
          <a:r>
            <a:rPr lang="ja-JP" altLang="en-US" sz="1100" b="0" i="0" u="none" strike="noStrike" baseline="0">
              <a:solidFill>
                <a:srgbClr val="000000"/>
              </a:solidFill>
              <a:latin typeface="Meiryo UI"/>
              <a:ea typeface="Meiryo UI"/>
              <a:cs typeface="Meiryo UI"/>
            </a:rPr>
            <a:t>児童福祉法又は就学前の子どもに関する教育、保育等の総合的な提供に関する法律に定める種類のうち、該当するものを選択してください。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2C64-4C80-4E3E-9140-F76A20FB1988}">
  <sheetPr>
    <tabColor rgb="FFFFFF00"/>
  </sheetPr>
  <dimension ref="A1:L40"/>
  <sheetViews>
    <sheetView tabSelected="1" view="pageBreakPreview" zoomScale="115" zoomScaleNormal="115" zoomScaleSheetLayoutView="115" workbookViewId="0">
      <selection activeCell="J3" sqref="J3"/>
    </sheetView>
  </sheetViews>
  <sheetFormatPr defaultRowHeight="12.75"/>
  <cols>
    <col min="1" max="1" width="5.7109375" customWidth="1"/>
    <col min="2" max="2" width="30.42578125" customWidth="1"/>
    <col min="3" max="10" width="7.7109375" customWidth="1"/>
  </cols>
  <sheetData>
    <row r="1" spans="1:12" ht="20.100000000000001" customHeight="1">
      <c r="J1" s="184" t="s">
        <v>751</v>
      </c>
    </row>
    <row r="2" spans="1:12" s="727" customFormat="1" ht="20.100000000000001" customHeight="1">
      <c r="A2" s="744" t="s">
        <v>750</v>
      </c>
      <c r="B2" s="744"/>
      <c r="C2" s="744"/>
      <c r="D2" s="744"/>
      <c r="E2" s="744"/>
      <c r="F2" s="744"/>
      <c r="G2" s="744"/>
      <c r="H2" s="744"/>
      <c r="I2" s="744"/>
      <c r="J2" s="744"/>
    </row>
    <row r="3" spans="1:12" s="727" customFormat="1" ht="20.100000000000001" customHeight="1"/>
    <row r="4" spans="1:12" s="727" customFormat="1" ht="20.100000000000001" customHeight="1">
      <c r="A4" s="731" t="s">
        <v>743</v>
      </c>
      <c r="B4" s="731"/>
    </row>
    <row r="5" spans="1:12" s="727" customFormat="1" ht="30" customHeight="1">
      <c r="A5" s="748" t="s">
        <v>511</v>
      </c>
      <c r="B5" s="749"/>
      <c r="C5" s="745"/>
      <c r="D5" s="746"/>
      <c r="E5" s="746"/>
      <c r="F5" s="746"/>
      <c r="G5" s="746"/>
      <c r="H5" s="746"/>
      <c r="I5" s="746"/>
      <c r="J5" s="747"/>
    </row>
    <row r="6" spans="1:12" s="727" customFormat="1" ht="30" customHeight="1">
      <c r="A6" s="748" t="s">
        <v>290</v>
      </c>
      <c r="B6" s="749"/>
      <c r="C6" s="745"/>
      <c r="D6" s="746"/>
      <c r="E6" s="746"/>
      <c r="F6" s="746"/>
      <c r="G6" s="746"/>
      <c r="H6" s="746"/>
      <c r="I6" s="746"/>
      <c r="J6" s="747"/>
      <c r="L6" s="726" t="s">
        <v>728</v>
      </c>
    </row>
    <row r="7" spans="1:12" s="727" customFormat="1" ht="30" customHeight="1">
      <c r="A7" s="748" t="s">
        <v>249</v>
      </c>
      <c r="B7" s="749"/>
      <c r="C7" s="745"/>
      <c r="D7" s="746"/>
      <c r="E7" s="746"/>
      <c r="F7" s="746"/>
      <c r="G7" s="746"/>
      <c r="H7" s="746"/>
      <c r="I7" s="746"/>
      <c r="J7" s="747"/>
      <c r="L7" s="726" t="s">
        <v>738</v>
      </c>
    </row>
    <row r="8" spans="1:12" s="727" customFormat="1" ht="30" customHeight="1">
      <c r="A8" s="750" t="s">
        <v>58</v>
      </c>
      <c r="B8" s="751"/>
      <c r="C8" s="745"/>
      <c r="D8" s="746"/>
      <c r="E8" s="746"/>
      <c r="F8" s="746"/>
      <c r="G8" s="746"/>
      <c r="H8" s="746"/>
      <c r="I8" s="746"/>
      <c r="J8" s="747"/>
      <c r="L8" s="726" t="s">
        <v>732</v>
      </c>
    </row>
    <row r="9" spans="1:12" s="727" customFormat="1" ht="20.100000000000001" customHeight="1">
      <c r="A9" s="732"/>
      <c r="B9" s="732"/>
      <c r="C9" s="733"/>
      <c r="D9" s="733"/>
      <c r="E9" s="733"/>
      <c r="F9" s="733"/>
      <c r="G9" s="733"/>
      <c r="H9" s="733"/>
      <c r="I9" s="733"/>
      <c r="J9" s="733"/>
      <c r="L9" s="726" t="s">
        <v>734</v>
      </c>
    </row>
    <row r="10" spans="1:12" s="727" customFormat="1" ht="20.100000000000001" customHeight="1">
      <c r="A10" s="726" t="s">
        <v>749</v>
      </c>
      <c r="C10" s="726"/>
      <c r="L10" s="726" t="s">
        <v>744</v>
      </c>
    </row>
    <row r="11" spans="1:12" s="727" customFormat="1" ht="30" customHeight="1">
      <c r="A11" s="763" t="s">
        <v>731</v>
      </c>
      <c r="B11" s="764"/>
      <c r="C11" s="756" t="s">
        <v>737</v>
      </c>
      <c r="D11" s="757"/>
      <c r="E11" s="758"/>
      <c r="F11" s="743" t="s">
        <v>738</v>
      </c>
      <c r="G11" s="743" t="s">
        <v>732</v>
      </c>
      <c r="H11" s="759" t="s">
        <v>742</v>
      </c>
      <c r="I11" s="760"/>
      <c r="J11" s="743" t="s">
        <v>733</v>
      </c>
    </row>
    <row r="12" spans="1:12" s="727" customFormat="1" ht="200.1" customHeight="1">
      <c r="A12" s="761" t="s">
        <v>748</v>
      </c>
      <c r="B12" s="762"/>
      <c r="C12" s="737" t="s">
        <v>740</v>
      </c>
      <c r="D12" s="740" t="s">
        <v>730</v>
      </c>
      <c r="E12" s="740" t="s">
        <v>729</v>
      </c>
      <c r="F12" s="743"/>
      <c r="G12" s="743"/>
      <c r="H12" s="741" t="s">
        <v>741</v>
      </c>
      <c r="I12" s="740" t="s">
        <v>729</v>
      </c>
      <c r="J12" s="743"/>
      <c r="K12" s="734"/>
    </row>
    <row r="13" spans="1:12" s="727" customFormat="1" ht="30" customHeight="1">
      <c r="A13" s="752" t="s">
        <v>724</v>
      </c>
      <c r="B13" s="753"/>
      <c r="C13" s="730"/>
      <c r="D13" s="730"/>
      <c r="E13" s="730"/>
      <c r="F13" s="730"/>
      <c r="G13" s="730"/>
      <c r="H13" s="730"/>
      <c r="I13" s="730"/>
      <c r="J13" s="730"/>
      <c r="L13" s="728" t="s">
        <v>739</v>
      </c>
    </row>
    <row r="14" spans="1:12" s="727" customFormat="1" ht="30" customHeight="1">
      <c r="A14" s="752" t="s">
        <v>725</v>
      </c>
      <c r="B14" s="753"/>
      <c r="C14" s="730"/>
      <c r="D14" s="730"/>
      <c r="E14" s="730"/>
      <c r="F14" s="735"/>
      <c r="G14" s="735"/>
      <c r="H14" s="735"/>
      <c r="I14" s="735"/>
      <c r="J14" s="735"/>
    </row>
    <row r="15" spans="1:12" s="727" customFormat="1" ht="30" customHeight="1">
      <c r="A15" s="752" t="s">
        <v>723</v>
      </c>
      <c r="B15" s="753"/>
      <c r="C15" s="735"/>
      <c r="D15" s="735"/>
      <c r="E15" s="735"/>
      <c r="F15" s="735"/>
      <c r="G15" s="730"/>
      <c r="H15" s="735"/>
      <c r="I15" s="735"/>
      <c r="J15" s="735"/>
    </row>
    <row r="16" spans="1:12" s="727" customFormat="1" ht="30" customHeight="1">
      <c r="A16" s="752" t="s">
        <v>726</v>
      </c>
      <c r="B16" s="753"/>
      <c r="C16" s="735"/>
      <c r="D16" s="735"/>
      <c r="E16" s="735"/>
      <c r="F16" s="735"/>
      <c r="G16" s="730"/>
      <c r="H16" s="735"/>
      <c r="I16" s="735"/>
      <c r="J16" s="735"/>
    </row>
    <row r="17" spans="1:10" s="727" customFormat="1" ht="30" customHeight="1">
      <c r="A17" s="752" t="s">
        <v>727</v>
      </c>
      <c r="B17" s="753"/>
      <c r="C17" s="735"/>
      <c r="D17" s="730"/>
      <c r="E17" s="735"/>
      <c r="F17" s="735"/>
      <c r="G17" s="735"/>
      <c r="H17" s="735"/>
      <c r="I17" s="735"/>
      <c r="J17" s="735"/>
    </row>
    <row r="18" spans="1:10" s="727" customFormat="1" ht="30" customHeight="1">
      <c r="A18" s="754" t="s">
        <v>735</v>
      </c>
      <c r="B18" s="738" t="s">
        <v>745</v>
      </c>
      <c r="C18" s="735"/>
      <c r="D18" s="735"/>
      <c r="E18" s="730"/>
      <c r="F18" s="735"/>
      <c r="G18" s="735"/>
      <c r="H18" s="735"/>
      <c r="I18" s="730"/>
      <c r="J18" s="735"/>
    </row>
    <row r="19" spans="1:10" s="727" customFormat="1" ht="30" customHeight="1">
      <c r="A19" s="755"/>
      <c r="B19" s="736" t="s">
        <v>746</v>
      </c>
      <c r="C19" s="735"/>
      <c r="D19" s="735"/>
      <c r="E19" s="730"/>
      <c r="F19" s="735"/>
      <c r="G19" s="735"/>
      <c r="H19" s="735"/>
      <c r="I19" s="730"/>
      <c r="J19" s="735"/>
    </row>
    <row r="20" spans="1:10" s="727" customFormat="1" ht="30" customHeight="1">
      <c r="A20" s="755"/>
      <c r="B20" s="739" t="s">
        <v>747</v>
      </c>
      <c r="C20" s="735"/>
      <c r="D20" s="735"/>
      <c r="E20" s="730"/>
      <c r="F20" s="735"/>
      <c r="G20" s="735"/>
      <c r="H20" s="735"/>
      <c r="I20" s="730"/>
      <c r="J20" s="735"/>
    </row>
    <row r="21" spans="1:10" s="727" customFormat="1" ht="30" customHeight="1">
      <c r="A21" s="752" t="s">
        <v>736</v>
      </c>
      <c r="B21" s="753"/>
      <c r="C21" s="735"/>
      <c r="D21" s="735"/>
      <c r="E21" s="730"/>
      <c r="F21" s="735"/>
      <c r="G21" s="735"/>
      <c r="H21" s="735"/>
      <c r="I21" s="735"/>
      <c r="J21" s="735"/>
    </row>
    <row r="22" spans="1:10" s="727" customFormat="1" ht="30" customHeight="1">
      <c r="A22" s="752" t="s">
        <v>722</v>
      </c>
      <c r="B22" s="753"/>
      <c r="C22" s="735"/>
      <c r="D22" s="735"/>
      <c r="E22" s="735"/>
      <c r="F22" s="735"/>
      <c r="G22" s="735"/>
      <c r="H22" s="735"/>
      <c r="I22" s="730"/>
      <c r="J22" s="735"/>
    </row>
    <row r="23" spans="1:10" s="727" customFormat="1" ht="30" customHeight="1">
      <c r="A23" s="752" t="s">
        <v>753</v>
      </c>
      <c r="B23" s="753"/>
      <c r="C23" s="730"/>
      <c r="D23" s="735"/>
      <c r="E23" s="735"/>
      <c r="F23" s="735"/>
      <c r="G23" s="735"/>
      <c r="H23" s="735"/>
      <c r="I23" s="735"/>
      <c r="J23" s="735"/>
    </row>
    <row r="24" spans="1:10" s="727" customFormat="1" ht="30" customHeight="1"/>
    <row r="25" spans="1:10" s="727" customFormat="1" ht="30" customHeight="1"/>
    <row r="26" spans="1:10" ht="30" customHeight="1"/>
    <row r="27" spans="1:10" ht="30" customHeight="1"/>
    <row r="28" spans="1:10" ht="30" customHeight="1">
      <c r="J28" s="729"/>
    </row>
    <row r="29" spans="1:10" ht="30" customHeight="1"/>
    <row r="30" spans="1:10" ht="30" customHeight="1"/>
    <row r="31" spans="1:10" ht="30" customHeight="1"/>
    <row r="32" spans="1:10" ht="30" customHeight="1"/>
    <row r="33" ht="30" customHeight="1"/>
    <row r="34" ht="30" customHeight="1"/>
    <row r="35" ht="30" customHeight="1"/>
    <row r="36" ht="30" customHeight="1"/>
    <row r="37" ht="30" customHeight="1"/>
    <row r="38" ht="30" customHeight="1"/>
    <row r="39" ht="30" customHeight="1"/>
    <row r="40" ht="30" customHeight="1"/>
  </sheetData>
  <mergeCells count="25">
    <mergeCell ref="A15:B15"/>
    <mergeCell ref="A16:B16"/>
    <mergeCell ref="C11:E11"/>
    <mergeCell ref="H11:I11"/>
    <mergeCell ref="F11:F12"/>
    <mergeCell ref="G11:G12"/>
    <mergeCell ref="A12:B12"/>
    <mergeCell ref="A11:B11"/>
    <mergeCell ref="A13:B13"/>
    <mergeCell ref="A14:B14"/>
    <mergeCell ref="A23:B23"/>
    <mergeCell ref="A18:A20"/>
    <mergeCell ref="A21:B21"/>
    <mergeCell ref="A22:B22"/>
    <mergeCell ref="A17:B17"/>
    <mergeCell ref="J11:J12"/>
    <mergeCell ref="A2:J2"/>
    <mergeCell ref="C8:J8"/>
    <mergeCell ref="C5:J5"/>
    <mergeCell ref="C6:J6"/>
    <mergeCell ref="C7:J7"/>
    <mergeCell ref="A5:B5"/>
    <mergeCell ref="A6:B6"/>
    <mergeCell ref="A7:B7"/>
    <mergeCell ref="A8:B8"/>
  </mergeCells>
  <phoneticPr fontId="9"/>
  <dataValidations count="2">
    <dataValidation type="list" allowBlank="1" showInputMessage="1" showErrorMessage="1" sqref="C13:E14 E18:E21 F13:J13 G15:G16 D17 I22 I18:I20 C23" xr:uid="{8A851BBF-77D5-40B5-AD54-91344F9C2C38}">
      <formula1>$L$13:$L$14</formula1>
    </dataValidation>
    <dataValidation type="list" allowBlank="1" showInputMessage="1" showErrorMessage="1" sqref="C6:J6" xr:uid="{7678624E-395D-4977-8403-666A9F8D69A8}">
      <formula1>$L$6:$L$10</formula1>
    </dataValidation>
  </dataValidations>
  <pageMargins left="0.70866141732283472" right="0.70866141732283472" top="0.94488188976377963" bottom="0.15748031496062992" header="0.31496062992125984" footer="0.31496062992125984"/>
  <pageSetup paperSize="9" scale="94"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AC56"/>
  <sheetViews>
    <sheetView view="pageBreakPreview" topLeftCell="C25" zoomScale="70" zoomScaleNormal="100" zoomScaleSheetLayoutView="70" workbookViewId="0">
      <selection activeCell="AB11" sqref="AB11:AC52"/>
    </sheetView>
  </sheetViews>
  <sheetFormatPr defaultRowHeight="13.5"/>
  <cols>
    <col min="1" max="1" width="8.7109375" style="249" customWidth="1"/>
    <col min="2" max="2" width="5.28515625" style="249" bestFit="1" customWidth="1"/>
    <col min="3" max="4" width="12.85546875" style="249" customWidth="1"/>
    <col min="5" max="5" width="2.85546875" style="250" bestFit="1" customWidth="1"/>
    <col min="6" max="6" width="8.85546875" style="249" customWidth="1"/>
    <col min="7" max="7" width="5.28515625" style="249" bestFit="1" customWidth="1"/>
    <col min="8" max="9" width="12.85546875" style="249" customWidth="1"/>
    <col min="10" max="10" width="2.85546875" style="250" bestFit="1" customWidth="1"/>
    <col min="11" max="11" width="8.5703125" style="249" customWidth="1"/>
    <col min="12" max="12" width="5.140625" style="249" bestFit="1" customWidth="1"/>
    <col min="13" max="14" width="12.85546875" style="249" customWidth="1"/>
    <col min="15" max="15" width="2.85546875" style="250" bestFit="1" customWidth="1"/>
    <col min="16" max="16" width="7.140625" style="249" customWidth="1"/>
    <col min="17" max="17" width="5.140625" style="249" bestFit="1" customWidth="1"/>
    <col min="18" max="18" width="13.5703125" style="249" bestFit="1" customWidth="1"/>
    <col min="19" max="19" width="13.28515625" style="249" customWidth="1"/>
    <col min="20" max="20" width="2.5703125" style="249" bestFit="1" customWidth="1"/>
    <col min="21" max="21" width="9.140625" style="249"/>
    <col min="22" max="22" width="5.140625" style="249" bestFit="1" customWidth="1"/>
    <col min="23" max="23" width="13.5703125" style="249" bestFit="1" customWidth="1"/>
    <col min="24" max="24" width="9.140625" style="249"/>
    <col min="25" max="25" width="2.5703125" style="249" bestFit="1" customWidth="1"/>
    <col min="26" max="27" width="9.140625" style="249"/>
    <col min="28" max="28" width="13.5703125" style="249" bestFit="1" customWidth="1"/>
    <col min="29" max="29" width="15.28515625" style="249" bestFit="1" customWidth="1"/>
    <col min="30" max="259" width="9.140625" style="249"/>
    <col min="260" max="260" width="8.7109375" style="249" customWidth="1"/>
    <col min="261" max="261" width="7.85546875" style="249" customWidth="1"/>
    <col min="262" max="262" width="9.42578125" style="249" customWidth="1"/>
    <col min="263" max="263" width="5.140625" style="249" customWidth="1"/>
    <col min="264" max="264" width="8.85546875" style="249" customWidth="1"/>
    <col min="265" max="265" width="7.85546875" style="249" customWidth="1"/>
    <col min="266" max="266" width="10.28515625" style="249" customWidth="1"/>
    <col min="267" max="267" width="5.42578125" style="249" customWidth="1"/>
    <col min="268" max="268" width="8.5703125" style="249" customWidth="1"/>
    <col min="269" max="269" width="7.85546875" style="249" customWidth="1"/>
    <col min="270" max="270" width="9.5703125" style="249" customWidth="1"/>
    <col min="271" max="271" width="5.42578125" style="249" customWidth="1"/>
    <col min="272" max="272" width="7.140625" style="249" customWidth="1"/>
    <col min="273" max="273" width="2.42578125" style="249" customWidth="1"/>
    <col min="274" max="274" width="13.28515625" style="249" bestFit="1" customWidth="1"/>
    <col min="275" max="275" width="14.85546875" style="249" bestFit="1" customWidth="1"/>
    <col min="276" max="515" width="9.140625" style="249"/>
    <col min="516" max="516" width="8.7109375" style="249" customWidth="1"/>
    <col min="517" max="517" width="7.85546875" style="249" customWidth="1"/>
    <col min="518" max="518" width="9.42578125" style="249" customWidth="1"/>
    <col min="519" max="519" width="5.140625" style="249" customWidth="1"/>
    <col min="520" max="520" width="8.85546875" style="249" customWidth="1"/>
    <col min="521" max="521" width="7.85546875" style="249" customWidth="1"/>
    <col min="522" max="522" width="10.28515625" style="249" customWidth="1"/>
    <col min="523" max="523" width="5.42578125" style="249" customWidth="1"/>
    <col min="524" max="524" width="8.5703125" style="249" customWidth="1"/>
    <col min="525" max="525" width="7.85546875" style="249" customWidth="1"/>
    <col min="526" max="526" width="9.5703125" style="249" customWidth="1"/>
    <col min="527" max="527" width="5.42578125" style="249" customWidth="1"/>
    <col min="528" max="528" width="7.140625" style="249" customWidth="1"/>
    <col min="529" max="529" width="2.42578125" style="249" customWidth="1"/>
    <col min="530" max="530" width="13.28515625" style="249" bestFit="1" customWidth="1"/>
    <col min="531" max="531" width="14.85546875" style="249" bestFit="1" customWidth="1"/>
    <col min="532" max="771" width="9.140625" style="249"/>
    <col min="772" max="772" width="8.7109375" style="249" customWidth="1"/>
    <col min="773" max="773" width="7.85546875" style="249" customWidth="1"/>
    <col min="774" max="774" width="9.42578125" style="249" customWidth="1"/>
    <col min="775" max="775" width="5.140625" style="249" customWidth="1"/>
    <col min="776" max="776" width="8.85546875" style="249" customWidth="1"/>
    <col min="777" max="777" width="7.85546875" style="249" customWidth="1"/>
    <col min="778" max="778" width="10.28515625" style="249" customWidth="1"/>
    <col min="779" max="779" width="5.42578125" style="249" customWidth="1"/>
    <col min="780" max="780" width="8.5703125" style="249" customWidth="1"/>
    <col min="781" max="781" width="7.85546875" style="249" customWidth="1"/>
    <col min="782" max="782" width="9.5703125" style="249" customWidth="1"/>
    <col min="783" max="783" width="5.42578125" style="249" customWidth="1"/>
    <col min="784" max="784" width="7.140625" style="249" customWidth="1"/>
    <col min="785" max="785" width="2.42578125" style="249" customWidth="1"/>
    <col min="786" max="786" width="13.28515625" style="249" bestFit="1" customWidth="1"/>
    <col min="787" max="787" width="14.85546875" style="249" bestFit="1" customWidth="1"/>
    <col min="788" max="1027" width="9.140625" style="249"/>
    <col min="1028" max="1028" width="8.7109375" style="249" customWidth="1"/>
    <col min="1029" max="1029" width="7.85546875" style="249" customWidth="1"/>
    <col min="1030" max="1030" width="9.42578125" style="249" customWidth="1"/>
    <col min="1031" max="1031" width="5.140625" style="249" customWidth="1"/>
    <col min="1032" max="1032" width="8.85546875" style="249" customWidth="1"/>
    <col min="1033" max="1033" width="7.85546875" style="249" customWidth="1"/>
    <col min="1034" max="1034" width="10.28515625" style="249" customWidth="1"/>
    <col min="1035" max="1035" width="5.42578125" style="249" customWidth="1"/>
    <col min="1036" max="1036" width="8.5703125" style="249" customWidth="1"/>
    <col min="1037" max="1037" width="7.85546875" style="249" customWidth="1"/>
    <col min="1038" max="1038" width="9.5703125" style="249" customWidth="1"/>
    <col min="1039" max="1039" width="5.42578125" style="249" customWidth="1"/>
    <col min="1040" max="1040" width="7.140625" style="249" customWidth="1"/>
    <col min="1041" max="1041" width="2.42578125" style="249" customWidth="1"/>
    <col min="1042" max="1042" width="13.28515625" style="249" bestFit="1" customWidth="1"/>
    <col min="1043" max="1043" width="14.85546875" style="249" bestFit="1" customWidth="1"/>
    <col min="1044" max="1283" width="9.140625" style="249"/>
    <col min="1284" max="1284" width="8.7109375" style="249" customWidth="1"/>
    <col min="1285" max="1285" width="7.85546875" style="249" customWidth="1"/>
    <col min="1286" max="1286" width="9.42578125" style="249" customWidth="1"/>
    <col min="1287" max="1287" width="5.140625" style="249" customWidth="1"/>
    <col min="1288" max="1288" width="8.85546875" style="249" customWidth="1"/>
    <col min="1289" max="1289" width="7.85546875" style="249" customWidth="1"/>
    <col min="1290" max="1290" width="10.28515625" style="249" customWidth="1"/>
    <col min="1291" max="1291" width="5.42578125" style="249" customWidth="1"/>
    <col min="1292" max="1292" width="8.5703125" style="249" customWidth="1"/>
    <col min="1293" max="1293" width="7.85546875" style="249" customWidth="1"/>
    <col min="1294" max="1294" width="9.5703125" style="249" customWidth="1"/>
    <col min="1295" max="1295" width="5.42578125" style="249" customWidth="1"/>
    <col min="1296" max="1296" width="7.140625" style="249" customWidth="1"/>
    <col min="1297" max="1297" width="2.42578125" style="249" customWidth="1"/>
    <col min="1298" max="1298" width="13.28515625" style="249" bestFit="1" customWidth="1"/>
    <col min="1299" max="1299" width="14.85546875" style="249" bestFit="1" customWidth="1"/>
    <col min="1300" max="1539" width="9.140625" style="249"/>
    <col min="1540" max="1540" width="8.7109375" style="249" customWidth="1"/>
    <col min="1541" max="1541" width="7.85546875" style="249" customWidth="1"/>
    <col min="1542" max="1542" width="9.42578125" style="249" customWidth="1"/>
    <col min="1543" max="1543" width="5.140625" style="249" customWidth="1"/>
    <col min="1544" max="1544" width="8.85546875" style="249" customWidth="1"/>
    <col min="1545" max="1545" width="7.85546875" style="249" customWidth="1"/>
    <col min="1546" max="1546" width="10.28515625" style="249" customWidth="1"/>
    <col min="1547" max="1547" width="5.42578125" style="249" customWidth="1"/>
    <col min="1548" max="1548" width="8.5703125" style="249" customWidth="1"/>
    <col min="1549" max="1549" width="7.85546875" style="249" customWidth="1"/>
    <col min="1550" max="1550" width="9.5703125" style="249" customWidth="1"/>
    <col min="1551" max="1551" width="5.42578125" style="249" customWidth="1"/>
    <col min="1552" max="1552" width="7.140625" style="249" customWidth="1"/>
    <col min="1553" max="1553" width="2.42578125" style="249" customWidth="1"/>
    <col min="1554" max="1554" width="13.28515625" style="249" bestFit="1" customWidth="1"/>
    <col min="1555" max="1555" width="14.85546875" style="249" bestFit="1" customWidth="1"/>
    <col min="1556" max="1795" width="9.140625" style="249"/>
    <col min="1796" max="1796" width="8.7109375" style="249" customWidth="1"/>
    <col min="1797" max="1797" width="7.85546875" style="249" customWidth="1"/>
    <col min="1798" max="1798" width="9.42578125" style="249" customWidth="1"/>
    <col min="1799" max="1799" width="5.140625" style="249" customWidth="1"/>
    <col min="1800" max="1800" width="8.85546875" style="249" customWidth="1"/>
    <col min="1801" max="1801" width="7.85546875" style="249" customWidth="1"/>
    <col min="1802" max="1802" width="10.28515625" style="249" customWidth="1"/>
    <col min="1803" max="1803" width="5.42578125" style="249" customWidth="1"/>
    <col min="1804" max="1804" width="8.5703125" style="249" customWidth="1"/>
    <col min="1805" max="1805" width="7.85546875" style="249" customWidth="1"/>
    <col min="1806" max="1806" width="9.5703125" style="249" customWidth="1"/>
    <col min="1807" max="1807" width="5.42578125" style="249" customWidth="1"/>
    <col min="1808" max="1808" width="7.140625" style="249" customWidth="1"/>
    <col min="1809" max="1809" width="2.42578125" style="249" customWidth="1"/>
    <col min="1810" max="1810" width="13.28515625" style="249" bestFit="1" customWidth="1"/>
    <col min="1811" max="1811" width="14.85546875" style="249" bestFit="1" customWidth="1"/>
    <col min="1812" max="2051" width="9.140625" style="249"/>
    <col min="2052" max="2052" width="8.7109375" style="249" customWidth="1"/>
    <col min="2053" max="2053" width="7.85546875" style="249" customWidth="1"/>
    <col min="2054" max="2054" width="9.42578125" style="249" customWidth="1"/>
    <col min="2055" max="2055" width="5.140625" style="249" customWidth="1"/>
    <col min="2056" max="2056" width="8.85546875" style="249" customWidth="1"/>
    <col min="2057" max="2057" width="7.85546875" style="249" customWidth="1"/>
    <col min="2058" max="2058" width="10.28515625" style="249" customWidth="1"/>
    <col min="2059" max="2059" width="5.42578125" style="249" customWidth="1"/>
    <col min="2060" max="2060" width="8.5703125" style="249" customWidth="1"/>
    <col min="2061" max="2061" width="7.85546875" style="249" customWidth="1"/>
    <col min="2062" max="2062" width="9.5703125" style="249" customWidth="1"/>
    <col min="2063" max="2063" width="5.42578125" style="249" customWidth="1"/>
    <col min="2064" max="2064" width="7.140625" style="249" customWidth="1"/>
    <col min="2065" max="2065" width="2.42578125" style="249" customWidth="1"/>
    <col min="2066" max="2066" width="13.28515625" style="249" bestFit="1" customWidth="1"/>
    <col min="2067" max="2067" width="14.85546875" style="249" bestFit="1" customWidth="1"/>
    <col min="2068" max="2307" width="9.140625" style="249"/>
    <col min="2308" max="2308" width="8.7109375" style="249" customWidth="1"/>
    <col min="2309" max="2309" width="7.85546875" style="249" customWidth="1"/>
    <col min="2310" max="2310" width="9.42578125" style="249" customWidth="1"/>
    <col min="2311" max="2311" width="5.140625" style="249" customWidth="1"/>
    <col min="2312" max="2312" width="8.85546875" style="249" customWidth="1"/>
    <col min="2313" max="2313" width="7.85546875" style="249" customWidth="1"/>
    <col min="2314" max="2314" width="10.28515625" style="249" customWidth="1"/>
    <col min="2315" max="2315" width="5.42578125" style="249" customWidth="1"/>
    <col min="2316" max="2316" width="8.5703125" style="249" customWidth="1"/>
    <col min="2317" max="2317" width="7.85546875" style="249" customWidth="1"/>
    <col min="2318" max="2318" width="9.5703125" style="249" customWidth="1"/>
    <col min="2319" max="2319" width="5.42578125" style="249" customWidth="1"/>
    <col min="2320" max="2320" width="7.140625" style="249" customWidth="1"/>
    <col min="2321" max="2321" width="2.42578125" style="249" customWidth="1"/>
    <col min="2322" max="2322" width="13.28515625" style="249" bestFit="1" customWidth="1"/>
    <col min="2323" max="2323" width="14.85546875" style="249" bestFit="1" customWidth="1"/>
    <col min="2324" max="2563" width="9.140625" style="249"/>
    <col min="2564" max="2564" width="8.7109375" style="249" customWidth="1"/>
    <col min="2565" max="2565" width="7.85546875" style="249" customWidth="1"/>
    <col min="2566" max="2566" width="9.42578125" style="249" customWidth="1"/>
    <col min="2567" max="2567" width="5.140625" style="249" customWidth="1"/>
    <col min="2568" max="2568" width="8.85546875" style="249" customWidth="1"/>
    <col min="2569" max="2569" width="7.85546875" style="249" customWidth="1"/>
    <col min="2570" max="2570" width="10.28515625" style="249" customWidth="1"/>
    <col min="2571" max="2571" width="5.42578125" style="249" customWidth="1"/>
    <col min="2572" max="2572" width="8.5703125" style="249" customWidth="1"/>
    <col min="2573" max="2573" width="7.85546875" style="249" customWidth="1"/>
    <col min="2574" max="2574" width="9.5703125" style="249" customWidth="1"/>
    <col min="2575" max="2575" width="5.42578125" style="249" customWidth="1"/>
    <col min="2576" max="2576" width="7.140625" style="249" customWidth="1"/>
    <col min="2577" max="2577" width="2.42578125" style="249" customWidth="1"/>
    <col min="2578" max="2578" width="13.28515625" style="249" bestFit="1" customWidth="1"/>
    <col min="2579" max="2579" width="14.85546875" style="249" bestFit="1" customWidth="1"/>
    <col min="2580" max="2819" width="9.140625" style="249"/>
    <col min="2820" max="2820" width="8.7109375" style="249" customWidth="1"/>
    <col min="2821" max="2821" width="7.85546875" style="249" customWidth="1"/>
    <col min="2822" max="2822" width="9.42578125" style="249" customWidth="1"/>
    <col min="2823" max="2823" width="5.140625" style="249" customWidth="1"/>
    <col min="2824" max="2824" width="8.85546875" style="249" customWidth="1"/>
    <col min="2825" max="2825" width="7.85546875" style="249" customWidth="1"/>
    <col min="2826" max="2826" width="10.28515625" style="249" customWidth="1"/>
    <col min="2827" max="2827" width="5.42578125" style="249" customWidth="1"/>
    <col min="2828" max="2828" width="8.5703125" style="249" customWidth="1"/>
    <col min="2829" max="2829" width="7.85546875" style="249" customWidth="1"/>
    <col min="2830" max="2830" width="9.5703125" style="249" customWidth="1"/>
    <col min="2831" max="2831" width="5.42578125" style="249" customWidth="1"/>
    <col min="2832" max="2832" width="7.140625" style="249" customWidth="1"/>
    <col min="2833" max="2833" width="2.42578125" style="249" customWidth="1"/>
    <col min="2834" max="2834" width="13.28515625" style="249" bestFit="1" customWidth="1"/>
    <col min="2835" max="2835" width="14.85546875" style="249" bestFit="1" customWidth="1"/>
    <col min="2836" max="3075" width="9.140625" style="249"/>
    <col min="3076" max="3076" width="8.7109375" style="249" customWidth="1"/>
    <col min="3077" max="3077" width="7.85546875" style="249" customWidth="1"/>
    <col min="3078" max="3078" width="9.42578125" style="249" customWidth="1"/>
    <col min="3079" max="3079" width="5.140625" style="249" customWidth="1"/>
    <col min="3080" max="3080" width="8.85546875" style="249" customWidth="1"/>
    <col min="3081" max="3081" width="7.85546875" style="249" customWidth="1"/>
    <col min="3082" max="3082" width="10.28515625" style="249" customWidth="1"/>
    <col min="3083" max="3083" width="5.42578125" style="249" customWidth="1"/>
    <col min="3084" max="3084" width="8.5703125" style="249" customWidth="1"/>
    <col min="3085" max="3085" width="7.85546875" style="249" customWidth="1"/>
    <col min="3086" max="3086" width="9.5703125" style="249" customWidth="1"/>
    <col min="3087" max="3087" width="5.42578125" style="249" customWidth="1"/>
    <col min="3088" max="3088" width="7.140625" style="249" customWidth="1"/>
    <col min="3089" max="3089" width="2.42578125" style="249" customWidth="1"/>
    <col min="3090" max="3090" width="13.28515625" style="249" bestFit="1" customWidth="1"/>
    <col min="3091" max="3091" width="14.85546875" style="249" bestFit="1" customWidth="1"/>
    <col min="3092" max="3331" width="9.140625" style="249"/>
    <col min="3332" max="3332" width="8.7109375" style="249" customWidth="1"/>
    <col min="3333" max="3333" width="7.85546875" style="249" customWidth="1"/>
    <col min="3334" max="3334" width="9.42578125" style="249" customWidth="1"/>
    <col min="3335" max="3335" width="5.140625" style="249" customWidth="1"/>
    <col min="3336" max="3336" width="8.85546875" style="249" customWidth="1"/>
    <col min="3337" max="3337" width="7.85546875" style="249" customWidth="1"/>
    <col min="3338" max="3338" width="10.28515625" style="249" customWidth="1"/>
    <col min="3339" max="3339" width="5.42578125" style="249" customWidth="1"/>
    <col min="3340" max="3340" width="8.5703125" style="249" customWidth="1"/>
    <col min="3341" max="3341" width="7.85546875" style="249" customWidth="1"/>
    <col min="3342" max="3342" width="9.5703125" style="249" customWidth="1"/>
    <col min="3343" max="3343" width="5.42578125" style="249" customWidth="1"/>
    <col min="3344" max="3344" width="7.140625" style="249" customWidth="1"/>
    <col min="3345" max="3345" width="2.42578125" style="249" customWidth="1"/>
    <col min="3346" max="3346" width="13.28515625" style="249" bestFit="1" customWidth="1"/>
    <col min="3347" max="3347" width="14.85546875" style="249" bestFit="1" customWidth="1"/>
    <col min="3348" max="3587" width="9.140625" style="249"/>
    <col min="3588" max="3588" width="8.7109375" style="249" customWidth="1"/>
    <col min="3589" max="3589" width="7.85546875" style="249" customWidth="1"/>
    <col min="3590" max="3590" width="9.42578125" style="249" customWidth="1"/>
    <col min="3591" max="3591" width="5.140625" style="249" customWidth="1"/>
    <col min="3592" max="3592" width="8.85546875" style="249" customWidth="1"/>
    <col min="3593" max="3593" width="7.85546875" style="249" customWidth="1"/>
    <col min="3594" max="3594" width="10.28515625" style="249" customWidth="1"/>
    <col min="3595" max="3595" width="5.42578125" style="249" customWidth="1"/>
    <col min="3596" max="3596" width="8.5703125" style="249" customWidth="1"/>
    <col min="3597" max="3597" width="7.85546875" style="249" customWidth="1"/>
    <col min="3598" max="3598" width="9.5703125" style="249" customWidth="1"/>
    <col min="3599" max="3599" width="5.42578125" style="249" customWidth="1"/>
    <col min="3600" max="3600" width="7.140625" style="249" customWidth="1"/>
    <col min="3601" max="3601" width="2.42578125" style="249" customWidth="1"/>
    <col min="3602" max="3602" width="13.28515625" style="249" bestFit="1" customWidth="1"/>
    <col min="3603" max="3603" width="14.85546875" style="249" bestFit="1" customWidth="1"/>
    <col min="3604" max="3843" width="9.140625" style="249"/>
    <col min="3844" max="3844" width="8.7109375" style="249" customWidth="1"/>
    <col min="3845" max="3845" width="7.85546875" style="249" customWidth="1"/>
    <col min="3846" max="3846" width="9.42578125" style="249" customWidth="1"/>
    <col min="3847" max="3847" width="5.140625" style="249" customWidth="1"/>
    <col min="3848" max="3848" width="8.85546875" style="249" customWidth="1"/>
    <col min="3849" max="3849" width="7.85546875" style="249" customWidth="1"/>
    <col min="3850" max="3850" width="10.28515625" style="249" customWidth="1"/>
    <col min="3851" max="3851" width="5.42578125" style="249" customWidth="1"/>
    <col min="3852" max="3852" width="8.5703125" style="249" customWidth="1"/>
    <col min="3853" max="3853" width="7.85546875" style="249" customWidth="1"/>
    <col min="3854" max="3854" width="9.5703125" style="249" customWidth="1"/>
    <col min="3855" max="3855" width="5.42578125" style="249" customWidth="1"/>
    <col min="3856" max="3856" width="7.140625" style="249" customWidth="1"/>
    <col min="3857" max="3857" width="2.42578125" style="249" customWidth="1"/>
    <col min="3858" max="3858" width="13.28515625" style="249" bestFit="1" customWidth="1"/>
    <col min="3859" max="3859" width="14.85546875" style="249" bestFit="1" customWidth="1"/>
    <col min="3860" max="4099" width="9.140625" style="249"/>
    <col min="4100" max="4100" width="8.7109375" style="249" customWidth="1"/>
    <col min="4101" max="4101" width="7.85546875" style="249" customWidth="1"/>
    <col min="4102" max="4102" width="9.42578125" style="249" customWidth="1"/>
    <col min="4103" max="4103" width="5.140625" style="249" customWidth="1"/>
    <col min="4104" max="4104" width="8.85546875" style="249" customWidth="1"/>
    <col min="4105" max="4105" width="7.85546875" style="249" customWidth="1"/>
    <col min="4106" max="4106" width="10.28515625" style="249" customWidth="1"/>
    <col min="4107" max="4107" width="5.42578125" style="249" customWidth="1"/>
    <col min="4108" max="4108" width="8.5703125" style="249" customWidth="1"/>
    <col min="4109" max="4109" width="7.85546875" style="249" customWidth="1"/>
    <col min="4110" max="4110" width="9.5703125" style="249" customWidth="1"/>
    <col min="4111" max="4111" width="5.42578125" style="249" customWidth="1"/>
    <col min="4112" max="4112" width="7.140625" style="249" customWidth="1"/>
    <col min="4113" max="4113" width="2.42578125" style="249" customWidth="1"/>
    <col min="4114" max="4114" width="13.28515625" style="249" bestFit="1" customWidth="1"/>
    <col min="4115" max="4115" width="14.85546875" style="249" bestFit="1" customWidth="1"/>
    <col min="4116" max="4355" width="9.140625" style="249"/>
    <col min="4356" max="4356" width="8.7109375" style="249" customWidth="1"/>
    <col min="4357" max="4357" width="7.85546875" style="249" customWidth="1"/>
    <col min="4358" max="4358" width="9.42578125" style="249" customWidth="1"/>
    <col min="4359" max="4359" width="5.140625" style="249" customWidth="1"/>
    <col min="4360" max="4360" width="8.85546875" style="249" customWidth="1"/>
    <col min="4361" max="4361" width="7.85546875" style="249" customWidth="1"/>
    <col min="4362" max="4362" width="10.28515625" style="249" customWidth="1"/>
    <col min="4363" max="4363" width="5.42578125" style="249" customWidth="1"/>
    <col min="4364" max="4364" width="8.5703125" style="249" customWidth="1"/>
    <col min="4365" max="4365" width="7.85546875" style="249" customWidth="1"/>
    <col min="4366" max="4366" width="9.5703125" style="249" customWidth="1"/>
    <col min="4367" max="4367" width="5.42578125" style="249" customWidth="1"/>
    <col min="4368" max="4368" width="7.140625" style="249" customWidth="1"/>
    <col min="4369" max="4369" width="2.42578125" style="249" customWidth="1"/>
    <col min="4370" max="4370" width="13.28515625" style="249" bestFit="1" customWidth="1"/>
    <col min="4371" max="4371" width="14.85546875" style="249" bestFit="1" customWidth="1"/>
    <col min="4372" max="4611" width="9.140625" style="249"/>
    <col min="4612" max="4612" width="8.7109375" style="249" customWidth="1"/>
    <col min="4613" max="4613" width="7.85546875" style="249" customWidth="1"/>
    <col min="4614" max="4614" width="9.42578125" style="249" customWidth="1"/>
    <col min="4615" max="4615" width="5.140625" style="249" customWidth="1"/>
    <col min="4616" max="4616" width="8.85546875" style="249" customWidth="1"/>
    <col min="4617" max="4617" width="7.85546875" style="249" customWidth="1"/>
    <col min="4618" max="4618" width="10.28515625" style="249" customWidth="1"/>
    <col min="4619" max="4619" width="5.42578125" style="249" customWidth="1"/>
    <col min="4620" max="4620" width="8.5703125" style="249" customWidth="1"/>
    <col min="4621" max="4621" width="7.85546875" style="249" customWidth="1"/>
    <col min="4622" max="4622" width="9.5703125" style="249" customWidth="1"/>
    <col min="4623" max="4623" width="5.42578125" style="249" customWidth="1"/>
    <col min="4624" max="4624" width="7.140625" style="249" customWidth="1"/>
    <col min="4625" max="4625" width="2.42578125" style="249" customWidth="1"/>
    <col min="4626" max="4626" width="13.28515625" style="249" bestFit="1" customWidth="1"/>
    <col min="4627" max="4627" width="14.85546875" style="249" bestFit="1" customWidth="1"/>
    <col min="4628" max="4867" width="9.140625" style="249"/>
    <col min="4868" max="4868" width="8.7109375" style="249" customWidth="1"/>
    <col min="4869" max="4869" width="7.85546875" style="249" customWidth="1"/>
    <col min="4870" max="4870" width="9.42578125" style="249" customWidth="1"/>
    <col min="4871" max="4871" width="5.140625" style="249" customWidth="1"/>
    <col min="4872" max="4872" width="8.85546875" style="249" customWidth="1"/>
    <col min="4873" max="4873" width="7.85546875" style="249" customWidth="1"/>
    <col min="4874" max="4874" width="10.28515625" style="249" customWidth="1"/>
    <col min="4875" max="4875" width="5.42578125" style="249" customWidth="1"/>
    <col min="4876" max="4876" width="8.5703125" style="249" customWidth="1"/>
    <col min="4877" max="4877" width="7.85546875" style="249" customWidth="1"/>
    <col min="4878" max="4878" width="9.5703125" style="249" customWidth="1"/>
    <col min="4879" max="4879" width="5.42578125" style="249" customWidth="1"/>
    <col min="4880" max="4880" width="7.140625" style="249" customWidth="1"/>
    <col min="4881" max="4881" width="2.42578125" style="249" customWidth="1"/>
    <col min="4882" max="4882" width="13.28515625" style="249" bestFit="1" customWidth="1"/>
    <col min="4883" max="4883" width="14.85546875" style="249" bestFit="1" customWidth="1"/>
    <col min="4884" max="5123" width="9.140625" style="249"/>
    <col min="5124" max="5124" width="8.7109375" style="249" customWidth="1"/>
    <col min="5125" max="5125" width="7.85546875" style="249" customWidth="1"/>
    <col min="5126" max="5126" width="9.42578125" style="249" customWidth="1"/>
    <col min="5127" max="5127" width="5.140625" style="249" customWidth="1"/>
    <col min="5128" max="5128" width="8.85546875" style="249" customWidth="1"/>
    <col min="5129" max="5129" width="7.85546875" style="249" customWidth="1"/>
    <col min="5130" max="5130" width="10.28515625" style="249" customWidth="1"/>
    <col min="5131" max="5131" width="5.42578125" style="249" customWidth="1"/>
    <col min="5132" max="5132" width="8.5703125" style="249" customWidth="1"/>
    <col min="5133" max="5133" width="7.85546875" style="249" customWidth="1"/>
    <col min="5134" max="5134" width="9.5703125" style="249" customWidth="1"/>
    <col min="5135" max="5135" width="5.42578125" style="249" customWidth="1"/>
    <col min="5136" max="5136" width="7.140625" style="249" customWidth="1"/>
    <col min="5137" max="5137" width="2.42578125" style="249" customWidth="1"/>
    <col min="5138" max="5138" width="13.28515625" style="249" bestFit="1" customWidth="1"/>
    <col min="5139" max="5139" width="14.85546875" style="249" bestFit="1" customWidth="1"/>
    <col min="5140" max="5379" width="9.140625" style="249"/>
    <col min="5380" max="5380" width="8.7109375" style="249" customWidth="1"/>
    <col min="5381" max="5381" width="7.85546875" style="249" customWidth="1"/>
    <col min="5382" max="5382" width="9.42578125" style="249" customWidth="1"/>
    <col min="5383" max="5383" width="5.140625" style="249" customWidth="1"/>
    <col min="5384" max="5384" width="8.85546875" style="249" customWidth="1"/>
    <col min="5385" max="5385" width="7.85546875" style="249" customWidth="1"/>
    <col min="5386" max="5386" width="10.28515625" style="249" customWidth="1"/>
    <col min="5387" max="5387" width="5.42578125" style="249" customWidth="1"/>
    <col min="5388" max="5388" width="8.5703125" style="249" customWidth="1"/>
    <col min="5389" max="5389" width="7.85546875" style="249" customWidth="1"/>
    <col min="5390" max="5390" width="9.5703125" style="249" customWidth="1"/>
    <col min="5391" max="5391" width="5.42578125" style="249" customWidth="1"/>
    <col min="5392" max="5392" width="7.140625" style="249" customWidth="1"/>
    <col min="5393" max="5393" width="2.42578125" style="249" customWidth="1"/>
    <col min="5394" max="5394" width="13.28515625" style="249" bestFit="1" customWidth="1"/>
    <col min="5395" max="5395" width="14.85546875" style="249" bestFit="1" customWidth="1"/>
    <col min="5396" max="5635" width="9.140625" style="249"/>
    <col min="5636" max="5636" width="8.7109375" style="249" customWidth="1"/>
    <col min="5637" max="5637" width="7.85546875" style="249" customWidth="1"/>
    <col min="5638" max="5638" width="9.42578125" style="249" customWidth="1"/>
    <col min="5639" max="5639" width="5.140625" style="249" customWidth="1"/>
    <col min="5640" max="5640" width="8.85546875" style="249" customWidth="1"/>
    <col min="5641" max="5641" width="7.85546875" style="249" customWidth="1"/>
    <col min="5642" max="5642" width="10.28515625" style="249" customWidth="1"/>
    <col min="5643" max="5643" width="5.42578125" style="249" customWidth="1"/>
    <col min="5644" max="5644" width="8.5703125" style="249" customWidth="1"/>
    <col min="5645" max="5645" width="7.85546875" style="249" customWidth="1"/>
    <col min="5646" max="5646" width="9.5703125" style="249" customWidth="1"/>
    <col min="5647" max="5647" width="5.42578125" style="249" customWidth="1"/>
    <col min="5648" max="5648" width="7.140625" style="249" customWidth="1"/>
    <col min="5649" max="5649" width="2.42578125" style="249" customWidth="1"/>
    <col min="5650" max="5650" width="13.28515625" style="249" bestFit="1" customWidth="1"/>
    <col min="5651" max="5651" width="14.85546875" style="249" bestFit="1" customWidth="1"/>
    <col min="5652" max="5891" width="9.140625" style="249"/>
    <col min="5892" max="5892" width="8.7109375" style="249" customWidth="1"/>
    <col min="5893" max="5893" width="7.85546875" style="249" customWidth="1"/>
    <col min="5894" max="5894" width="9.42578125" style="249" customWidth="1"/>
    <col min="5895" max="5895" width="5.140625" style="249" customWidth="1"/>
    <col min="5896" max="5896" width="8.85546875" style="249" customWidth="1"/>
    <col min="5897" max="5897" width="7.85546875" style="249" customWidth="1"/>
    <col min="5898" max="5898" width="10.28515625" style="249" customWidth="1"/>
    <col min="5899" max="5899" width="5.42578125" style="249" customWidth="1"/>
    <col min="5900" max="5900" width="8.5703125" style="249" customWidth="1"/>
    <col min="5901" max="5901" width="7.85546875" style="249" customWidth="1"/>
    <col min="5902" max="5902" width="9.5703125" style="249" customWidth="1"/>
    <col min="5903" max="5903" width="5.42578125" style="249" customWidth="1"/>
    <col min="5904" max="5904" width="7.140625" style="249" customWidth="1"/>
    <col min="5905" max="5905" width="2.42578125" style="249" customWidth="1"/>
    <col min="5906" max="5906" width="13.28515625" style="249" bestFit="1" customWidth="1"/>
    <col min="5907" max="5907" width="14.85546875" style="249" bestFit="1" customWidth="1"/>
    <col min="5908" max="6147" width="9.140625" style="249"/>
    <col min="6148" max="6148" width="8.7109375" style="249" customWidth="1"/>
    <col min="6149" max="6149" width="7.85546875" style="249" customWidth="1"/>
    <col min="6150" max="6150" width="9.42578125" style="249" customWidth="1"/>
    <col min="6151" max="6151" width="5.140625" style="249" customWidth="1"/>
    <col min="6152" max="6152" width="8.85546875" style="249" customWidth="1"/>
    <col min="6153" max="6153" width="7.85546875" style="249" customWidth="1"/>
    <col min="6154" max="6154" width="10.28515625" style="249" customWidth="1"/>
    <col min="6155" max="6155" width="5.42578125" style="249" customWidth="1"/>
    <col min="6156" max="6156" width="8.5703125" style="249" customWidth="1"/>
    <col min="6157" max="6157" width="7.85546875" style="249" customWidth="1"/>
    <col min="6158" max="6158" width="9.5703125" style="249" customWidth="1"/>
    <col min="6159" max="6159" width="5.42578125" style="249" customWidth="1"/>
    <col min="6160" max="6160" width="7.140625" style="249" customWidth="1"/>
    <col min="6161" max="6161" width="2.42578125" style="249" customWidth="1"/>
    <col min="6162" max="6162" width="13.28515625" style="249" bestFit="1" customWidth="1"/>
    <col min="6163" max="6163" width="14.85546875" style="249" bestFit="1" customWidth="1"/>
    <col min="6164" max="6403" width="9.140625" style="249"/>
    <col min="6404" max="6404" width="8.7109375" style="249" customWidth="1"/>
    <col min="6405" max="6405" width="7.85546875" style="249" customWidth="1"/>
    <col min="6406" max="6406" width="9.42578125" style="249" customWidth="1"/>
    <col min="6407" max="6407" width="5.140625" style="249" customWidth="1"/>
    <col min="6408" max="6408" width="8.85546875" style="249" customWidth="1"/>
    <col min="6409" max="6409" width="7.85546875" style="249" customWidth="1"/>
    <col min="6410" max="6410" width="10.28515625" style="249" customWidth="1"/>
    <col min="6411" max="6411" width="5.42578125" style="249" customWidth="1"/>
    <col min="6412" max="6412" width="8.5703125" style="249" customWidth="1"/>
    <col min="6413" max="6413" width="7.85546875" style="249" customWidth="1"/>
    <col min="6414" max="6414" width="9.5703125" style="249" customWidth="1"/>
    <col min="6415" max="6415" width="5.42578125" style="249" customWidth="1"/>
    <col min="6416" max="6416" width="7.140625" style="249" customWidth="1"/>
    <col min="6417" max="6417" width="2.42578125" style="249" customWidth="1"/>
    <col min="6418" max="6418" width="13.28515625" style="249" bestFit="1" customWidth="1"/>
    <col min="6419" max="6419" width="14.85546875" style="249" bestFit="1" customWidth="1"/>
    <col min="6420" max="6659" width="9.140625" style="249"/>
    <col min="6660" max="6660" width="8.7109375" style="249" customWidth="1"/>
    <col min="6661" max="6661" width="7.85546875" style="249" customWidth="1"/>
    <col min="6662" max="6662" width="9.42578125" style="249" customWidth="1"/>
    <col min="6663" max="6663" width="5.140625" style="249" customWidth="1"/>
    <col min="6664" max="6664" width="8.85546875" style="249" customWidth="1"/>
    <col min="6665" max="6665" width="7.85546875" style="249" customWidth="1"/>
    <col min="6666" max="6666" width="10.28515625" style="249" customWidth="1"/>
    <col min="6667" max="6667" width="5.42578125" style="249" customWidth="1"/>
    <col min="6668" max="6668" width="8.5703125" style="249" customWidth="1"/>
    <col min="6669" max="6669" width="7.85546875" style="249" customWidth="1"/>
    <col min="6670" max="6670" width="9.5703125" style="249" customWidth="1"/>
    <col min="6671" max="6671" width="5.42578125" style="249" customWidth="1"/>
    <col min="6672" max="6672" width="7.140625" style="249" customWidth="1"/>
    <col min="6673" max="6673" width="2.42578125" style="249" customWidth="1"/>
    <col min="6674" max="6674" width="13.28515625" style="249" bestFit="1" customWidth="1"/>
    <col min="6675" max="6675" width="14.85546875" style="249" bestFit="1" customWidth="1"/>
    <col min="6676" max="6915" width="9.140625" style="249"/>
    <col min="6916" max="6916" width="8.7109375" style="249" customWidth="1"/>
    <col min="6917" max="6917" width="7.85546875" style="249" customWidth="1"/>
    <col min="6918" max="6918" width="9.42578125" style="249" customWidth="1"/>
    <col min="6919" max="6919" width="5.140625" style="249" customWidth="1"/>
    <col min="6920" max="6920" width="8.85546875" style="249" customWidth="1"/>
    <col min="6921" max="6921" width="7.85546875" style="249" customWidth="1"/>
    <col min="6922" max="6922" width="10.28515625" style="249" customWidth="1"/>
    <col min="6923" max="6923" width="5.42578125" style="249" customWidth="1"/>
    <col min="6924" max="6924" width="8.5703125" style="249" customWidth="1"/>
    <col min="6925" max="6925" width="7.85546875" style="249" customWidth="1"/>
    <col min="6926" max="6926" width="9.5703125" style="249" customWidth="1"/>
    <col min="6927" max="6927" width="5.42578125" style="249" customWidth="1"/>
    <col min="6928" max="6928" width="7.140625" style="249" customWidth="1"/>
    <col min="6929" max="6929" width="2.42578125" style="249" customWidth="1"/>
    <col min="6930" max="6930" width="13.28515625" style="249" bestFit="1" customWidth="1"/>
    <col min="6931" max="6931" width="14.85546875" style="249" bestFit="1" customWidth="1"/>
    <col min="6932" max="7171" width="9.140625" style="249"/>
    <col min="7172" max="7172" width="8.7109375" style="249" customWidth="1"/>
    <col min="7173" max="7173" width="7.85546875" style="249" customWidth="1"/>
    <col min="7174" max="7174" width="9.42578125" style="249" customWidth="1"/>
    <col min="7175" max="7175" width="5.140625" style="249" customWidth="1"/>
    <col min="7176" max="7176" width="8.85546875" style="249" customWidth="1"/>
    <col min="7177" max="7177" width="7.85546875" style="249" customWidth="1"/>
    <col min="7178" max="7178" width="10.28515625" style="249" customWidth="1"/>
    <col min="7179" max="7179" width="5.42578125" style="249" customWidth="1"/>
    <col min="7180" max="7180" width="8.5703125" style="249" customWidth="1"/>
    <col min="7181" max="7181" width="7.85546875" style="249" customWidth="1"/>
    <col min="7182" max="7182" width="9.5703125" style="249" customWidth="1"/>
    <col min="7183" max="7183" width="5.42578125" style="249" customWidth="1"/>
    <col min="7184" max="7184" width="7.140625" style="249" customWidth="1"/>
    <col min="7185" max="7185" width="2.42578125" style="249" customWidth="1"/>
    <col min="7186" max="7186" width="13.28515625" style="249" bestFit="1" customWidth="1"/>
    <col min="7187" max="7187" width="14.85546875" style="249" bestFit="1" customWidth="1"/>
    <col min="7188" max="7427" width="9.140625" style="249"/>
    <col min="7428" max="7428" width="8.7109375" style="249" customWidth="1"/>
    <col min="7429" max="7429" width="7.85546875" style="249" customWidth="1"/>
    <col min="7430" max="7430" width="9.42578125" style="249" customWidth="1"/>
    <col min="7431" max="7431" width="5.140625" style="249" customWidth="1"/>
    <col min="7432" max="7432" width="8.85546875" style="249" customWidth="1"/>
    <col min="7433" max="7433" width="7.85546875" style="249" customWidth="1"/>
    <col min="7434" max="7434" width="10.28515625" style="249" customWidth="1"/>
    <col min="7435" max="7435" width="5.42578125" style="249" customWidth="1"/>
    <col min="7436" max="7436" width="8.5703125" style="249" customWidth="1"/>
    <col min="7437" max="7437" width="7.85546875" style="249" customWidth="1"/>
    <col min="7438" max="7438" width="9.5703125" style="249" customWidth="1"/>
    <col min="7439" max="7439" width="5.42578125" style="249" customWidth="1"/>
    <col min="7440" max="7440" width="7.140625" style="249" customWidth="1"/>
    <col min="7441" max="7441" width="2.42578125" style="249" customWidth="1"/>
    <col min="7442" max="7442" width="13.28515625" style="249" bestFit="1" customWidth="1"/>
    <col min="7443" max="7443" width="14.85546875" style="249" bestFit="1" customWidth="1"/>
    <col min="7444" max="7683" width="9.140625" style="249"/>
    <col min="7684" max="7684" width="8.7109375" style="249" customWidth="1"/>
    <col min="7685" max="7685" width="7.85546875" style="249" customWidth="1"/>
    <col min="7686" max="7686" width="9.42578125" style="249" customWidth="1"/>
    <col min="7687" max="7687" width="5.140625" style="249" customWidth="1"/>
    <col min="7688" max="7688" width="8.85546875" style="249" customWidth="1"/>
    <col min="7689" max="7689" width="7.85546875" style="249" customWidth="1"/>
    <col min="7690" max="7690" width="10.28515625" style="249" customWidth="1"/>
    <col min="7691" max="7691" width="5.42578125" style="249" customWidth="1"/>
    <col min="7692" max="7692" width="8.5703125" style="249" customWidth="1"/>
    <col min="7693" max="7693" width="7.85546875" style="249" customWidth="1"/>
    <col min="7694" max="7694" width="9.5703125" style="249" customWidth="1"/>
    <col min="7695" max="7695" width="5.42578125" style="249" customWidth="1"/>
    <col min="7696" max="7696" width="7.140625" style="249" customWidth="1"/>
    <col min="7697" max="7697" width="2.42578125" style="249" customWidth="1"/>
    <col min="7698" max="7698" width="13.28515625" style="249" bestFit="1" customWidth="1"/>
    <col min="7699" max="7699" width="14.85546875" style="249" bestFit="1" customWidth="1"/>
    <col min="7700" max="7939" width="9.140625" style="249"/>
    <col min="7940" max="7940" width="8.7109375" style="249" customWidth="1"/>
    <col min="7941" max="7941" width="7.85546875" style="249" customWidth="1"/>
    <col min="7942" max="7942" width="9.42578125" style="249" customWidth="1"/>
    <col min="7943" max="7943" width="5.140625" style="249" customWidth="1"/>
    <col min="7944" max="7944" width="8.85546875" style="249" customWidth="1"/>
    <col min="7945" max="7945" width="7.85546875" style="249" customWidth="1"/>
    <col min="7946" max="7946" width="10.28515625" style="249" customWidth="1"/>
    <col min="7947" max="7947" width="5.42578125" style="249" customWidth="1"/>
    <col min="7948" max="7948" width="8.5703125" style="249" customWidth="1"/>
    <col min="7949" max="7949" width="7.85546875" style="249" customWidth="1"/>
    <col min="7950" max="7950" width="9.5703125" style="249" customWidth="1"/>
    <col min="7951" max="7951" width="5.42578125" style="249" customWidth="1"/>
    <col min="7952" max="7952" width="7.140625" style="249" customWidth="1"/>
    <col min="7953" max="7953" width="2.42578125" style="249" customWidth="1"/>
    <col min="7954" max="7954" width="13.28515625" style="249" bestFit="1" customWidth="1"/>
    <col min="7955" max="7955" width="14.85546875" style="249" bestFit="1" customWidth="1"/>
    <col min="7956" max="8195" width="9.140625" style="249"/>
    <col min="8196" max="8196" width="8.7109375" style="249" customWidth="1"/>
    <col min="8197" max="8197" width="7.85546875" style="249" customWidth="1"/>
    <col min="8198" max="8198" width="9.42578125" style="249" customWidth="1"/>
    <col min="8199" max="8199" width="5.140625" style="249" customWidth="1"/>
    <col min="8200" max="8200" width="8.85546875" style="249" customWidth="1"/>
    <col min="8201" max="8201" width="7.85546875" style="249" customWidth="1"/>
    <col min="8202" max="8202" width="10.28515625" style="249" customWidth="1"/>
    <col min="8203" max="8203" width="5.42578125" style="249" customWidth="1"/>
    <col min="8204" max="8204" width="8.5703125" style="249" customWidth="1"/>
    <col min="8205" max="8205" width="7.85546875" style="249" customWidth="1"/>
    <col min="8206" max="8206" width="9.5703125" style="249" customWidth="1"/>
    <col min="8207" max="8207" width="5.42578125" style="249" customWidth="1"/>
    <col min="8208" max="8208" width="7.140625" style="249" customWidth="1"/>
    <col min="8209" max="8209" width="2.42578125" style="249" customWidth="1"/>
    <col min="8210" max="8210" width="13.28515625" style="249" bestFit="1" customWidth="1"/>
    <col min="8211" max="8211" width="14.85546875" style="249" bestFit="1" customWidth="1"/>
    <col min="8212" max="8451" width="9.140625" style="249"/>
    <col min="8452" max="8452" width="8.7109375" style="249" customWidth="1"/>
    <col min="8453" max="8453" width="7.85546875" style="249" customWidth="1"/>
    <col min="8454" max="8454" width="9.42578125" style="249" customWidth="1"/>
    <col min="8455" max="8455" width="5.140625" style="249" customWidth="1"/>
    <col min="8456" max="8456" width="8.85546875" style="249" customWidth="1"/>
    <col min="8457" max="8457" width="7.85546875" style="249" customWidth="1"/>
    <col min="8458" max="8458" width="10.28515625" style="249" customWidth="1"/>
    <col min="8459" max="8459" width="5.42578125" style="249" customWidth="1"/>
    <col min="8460" max="8460" width="8.5703125" style="249" customWidth="1"/>
    <col min="8461" max="8461" width="7.85546875" style="249" customWidth="1"/>
    <col min="8462" max="8462" width="9.5703125" style="249" customWidth="1"/>
    <col min="8463" max="8463" width="5.42578125" style="249" customWidth="1"/>
    <col min="8464" max="8464" width="7.140625" style="249" customWidth="1"/>
    <col min="8465" max="8465" width="2.42578125" style="249" customWidth="1"/>
    <col min="8466" max="8466" width="13.28515625" style="249" bestFit="1" customWidth="1"/>
    <col min="8467" max="8467" width="14.85546875" style="249" bestFit="1" customWidth="1"/>
    <col min="8468" max="8707" width="9.140625" style="249"/>
    <col min="8708" max="8708" width="8.7109375" style="249" customWidth="1"/>
    <col min="8709" max="8709" width="7.85546875" style="249" customWidth="1"/>
    <col min="8710" max="8710" width="9.42578125" style="249" customWidth="1"/>
    <col min="8711" max="8711" width="5.140625" style="249" customWidth="1"/>
    <col min="8712" max="8712" width="8.85546875" style="249" customWidth="1"/>
    <col min="8713" max="8713" width="7.85546875" style="249" customWidth="1"/>
    <col min="8714" max="8714" width="10.28515625" style="249" customWidth="1"/>
    <col min="8715" max="8715" width="5.42578125" style="249" customWidth="1"/>
    <col min="8716" max="8716" width="8.5703125" style="249" customWidth="1"/>
    <col min="8717" max="8717" width="7.85546875" style="249" customWidth="1"/>
    <col min="8718" max="8718" width="9.5703125" style="249" customWidth="1"/>
    <col min="8719" max="8719" width="5.42578125" style="249" customWidth="1"/>
    <col min="8720" max="8720" width="7.140625" style="249" customWidth="1"/>
    <col min="8721" max="8721" width="2.42578125" style="249" customWidth="1"/>
    <col min="8722" max="8722" width="13.28515625" style="249" bestFit="1" customWidth="1"/>
    <col min="8723" max="8723" width="14.85546875" style="249" bestFit="1" customWidth="1"/>
    <col min="8724" max="8963" width="9.140625" style="249"/>
    <col min="8964" max="8964" width="8.7109375" style="249" customWidth="1"/>
    <col min="8965" max="8965" width="7.85546875" style="249" customWidth="1"/>
    <col min="8966" max="8966" width="9.42578125" style="249" customWidth="1"/>
    <col min="8967" max="8967" width="5.140625" style="249" customWidth="1"/>
    <col min="8968" max="8968" width="8.85546875" style="249" customWidth="1"/>
    <col min="8969" max="8969" width="7.85546875" style="249" customWidth="1"/>
    <col min="8970" max="8970" width="10.28515625" style="249" customWidth="1"/>
    <col min="8971" max="8971" width="5.42578125" style="249" customWidth="1"/>
    <col min="8972" max="8972" width="8.5703125" style="249" customWidth="1"/>
    <col min="8973" max="8973" width="7.85546875" style="249" customWidth="1"/>
    <col min="8974" max="8974" width="9.5703125" style="249" customWidth="1"/>
    <col min="8975" max="8975" width="5.42578125" style="249" customWidth="1"/>
    <col min="8976" max="8976" width="7.140625" style="249" customWidth="1"/>
    <col min="8977" max="8977" width="2.42578125" style="249" customWidth="1"/>
    <col min="8978" max="8978" width="13.28515625" style="249" bestFit="1" customWidth="1"/>
    <col min="8979" max="8979" width="14.85546875" style="249" bestFit="1" customWidth="1"/>
    <col min="8980" max="9219" width="9.140625" style="249"/>
    <col min="9220" max="9220" width="8.7109375" style="249" customWidth="1"/>
    <col min="9221" max="9221" width="7.85546875" style="249" customWidth="1"/>
    <col min="9222" max="9222" width="9.42578125" style="249" customWidth="1"/>
    <col min="9223" max="9223" width="5.140625" style="249" customWidth="1"/>
    <col min="9224" max="9224" width="8.85546875" style="249" customWidth="1"/>
    <col min="9225" max="9225" width="7.85546875" style="249" customWidth="1"/>
    <col min="9226" max="9226" width="10.28515625" style="249" customWidth="1"/>
    <col min="9227" max="9227" width="5.42578125" style="249" customWidth="1"/>
    <col min="9228" max="9228" width="8.5703125" style="249" customWidth="1"/>
    <col min="9229" max="9229" width="7.85546875" style="249" customWidth="1"/>
    <col min="9230" max="9230" width="9.5703125" style="249" customWidth="1"/>
    <col min="9231" max="9231" width="5.42578125" style="249" customWidth="1"/>
    <col min="9232" max="9232" width="7.140625" style="249" customWidth="1"/>
    <col min="9233" max="9233" width="2.42578125" style="249" customWidth="1"/>
    <col min="9234" max="9234" width="13.28515625" style="249" bestFit="1" customWidth="1"/>
    <col min="9235" max="9235" width="14.85546875" style="249" bestFit="1" customWidth="1"/>
    <col min="9236" max="9475" width="9.140625" style="249"/>
    <col min="9476" max="9476" width="8.7109375" style="249" customWidth="1"/>
    <col min="9477" max="9477" width="7.85546875" style="249" customWidth="1"/>
    <col min="9478" max="9478" width="9.42578125" style="249" customWidth="1"/>
    <col min="9479" max="9479" width="5.140625" style="249" customWidth="1"/>
    <col min="9480" max="9480" width="8.85546875" style="249" customWidth="1"/>
    <col min="9481" max="9481" width="7.85546875" style="249" customWidth="1"/>
    <col min="9482" max="9482" width="10.28515625" style="249" customWidth="1"/>
    <col min="9483" max="9483" width="5.42578125" style="249" customWidth="1"/>
    <col min="9484" max="9484" width="8.5703125" style="249" customWidth="1"/>
    <col min="9485" max="9485" width="7.85546875" style="249" customWidth="1"/>
    <col min="9486" max="9486" width="9.5703125" style="249" customWidth="1"/>
    <col min="9487" max="9487" width="5.42578125" style="249" customWidth="1"/>
    <col min="9488" max="9488" width="7.140625" style="249" customWidth="1"/>
    <col min="9489" max="9489" width="2.42578125" style="249" customWidth="1"/>
    <col min="9490" max="9490" width="13.28515625" style="249" bestFit="1" customWidth="1"/>
    <col min="9491" max="9491" width="14.85546875" style="249" bestFit="1" customWidth="1"/>
    <col min="9492" max="9731" width="9.140625" style="249"/>
    <col min="9732" max="9732" width="8.7109375" style="249" customWidth="1"/>
    <col min="9733" max="9733" width="7.85546875" style="249" customWidth="1"/>
    <col min="9734" max="9734" width="9.42578125" style="249" customWidth="1"/>
    <col min="9735" max="9735" width="5.140625" style="249" customWidth="1"/>
    <col min="9736" max="9736" width="8.85546875" style="249" customWidth="1"/>
    <col min="9737" max="9737" width="7.85546875" style="249" customWidth="1"/>
    <col min="9738" max="9738" width="10.28515625" style="249" customWidth="1"/>
    <col min="9739" max="9739" width="5.42578125" style="249" customWidth="1"/>
    <col min="9740" max="9740" width="8.5703125" style="249" customWidth="1"/>
    <col min="9741" max="9741" width="7.85546875" style="249" customWidth="1"/>
    <col min="9742" max="9742" width="9.5703125" style="249" customWidth="1"/>
    <col min="9743" max="9743" width="5.42578125" style="249" customWidth="1"/>
    <col min="9744" max="9744" width="7.140625" style="249" customWidth="1"/>
    <col min="9745" max="9745" width="2.42578125" style="249" customWidth="1"/>
    <col min="9746" max="9746" width="13.28515625" style="249" bestFit="1" customWidth="1"/>
    <col min="9747" max="9747" width="14.85546875" style="249" bestFit="1" customWidth="1"/>
    <col min="9748" max="9987" width="9.140625" style="249"/>
    <col min="9988" max="9988" width="8.7109375" style="249" customWidth="1"/>
    <col min="9989" max="9989" width="7.85546875" style="249" customWidth="1"/>
    <col min="9990" max="9990" width="9.42578125" style="249" customWidth="1"/>
    <col min="9991" max="9991" width="5.140625" style="249" customWidth="1"/>
    <col min="9992" max="9992" width="8.85546875" style="249" customWidth="1"/>
    <col min="9993" max="9993" width="7.85546875" style="249" customWidth="1"/>
    <col min="9994" max="9994" width="10.28515625" style="249" customWidth="1"/>
    <col min="9995" max="9995" width="5.42578125" style="249" customWidth="1"/>
    <col min="9996" max="9996" width="8.5703125" style="249" customWidth="1"/>
    <col min="9997" max="9997" width="7.85546875" style="249" customWidth="1"/>
    <col min="9998" max="9998" width="9.5703125" style="249" customWidth="1"/>
    <col min="9999" max="9999" width="5.42578125" style="249" customWidth="1"/>
    <col min="10000" max="10000" width="7.140625" style="249" customWidth="1"/>
    <col min="10001" max="10001" width="2.42578125" style="249" customWidth="1"/>
    <col min="10002" max="10002" width="13.28515625" style="249" bestFit="1" customWidth="1"/>
    <col min="10003" max="10003" width="14.85546875" style="249" bestFit="1" customWidth="1"/>
    <col min="10004" max="10243" width="9.140625" style="249"/>
    <col min="10244" max="10244" width="8.7109375" style="249" customWidth="1"/>
    <col min="10245" max="10245" width="7.85546875" style="249" customWidth="1"/>
    <col min="10246" max="10246" width="9.42578125" style="249" customWidth="1"/>
    <col min="10247" max="10247" width="5.140625" style="249" customWidth="1"/>
    <col min="10248" max="10248" width="8.85546875" style="249" customWidth="1"/>
    <col min="10249" max="10249" width="7.85546875" style="249" customWidth="1"/>
    <col min="10250" max="10250" width="10.28515625" style="249" customWidth="1"/>
    <col min="10251" max="10251" width="5.42578125" style="249" customWidth="1"/>
    <col min="10252" max="10252" width="8.5703125" style="249" customWidth="1"/>
    <col min="10253" max="10253" width="7.85546875" style="249" customWidth="1"/>
    <col min="10254" max="10254" width="9.5703125" style="249" customWidth="1"/>
    <col min="10255" max="10255" width="5.42578125" style="249" customWidth="1"/>
    <col min="10256" max="10256" width="7.140625" style="249" customWidth="1"/>
    <col min="10257" max="10257" width="2.42578125" style="249" customWidth="1"/>
    <col min="10258" max="10258" width="13.28515625" style="249" bestFit="1" customWidth="1"/>
    <col min="10259" max="10259" width="14.85546875" style="249" bestFit="1" customWidth="1"/>
    <col min="10260" max="10499" width="9.140625" style="249"/>
    <col min="10500" max="10500" width="8.7109375" style="249" customWidth="1"/>
    <col min="10501" max="10501" width="7.85546875" style="249" customWidth="1"/>
    <col min="10502" max="10502" width="9.42578125" style="249" customWidth="1"/>
    <col min="10503" max="10503" width="5.140625" style="249" customWidth="1"/>
    <col min="10504" max="10504" width="8.85546875" style="249" customWidth="1"/>
    <col min="10505" max="10505" width="7.85546875" style="249" customWidth="1"/>
    <col min="10506" max="10506" width="10.28515625" style="249" customWidth="1"/>
    <col min="10507" max="10507" width="5.42578125" style="249" customWidth="1"/>
    <col min="10508" max="10508" width="8.5703125" style="249" customWidth="1"/>
    <col min="10509" max="10509" width="7.85546875" style="249" customWidth="1"/>
    <col min="10510" max="10510" width="9.5703125" style="249" customWidth="1"/>
    <col min="10511" max="10511" width="5.42578125" style="249" customWidth="1"/>
    <col min="10512" max="10512" width="7.140625" style="249" customWidth="1"/>
    <col min="10513" max="10513" width="2.42578125" style="249" customWidth="1"/>
    <col min="10514" max="10514" width="13.28515625" style="249" bestFit="1" customWidth="1"/>
    <col min="10515" max="10515" width="14.85546875" style="249" bestFit="1" customWidth="1"/>
    <col min="10516" max="10755" width="9.140625" style="249"/>
    <col min="10756" max="10756" width="8.7109375" style="249" customWidth="1"/>
    <col min="10757" max="10757" width="7.85546875" style="249" customWidth="1"/>
    <col min="10758" max="10758" width="9.42578125" style="249" customWidth="1"/>
    <col min="10759" max="10759" width="5.140625" style="249" customWidth="1"/>
    <col min="10760" max="10760" width="8.85546875" style="249" customWidth="1"/>
    <col min="10761" max="10761" width="7.85546875" style="249" customWidth="1"/>
    <col min="10762" max="10762" width="10.28515625" style="249" customWidth="1"/>
    <col min="10763" max="10763" width="5.42578125" style="249" customWidth="1"/>
    <col min="10764" max="10764" width="8.5703125" style="249" customWidth="1"/>
    <col min="10765" max="10765" width="7.85546875" style="249" customWidth="1"/>
    <col min="10766" max="10766" width="9.5703125" style="249" customWidth="1"/>
    <col min="10767" max="10767" width="5.42578125" style="249" customWidth="1"/>
    <col min="10768" max="10768" width="7.140625" style="249" customWidth="1"/>
    <col min="10769" max="10769" width="2.42578125" style="249" customWidth="1"/>
    <col min="10770" max="10770" width="13.28515625" style="249" bestFit="1" customWidth="1"/>
    <col min="10771" max="10771" width="14.85546875" style="249" bestFit="1" customWidth="1"/>
    <col min="10772" max="11011" width="9.140625" style="249"/>
    <col min="11012" max="11012" width="8.7109375" style="249" customWidth="1"/>
    <col min="11013" max="11013" width="7.85546875" style="249" customWidth="1"/>
    <col min="11014" max="11014" width="9.42578125" style="249" customWidth="1"/>
    <col min="11015" max="11015" width="5.140625" style="249" customWidth="1"/>
    <col min="11016" max="11016" width="8.85546875" style="249" customWidth="1"/>
    <col min="11017" max="11017" width="7.85546875" style="249" customWidth="1"/>
    <col min="11018" max="11018" width="10.28515625" style="249" customWidth="1"/>
    <col min="11019" max="11019" width="5.42578125" style="249" customWidth="1"/>
    <col min="11020" max="11020" width="8.5703125" style="249" customWidth="1"/>
    <col min="11021" max="11021" width="7.85546875" style="249" customWidth="1"/>
    <col min="11022" max="11022" width="9.5703125" style="249" customWidth="1"/>
    <col min="11023" max="11023" width="5.42578125" style="249" customWidth="1"/>
    <col min="11024" max="11024" width="7.140625" style="249" customWidth="1"/>
    <col min="11025" max="11025" width="2.42578125" style="249" customWidth="1"/>
    <col min="11026" max="11026" width="13.28515625" style="249" bestFit="1" customWidth="1"/>
    <col min="11027" max="11027" width="14.85546875" style="249" bestFit="1" customWidth="1"/>
    <col min="11028" max="11267" width="9.140625" style="249"/>
    <col min="11268" max="11268" width="8.7109375" style="249" customWidth="1"/>
    <col min="11269" max="11269" width="7.85546875" style="249" customWidth="1"/>
    <col min="11270" max="11270" width="9.42578125" style="249" customWidth="1"/>
    <col min="11271" max="11271" width="5.140625" style="249" customWidth="1"/>
    <col min="11272" max="11272" width="8.85546875" style="249" customWidth="1"/>
    <col min="11273" max="11273" width="7.85546875" style="249" customWidth="1"/>
    <col min="11274" max="11274" width="10.28515625" style="249" customWidth="1"/>
    <col min="11275" max="11275" width="5.42578125" style="249" customWidth="1"/>
    <col min="11276" max="11276" width="8.5703125" style="249" customWidth="1"/>
    <col min="11277" max="11277" width="7.85546875" style="249" customWidth="1"/>
    <col min="11278" max="11278" width="9.5703125" style="249" customWidth="1"/>
    <col min="11279" max="11279" width="5.42578125" style="249" customWidth="1"/>
    <col min="11280" max="11280" width="7.140625" style="249" customWidth="1"/>
    <col min="11281" max="11281" width="2.42578125" style="249" customWidth="1"/>
    <col min="11282" max="11282" width="13.28515625" style="249" bestFit="1" customWidth="1"/>
    <col min="11283" max="11283" width="14.85546875" style="249" bestFit="1" customWidth="1"/>
    <col min="11284" max="11523" width="9.140625" style="249"/>
    <col min="11524" max="11524" width="8.7109375" style="249" customWidth="1"/>
    <col min="11525" max="11525" width="7.85546875" style="249" customWidth="1"/>
    <col min="11526" max="11526" width="9.42578125" style="249" customWidth="1"/>
    <col min="11527" max="11527" width="5.140625" style="249" customWidth="1"/>
    <col min="11528" max="11528" width="8.85546875" style="249" customWidth="1"/>
    <col min="11529" max="11529" width="7.85546875" style="249" customWidth="1"/>
    <col min="11530" max="11530" width="10.28515625" style="249" customWidth="1"/>
    <col min="11531" max="11531" width="5.42578125" style="249" customWidth="1"/>
    <col min="11532" max="11532" width="8.5703125" style="249" customWidth="1"/>
    <col min="11533" max="11533" width="7.85546875" style="249" customWidth="1"/>
    <col min="11534" max="11534" width="9.5703125" style="249" customWidth="1"/>
    <col min="11535" max="11535" width="5.42578125" style="249" customWidth="1"/>
    <col min="11536" max="11536" width="7.140625" style="249" customWidth="1"/>
    <col min="11537" max="11537" width="2.42578125" style="249" customWidth="1"/>
    <col min="11538" max="11538" width="13.28515625" style="249" bestFit="1" customWidth="1"/>
    <col min="11539" max="11539" width="14.85546875" style="249" bestFit="1" customWidth="1"/>
    <col min="11540" max="11779" width="9.140625" style="249"/>
    <col min="11780" max="11780" width="8.7109375" style="249" customWidth="1"/>
    <col min="11781" max="11781" width="7.85546875" style="249" customWidth="1"/>
    <col min="11782" max="11782" width="9.42578125" style="249" customWidth="1"/>
    <col min="11783" max="11783" width="5.140625" style="249" customWidth="1"/>
    <col min="11784" max="11784" width="8.85546875" style="249" customWidth="1"/>
    <col min="11785" max="11785" width="7.85546875" style="249" customWidth="1"/>
    <col min="11786" max="11786" width="10.28515625" style="249" customWidth="1"/>
    <col min="11787" max="11787" width="5.42578125" style="249" customWidth="1"/>
    <col min="11788" max="11788" width="8.5703125" style="249" customWidth="1"/>
    <col min="11789" max="11789" width="7.85546875" style="249" customWidth="1"/>
    <col min="11790" max="11790" width="9.5703125" style="249" customWidth="1"/>
    <col min="11791" max="11791" width="5.42578125" style="249" customWidth="1"/>
    <col min="11792" max="11792" width="7.140625" style="249" customWidth="1"/>
    <col min="11793" max="11793" width="2.42578125" style="249" customWidth="1"/>
    <col min="11794" max="11794" width="13.28515625" style="249" bestFit="1" customWidth="1"/>
    <col min="11795" max="11795" width="14.85546875" style="249" bestFit="1" customWidth="1"/>
    <col min="11796" max="12035" width="9.140625" style="249"/>
    <col min="12036" max="12036" width="8.7109375" style="249" customWidth="1"/>
    <col min="12037" max="12037" width="7.85546875" style="249" customWidth="1"/>
    <col min="12038" max="12038" width="9.42578125" style="249" customWidth="1"/>
    <col min="12039" max="12039" width="5.140625" style="249" customWidth="1"/>
    <col min="12040" max="12040" width="8.85546875" style="249" customWidth="1"/>
    <col min="12041" max="12041" width="7.85546875" style="249" customWidth="1"/>
    <col min="12042" max="12042" width="10.28515625" style="249" customWidth="1"/>
    <col min="12043" max="12043" width="5.42578125" style="249" customWidth="1"/>
    <col min="12044" max="12044" width="8.5703125" style="249" customWidth="1"/>
    <col min="12045" max="12045" width="7.85546875" style="249" customWidth="1"/>
    <col min="12046" max="12046" width="9.5703125" style="249" customWidth="1"/>
    <col min="12047" max="12047" width="5.42578125" style="249" customWidth="1"/>
    <col min="12048" max="12048" width="7.140625" style="249" customWidth="1"/>
    <col min="12049" max="12049" width="2.42578125" style="249" customWidth="1"/>
    <col min="12050" max="12050" width="13.28515625" style="249" bestFit="1" customWidth="1"/>
    <col min="12051" max="12051" width="14.85546875" style="249" bestFit="1" customWidth="1"/>
    <col min="12052" max="12291" width="9.140625" style="249"/>
    <col min="12292" max="12292" width="8.7109375" style="249" customWidth="1"/>
    <col min="12293" max="12293" width="7.85546875" style="249" customWidth="1"/>
    <col min="12294" max="12294" width="9.42578125" style="249" customWidth="1"/>
    <col min="12295" max="12295" width="5.140625" style="249" customWidth="1"/>
    <col min="12296" max="12296" width="8.85546875" style="249" customWidth="1"/>
    <col min="12297" max="12297" width="7.85546875" style="249" customWidth="1"/>
    <col min="12298" max="12298" width="10.28515625" style="249" customWidth="1"/>
    <col min="12299" max="12299" width="5.42578125" style="249" customWidth="1"/>
    <col min="12300" max="12300" width="8.5703125" style="249" customWidth="1"/>
    <col min="12301" max="12301" width="7.85546875" style="249" customWidth="1"/>
    <col min="12302" max="12302" width="9.5703125" style="249" customWidth="1"/>
    <col min="12303" max="12303" width="5.42578125" style="249" customWidth="1"/>
    <col min="12304" max="12304" width="7.140625" style="249" customWidth="1"/>
    <col min="12305" max="12305" width="2.42578125" style="249" customWidth="1"/>
    <col min="12306" max="12306" width="13.28515625" style="249" bestFit="1" customWidth="1"/>
    <col min="12307" max="12307" width="14.85546875" style="249" bestFit="1" customWidth="1"/>
    <col min="12308" max="12547" width="9.140625" style="249"/>
    <col min="12548" max="12548" width="8.7109375" style="249" customWidth="1"/>
    <col min="12549" max="12549" width="7.85546875" style="249" customWidth="1"/>
    <col min="12550" max="12550" width="9.42578125" style="249" customWidth="1"/>
    <col min="12551" max="12551" width="5.140625" style="249" customWidth="1"/>
    <col min="12552" max="12552" width="8.85546875" style="249" customWidth="1"/>
    <col min="12553" max="12553" width="7.85546875" style="249" customWidth="1"/>
    <col min="12554" max="12554" width="10.28515625" style="249" customWidth="1"/>
    <col min="12555" max="12555" width="5.42578125" style="249" customWidth="1"/>
    <col min="12556" max="12556" width="8.5703125" style="249" customWidth="1"/>
    <col min="12557" max="12557" width="7.85546875" style="249" customWidth="1"/>
    <col min="12558" max="12558" width="9.5703125" style="249" customWidth="1"/>
    <col min="12559" max="12559" width="5.42578125" style="249" customWidth="1"/>
    <col min="12560" max="12560" width="7.140625" style="249" customWidth="1"/>
    <col min="12561" max="12561" width="2.42578125" style="249" customWidth="1"/>
    <col min="12562" max="12562" width="13.28515625" style="249" bestFit="1" customWidth="1"/>
    <col min="12563" max="12563" width="14.85546875" style="249" bestFit="1" customWidth="1"/>
    <col min="12564" max="12803" width="9.140625" style="249"/>
    <col min="12804" max="12804" width="8.7109375" style="249" customWidth="1"/>
    <col min="12805" max="12805" width="7.85546875" style="249" customWidth="1"/>
    <col min="12806" max="12806" width="9.42578125" style="249" customWidth="1"/>
    <col min="12807" max="12807" width="5.140625" style="249" customWidth="1"/>
    <col min="12808" max="12808" width="8.85546875" style="249" customWidth="1"/>
    <col min="12809" max="12809" width="7.85546875" style="249" customWidth="1"/>
    <col min="12810" max="12810" width="10.28515625" style="249" customWidth="1"/>
    <col min="12811" max="12811" width="5.42578125" style="249" customWidth="1"/>
    <col min="12812" max="12812" width="8.5703125" style="249" customWidth="1"/>
    <col min="12813" max="12813" width="7.85546875" style="249" customWidth="1"/>
    <col min="12814" max="12814" width="9.5703125" style="249" customWidth="1"/>
    <col min="12815" max="12815" width="5.42578125" style="249" customWidth="1"/>
    <col min="12816" max="12816" width="7.140625" style="249" customWidth="1"/>
    <col min="12817" max="12817" width="2.42578125" style="249" customWidth="1"/>
    <col min="12818" max="12818" width="13.28515625" style="249" bestFit="1" customWidth="1"/>
    <col min="12819" max="12819" width="14.85546875" style="249" bestFit="1" customWidth="1"/>
    <col min="12820" max="13059" width="9.140625" style="249"/>
    <col min="13060" max="13060" width="8.7109375" style="249" customWidth="1"/>
    <col min="13061" max="13061" width="7.85546875" style="249" customWidth="1"/>
    <col min="13062" max="13062" width="9.42578125" style="249" customWidth="1"/>
    <col min="13063" max="13063" width="5.140625" style="249" customWidth="1"/>
    <col min="13064" max="13064" width="8.85546875" style="249" customWidth="1"/>
    <col min="13065" max="13065" width="7.85546875" style="249" customWidth="1"/>
    <col min="13066" max="13066" width="10.28515625" style="249" customWidth="1"/>
    <col min="13067" max="13067" width="5.42578125" style="249" customWidth="1"/>
    <col min="13068" max="13068" width="8.5703125" style="249" customWidth="1"/>
    <col min="13069" max="13069" width="7.85546875" style="249" customWidth="1"/>
    <col min="13070" max="13070" width="9.5703125" style="249" customWidth="1"/>
    <col min="13071" max="13071" width="5.42578125" style="249" customWidth="1"/>
    <col min="13072" max="13072" width="7.140625" style="249" customWidth="1"/>
    <col min="13073" max="13073" width="2.42578125" style="249" customWidth="1"/>
    <col min="13074" max="13074" width="13.28515625" style="249" bestFit="1" customWidth="1"/>
    <col min="13075" max="13075" width="14.85546875" style="249" bestFit="1" customWidth="1"/>
    <col min="13076" max="13315" width="9.140625" style="249"/>
    <col min="13316" max="13316" width="8.7109375" style="249" customWidth="1"/>
    <col min="13317" max="13317" width="7.85546875" style="249" customWidth="1"/>
    <col min="13318" max="13318" width="9.42578125" style="249" customWidth="1"/>
    <col min="13319" max="13319" width="5.140625" style="249" customWidth="1"/>
    <col min="13320" max="13320" width="8.85546875" style="249" customWidth="1"/>
    <col min="13321" max="13321" width="7.85546875" style="249" customWidth="1"/>
    <col min="13322" max="13322" width="10.28515625" style="249" customWidth="1"/>
    <col min="13323" max="13323" width="5.42578125" style="249" customWidth="1"/>
    <col min="13324" max="13324" width="8.5703125" style="249" customWidth="1"/>
    <col min="13325" max="13325" width="7.85546875" style="249" customWidth="1"/>
    <col min="13326" max="13326" width="9.5703125" style="249" customWidth="1"/>
    <col min="13327" max="13327" width="5.42578125" style="249" customWidth="1"/>
    <col min="13328" max="13328" width="7.140625" style="249" customWidth="1"/>
    <col min="13329" max="13329" width="2.42578125" style="249" customWidth="1"/>
    <col min="13330" max="13330" width="13.28515625" style="249" bestFit="1" customWidth="1"/>
    <col min="13331" max="13331" width="14.85546875" style="249" bestFit="1" customWidth="1"/>
    <col min="13332" max="13571" width="9.140625" style="249"/>
    <col min="13572" max="13572" width="8.7109375" style="249" customWidth="1"/>
    <col min="13573" max="13573" width="7.85546875" style="249" customWidth="1"/>
    <col min="13574" max="13574" width="9.42578125" style="249" customWidth="1"/>
    <col min="13575" max="13575" width="5.140625" style="249" customWidth="1"/>
    <col min="13576" max="13576" width="8.85546875" style="249" customWidth="1"/>
    <col min="13577" max="13577" width="7.85546875" style="249" customWidth="1"/>
    <col min="13578" max="13578" width="10.28515625" style="249" customWidth="1"/>
    <col min="13579" max="13579" width="5.42578125" style="249" customWidth="1"/>
    <col min="13580" max="13580" width="8.5703125" style="249" customWidth="1"/>
    <col min="13581" max="13581" width="7.85546875" style="249" customWidth="1"/>
    <col min="13582" max="13582" width="9.5703125" style="249" customWidth="1"/>
    <col min="13583" max="13583" width="5.42578125" style="249" customWidth="1"/>
    <col min="13584" max="13584" width="7.140625" style="249" customWidth="1"/>
    <col min="13585" max="13585" width="2.42578125" style="249" customWidth="1"/>
    <col min="13586" max="13586" width="13.28515625" style="249" bestFit="1" customWidth="1"/>
    <col min="13587" max="13587" width="14.85546875" style="249" bestFit="1" customWidth="1"/>
    <col min="13588" max="13827" width="9.140625" style="249"/>
    <col min="13828" max="13828" width="8.7109375" style="249" customWidth="1"/>
    <col min="13829" max="13829" width="7.85546875" style="249" customWidth="1"/>
    <col min="13830" max="13830" width="9.42578125" style="249" customWidth="1"/>
    <col min="13831" max="13831" width="5.140625" style="249" customWidth="1"/>
    <col min="13832" max="13832" width="8.85546875" style="249" customWidth="1"/>
    <col min="13833" max="13833" width="7.85546875" style="249" customWidth="1"/>
    <col min="13834" max="13834" width="10.28515625" style="249" customWidth="1"/>
    <col min="13835" max="13835" width="5.42578125" style="249" customWidth="1"/>
    <col min="13836" max="13836" width="8.5703125" style="249" customWidth="1"/>
    <col min="13837" max="13837" width="7.85546875" style="249" customWidth="1"/>
    <col min="13838" max="13838" width="9.5703125" style="249" customWidth="1"/>
    <col min="13839" max="13839" width="5.42578125" style="249" customWidth="1"/>
    <col min="13840" max="13840" width="7.140625" style="249" customWidth="1"/>
    <col min="13841" max="13841" width="2.42578125" style="249" customWidth="1"/>
    <col min="13842" max="13842" width="13.28515625" style="249" bestFit="1" customWidth="1"/>
    <col min="13843" max="13843" width="14.85546875" style="249" bestFit="1" customWidth="1"/>
    <col min="13844" max="14083" width="9.140625" style="249"/>
    <col min="14084" max="14084" width="8.7109375" style="249" customWidth="1"/>
    <col min="14085" max="14085" width="7.85546875" style="249" customWidth="1"/>
    <col min="14086" max="14086" width="9.42578125" style="249" customWidth="1"/>
    <col min="14087" max="14087" width="5.140625" style="249" customWidth="1"/>
    <col min="14088" max="14088" width="8.85546875" style="249" customWidth="1"/>
    <col min="14089" max="14089" width="7.85546875" style="249" customWidth="1"/>
    <col min="14090" max="14090" width="10.28515625" style="249" customWidth="1"/>
    <col min="14091" max="14091" width="5.42578125" style="249" customWidth="1"/>
    <col min="14092" max="14092" width="8.5703125" style="249" customWidth="1"/>
    <col min="14093" max="14093" width="7.85546875" style="249" customWidth="1"/>
    <col min="14094" max="14094" width="9.5703125" style="249" customWidth="1"/>
    <col min="14095" max="14095" width="5.42578125" style="249" customWidth="1"/>
    <col min="14096" max="14096" width="7.140625" style="249" customWidth="1"/>
    <col min="14097" max="14097" width="2.42578125" style="249" customWidth="1"/>
    <col min="14098" max="14098" width="13.28515625" style="249" bestFit="1" customWidth="1"/>
    <col min="14099" max="14099" width="14.85546875" style="249" bestFit="1" customWidth="1"/>
    <col min="14100" max="14339" width="9.140625" style="249"/>
    <col min="14340" max="14340" width="8.7109375" style="249" customWidth="1"/>
    <col min="14341" max="14341" width="7.85546875" style="249" customWidth="1"/>
    <col min="14342" max="14342" width="9.42578125" style="249" customWidth="1"/>
    <col min="14343" max="14343" width="5.140625" style="249" customWidth="1"/>
    <col min="14344" max="14344" width="8.85546875" style="249" customWidth="1"/>
    <col min="14345" max="14345" width="7.85546875" style="249" customWidth="1"/>
    <col min="14346" max="14346" width="10.28515625" style="249" customWidth="1"/>
    <col min="14347" max="14347" width="5.42578125" style="249" customWidth="1"/>
    <col min="14348" max="14348" width="8.5703125" style="249" customWidth="1"/>
    <col min="14349" max="14349" width="7.85546875" style="249" customWidth="1"/>
    <col min="14350" max="14350" width="9.5703125" style="249" customWidth="1"/>
    <col min="14351" max="14351" width="5.42578125" style="249" customWidth="1"/>
    <col min="14352" max="14352" width="7.140625" style="249" customWidth="1"/>
    <col min="14353" max="14353" width="2.42578125" style="249" customWidth="1"/>
    <col min="14354" max="14354" width="13.28515625" style="249" bestFit="1" customWidth="1"/>
    <col min="14355" max="14355" width="14.85546875" style="249" bestFit="1" customWidth="1"/>
    <col min="14356" max="14595" width="9.140625" style="249"/>
    <col min="14596" max="14596" width="8.7109375" style="249" customWidth="1"/>
    <col min="14597" max="14597" width="7.85546875" style="249" customWidth="1"/>
    <col min="14598" max="14598" width="9.42578125" style="249" customWidth="1"/>
    <col min="14599" max="14599" width="5.140625" style="249" customWidth="1"/>
    <col min="14600" max="14600" width="8.85546875" style="249" customWidth="1"/>
    <col min="14601" max="14601" width="7.85546875" style="249" customWidth="1"/>
    <col min="14602" max="14602" width="10.28515625" style="249" customWidth="1"/>
    <col min="14603" max="14603" width="5.42578125" style="249" customWidth="1"/>
    <col min="14604" max="14604" width="8.5703125" style="249" customWidth="1"/>
    <col min="14605" max="14605" width="7.85546875" style="249" customWidth="1"/>
    <col min="14606" max="14606" width="9.5703125" style="249" customWidth="1"/>
    <col min="14607" max="14607" width="5.42578125" style="249" customWidth="1"/>
    <col min="14608" max="14608" width="7.140625" style="249" customWidth="1"/>
    <col min="14609" max="14609" width="2.42578125" style="249" customWidth="1"/>
    <col min="14610" max="14610" width="13.28515625" style="249" bestFit="1" customWidth="1"/>
    <col min="14611" max="14611" width="14.85546875" style="249" bestFit="1" customWidth="1"/>
    <col min="14612" max="14851" width="9.140625" style="249"/>
    <col min="14852" max="14852" width="8.7109375" style="249" customWidth="1"/>
    <col min="14853" max="14853" width="7.85546875" style="249" customWidth="1"/>
    <col min="14854" max="14854" width="9.42578125" style="249" customWidth="1"/>
    <col min="14855" max="14855" width="5.140625" style="249" customWidth="1"/>
    <col min="14856" max="14856" width="8.85546875" style="249" customWidth="1"/>
    <col min="14857" max="14857" width="7.85546875" style="249" customWidth="1"/>
    <col min="14858" max="14858" width="10.28515625" style="249" customWidth="1"/>
    <col min="14859" max="14859" width="5.42578125" style="249" customWidth="1"/>
    <col min="14860" max="14860" width="8.5703125" style="249" customWidth="1"/>
    <col min="14861" max="14861" width="7.85546875" style="249" customWidth="1"/>
    <col min="14862" max="14862" width="9.5703125" style="249" customWidth="1"/>
    <col min="14863" max="14863" width="5.42578125" style="249" customWidth="1"/>
    <col min="14864" max="14864" width="7.140625" style="249" customWidth="1"/>
    <col min="14865" max="14865" width="2.42578125" style="249" customWidth="1"/>
    <col min="14866" max="14866" width="13.28515625" style="249" bestFit="1" customWidth="1"/>
    <col min="14867" max="14867" width="14.85546875" style="249" bestFit="1" customWidth="1"/>
    <col min="14868" max="15107" width="9.140625" style="249"/>
    <col min="15108" max="15108" width="8.7109375" style="249" customWidth="1"/>
    <col min="15109" max="15109" width="7.85546875" style="249" customWidth="1"/>
    <col min="15110" max="15110" width="9.42578125" style="249" customWidth="1"/>
    <col min="15111" max="15111" width="5.140625" style="249" customWidth="1"/>
    <col min="15112" max="15112" width="8.85546875" style="249" customWidth="1"/>
    <col min="15113" max="15113" width="7.85546875" style="249" customWidth="1"/>
    <col min="15114" max="15114" width="10.28515625" style="249" customWidth="1"/>
    <col min="15115" max="15115" width="5.42578125" style="249" customWidth="1"/>
    <col min="15116" max="15116" width="8.5703125" style="249" customWidth="1"/>
    <col min="15117" max="15117" width="7.85546875" style="249" customWidth="1"/>
    <col min="15118" max="15118" width="9.5703125" style="249" customWidth="1"/>
    <col min="15119" max="15119" width="5.42578125" style="249" customWidth="1"/>
    <col min="15120" max="15120" width="7.140625" style="249" customWidth="1"/>
    <col min="15121" max="15121" width="2.42578125" style="249" customWidth="1"/>
    <col min="15122" max="15122" width="13.28515625" style="249" bestFit="1" customWidth="1"/>
    <col min="15123" max="15123" width="14.85546875" style="249" bestFit="1" customWidth="1"/>
    <col min="15124" max="15363" width="9.140625" style="249"/>
    <col min="15364" max="15364" width="8.7109375" style="249" customWidth="1"/>
    <col min="15365" max="15365" width="7.85546875" style="249" customWidth="1"/>
    <col min="15366" max="15366" width="9.42578125" style="249" customWidth="1"/>
    <col min="15367" max="15367" width="5.140625" style="249" customWidth="1"/>
    <col min="15368" max="15368" width="8.85546875" style="249" customWidth="1"/>
    <col min="15369" max="15369" width="7.85546875" style="249" customWidth="1"/>
    <col min="15370" max="15370" width="10.28515625" style="249" customWidth="1"/>
    <col min="15371" max="15371" width="5.42578125" style="249" customWidth="1"/>
    <col min="15372" max="15372" width="8.5703125" style="249" customWidth="1"/>
    <col min="15373" max="15373" width="7.85546875" style="249" customWidth="1"/>
    <col min="15374" max="15374" width="9.5703125" style="249" customWidth="1"/>
    <col min="15375" max="15375" width="5.42578125" style="249" customWidth="1"/>
    <col min="15376" max="15376" width="7.140625" style="249" customWidth="1"/>
    <col min="15377" max="15377" width="2.42578125" style="249" customWidth="1"/>
    <col min="15378" max="15378" width="13.28515625" style="249" bestFit="1" customWidth="1"/>
    <col min="15379" max="15379" width="14.85546875" style="249" bestFit="1" customWidth="1"/>
    <col min="15380" max="15619" width="9.140625" style="249"/>
    <col min="15620" max="15620" width="8.7109375" style="249" customWidth="1"/>
    <col min="15621" max="15621" width="7.85546875" style="249" customWidth="1"/>
    <col min="15622" max="15622" width="9.42578125" style="249" customWidth="1"/>
    <col min="15623" max="15623" width="5.140625" style="249" customWidth="1"/>
    <col min="15624" max="15624" width="8.85546875" style="249" customWidth="1"/>
    <col min="15625" max="15625" width="7.85546875" style="249" customWidth="1"/>
    <col min="15626" max="15626" width="10.28515625" style="249" customWidth="1"/>
    <col min="15627" max="15627" width="5.42578125" style="249" customWidth="1"/>
    <col min="15628" max="15628" width="8.5703125" style="249" customWidth="1"/>
    <col min="15629" max="15629" width="7.85546875" style="249" customWidth="1"/>
    <col min="15630" max="15630" width="9.5703125" style="249" customWidth="1"/>
    <col min="15631" max="15631" width="5.42578125" style="249" customWidth="1"/>
    <col min="15632" max="15632" width="7.140625" style="249" customWidth="1"/>
    <col min="15633" max="15633" width="2.42578125" style="249" customWidth="1"/>
    <col min="15634" max="15634" width="13.28515625" style="249" bestFit="1" customWidth="1"/>
    <col min="15635" max="15635" width="14.85546875" style="249" bestFit="1" customWidth="1"/>
    <col min="15636" max="15875" width="9.140625" style="249"/>
    <col min="15876" max="15876" width="8.7109375" style="249" customWidth="1"/>
    <col min="15877" max="15877" width="7.85546875" style="249" customWidth="1"/>
    <col min="15878" max="15878" width="9.42578125" style="249" customWidth="1"/>
    <col min="15879" max="15879" width="5.140625" style="249" customWidth="1"/>
    <col min="15880" max="15880" width="8.85546875" style="249" customWidth="1"/>
    <col min="15881" max="15881" width="7.85546875" style="249" customWidth="1"/>
    <col min="15882" max="15882" width="10.28515625" style="249" customWidth="1"/>
    <col min="15883" max="15883" width="5.42578125" style="249" customWidth="1"/>
    <col min="15884" max="15884" width="8.5703125" style="249" customWidth="1"/>
    <col min="15885" max="15885" width="7.85546875" style="249" customWidth="1"/>
    <col min="15886" max="15886" width="9.5703125" style="249" customWidth="1"/>
    <col min="15887" max="15887" width="5.42578125" style="249" customWidth="1"/>
    <col min="15888" max="15888" width="7.140625" style="249" customWidth="1"/>
    <col min="15889" max="15889" width="2.42578125" style="249" customWidth="1"/>
    <col min="15890" max="15890" width="13.28515625" style="249" bestFit="1" customWidth="1"/>
    <col min="15891" max="15891" width="14.85546875" style="249" bestFit="1" customWidth="1"/>
    <col min="15892" max="16131" width="9.140625" style="249"/>
    <col min="16132" max="16132" width="8.7109375" style="249" customWidth="1"/>
    <col min="16133" max="16133" width="7.85546875" style="249" customWidth="1"/>
    <col min="16134" max="16134" width="9.42578125" style="249" customWidth="1"/>
    <col min="16135" max="16135" width="5.140625" style="249" customWidth="1"/>
    <col min="16136" max="16136" width="8.85546875" style="249" customWidth="1"/>
    <col min="16137" max="16137" width="7.85546875" style="249" customWidth="1"/>
    <col min="16138" max="16138" width="10.28515625" style="249" customWidth="1"/>
    <col min="16139" max="16139" width="5.42578125" style="249" customWidth="1"/>
    <col min="16140" max="16140" width="8.5703125" style="249" customWidth="1"/>
    <col min="16141" max="16141" width="7.85546875" style="249" customWidth="1"/>
    <col min="16142" max="16142" width="9.5703125" style="249" customWidth="1"/>
    <col min="16143" max="16143" width="5.42578125" style="249" customWidth="1"/>
    <col min="16144" max="16144" width="7.140625" style="249" customWidth="1"/>
    <col min="16145" max="16145" width="2.42578125" style="249" customWidth="1"/>
    <col min="16146" max="16146" width="13.28515625" style="249" bestFit="1" customWidth="1"/>
    <col min="16147" max="16147" width="14.85546875" style="249" bestFit="1" customWidth="1"/>
    <col min="16148" max="16384" width="9.140625" style="249"/>
  </cols>
  <sheetData>
    <row r="1" spans="1:29">
      <c r="A1" s="715" t="s">
        <v>700</v>
      </c>
      <c r="P1" s="251"/>
      <c r="X1" s="969" t="s">
        <v>672</v>
      </c>
      <c r="Y1" s="969"/>
    </row>
    <row r="2" spans="1:29">
      <c r="P2" s="251"/>
      <c r="X2" s="969" t="s">
        <v>507</v>
      </c>
      <c r="Y2" s="969"/>
    </row>
    <row r="3" spans="1:29" ht="17.25">
      <c r="A3" s="1011" t="s">
        <v>370</v>
      </c>
      <c r="B3" s="1011"/>
      <c r="C3" s="1011"/>
      <c r="D3" s="1011"/>
      <c r="E3" s="1011"/>
      <c r="F3" s="1011"/>
      <c r="G3" s="1011"/>
      <c r="H3" s="1011"/>
      <c r="I3" s="1011"/>
      <c r="J3" s="1011"/>
      <c r="K3" s="1011"/>
      <c r="L3" s="1011"/>
      <c r="M3" s="1011"/>
      <c r="N3" s="1011"/>
      <c r="O3" s="1011"/>
      <c r="P3" s="1011"/>
      <c r="Q3" s="252"/>
    </row>
    <row r="4" spans="1:29" ht="15.75" customHeight="1">
      <c r="A4" s="968"/>
      <c r="B4" s="968"/>
      <c r="C4" s="968"/>
      <c r="D4" s="968"/>
      <c r="E4" s="968"/>
      <c r="F4" s="968"/>
      <c r="G4" s="968"/>
      <c r="H4" s="968"/>
      <c r="I4" s="968"/>
      <c r="J4" s="968"/>
      <c r="K4" s="968"/>
      <c r="L4" s="968"/>
      <c r="M4" s="968"/>
      <c r="N4" s="968"/>
      <c r="O4" s="968"/>
      <c r="P4" s="253"/>
    </row>
    <row r="5" spans="1:29" ht="18" customHeight="1">
      <c r="A5" s="1000" t="s">
        <v>526</v>
      </c>
      <c r="B5" s="1001"/>
      <c r="C5" s="1001"/>
      <c r="D5" s="1001"/>
      <c r="E5" s="1012"/>
      <c r="F5" s="1012"/>
      <c r="G5" s="1012"/>
      <c r="H5" s="1012"/>
      <c r="I5" s="1012"/>
      <c r="J5" s="1012"/>
      <c r="K5" s="1012"/>
      <c r="L5" s="1012"/>
      <c r="M5" s="254"/>
      <c r="N5" s="255"/>
      <c r="O5" s="255"/>
    </row>
    <row r="6" spans="1:29" ht="18" customHeight="1">
      <c r="A6" s="1000" t="s">
        <v>409</v>
      </c>
      <c r="B6" s="1001"/>
      <c r="C6" s="1001"/>
      <c r="D6" s="1002"/>
      <c r="E6" s="1003"/>
      <c r="F6" s="1004"/>
      <c r="G6" s="1004"/>
      <c r="H6" s="1004"/>
      <c r="I6" s="1004"/>
      <c r="J6" s="1004"/>
      <c r="K6" s="1004"/>
      <c r="L6" s="1005"/>
      <c r="M6" s="254"/>
      <c r="N6" s="255"/>
      <c r="O6" s="255"/>
    </row>
    <row r="7" spans="1:29" ht="18" customHeight="1">
      <c r="A7" s="1000" t="s">
        <v>410</v>
      </c>
      <c r="B7" s="1001"/>
      <c r="C7" s="1001"/>
      <c r="D7" s="1002"/>
      <c r="E7" s="1003"/>
      <c r="F7" s="1004"/>
      <c r="G7" s="1004"/>
      <c r="H7" s="1004"/>
      <c r="I7" s="1004"/>
      <c r="J7" s="1004"/>
      <c r="K7" s="1004"/>
      <c r="L7" s="1005"/>
      <c r="M7" s="254"/>
      <c r="N7" s="255"/>
      <c r="O7" s="255"/>
    </row>
    <row r="8" spans="1:29" ht="18" customHeight="1">
      <c r="A8" s="1000" t="s">
        <v>411</v>
      </c>
      <c r="B8" s="1001"/>
      <c r="C8" s="1001"/>
      <c r="D8" s="1002"/>
      <c r="E8" s="1003"/>
      <c r="F8" s="1004"/>
      <c r="G8" s="1004"/>
      <c r="H8" s="1004"/>
      <c r="I8" s="1004"/>
      <c r="J8" s="1004"/>
      <c r="K8" s="1004"/>
      <c r="L8" s="1005"/>
      <c r="M8" s="254"/>
      <c r="N8" s="255"/>
      <c r="O8" s="255"/>
    </row>
    <row r="9" spans="1:29" ht="18" customHeight="1">
      <c r="A9" s="1006" t="s">
        <v>371</v>
      </c>
      <c r="B9" s="1007"/>
      <c r="C9" s="1007"/>
      <c r="D9" s="1007"/>
      <c r="E9" s="1008">
        <v>45383</v>
      </c>
      <c r="F9" s="1009"/>
      <c r="G9" s="256" t="s">
        <v>369</v>
      </c>
      <c r="H9" s="1013"/>
      <c r="I9" s="1013"/>
      <c r="J9" s="479"/>
      <c r="K9" s="479"/>
      <c r="L9" s="480"/>
      <c r="M9" s="257"/>
      <c r="N9" s="258"/>
      <c r="O9" s="249"/>
    </row>
    <row r="10" spans="1:29" ht="18" customHeight="1" thickBot="1">
      <c r="A10" s="992" t="s">
        <v>412</v>
      </c>
      <c r="B10" s="993"/>
      <c r="C10" s="993"/>
      <c r="D10" s="993"/>
      <c r="E10" s="994"/>
      <c r="F10" s="994"/>
      <c r="G10" s="994"/>
      <c r="H10" s="994"/>
      <c r="I10" s="994"/>
      <c r="J10" s="994"/>
      <c r="K10" s="994"/>
      <c r="L10" s="994"/>
      <c r="M10" s="259"/>
      <c r="N10" s="260"/>
      <c r="O10" s="260"/>
    </row>
    <row r="11" spans="1:29" ht="15.75" customHeight="1" thickBot="1">
      <c r="A11" s="261"/>
      <c r="B11" s="262"/>
      <c r="C11" s="262"/>
      <c r="D11" s="262"/>
      <c r="E11" s="263"/>
      <c r="F11" s="262"/>
      <c r="G11" s="262"/>
      <c r="H11" s="262"/>
      <c r="I11" s="262"/>
      <c r="J11" s="264"/>
      <c r="K11" s="265"/>
      <c r="L11" s="266"/>
      <c r="M11" s="266"/>
      <c r="N11" s="266"/>
      <c r="O11" s="267"/>
      <c r="P11" s="265"/>
      <c r="Q11" s="266"/>
      <c r="R11" s="266"/>
      <c r="S11" s="266"/>
      <c r="T11" s="267"/>
      <c r="U11" s="265"/>
      <c r="V11" s="266"/>
      <c r="W11" s="266"/>
      <c r="X11" s="266"/>
      <c r="Y11" s="267"/>
      <c r="AB11" s="995" t="s">
        <v>756</v>
      </c>
      <c r="AC11" s="996"/>
    </row>
    <row r="12" spans="1:29" ht="15.75" customHeight="1">
      <c r="A12" s="997" t="s">
        <v>367</v>
      </c>
      <c r="B12" s="998"/>
      <c r="C12" s="998"/>
      <c r="D12" s="998"/>
      <c r="E12" s="999"/>
      <c r="F12" s="997" t="s">
        <v>366</v>
      </c>
      <c r="G12" s="998"/>
      <c r="H12" s="998"/>
      <c r="I12" s="998"/>
      <c r="J12" s="999"/>
      <c r="K12" s="997" t="s">
        <v>365</v>
      </c>
      <c r="L12" s="998"/>
      <c r="M12" s="998"/>
      <c r="N12" s="998"/>
      <c r="O12" s="999"/>
      <c r="P12" s="997" t="s">
        <v>364</v>
      </c>
      <c r="Q12" s="998"/>
      <c r="R12" s="998"/>
      <c r="S12" s="998"/>
      <c r="T12" s="999"/>
      <c r="U12" s="997" t="s">
        <v>363</v>
      </c>
      <c r="V12" s="998"/>
      <c r="W12" s="998"/>
      <c r="X12" s="998"/>
      <c r="Y12" s="999"/>
      <c r="AB12" s="717">
        <v>45411</v>
      </c>
      <c r="AC12" s="718" t="s">
        <v>357</v>
      </c>
    </row>
    <row r="13" spans="1:29" ht="15.75" customHeight="1" thickBot="1">
      <c r="A13" s="270" t="s">
        <v>360</v>
      </c>
      <c r="B13" s="271" t="s">
        <v>359</v>
      </c>
      <c r="C13" s="984" t="s">
        <v>380</v>
      </c>
      <c r="D13" s="985"/>
      <c r="E13" s="272" t="s">
        <v>358</v>
      </c>
      <c r="F13" s="475" t="s">
        <v>360</v>
      </c>
      <c r="G13" s="271" t="s">
        <v>359</v>
      </c>
      <c r="H13" s="984" t="s">
        <v>380</v>
      </c>
      <c r="I13" s="985"/>
      <c r="J13" s="272" t="s">
        <v>358</v>
      </c>
      <c r="K13" s="270" t="s">
        <v>360</v>
      </c>
      <c r="L13" s="271" t="s">
        <v>359</v>
      </c>
      <c r="M13" s="984" t="s">
        <v>380</v>
      </c>
      <c r="N13" s="985"/>
      <c r="O13" s="272" t="s">
        <v>358</v>
      </c>
      <c r="P13" s="270" t="s">
        <v>360</v>
      </c>
      <c r="Q13" s="271" t="s">
        <v>359</v>
      </c>
      <c r="R13" s="984" t="s">
        <v>380</v>
      </c>
      <c r="S13" s="985"/>
      <c r="T13" s="272" t="s">
        <v>358</v>
      </c>
      <c r="U13" s="270" t="s">
        <v>360</v>
      </c>
      <c r="V13" s="271" t="s">
        <v>359</v>
      </c>
      <c r="W13" s="984" t="s">
        <v>380</v>
      </c>
      <c r="X13" s="985"/>
      <c r="Y13" s="272" t="s">
        <v>358</v>
      </c>
      <c r="AB13" s="719">
        <v>45415</v>
      </c>
      <c r="AC13" s="720" t="s">
        <v>687</v>
      </c>
    </row>
    <row r="14" spans="1:29" ht="24" customHeight="1">
      <c r="A14" s="273">
        <f>IF(E9="","",E9)</f>
        <v>45383</v>
      </c>
      <c r="B14" s="274" t="str">
        <f>IF(A14="","",TEXT(A14,"aaa"))</f>
        <v>月</v>
      </c>
      <c r="C14" s="275"/>
      <c r="D14" s="276"/>
      <c r="E14" s="277"/>
      <c r="F14" s="278">
        <f>IF(A14="","",EDATE(A14,1))</f>
        <v>45413</v>
      </c>
      <c r="G14" s="274" t="str">
        <f>IF(F14="","",TEXT(F14,"aaa"))</f>
        <v>水</v>
      </c>
      <c r="H14" s="275"/>
      <c r="I14" s="279"/>
      <c r="J14" s="277"/>
      <c r="K14" s="278">
        <f>IF(F14="","",EDATE(F14,1))</f>
        <v>45444</v>
      </c>
      <c r="L14" s="274" t="str">
        <f>IF(K14="","",TEXT(K14,"aaa"))</f>
        <v>土</v>
      </c>
      <c r="M14" s="275"/>
      <c r="N14" s="280"/>
      <c r="O14" s="277"/>
      <c r="P14" s="278">
        <f>IF(K14="","",EDATE(K14,1))</f>
        <v>45474</v>
      </c>
      <c r="Q14" s="274" t="str">
        <f>IF(P14="","",TEXT(P14,"aaa"))</f>
        <v>月</v>
      </c>
      <c r="R14" s="275"/>
      <c r="S14" s="280"/>
      <c r="T14" s="277"/>
      <c r="U14" s="278">
        <f>IF(P14="","",EDATE(P14,1))</f>
        <v>45505</v>
      </c>
      <c r="V14" s="274" t="str">
        <f>IF(U14="","",TEXT(U14,"aaa"))</f>
        <v>木</v>
      </c>
      <c r="W14" s="275"/>
      <c r="X14" s="280"/>
      <c r="Y14" s="277"/>
      <c r="AB14" s="719">
        <v>45416</v>
      </c>
      <c r="AC14" s="720" t="s">
        <v>688</v>
      </c>
    </row>
    <row r="15" spans="1:29" ht="24" customHeight="1">
      <c r="A15" s="273">
        <f>IF(A14="","",A14+1)</f>
        <v>45384</v>
      </c>
      <c r="B15" s="274" t="str">
        <f t="shared" ref="B15:B44" si="0">IF(A15="","",TEXT(A15,"aaa"))</f>
        <v>火</v>
      </c>
      <c r="C15" s="281"/>
      <c r="D15" s="282"/>
      <c r="E15" s="283"/>
      <c r="F15" s="284">
        <f>IF(F14="","",F14+1)</f>
        <v>45414</v>
      </c>
      <c r="G15" s="274" t="str">
        <f t="shared" ref="G15:G44" si="1">IF(F15="","",TEXT(F15,"aaa"))</f>
        <v>木</v>
      </c>
      <c r="H15" s="281"/>
      <c r="I15" s="282"/>
      <c r="J15" s="283"/>
      <c r="K15" s="284">
        <f>IF(K14="","",K14+1)</f>
        <v>45445</v>
      </c>
      <c r="L15" s="274" t="str">
        <f t="shared" ref="L15:L44" si="2">IF(K15="","",TEXT(K15,"aaa"))</f>
        <v>日</v>
      </c>
      <c r="M15" s="281"/>
      <c r="N15" s="285"/>
      <c r="O15" s="283"/>
      <c r="P15" s="284">
        <f>IF(P14="","",P14+1)</f>
        <v>45475</v>
      </c>
      <c r="Q15" s="274" t="str">
        <f t="shared" ref="Q15:Q44" si="3">IF(P15="","",TEXT(P15,"aaa"))</f>
        <v>火</v>
      </c>
      <c r="R15" s="281"/>
      <c r="S15" s="285"/>
      <c r="T15" s="283"/>
      <c r="U15" s="284">
        <f>IF(U14="","",U14+1)</f>
        <v>45506</v>
      </c>
      <c r="V15" s="274" t="str">
        <f t="shared" ref="V15:V44" si="4">IF(U15="","",TEXT(U15,"aaa"))</f>
        <v>金</v>
      </c>
      <c r="W15" s="281"/>
      <c r="X15" s="285"/>
      <c r="Y15" s="283"/>
      <c r="AB15" s="719">
        <v>45417</v>
      </c>
      <c r="AC15" s="720" t="s">
        <v>710</v>
      </c>
    </row>
    <row r="16" spans="1:29" ht="24" customHeight="1">
      <c r="A16" s="273">
        <f t="shared" ref="A16:A41" si="5">IF(A15="","",A15+1)</f>
        <v>45385</v>
      </c>
      <c r="B16" s="274" t="str">
        <f t="shared" si="0"/>
        <v>水</v>
      </c>
      <c r="C16" s="281"/>
      <c r="D16" s="282"/>
      <c r="E16" s="283"/>
      <c r="F16" s="284">
        <f t="shared" ref="F16:F41" si="6">IF(F15="","",F15+1)</f>
        <v>45415</v>
      </c>
      <c r="G16" s="274" t="str">
        <f t="shared" si="1"/>
        <v>金</v>
      </c>
      <c r="H16" s="281"/>
      <c r="I16" s="282"/>
      <c r="J16" s="277"/>
      <c r="K16" s="284">
        <f t="shared" ref="K16:K41" si="7">IF(K15="","",K15+1)</f>
        <v>45446</v>
      </c>
      <c r="L16" s="274" t="str">
        <f t="shared" si="2"/>
        <v>月</v>
      </c>
      <c r="M16" s="281"/>
      <c r="N16" s="282"/>
      <c r="O16" s="283"/>
      <c r="P16" s="284">
        <f t="shared" ref="P16:P41" si="8">IF(P15="","",P15+1)</f>
        <v>45476</v>
      </c>
      <c r="Q16" s="274" t="str">
        <f t="shared" si="3"/>
        <v>水</v>
      </c>
      <c r="R16" s="281"/>
      <c r="S16" s="282"/>
      <c r="T16" s="283"/>
      <c r="U16" s="284">
        <f t="shared" ref="U16:U41" si="9">IF(U15="","",U15+1)</f>
        <v>45507</v>
      </c>
      <c r="V16" s="274" t="str">
        <f t="shared" si="4"/>
        <v>土</v>
      </c>
      <c r="W16" s="281"/>
      <c r="X16" s="282"/>
      <c r="Y16" s="283"/>
      <c r="AB16" s="719">
        <v>45418</v>
      </c>
      <c r="AC16" s="720" t="s">
        <v>711</v>
      </c>
    </row>
    <row r="17" spans="1:29" ht="24" customHeight="1">
      <c r="A17" s="273">
        <f t="shared" si="5"/>
        <v>45386</v>
      </c>
      <c r="B17" s="274" t="str">
        <f t="shared" si="0"/>
        <v>木</v>
      </c>
      <c r="C17" s="281"/>
      <c r="D17" s="286"/>
      <c r="E17" s="283"/>
      <c r="F17" s="284">
        <f t="shared" si="6"/>
        <v>45416</v>
      </c>
      <c r="G17" s="274" t="str">
        <f t="shared" si="1"/>
        <v>土</v>
      </c>
      <c r="H17" s="281"/>
      <c r="I17" s="286"/>
      <c r="J17" s="283"/>
      <c r="K17" s="284">
        <f t="shared" si="7"/>
        <v>45447</v>
      </c>
      <c r="L17" s="274" t="str">
        <f t="shared" si="2"/>
        <v>火</v>
      </c>
      <c r="M17" s="281"/>
      <c r="N17" s="285"/>
      <c r="O17" s="283"/>
      <c r="P17" s="284">
        <f t="shared" si="8"/>
        <v>45477</v>
      </c>
      <c r="Q17" s="274" t="str">
        <f t="shared" si="3"/>
        <v>木</v>
      </c>
      <c r="R17" s="281"/>
      <c r="S17" s="285"/>
      <c r="T17" s="283"/>
      <c r="U17" s="284">
        <f t="shared" si="9"/>
        <v>45508</v>
      </c>
      <c r="V17" s="274" t="str">
        <f t="shared" si="4"/>
        <v>日</v>
      </c>
      <c r="W17" s="281"/>
      <c r="X17" s="285"/>
      <c r="Y17" s="283"/>
      <c r="AB17" s="719">
        <v>45488</v>
      </c>
      <c r="AC17" s="720" t="s">
        <v>689</v>
      </c>
    </row>
    <row r="18" spans="1:29" ht="24" customHeight="1">
      <c r="A18" s="273">
        <f t="shared" si="5"/>
        <v>45387</v>
      </c>
      <c r="B18" s="274" t="str">
        <f t="shared" si="0"/>
        <v>金</v>
      </c>
      <c r="C18" s="281"/>
      <c r="D18" s="282"/>
      <c r="E18" s="283"/>
      <c r="F18" s="284">
        <f t="shared" si="6"/>
        <v>45417</v>
      </c>
      <c r="G18" s="274" t="str">
        <f t="shared" si="1"/>
        <v>日</v>
      </c>
      <c r="H18" s="281"/>
      <c r="I18" s="282"/>
      <c r="J18" s="283"/>
      <c r="K18" s="284">
        <f t="shared" si="7"/>
        <v>45448</v>
      </c>
      <c r="L18" s="274" t="str">
        <f t="shared" si="2"/>
        <v>水</v>
      </c>
      <c r="M18" s="281"/>
      <c r="N18" s="287"/>
      <c r="O18" s="283"/>
      <c r="P18" s="284">
        <f t="shared" si="8"/>
        <v>45478</v>
      </c>
      <c r="Q18" s="274" t="str">
        <f t="shared" si="3"/>
        <v>金</v>
      </c>
      <c r="R18" s="281"/>
      <c r="S18" s="287"/>
      <c r="T18" s="283"/>
      <c r="U18" s="284">
        <f t="shared" si="9"/>
        <v>45509</v>
      </c>
      <c r="V18" s="274" t="str">
        <f t="shared" si="4"/>
        <v>月</v>
      </c>
      <c r="W18" s="281"/>
      <c r="X18" s="287"/>
      <c r="Y18" s="283"/>
      <c r="AB18" s="719">
        <v>45515</v>
      </c>
      <c r="AC18" s="720" t="s">
        <v>690</v>
      </c>
    </row>
    <row r="19" spans="1:29" ht="24" customHeight="1">
      <c r="A19" s="273">
        <f t="shared" si="5"/>
        <v>45388</v>
      </c>
      <c r="B19" s="274" t="str">
        <f t="shared" si="0"/>
        <v>土</v>
      </c>
      <c r="C19" s="281"/>
      <c r="D19" s="288"/>
      <c r="E19" s="289"/>
      <c r="F19" s="284">
        <f t="shared" si="6"/>
        <v>45418</v>
      </c>
      <c r="G19" s="274" t="str">
        <f t="shared" si="1"/>
        <v>月</v>
      </c>
      <c r="H19" s="281"/>
      <c r="I19" s="285"/>
      <c r="J19" s="289"/>
      <c r="K19" s="284">
        <f t="shared" si="7"/>
        <v>45449</v>
      </c>
      <c r="L19" s="274" t="str">
        <f t="shared" si="2"/>
        <v>木</v>
      </c>
      <c r="M19" s="281"/>
      <c r="N19" s="290"/>
      <c r="O19" s="283"/>
      <c r="P19" s="284">
        <f t="shared" si="8"/>
        <v>45479</v>
      </c>
      <c r="Q19" s="274" t="str">
        <f t="shared" si="3"/>
        <v>土</v>
      </c>
      <c r="R19" s="281"/>
      <c r="S19" s="290"/>
      <c r="T19" s="283"/>
      <c r="U19" s="284">
        <f t="shared" si="9"/>
        <v>45510</v>
      </c>
      <c r="V19" s="274" t="str">
        <f t="shared" si="4"/>
        <v>火</v>
      </c>
      <c r="W19" s="281"/>
      <c r="X19" s="290"/>
      <c r="Y19" s="283"/>
      <c r="AB19" s="719">
        <v>45516</v>
      </c>
      <c r="AC19" s="249" t="s">
        <v>711</v>
      </c>
    </row>
    <row r="20" spans="1:29" ht="24" customHeight="1">
      <c r="A20" s="273">
        <f t="shared" si="5"/>
        <v>45389</v>
      </c>
      <c r="B20" s="274" t="str">
        <f t="shared" si="0"/>
        <v>日</v>
      </c>
      <c r="C20" s="281"/>
      <c r="D20" s="282"/>
      <c r="E20" s="291"/>
      <c r="F20" s="284">
        <f t="shared" si="6"/>
        <v>45419</v>
      </c>
      <c r="G20" s="274" t="str">
        <f t="shared" si="1"/>
        <v>火</v>
      </c>
      <c r="H20" s="281"/>
      <c r="I20" s="282"/>
      <c r="J20" s="289"/>
      <c r="K20" s="284">
        <f t="shared" si="7"/>
        <v>45450</v>
      </c>
      <c r="L20" s="274" t="str">
        <f t="shared" si="2"/>
        <v>金</v>
      </c>
      <c r="M20" s="281"/>
      <c r="N20" s="282"/>
      <c r="O20" s="283"/>
      <c r="P20" s="284">
        <f t="shared" si="8"/>
        <v>45480</v>
      </c>
      <c r="Q20" s="274" t="str">
        <f t="shared" si="3"/>
        <v>日</v>
      </c>
      <c r="R20" s="281"/>
      <c r="S20" s="282"/>
      <c r="T20" s="283"/>
      <c r="U20" s="284">
        <f t="shared" si="9"/>
        <v>45511</v>
      </c>
      <c r="V20" s="274" t="str">
        <f t="shared" si="4"/>
        <v>水</v>
      </c>
      <c r="W20" s="281"/>
      <c r="X20" s="282"/>
      <c r="Y20" s="283"/>
      <c r="AB20" s="719">
        <v>45551</v>
      </c>
      <c r="AC20" s="720" t="s">
        <v>381</v>
      </c>
    </row>
    <row r="21" spans="1:29" ht="24" customHeight="1">
      <c r="A21" s="273">
        <f t="shared" si="5"/>
        <v>45390</v>
      </c>
      <c r="B21" s="274" t="str">
        <f t="shared" si="0"/>
        <v>月</v>
      </c>
      <c r="C21" s="281"/>
      <c r="D21" s="286"/>
      <c r="E21" s="291"/>
      <c r="F21" s="284">
        <f t="shared" si="6"/>
        <v>45420</v>
      </c>
      <c r="G21" s="274" t="str">
        <f t="shared" si="1"/>
        <v>水</v>
      </c>
      <c r="H21" s="281"/>
      <c r="I21" s="285"/>
      <c r="J21" s="289"/>
      <c r="K21" s="284">
        <f t="shared" si="7"/>
        <v>45451</v>
      </c>
      <c r="L21" s="274" t="str">
        <f t="shared" si="2"/>
        <v>土</v>
      </c>
      <c r="M21" s="281"/>
      <c r="N21" s="282"/>
      <c r="O21" s="283"/>
      <c r="P21" s="284">
        <f t="shared" si="8"/>
        <v>45481</v>
      </c>
      <c r="Q21" s="274" t="str">
        <f t="shared" si="3"/>
        <v>月</v>
      </c>
      <c r="R21" s="281"/>
      <c r="S21" s="282"/>
      <c r="T21" s="283"/>
      <c r="U21" s="284">
        <f t="shared" si="9"/>
        <v>45512</v>
      </c>
      <c r="V21" s="274" t="str">
        <f t="shared" si="4"/>
        <v>木</v>
      </c>
      <c r="W21" s="281"/>
      <c r="X21" s="282"/>
      <c r="Y21" s="283"/>
      <c r="AB21" s="719">
        <v>45557</v>
      </c>
      <c r="AC21" s="720" t="s">
        <v>382</v>
      </c>
    </row>
    <row r="22" spans="1:29" ht="24" customHeight="1">
      <c r="A22" s="273">
        <f t="shared" si="5"/>
        <v>45391</v>
      </c>
      <c r="B22" s="274" t="str">
        <f t="shared" si="0"/>
        <v>火</v>
      </c>
      <c r="C22" s="281"/>
      <c r="D22" s="282"/>
      <c r="E22" s="291"/>
      <c r="F22" s="284">
        <f t="shared" si="6"/>
        <v>45421</v>
      </c>
      <c r="G22" s="274" t="str">
        <f t="shared" si="1"/>
        <v>木</v>
      </c>
      <c r="H22" s="281"/>
      <c r="I22" s="282"/>
      <c r="J22" s="289"/>
      <c r="K22" s="284">
        <f t="shared" si="7"/>
        <v>45452</v>
      </c>
      <c r="L22" s="274" t="str">
        <f t="shared" si="2"/>
        <v>日</v>
      </c>
      <c r="M22" s="281"/>
      <c r="N22" s="285"/>
      <c r="O22" s="283"/>
      <c r="P22" s="284">
        <f t="shared" si="8"/>
        <v>45482</v>
      </c>
      <c r="Q22" s="274" t="str">
        <f t="shared" si="3"/>
        <v>火</v>
      </c>
      <c r="R22" s="281"/>
      <c r="S22" s="285"/>
      <c r="T22" s="283"/>
      <c r="U22" s="284">
        <f t="shared" si="9"/>
        <v>45513</v>
      </c>
      <c r="V22" s="274" t="str">
        <f t="shared" si="4"/>
        <v>金</v>
      </c>
      <c r="W22" s="281"/>
      <c r="X22" s="285"/>
      <c r="Y22" s="283"/>
      <c r="AB22" s="719">
        <v>45558</v>
      </c>
      <c r="AC22" s="720" t="s">
        <v>711</v>
      </c>
    </row>
    <row r="23" spans="1:29" ht="24" customHeight="1">
      <c r="A23" s="273">
        <f t="shared" si="5"/>
        <v>45392</v>
      </c>
      <c r="B23" s="274" t="str">
        <f t="shared" si="0"/>
        <v>水</v>
      </c>
      <c r="C23" s="281"/>
      <c r="D23" s="282"/>
      <c r="E23" s="291"/>
      <c r="F23" s="284">
        <f t="shared" si="6"/>
        <v>45422</v>
      </c>
      <c r="G23" s="274" t="str">
        <f t="shared" si="1"/>
        <v>金</v>
      </c>
      <c r="H23" s="281"/>
      <c r="I23" s="282"/>
      <c r="J23" s="289"/>
      <c r="K23" s="284">
        <f t="shared" si="7"/>
        <v>45453</v>
      </c>
      <c r="L23" s="274" t="str">
        <f t="shared" si="2"/>
        <v>月</v>
      </c>
      <c r="M23" s="281"/>
      <c r="N23" s="292"/>
      <c r="O23" s="283"/>
      <c r="P23" s="284">
        <f t="shared" si="8"/>
        <v>45483</v>
      </c>
      <c r="Q23" s="274" t="str">
        <f t="shared" si="3"/>
        <v>水</v>
      </c>
      <c r="R23" s="281"/>
      <c r="S23" s="292"/>
      <c r="T23" s="283"/>
      <c r="U23" s="284">
        <f t="shared" si="9"/>
        <v>45514</v>
      </c>
      <c r="V23" s="274" t="str">
        <f t="shared" si="4"/>
        <v>土</v>
      </c>
      <c r="W23" s="281"/>
      <c r="X23" s="292"/>
      <c r="Y23" s="283"/>
      <c r="AB23" s="719">
        <v>45579</v>
      </c>
      <c r="AC23" s="720" t="s">
        <v>691</v>
      </c>
    </row>
    <row r="24" spans="1:29" ht="24" customHeight="1">
      <c r="A24" s="273">
        <f t="shared" si="5"/>
        <v>45393</v>
      </c>
      <c r="B24" s="274" t="str">
        <f t="shared" si="0"/>
        <v>木</v>
      </c>
      <c r="C24" s="281"/>
      <c r="D24" s="286"/>
      <c r="E24" s="283"/>
      <c r="F24" s="284">
        <f t="shared" si="6"/>
        <v>45423</v>
      </c>
      <c r="G24" s="274" t="str">
        <f t="shared" si="1"/>
        <v>土</v>
      </c>
      <c r="H24" s="281"/>
      <c r="I24" s="285"/>
      <c r="J24" s="283"/>
      <c r="K24" s="284">
        <f t="shared" si="7"/>
        <v>45454</v>
      </c>
      <c r="L24" s="274" t="str">
        <f t="shared" si="2"/>
        <v>火</v>
      </c>
      <c r="M24" s="281"/>
      <c r="N24" s="285"/>
      <c r="O24" s="283"/>
      <c r="P24" s="284">
        <f t="shared" si="8"/>
        <v>45484</v>
      </c>
      <c r="Q24" s="274" t="str">
        <f t="shared" si="3"/>
        <v>木</v>
      </c>
      <c r="R24" s="281"/>
      <c r="S24" s="285"/>
      <c r="T24" s="283"/>
      <c r="U24" s="284">
        <f t="shared" si="9"/>
        <v>45515</v>
      </c>
      <c r="V24" s="274" t="str">
        <f t="shared" si="4"/>
        <v>日</v>
      </c>
      <c r="W24" s="281"/>
      <c r="X24" s="285"/>
      <c r="Y24" s="283"/>
      <c r="AB24" s="719">
        <v>45599</v>
      </c>
      <c r="AC24" s="720" t="s">
        <v>535</v>
      </c>
    </row>
    <row r="25" spans="1:29" ht="24" customHeight="1">
      <c r="A25" s="273">
        <f t="shared" si="5"/>
        <v>45394</v>
      </c>
      <c r="B25" s="274" t="str">
        <f t="shared" si="0"/>
        <v>金</v>
      </c>
      <c r="C25" s="281"/>
      <c r="D25" s="282"/>
      <c r="E25" s="283"/>
      <c r="F25" s="284">
        <f t="shared" si="6"/>
        <v>45424</v>
      </c>
      <c r="G25" s="274" t="str">
        <f t="shared" si="1"/>
        <v>日</v>
      </c>
      <c r="H25" s="281"/>
      <c r="I25" s="282"/>
      <c r="J25" s="283"/>
      <c r="K25" s="284">
        <f t="shared" si="7"/>
        <v>45455</v>
      </c>
      <c r="L25" s="274" t="str">
        <f t="shared" si="2"/>
        <v>水</v>
      </c>
      <c r="M25" s="281"/>
      <c r="N25" s="290"/>
      <c r="O25" s="283"/>
      <c r="P25" s="284">
        <f t="shared" si="8"/>
        <v>45485</v>
      </c>
      <c r="Q25" s="274" t="str">
        <f t="shared" si="3"/>
        <v>金</v>
      </c>
      <c r="R25" s="281"/>
      <c r="S25" s="290"/>
      <c r="T25" s="283"/>
      <c r="U25" s="284">
        <f t="shared" si="9"/>
        <v>45516</v>
      </c>
      <c r="V25" s="274" t="str">
        <f t="shared" si="4"/>
        <v>月</v>
      </c>
      <c r="W25" s="281"/>
      <c r="X25" s="290"/>
      <c r="Y25" s="283"/>
      <c r="AB25" s="719">
        <v>45600</v>
      </c>
      <c r="AC25" s="720" t="s">
        <v>711</v>
      </c>
    </row>
    <row r="26" spans="1:29" ht="24" customHeight="1" thickBot="1">
      <c r="A26" s="273">
        <f t="shared" si="5"/>
        <v>45395</v>
      </c>
      <c r="B26" s="274" t="str">
        <f t="shared" si="0"/>
        <v>土</v>
      </c>
      <c r="C26" s="281"/>
      <c r="D26" s="286"/>
      <c r="E26" s="291"/>
      <c r="F26" s="284">
        <f t="shared" si="6"/>
        <v>45425</v>
      </c>
      <c r="G26" s="274" t="str">
        <f t="shared" si="1"/>
        <v>月</v>
      </c>
      <c r="H26" s="281"/>
      <c r="I26" s="285"/>
      <c r="J26" s="291"/>
      <c r="K26" s="284">
        <f t="shared" si="7"/>
        <v>45456</v>
      </c>
      <c r="L26" s="274" t="str">
        <f t="shared" si="2"/>
        <v>木</v>
      </c>
      <c r="M26" s="281"/>
      <c r="N26" s="290"/>
      <c r="O26" s="283"/>
      <c r="P26" s="284">
        <f t="shared" si="8"/>
        <v>45486</v>
      </c>
      <c r="Q26" s="274" t="str">
        <f t="shared" si="3"/>
        <v>土</v>
      </c>
      <c r="R26" s="281"/>
      <c r="S26" s="290"/>
      <c r="T26" s="283"/>
      <c r="U26" s="284">
        <f t="shared" si="9"/>
        <v>45517</v>
      </c>
      <c r="V26" s="274" t="str">
        <f t="shared" si="4"/>
        <v>火</v>
      </c>
      <c r="W26" s="281"/>
      <c r="X26" s="290"/>
      <c r="Y26" s="283"/>
      <c r="AB26" s="721">
        <v>45619</v>
      </c>
      <c r="AC26" s="722" t="s">
        <v>536</v>
      </c>
    </row>
    <row r="27" spans="1:29" ht="24" customHeight="1">
      <c r="A27" s="273">
        <f t="shared" si="5"/>
        <v>45396</v>
      </c>
      <c r="B27" s="274" t="str">
        <f t="shared" si="0"/>
        <v>日</v>
      </c>
      <c r="C27" s="281"/>
      <c r="D27" s="282"/>
      <c r="E27" s="291"/>
      <c r="F27" s="284">
        <f t="shared" si="6"/>
        <v>45426</v>
      </c>
      <c r="G27" s="274" t="str">
        <f t="shared" si="1"/>
        <v>火</v>
      </c>
      <c r="H27" s="281"/>
      <c r="I27" s="282"/>
      <c r="J27" s="291"/>
      <c r="K27" s="284">
        <f t="shared" si="7"/>
        <v>45457</v>
      </c>
      <c r="L27" s="274" t="str">
        <f t="shared" si="2"/>
        <v>金</v>
      </c>
      <c r="M27" s="281"/>
      <c r="N27" s="290"/>
      <c r="O27" s="283"/>
      <c r="P27" s="284">
        <f t="shared" si="8"/>
        <v>45487</v>
      </c>
      <c r="Q27" s="274" t="str">
        <f t="shared" si="3"/>
        <v>日</v>
      </c>
      <c r="R27" s="281"/>
      <c r="S27" s="290"/>
      <c r="T27" s="283"/>
      <c r="U27" s="284">
        <f t="shared" si="9"/>
        <v>45518</v>
      </c>
      <c r="V27" s="274" t="str">
        <f t="shared" si="4"/>
        <v>水</v>
      </c>
      <c r="W27" s="281"/>
      <c r="X27" s="290"/>
      <c r="Y27" s="283"/>
      <c r="AB27" s="717">
        <v>45292</v>
      </c>
      <c r="AC27" s="718" t="s">
        <v>708</v>
      </c>
    </row>
    <row r="28" spans="1:29" ht="24" customHeight="1">
      <c r="A28" s="273">
        <f t="shared" si="5"/>
        <v>45397</v>
      </c>
      <c r="B28" s="274" t="str">
        <f t="shared" si="0"/>
        <v>月</v>
      </c>
      <c r="C28" s="281"/>
      <c r="D28" s="286"/>
      <c r="E28" s="291"/>
      <c r="F28" s="284">
        <f t="shared" si="6"/>
        <v>45427</v>
      </c>
      <c r="G28" s="274" t="str">
        <f t="shared" si="1"/>
        <v>水</v>
      </c>
      <c r="H28" s="281"/>
      <c r="I28" s="285"/>
      <c r="J28" s="291"/>
      <c r="K28" s="284">
        <f t="shared" si="7"/>
        <v>45458</v>
      </c>
      <c r="L28" s="274" t="str">
        <f t="shared" si="2"/>
        <v>土</v>
      </c>
      <c r="M28" s="281"/>
      <c r="N28" s="282"/>
      <c r="O28" s="283"/>
      <c r="P28" s="284">
        <f t="shared" si="8"/>
        <v>45488</v>
      </c>
      <c r="Q28" s="274" t="str">
        <f t="shared" si="3"/>
        <v>月</v>
      </c>
      <c r="R28" s="281"/>
      <c r="S28" s="282"/>
      <c r="T28" s="283"/>
      <c r="U28" s="284">
        <f t="shared" si="9"/>
        <v>45519</v>
      </c>
      <c r="V28" s="274" t="str">
        <f t="shared" si="4"/>
        <v>木</v>
      </c>
      <c r="W28" s="281"/>
      <c r="X28" s="282"/>
      <c r="Y28" s="283"/>
      <c r="AB28" s="719">
        <v>45299</v>
      </c>
      <c r="AC28" s="720" t="s">
        <v>704</v>
      </c>
    </row>
    <row r="29" spans="1:29" ht="24" customHeight="1">
      <c r="A29" s="273">
        <f t="shared" si="5"/>
        <v>45398</v>
      </c>
      <c r="B29" s="274" t="str">
        <f t="shared" si="0"/>
        <v>火</v>
      </c>
      <c r="C29" s="281"/>
      <c r="D29" s="282"/>
      <c r="E29" s="291"/>
      <c r="F29" s="284">
        <f t="shared" si="6"/>
        <v>45428</v>
      </c>
      <c r="G29" s="274" t="str">
        <f t="shared" si="1"/>
        <v>木</v>
      </c>
      <c r="H29" s="281"/>
      <c r="I29" s="282"/>
      <c r="J29" s="291"/>
      <c r="K29" s="284">
        <f t="shared" si="7"/>
        <v>45459</v>
      </c>
      <c r="L29" s="274" t="str">
        <f t="shared" si="2"/>
        <v>日</v>
      </c>
      <c r="M29" s="281"/>
      <c r="N29" s="285"/>
      <c r="O29" s="283"/>
      <c r="P29" s="284">
        <f t="shared" si="8"/>
        <v>45489</v>
      </c>
      <c r="Q29" s="274" t="str">
        <f t="shared" si="3"/>
        <v>火</v>
      </c>
      <c r="R29" s="281"/>
      <c r="S29" s="285"/>
      <c r="T29" s="283"/>
      <c r="U29" s="284">
        <f t="shared" si="9"/>
        <v>45520</v>
      </c>
      <c r="V29" s="274" t="str">
        <f t="shared" si="4"/>
        <v>金</v>
      </c>
      <c r="W29" s="281"/>
      <c r="X29" s="285"/>
      <c r="Y29" s="283"/>
      <c r="AB29" s="719">
        <v>45333</v>
      </c>
      <c r="AC29" s="720" t="s">
        <v>709</v>
      </c>
    </row>
    <row r="30" spans="1:29" ht="24" customHeight="1">
      <c r="A30" s="273">
        <f t="shared" si="5"/>
        <v>45399</v>
      </c>
      <c r="B30" s="274" t="str">
        <f t="shared" si="0"/>
        <v>水</v>
      </c>
      <c r="C30" s="281"/>
      <c r="D30" s="282"/>
      <c r="E30" s="291"/>
      <c r="F30" s="284">
        <f t="shared" si="6"/>
        <v>45429</v>
      </c>
      <c r="G30" s="274" t="str">
        <f t="shared" si="1"/>
        <v>金</v>
      </c>
      <c r="H30" s="281"/>
      <c r="I30" s="282"/>
      <c r="J30" s="291"/>
      <c r="K30" s="284">
        <f t="shared" si="7"/>
        <v>45460</v>
      </c>
      <c r="L30" s="274" t="str">
        <f t="shared" si="2"/>
        <v>月</v>
      </c>
      <c r="M30" s="281"/>
      <c r="N30" s="282"/>
      <c r="O30" s="283"/>
      <c r="P30" s="284">
        <f t="shared" si="8"/>
        <v>45490</v>
      </c>
      <c r="Q30" s="274" t="str">
        <f t="shared" si="3"/>
        <v>水</v>
      </c>
      <c r="R30" s="281"/>
      <c r="S30" s="282"/>
      <c r="T30" s="283"/>
      <c r="U30" s="284">
        <f t="shared" si="9"/>
        <v>45521</v>
      </c>
      <c r="V30" s="274" t="str">
        <f t="shared" si="4"/>
        <v>土</v>
      </c>
      <c r="W30" s="281"/>
      <c r="X30" s="282"/>
      <c r="Y30" s="283"/>
      <c r="AB30" s="719">
        <v>45334</v>
      </c>
      <c r="AC30" s="720" t="s">
        <v>711</v>
      </c>
    </row>
    <row r="31" spans="1:29" ht="24" customHeight="1">
      <c r="A31" s="273">
        <f t="shared" si="5"/>
        <v>45400</v>
      </c>
      <c r="B31" s="274" t="str">
        <f t="shared" si="0"/>
        <v>木</v>
      </c>
      <c r="C31" s="281"/>
      <c r="D31" s="286"/>
      <c r="E31" s="277"/>
      <c r="F31" s="284">
        <f t="shared" si="6"/>
        <v>45430</v>
      </c>
      <c r="G31" s="274" t="str">
        <f t="shared" si="1"/>
        <v>土</v>
      </c>
      <c r="H31" s="281"/>
      <c r="I31" s="285"/>
      <c r="J31" s="277"/>
      <c r="K31" s="284">
        <f t="shared" si="7"/>
        <v>45461</v>
      </c>
      <c r="L31" s="274" t="str">
        <f t="shared" si="2"/>
        <v>火</v>
      </c>
      <c r="M31" s="281"/>
      <c r="N31" s="282"/>
      <c r="O31" s="277"/>
      <c r="P31" s="284">
        <f t="shared" si="8"/>
        <v>45491</v>
      </c>
      <c r="Q31" s="274" t="str">
        <f t="shared" si="3"/>
        <v>木</v>
      </c>
      <c r="R31" s="281"/>
      <c r="S31" s="282"/>
      <c r="T31" s="277"/>
      <c r="U31" s="284">
        <f t="shared" si="9"/>
        <v>45522</v>
      </c>
      <c r="V31" s="274" t="str">
        <f t="shared" si="4"/>
        <v>日</v>
      </c>
      <c r="W31" s="281"/>
      <c r="X31" s="282"/>
      <c r="Y31" s="277"/>
      <c r="AB31" s="719">
        <v>45345</v>
      </c>
      <c r="AC31" s="720" t="s">
        <v>533</v>
      </c>
    </row>
    <row r="32" spans="1:29" ht="24" customHeight="1">
      <c r="A32" s="273">
        <f t="shared" si="5"/>
        <v>45401</v>
      </c>
      <c r="B32" s="274" t="str">
        <f t="shared" si="0"/>
        <v>金</v>
      </c>
      <c r="C32" s="281"/>
      <c r="D32" s="282"/>
      <c r="E32" s="283"/>
      <c r="F32" s="284">
        <f t="shared" si="6"/>
        <v>45431</v>
      </c>
      <c r="G32" s="274" t="str">
        <f t="shared" si="1"/>
        <v>日</v>
      </c>
      <c r="H32" s="281"/>
      <c r="I32" s="282"/>
      <c r="J32" s="283"/>
      <c r="K32" s="284">
        <f t="shared" si="7"/>
        <v>45462</v>
      </c>
      <c r="L32" s="274" t="str">
        <f t="shared" si="2"/>
        <v>水</v>
      </c>
      <c r="M32" s="281"/>
      <c r="N32" s="293"/>
      <c r="O32" s="283"/>
      <c r="P32" s="284">
        <f t="shared" si="8"/>
        <v>45492</v>
      </c>
      <c r="Q32" s="274" t="str">
        <f t="shared" si="3"/>
        <v>金</v>
      </c>
      <c r="R32" s="281"/>
      <c r="S32" s="293"/>
      <c r="T32" s="283"/>
      <c r="U32" s="284">
        <f t="shared" si="9"/>
        <v>45523</v>
      </c>
      <c r="V32" s="274" t="str">
        <f t="shared" si="4"/>
        <v>月</v>
      </c>
      <c r="W32" s="281"/>
      <c r="X32" s="293"/>
      <c r="Y32" s="283"/>
      <c r="AB32" s="719">
        <v>45371</v>
      </c>
      <c r="AC32" s="720" t="s">
        <v>534</v>
      </c>
    </row>
    <row r="33" spans="1:29" ht="24" customHeight="1">
      <c r="A33" s="273">
        <f t="shared" si="5"/>
        <v>45402</v>
      </c>
      <c r="B33" s="274" t="str">
        <f t="shared" si="0"/>
        <v>土</v>
      </c>
      <c r="C33" s="281"/>
      <c r="D33" s="294"/>
      <c r="E33" s="283"/>
      <c r="F33" s="284">
        <f t="shared" si="6"/>
        <v>45432</v>
      </c>
      <c r="G33" s="274" t="str">
        <f t="shared" si="1"/>
        <v>月</v>
      </c>
      <c r="H33" s="281"/>
      <c r="I33" s="285"/>
      <c r="J33" s="283"/>
      <c r="K33" s="284">
        <f t="shared" si="7"/>
        <v>45463</v>
      </c>
      <c r="L33" s="274" t="str">
        <f t="shared" si="2"/>
        <v>木</v>
      </c>
      <c r="M33" s="281"/>
      <c r="N33" s="293"/>
      <c r="O33" s="283"/>
      <c r="P33" s="284">
        <f t="shared" si="8"/>
        <v>45493</v>
      </c>
      <c r="Q33" s="274" t="str">
        <f t="shared" si="3"/>
        <v>土</v>
      </c>
      <c r="R33" s="281"/>
      <c r="S33" s="293"/>
      <c r="T33" s="283"/>
      <c r="U33" s="284">
        <f t="shared" si="9"/>
        <v>45524</v>
      </c>
      <c r="V33" s="274" t="str">
        <f t="shared" si="4"/>
        <v>火</v>
      </c>
      <c r="W33" s="281"/>
      <c r="X33" s="293"/>
      <c r="Y33" s="283"/>
      <c r="AB33" s="719">
        <v>45411</v>
      </c>
      <c r="AC33" s="720" t="s">
        <v>357</v>
      </c>
    </row>
    <row r="34" spans="1:29" ht="24" customHeight="1">
      <c r="A34" s="273">
        <f t="shared" si="5"/>
        <v>45403</v>
      </c>
      <c r="B34" s="274" t="str">
        <f t="shared" si="0"/>
        <v>日</v>
      </c>
      <c r="C34" s="281"/>
      <c r="D34" s="282"/>
      <c r="E34" s="283"/>
      <c r="F34" s="284">
        <f t="shared" si="6"/>
        <v>45433</v>
      </c>
      <c r="G34" s="274" t="str">
        <f t="shared" si="1"/>
        <v>火</v>
      </c>
      <c r="H34" s="281"/>
      <c r="I34" s="282"/>
      <c r="J34" s="289"/>
      <c r="K34" s="284">
        <f t="shared" si="7"/>
        <v>45464</v>
      </c>
      <c r="L34" s="274" t="str">
        <f t="shared" si="2"/>
        <v>金</v>
      </c>
      <c r="M34" s="281"/>
      <c r="N34" s="293"/>
      <c r="O34" s="283"/>
      <c r="P34" s="284">
        <f t="shared" si="8"/>
        <v>45494</v>
      </c>
      <c r="Q34" s="274" t="str">
        <f t="shared" si="3"/>
        <v>日</v>
      </c>
      <c r="R34" s="281"/>
      <c r="S34" s="293"/>
      <c r="T34" s="283"/>
      <c r="U34" s="284">
        <f t="shared" si="9"/>
        <v>45525</v>
      </c>
      <c r="V34" s="274" t="str">
        <f t="shared" si="4"/>
        <v>水</v>
      </c>
      <c r="W34" s="281"/>
      <c r="X34" s="293"/>
      <c r="Y34" s="283"/>
      <c r="AB34" s="719">
        <v>45415</v>
      </c>
      <c r="AC34" s="720" t="s">
        <v>687</v>
      </c>
    </row>
    <row r="35" spans="1:29" ht="24" customHeight="1">
      <c r="A35" s="273">
        <f t="shared" si="5"/>
        <v>45404</v>
      </c>
      <c r="B35" s="274" t="str">
        <f t="shared" si="0"/>
        <v>月</v>
      </c>
      <c r="C35" s="281"/>
      <c r="D35" s="282"/>
      <c r="E35" s="291"/>
      <c r="F35" s="284">
        <f t="shared" si="6"/>
        <v>45434</v>
      </c>
      <c r="G35" s="274" t="str">
        <f t="shared" si="1"/>
        <v>水</v>
      </c>
      <c r="H35" s="281"/>
      <c r="I35" s="282"/>
      <c r="J35" s="289"/>
      <c r="K35" s="284">
        <f t="shared" si="7"/>
        <v>45465</v>
      </c>
      <c r="L35" s="274" t="str">
        <f t="shared" si="2"/>
        <v>土</v>
      </c>
      <c r="M35" s="281"/>
      <c r="N35" s="285"/>
      <c r="O35" s="283"/>
      <c r="P35" s="284">
        <f t="shared" si="8"/>
        <v>45495</v>
      </c>
      <c r="Q35" s="274" t="str">
        <f t="shared" si="3"/>
        <v>月</v>
      </c>
      <c r="R35" s="281"/>
      <c r="S35" s="285"/>
      <c r="T35" s="283"/>
      <c r="U35" s="284">
        <f t="shared" si="9"/>
        <v>45526</v>
      </c>
      <c r="V35" s="274" t="str">
        <f t="shared" si="4"/>
        <v>木</v>
      </c>
      <c r="W35" s="281"/>
      <c r="X35" s="285"/>
      <c r="Y35" s="283"/>
      <c r="AB35" s="719">
        <v>45416</v>
      </c>
      <c r="AC35" s="720" t="s">
        <v>688</v>
      </c>
    </row>
    <row r="36" spans="1:29" ht="24" customHeight="1">
      <c r="A36" s="273">
        <f t="shared" si="5"/>
        <v>45405</v>
      </c>
      <c r="B36" s="274" t="str">
        <f t="shared" si="0"/>
        <v>火</v>
      </c>
      <c r="C36" s="281"/>
      <c r="D36" s="282"/>
      <c r="E36" s="291"/>
      <c r="F36" s="284">
        <f t="shared" si="6"/>
        <v>45435</v>
      </c>
      <c r="G36" s="274" t="str">
        <f t="shared" si="1"/>
        <v>木</v>
      </c>
      <c r="H36" s="281"/>
      <c r="I36" s="282"/>
      <c r="J36" s="289"/>
      <c r="K36" s="284">
        <f t="shared" si="7"/>
        <v>45466</v>
      </c>
      <c r="L36" s="274" t="str">
        <f t="shared" si="2"/>
        <v>日</v>
      </c>
      <c r="M36" s="281"/>
      <c r="N36" s="285"/>
      <c r="O36" s="283"/>
      <c r="P36" s="284">
        <f t="shared" si="8"/>
        <v>45496</v>
      </c>
      <c r="Q36" s="274" t="str">
        <f t="shared" si="3"/>
        <v>火</v>
      </c>
      <c r="R36" s="281"/>
      <c r="S36" s="285"/>
      <c r="T36" s="283"/>
      <c r="U36" s="284">
        <f t="shared" si="9"/>
        <v>45527</v>
      </c>
      <c r="V36" s="274" t="str">
        <f t="shared" si="4"/>
        <v>金</v>
      </c>
      <c r="W36" s="281"/>
      <c r="X36" s="285"/>
      <c r="Y36" s="283"/>
      <c r="AB36" s="719">
        <v>45417</v>
      </c>
      <c r="AC36" s="720" t="s">
        <v>710</v>
      </c>
    </row>
    <row r="37" spans="1:29" ht="24" customHeight="1">
      <c r="A37" s="273">
        <f t="shared" si="5"/>
        <v>45406</v>
      </c>
      <c r="B37" s="274" t="str">
        <f t="shared" si="0"/>
        <v>水</v>
      </c>
      <c r="C37" s="281"/>
      <c r="D37" s="282"/>
      <c r="E37" s="291"/>
      <c r="F37" s="284">
        <f t="shared" si="6"/>
        <v>45436</v>
      </c>
      <c r="G37" s="274" t="str">
        <f t="shared" si="1"/>
        <v>金</v>
      </c>
      <c r="H37" s="281"/>
      <c r="I37" s="282"/>
      <c r="J37" s="289"/>
      <c r="K37" s="284">
        <f t="shared" si="7"/>
        <v>45467</v>
      </c>
      <c r="L37" s="274" t="str">
        <f t="shared" si="2"/>
        <v>月</v>
      </c>
      <c r="M37" s="281"/>
      <c r="N37" s="292"/>
      <c r="O37" s="283"/>
      <c r="P37" s="284">
        <f t="shared" si="8"/>
        <v>45497</v>
      </c>
      <c r="Q37" s="274" t="str">
        <f t="shared" si="3"/>
        <v>水</v>
      </c>
      <c r="R37" s="281"/>
      <c r="S37" s="292"/>
      <c r="T37" s="283"/>
      <c r="U37" s="284">
        <f t="shared" si="9"/>
        <v>45528</v>
      </c>
      <c r="V37" s="274" t="str">
        <f t="shared" si="4"/>
        <v>土</v>
      </c>
      <c r="W37" s="281"/>
      <c r="X37" s="292"/>
      <c r="Y37" s="283"/>
      <c r="AB37" s="719">
        <v>45418</v>
      </c>
      <c r="AC37" s="720" t="s">
        <v>711</v>
      </c>
    </row>
    <row r="38" spans="1:29" ht="24" customHeight="1">
      <c r="A38" s="273">
        <f t="shared" si="5"/>
        <v>45407</v>
      </c>
      <c r="B38" s="274" t="str">
        <f t="shared" si="0"/>
        <v>木</v>
      </c>
      <c r="C38" s="281"/>
      <c r="D38" s="286"/>
      <c r="E38" s="291"/>
      <c r="F38" s="284">
        <f t="shared" si="6"/>
        <v>45437</v>
      </c>
      <c r="G38" s="274" t="str">
        <f t="shared" si="1"/>
        <v>土</v>
      </c>
      <c r="H38" s="281"/>
      <c r="I38" s="285"/>
      <c r="J38" s="283"/>
      <c r="K38" s="284">
        <f t="shared" si="7"/>
        <v>45468</v>
      </c>
      <c r="L38" s="274" t="str">
        <f t="shared" si="2"/>
        <v>火</v>
      </c>
      <c r="M38" s="281"/>
      <c r="N38" s="282"/>
      <c r="O38" s="283"/>
      <c r="P38" s="284">
        <f t="shared" si="8"/>
        <v>45498</v>
      </c>
      <c r="Q38" s="274" t="str">
        <f t="shared" si="3"/>
        <v>木</v>
      </c>
      <c r="R38" s="281"/>
      <c r="S38" s="282"/>
      <c r="T38" s="283"/>
      <c r="U38" s="284">
        <f t="shared" si="9"/>
        <v>45529</v>
      </c>
      <c r="V38" s="274" t="str">
        <f t="shared" si="4"/>
        <v>日</v>
      </c>
      <c r="W38" s="281"/>
      <c r="X38" s="282"/>
      <c r="Y38" s="283"/>
      <c r="AB38" s="719">
        <v>45488</v>
      </c>
      <c r="AC38" s="720" t="s">
        <v>689</v>
      </c>
    </row>
    <row r="39" spans="1:29" ht="24" customHeight="1">
      <c r="A39" s="273">
        <f t="shared" si="5"/>
        <v>45408</v>
      </c>
      <c r="B39" s="274" t="str">
        <f t="shared" si="0"/>
        <v>金</v>
      </c>
      <c r="C39" s="281"/>
      <c r="D39" s="292"/>
      <c r="E39" s="291"/>
      <c r="F39" s="284">
        <f t="shared" si="6"/>
        <v>45438</v>
      </c>
      <c r="G39" s="274" t="str">
        <f t="shared" si="1"/>
        <v>日</v>
      </c>
      <c r="H39" s="281"/>
      <c r="I39" s="292"/>
      <c r="J39" s="283"/>
      <c r="K39" s="284">
        <f t="shared" si="7"/>
        <v>45469</v>
      </c>
      <c r="L39" s="274" t="str">
        <f t="shared" si="2"/>
        <v>水</v>
      </c>
      <c r="M39" s="281"/>
      <c r="N39" s="295"/>
      <c r="O39" s="283"/>
      <c r="P39" s="284">
        <f t="shared" si="8"/>
        <v>45499</v>
      </c>
      <c r="Q39" s="274" t="str">
        <f t="shared" si="3"/>
        <v>金</v>
      </c>
      <c r="R39" s="281"/>
      <c r="S39" s="295"/>
      <c r="T39" s="283"/>
      <c r="U39" s="284">
        <f t="shared" si="9"/>
        <v>45530</v>
      </c>
      <c r="V39" s="274" t="str">
        <f t="shared" si="4"/>
        <v>月</v>
      </c>
      <c r="W39" s="281"/>
      <c r="X39" s="295"/>
      <c r="Y39" s="283"/>
      <c r="AB39" s="719">
        <v>45515</v>
      </c>
      <c r="AC39" s="720" t="s">
        <v>690</v>
      </c>
    </row>
    <row r="40" spans="1:29" ht="24" customHeight="1">
      <c r="A40" s="273">
        <f t="shared" si="5"/>
        <v>45409</v>
      </c>
      <c r="B40" s="274" t="str">
        <f t="shared" si="0"/>
        <v>土</v>
      </c>
      <c r="C40" s="281"/>
      <c r="D40" s="286"/>
      <c r="E40" s="283"/>
      <c r="F40" s="284">
        <f t="shared" si="6"/>
        <v>45439</v>
      </c>
      <c r="G40" s="274" t="str">
        <f t="shared" si="1"/>
        <v>月</v>
      </c>
      <c r="H40" s="281"/>
      <c r="I40" s="285"/>
      <c r="J40" s="291"/>
      <c r="K40" s="284">
        <f t="shared" si="7"/>
        <v>45470</v>
      </c>
      <c r="L40" s="274" t="str">
        <f t="shared" si="2"/>
        <v>木</v>
      </c>
      <c r="M40" s="281"/>
      <c r="N40" s="296"/>
      <c r="O40" s="283"/>
      <c r="P40" s="284">
        <f t="shared" si="8"/>
        <v>45500</v>
      </c>
      <c r="Q40" s="274" t="str">
        <f t="shared" si="3"/>
        <v>土</v>
      </c>
      <c r="R40" s="281"/>
      <c r="S40" s="296"/>
      <c r="T40" s="283"/>
      <c r="U40" s="284">
        <f t="shared" si="9"/>
        <v>45531</v>
      </c>
      <c r="V40" s="274" t="str">
        <f t="shared" si="4"/>
        <v>火</v>
      </c>
      <c r="W40" s="281"/>
      <c r="X40" s="296"/>
      <c r="Y40" s="283"/>
      <c r="AB40" s="719">
        <v>45516</v>
      </c>
      <c r="AC40" s="720" t="s">
        <v>711</v>
      </c>
    </row>
    <row r="41" spans="1:29" ht="24" customHeight="1">
      <c r="A41" s="273">
        <f t="shared" si="5"/>
        <v>45410</v>
      </c>
      <c r="B41" s="274" t="str">
        <f t="shared" si="0"/>
        <v>日</v>
      </c>
      <c r="C41" s="281"/>
      <c r="D41" s="290"/>
      <c r="E41" s="283"/>
      <c r="F41" s="284">
        <f t="shared" si="6"/>
        <v>45440</v>
      </c>
      <c r="G41" s="274" t="str">
        <f t="shared" si="1"/>
        <v>火</v>
      </c>
      <c r="H41" s="281"/>
      <c r="I41" s="290"/>
      <c r="J41" s="291"/>
      <c r="K41" s="284">
        <f t="shared" si="7"/>
        <v>45471</v>
      </c>
      <c r="L41" s="274" t="str">
        <f t="shared" si="2"/>
        <v>金</v>
      </c>
      <c r="M41" s="281"/>
      <c r="N41" s="292"/>
      <c r="O41" s="283"/>
      <c r="P41" s="284">
        <f t="shared" si="8"/>
        <v>45501</v>
      </c>
      <c r="Q41" s="274" t="str">
        <f t="shared" si="3"/>
        <v>日</v>
      </c>
      <c r="R41" s="281"/>
      <c r="S41" s="292"/>
      <c r="T41" s="283"/>
      <c r="U41" s="284">
        <f t="shared" si="9"/>
        <v>45532</v>
      </c>
      <c r="V41" s="274" t="str">
        <f t="shared" si="4"/>
        <v>水</v>
      </c>
      <c r="W41" s="281"/>
      <c r="X41" s="292"/>
      <c r="Y41" s="283"/>
      <c r="AB41" s="719">
        <v>45551</v>
      </c>
      <c r="AC41" s="720" t="s">
        <v>381</v>
      </c>
    </row>
    <row r="42" spans="1:29" ht="24" customHeight="1">
      <c r="A42" s="273">
        <f>IF(A41="","",IF((A41+1)&gt;=(EDATE($A$14,1)),"",A41+1))</f>
        <v>45411</v>
      </c>
      <c r="B42" s="274" t="str">
        <f t="shared" si="0"/>
        <v>月</v>
      </c>
      <c r="C42" s="281"/>
      <c r="D42" s="295"/>
      <c r="E42" s="297"/>
      <c r="F42" s="284">
        <f>IF(F41="","",IF((F41+1)&gt;=(EDATE($F$14,1)),"",F41+1))</f>
        <v>45441</v>
      </c>
      <c r="G42" s="274" t="str">
        <f t="shared" si="1"/>
        <v>水</v>
      </c>
      <c r="H42" s="281"/>
      <c r="I42" s="295"/>
      <c r="J42" s="291"/>
      <c r="K42" s="284">
        <f>IF(K41="","",IF((K41+1)&gt;=(EDATE($K$14,1)),"",K41+1))</f>
        <v>45472</v>
      </c>
      <c r="L42" s="274" t="str">
        <f t="shared" si="2"/>
        <v>土</v>
      </c>
      <c r="M42" s="281"/>
      <c r="N42" s="285"/>
      <c r="O42" s="283"/>
      <c r="P42" s="284">
        <f>IF(P41="","",IF((P41+1)&gt;=(EDATE($P$14,1)),"",P41+1))</f>
        <v>45502</v>
      </c>
      <c r="Q42" s="274" t="str">
        <f t="shared" si="3"/>
        <v>月</v>
      </c>
      <c r="R42" s="281"/>
      <c r="S42" s="285"/>
      <c r="T42" s="283"/>
      <c r="U42" s="284">
        <f>IF(U41="","",IF((U41+1)&gt;=(EDATE($U$14,1)),"",U41+1))</f>
        <v>45533</v>
      </c>
      <c r="V42" s="274" t="str">
        <f t="shared" si="4"/>
        <v>木</v>
      </c>
      <c r="W42" s="281"/>
      <c r="X42" s="285"/>
      <c r="Y42" s="283"/>
      <c r="AB42" s="719">
        <v>45557</v>
      </c>
      <c r="AC42" s="720" t="s">
        <v>382</v>
      </c>
    </row>
    <row r="43" spans="1:29" ht="24" customHeight="1">
      <c r="A43" s="273">
        <f>IF(A42="","",IF((A42+1)&gt;=(EDATE($A$14,1)),"",A42+1))</f>
        <v>45412</v>
      </c>
      <c r="B43" s="274" t="str">
        <f t="shared" si="0"/>
        <v>火</v>
      </c>
      <c r="C43" s="281"/>
      <c r="D43" s="298"/>
      <c r="E43" s="297"/>
      <c r="F43" s="284">
        <f>IF(F42="","",IF((F42+1)&gt;=(EDATE($F$14,1)),"",F42+1))</f>
        <v>45442</v>
      </c>
      <c r="G43" s="274" t="str">
        <f t="shared" si="1"/>
        <v>木</v>
      </c>
      <c r="H43" s="281"/>
      <c r="I43" s="298"/>
      <c r="J43" s="291"/>
      <c r="K43" s="284">
        <f>IF(K42="","",IF((K42+1)&gt;=(EDATE($K$14,1)),"",K42+1))</f>
        <v>45473</v>
      </c>
      <c r="L43" s="274" t="str">
        <f t="shared" si="2"/>
        <v>日</v>
      </c>
      <c r="M43" s="281"/>
      <c r="N43" s="296"/>
      <c r="O43" s="283"/>
      <c r="P43" s="284">
        <f t="shared" ref="P43:P44" si="10">IF(P42="","",IF((P42+1)&gt;=(EDATE($P$14,1)),"",P42+1))</f>
        <v>45503</v>
      </c>
      <c r="Q43" s="274" t="str">
        <f t="shared" si="3"/>
        <v>火</v>
      </c>
      <c r="R43" s="281"/>
      <c r="S43" s="285"/>
      <c r="T43" s="283"/>
      <c r="U43" s="284">
        <f t="shared" ref="U43:U44" si="11">IF(U42="","",IF((U42+1)&gt;=(EDATE($U$14,1)),"",U42+1))</f>
        <v>45534</v>
      </c>
      <c r="V43" s="274" t="str">
        <f t="shared" si="4"/>
        <v>金</v>
      </c>
      <c r="W43" s="281"/>
      <c r="X43" s="285"/>
      <c r="Y43" s="283"/>
      <c r="AB43" s="719">
        <v>45579</v>
      </c>
      <c r="AC43" s="720" t="s">
        <v>691</v>
      </c>
    </row>
    <row r="44" spans="1:29" ht="24" customHeight="1" thickBot="1">
      <c r="A44" s="299" t="str">
        <f>IF(A43="","",IF((A43+1)&gt;=(EDATE($A$14,1)),"",A43+1))</f>
        <v/>
      </c>
      <c r="B44" s="300" t="str">
        <f t="shared" si="0"/>
        <v/>
      </c>
      <c r="C44" s="301"/>
      <c r="D44" s="302"/>
      <c r="E44" s="303"/>
      <c r="F44" s="304">
        <f>IF(F43="","",IF((F43+1)&gt;=(EDATE($F$14,1)),"",F43+1))</f>
        <v>45443</v>
      </c>
      <c r="G44" s="300" t="str">
        <f t="shared" si="1"/>
        <v>金</v>
      </c>
      <c r="H44" s="301"/>
      <c r="I44" s="305"/>
      <c r="J44" s="306"/>
      <c r="K44" s="304" t="str">
        <f>IF(K43="","",IF((K43+1)&gt;=(EDATE($K$14,1)),"",K43+1))</f>
        <v/>
      </c>
      <c r="L44" s="300" t="str">
        <f t="shared" si="2"/>
        <v/>
      </c>
      <c r="M44" s="301"/>
      <c r="N44" s="307"/>
      <c r="O44" s="308"/>
      <c r="P44" s="304">
        <f t="shared" si="10"/>
        <v>45504</v>
      </c>
      <c r="Q44" s="300" t="str">
        <f t="shared" si="3"/>
        <v>水</v>
      </c>
      <c r="R44" s="301"/>
      <c r="S44" s="474"/>
      <c r="T44" s="308"/>
      <c r="U44" s="304">
        <f t="shared" si="11"/>
        <v>45535</v>
      </c>
      <c r="V44" s="300" t="str">
        <f t="shared" si="4"/>
        <v>土</v>
      </c>
      <c r="W44" s="301"/>
      <c r="X44" s="474"/>
      <c r="Y44" s="308"/>
      <c r="AB44" s="719">
        <v>45599</v>
      </c>
      <c r="AC44" s="720" t="s">
        <v>692</v>
      </c>
    </row>
    <row r="45" spans="1:29" ht="14.25" thickBot="1">
      <c r="A45" s="309"/>
      <c r="B45" s="309"/>
      <c r="C45" s="309"/>
      <c r="D45" s="309"/>
      <c r="E45" s="310"/>
      <c r="F45" s="309"/>
      <c r="G45" s="309"/>
      <c r="H45" s="309"/>
      <c r="I45" s="309"/>
      <c r="J45" s="310"/>
      <c r="K45" s="309"/>
      <c r="L45" s="309"/>
      <c r="M45" s="309"/>
      <c r="N45" s="309"/>
      <c r="O45" s="310"/>
      <c r="P45" s="309"/>
      <c r="Q45" s="309"/>
      <c r="R45" s="309"/>
      <c r="S45" s="309"/>
      <c r="T45" s="310"/>
      <c r="U45" s="309"/>
      <c r="V45" s="309"/>
      <c r="W45" s="309"/>
      <c r="X45" s="309"/>
      <c r="Y45" s="310"/>
      <c r="AB45" s="719">
        <v>45600</v>
      </c>
      <c r="AC45" s="720" t="s">
        <v>711</v>
      </c>
    </row>
    <row r="46" spans="1:29" ht="18" customHeight="1" thickBot="1">
      <c r="A46" s="311" t="s">
        <v>350</v>
      </c>
      <c r="B46" s="986" t="s">
        <v>355</v>
      </c>
      <c r="C46" s="987"/>
      <c r="D46" s="987"/>
      <c r="E46" s="988"/>
      <c r="F46" s="311" t="s">
        <v>350</v>
      </c>
      <c r="G46" s="986" t="s">
        <v>354</v>
      </c>
      <c r="H46" s="987"/>
      <c r="I46" s="987"/>
      <c r="J46" s="989"/>
      <c r="K46" s="311" t="s">
        <v>350</v>
      </c>
      <c r="L46" s="986" t="s">
        <v>353</v>
      </c>
      <c r="M46" s="987"/>
      <c r="N46" s="987"/>
      <c r="O46" s="989"/>
      <c r="P46" s="311" t="s">
        <v>350</v>
      </c>
      <c r="Q46" s="986" t="s">
        <v>352</v>
      </c>
      <c r="R46" s="987"/>
      <c r="S46" s="987"/>
      <c r="T46" s="989"/>
      <c r="U46" s="311" t="s">
        <v>350</v>
      </c>
      <c r="V46" s="986" t="s">
        <v>352</v>
      </c>
      <c r="W46" s="987"/>
      <c r="X46" s="987"/>
      <c r="Y46" s="989"/>
      <c r="AB46" s="721">
        <v>45619</v>
      </c>
      <c r="AC46" s="722" t="s">
        <v>693</v>
      </c>
    </row>
    <row r="47" spans="1:29" ht="18" customHeight="1">
      <c r="A47" s="312" t="s">
        <v>348</v>
      </c>
      <c r="B47" s="990">
        <f>A14</f>
        <v>45383</v>
      </c>
      <c r="C47" s="991"/>
      <c r="D47" s="982">
        <f>IF($E$9="","",EDATE(B47,1)-1)</f>
        <v>45412</v>
      </c>
      <c r="E47" s="983"/>
      <c r="F47" s="312" t="s">
        <v>348</v>
      </c>
      <c r="G47" s="990">
        <f>F14</f>
        <v>45413</v>
      </c>
      <c r="H47" s="991"/>
      <c r="I47" s="982">
        <f>IF($E$9="","",EDATE(G47,1)-1)</f>
        <v>45443</v>
      </c>
      <c r="J47" s="983"/>
      <c r="K47" s="312" t="s">
        <v>348</v>
      </c>
      <c r="L47" s="990">
        <f>K14</f>
        <v>45444</v>
      </c>
      <c r="M47" s="991"/>
      <c r="N47" s="982">
        <f>IF($E$9="","",EDATE(L47,1)-1)</f>
        <v>45473</v>
      </c>
      <c r="O47" s="983"/>
      <c r="P47" s="312" t="s">
        <v>348</v>
      </c>
      <c r="Q47" s="990">
        <f>P14</f>
        <v>45474</v>
      </c>
      <c r="R47" s="991"/>
      <c r="S47" s="982">
        <f>IF($E$9="","",EDATE(Q47,1)-1)</f>
        <v>45504</v>
      </c>
      <c r="T47" s="983"/>
      <c r="U47" s="312" t="s">
        <v>348</v>
      </c>
      <c r="V47" s="990">
        <f>U14</f>
        <v>45505</v>
      </c>
      <c r="W47" s="991"/>
      <c r="X47" s="982">
        <f>IF($E$9="","",EDATE(V47,1)-1)</f>
        <v>45535</v>
      </c>
      <c r="Y47" s="983"/>
      <c r="AB47" s="717">
        <v>45658</v>
      </c>
      <c r="AC47" s="718" t="s">
        <v>708</v>
      </c>
    </row>
    <row r="48" spans="1:29" ht="18" customHeight="1">
      <c r="A48" s="313" t="s">
        <v>347</v>
      </c>
      <c r="B48" s="978">
        <f>IF(B47="","",NETWORKDAYS.INTL(B47,D47,1,AB12:AB41))</f>
        <v>21</v>
      </c>
      <c r="C48" s="979"/>
      <c r="D48" s="979"/>
      <c r="E48" s="980"/>
      <c r="F48" s="313" t="s">
        <v>347</v>
      </c>
      <c r="G48" s="978">
        <f>IF(G47="","",NETWORKDAYS.INTL(G47,I47,1,AB12:AB41))</f>
        <v>21</v>
      </c>
      <c r="H48" s="979"/>
      <c r="I48" s="979"/>
      <c r="J48" s="980"/>
      <c r="K48" s="313" t="s">
        <v>347</v>
      </c>
      <c r="L48" s="978">
        <f>IF(L47="","",NETWORKDAYS.INTL(L47,N47,1,AB12:AB41))</f>
        <v>20</v>
      </c>
      <c r="M48" s="979"/>
      <c r="N48" s="979"/>
      <c r="O48" s="980"/>
      <c r="P48" s="313" t="s">
        <v>347</v>
      </c>
      <c r="Q48" s="978">
        <f>IF(Q47="","",NETWORKDAYS.INTL(Q47,S47,1,AB12:AB41))</f>
        <v>22</v>
      </c>
      <c r="R48" s="979"/>
      <c r="S48" s="979"/>
      <c r="T48" s="980"/>
      <c r="U48" s="313" t="s">
        <v>347</v>
      </c>
      <c r="V48" s="978">
        <f>IF(V47="","",NETWORKDAYS.INTL(V47,X47,1,AG12:AG41))</f>
        <v>22</v>
      </c>
      <c r="W48" s="979"/>
      <c r="X48" s="979"/>
      <c r="Y48" s="980"/>
      <c r="AB48" s="719">
        <v>45670</v>
      </c>
      <c r="AC48" s="720" t="s">
        <v>704</v>
      </c>
    </row>
    <row r="49" spans="1:29" ht="18" customHeight="1">
      <c r="A49" s="314" t="s">
        <v>346</v>
      </c>
      <c r="B49" s="978">
        <f>COUNTA(E14:E44)</f>
        <v>0</v>
      </c>
      <c r="C49" s="979"/>
      <c r="D49" s="979"/>
      <c r="E49" s="981"/>
      <c r="F49" s="314" t="s">
        <v>346</v>
      </c>
      <c r="G49" s="978">
        <f>COUNTA(J14:J44)</f>
        <v>0</v>
      </c>
      <c r="H49" s="979"/>
      <c r="I49" s="979"/>
      <c r="J49" s="980"/>
      <c r="K49" s="314" t="s">
        <v>346</v>
      </c>
      <c r="L49" s="978">
        <f>COUNTA(O14:O44)</f>
        <v>0</v>
      </c>
      <c r="M49" s="979"/>
      <c r="N49" s="979"/>
      <c r="O49" s="980"/>
      <c r="P49" s="314" t="s">
        <v>346</v>
      </c>
      <c r="Q49" s="978">
        <f>COUNTA(T14:T44)</f>
        <v>0</v>
      </c>
      <c r="R49" s="979"/>
      <c r="S49" s="979"/>
      <c r="T49" s="980"/>
      <c r="U49" s="314" t="s">
        <v>346</v>
      </c>
      <c r="V49" s="978">
        <f>COUNTA(Y14:Y44)</f>
        <v>0</v>
      </c>
      <c r="W49" s="979"/>
      <c r="X49" s="979"/>
      <c r="Y49" s="980"/>
      <c r="AB49" s="719">
        <v>45699</v>
      </c>
      <c r="AC49" s="720" t="s">
        <v>709</v>
      </c>
    </row>
    <row r="50" spans="1:29" ht="18" customHeight="1">
      <c r="A50" s="314" t="s">
        <v>345</v>
      </c>
      <c r="B50" s="970">
        <f>SUM(E14:E44)</f>
        <v>0</v>
      </c>
      <c r="C50" s="971"/>
      <c r="D50" s="971"/>
      <c r="E50" s="972"/>
      <c r="F50" s="314" t="s">
        <v>345</v>
      </c>
      <c r="G50" s="970">
        <f>SUM(J14:J44)</f>
        <v>0</v>
      </c>
      <c r="H50" s="971"/>
      <c r="I50" s="971"/>
      <c r="J50" s="973"/>
      <c r="K50" s="314" t="s">
        <v>345</v>
      </c>
      <c r="L50" s="970">
        <f>SUM(O14:O44)</f>
        <v>0</v>
      </c>
      <c r="M50" s="971"/>
      <c r="N50" s="971"/>
      <c r="O50" s="973"/>
      <c r="P50" s="314" t="s">
        <v>345</v>
      </c>
      <c r="Q50" s="970">
        <f>SUM(T14:T44)</f>
        <v>0</v>
      </c>
      <c r="R50" s="971"/>
      <c r="S50" s="971"/>
      <c r="T50" s="973"/>
      <c r="U50" s="314" t="s">
        <v>345</v>
      </c>
      <c r="V50" s="970">
        <f>SUM(Y14:Y44)</f>
        <v>0</v>
      </c>
      <c r="W50" s="971"/>
      <c r="X50" s="971"/>
      <c r="Y50" s="973"/>
      <c r="AB50" s="719">
        <v>45711</v>
      </c>
      <c r="AC50" s="720" t="s">
        <v>533</v>
      </c>
    </row>
    <row r="51" spans="1:29" ht="18" customHeight="1" thickBot="1">
      <c r="A51" s="315" t="s">
        <v>343</v>
      </c>
      <c r="B51" s="974">
        <f>B50</f>
        <v>0</v>
      </c>
      <c r="C51" s="975"/>
      <c r="D51" s="975"/>
      <c r="E51" s="976"/>
      <c r="F51" s="315" t="s">
        <v>343</v>
      </c>
      <c r="G51" s="974">
        <f>B51+G50</f>
        <v>0</v>
      </c>
      <c r="H51" s="975"/>
      <c r="I51" s="975"/>
      <c r="J51" s="977"/>
      <c r="K51" s="315" t="s">
        <v>343</v>
      </c>
      <c r="L51" s="974">
        <f>G51+L50</f>
        <v>0</v>
      </c>
      <c r="M51" s="975"/>
      <c r="N51" s="975"/>
      <c r="O51" s="977"/>
      <c r="P51" s="315" t="s">
        <v>343</v>
      </c>
      <c r="Q51" s="974">
        <f>L51+Q50</f>
        <v>0</v>
      </c>
      <c r="R51" s="975"/>
      <c r="S51" s="975"/>
      <c r="T51" s="977"/>
      <c r="U51" s="315" t="s">
        <v>343</v>
      </c>
      <c r="V51" s="974">
        <f>Q51+V50</f>
        <v>0</v>
      </c>
      <c r="W51" s="975"/>
      <c r="X51" s="975"/>
      <c r="Y51" s="977"/>
      <c r="AB51" s="719">
        <v>45712</v>
      </c>
      <c r="AC51" s="720" t="s">
        <v>711</v>
      </c>
    </row>
    <row r="52" spans="1:29" ht="7.5" customHeight="1" thickBot="1">
      <c r="A52" s="309"/>
      <c r="B52" s="309"/>
      <c r="C52" s="309"/>
      <c r="D52" s="309"/>
      <c r="E52" s="310"/>
      <c r="F52" s="309"/>
      <c r="G52" s="309"/>
      <c r="H52" s="309"/>
      <c r="I52" s="309"/>
      <c r="J52" s="310"/>
      <c r="K52" s="309"/>
      <c r="L52" s="309"/>
      <c r="M52" s="309"/>
      <c r="N52" s="309"/>
      <c r="O52" s="310"/>
      <c r="AB52" s="721">
        <v>45736</v>
      </c>
      <c r="AC52" s="722" t="s">
        <v>534</v>
      </c>
    </row>
    <row r="53" spans="1:29">
      <c r="A53" s="316" t="s">
        <v>341</v>
      </c>
      <c r="B53" s="317" t="s">
        <v>436</v>
      </c>
      <c r="C53" s="317"/>
      <c r="D53" s="317"/>
      <c r="E53" s="317"/>
      <c r="F53" s="317"/>
      <c r="G53" s="317"/>
      <c r="H53" s="317"/>
      <c r="I53" s="317"/>
      <c r="J53" s="317"/>
      <c r="K53" s="317"/>
      <c r="L53" s="317"/>
      <c r="M53" s="317"/>
      <c r="N53" s="317"/>
      <c r="O53" s="317"/>
    </row>
    <row r="54" spans="1:29">
      <c r="A54" s="318"/>
      <c r="D54" s="967"/>
      <c r="E54" s="967"/>
      <c r="F54" s="967"/>
      <c r="G54" s="967"/>
      <c r="H54" s="967"/>
      <c r="I54" s="967"/>
      <c r="J54" s="967"/>
      <c r="K54" s="967"/>
      <c r="L54" s="967"/>
      <c r="M54" s="967"/>
      <c r="N54" s="967"/>
      <c r="O54" s="967"/>
    </row>
    <row r="55" spans="1:29">
      <c r="A55" s="318"/>
      <c r="D55" s="967"/>
      <c r="E55" s="967"/>
      <c r="F55" s="967"/>
      <c r="G55" s="967"/>
      <c r="H55" s="967"/>
      <c r="I55" s="967"/>
      <c r="J55" s="967"/>
      <c r="K55" s="967"/>
      <c r="L55" s="967"/>
      <c r="M55" s="967"/>
      <c r="N55" s="967"/>
      <c r="O55" s="967"/>
    </row>
    <row r="56" spans="1:29">
      <c r="N56" s="249">
        <f>NETWORKDAYS(Q47,S47,3)</f>
        <v>23</v>
      </c>
    </row>
  </sheetData>
  <mergeCells count="65">
    <mergeCell ref="X1:Y1"/>
    <mergeCell ref="X2:Y2"/>
    <mergeCell ref="A3:P3"/>
    <mergeCell ref="A4:O4"/>
    <mergeCell ref="A5:D5"/>
    <mergeCell ref="E5:L5"/>
    <mergeCell ref="A6:D6"/>
    <mergeCell ref="E6:L6"/>
    <mergeCell ref="A7:D7"/>
    <mergeCell ref="E7:L7"/>
    <mergeCell ref="A8:D8"/>
    <mergeCell ref="E8:L8"/>
    <mergeCell ref="A12:E12"/>
    <mergeCell ref="F12:J12"/>
    <mergeCell ref="K12:O12"/>
    <mergeCell ref="P12:T12"/>
    <mergeCell ref="U12:Y12"/>
    <mergeCell ref="A9:D9"/>
    <mergeCell ref="E9:F9"/>
    <mergeCell ref="A10:D10"/>
    <mergeCell ref="E10:L10"/>
    <mergeCell ref="AB11:AC11"/>
    <mergeCell ref="H9:I9"/>
    <mergeCell ref="C13:D13"/>
    <mergeCell ref="H13:I13"/>
    <mergeCell ref="M13:N13"/>
    <mergeCell ref="R13:S13"/>
    <mergeCell ref="B46:E46"/>
    <mergeCell ref="G46:J46"/>
    <mergeCell ref="L46:O46"/>
    <mergeCell ref="Q46:T46"/>
    <mergeCell ref="Q47:R47"/>
    <mergeCell ref="S47:T47"/>
    <mergeCell ref="B48:E48"/>
    <mergeCell ref="G48:J48"/>
    <mergeCell ref="L48:O48"/>
    <mergeCell ref="Q48:T48"/>
    <mergeCell ref="B47:C47"/>
    <mergeCell ref="D47:E47"/>
    <mergeCell ref="G47:H47"/>
    <mergeCell ref="I47:J47"/>
    <mergeCell ref="L47:M47"/>
    <mergeCell ref="N47:O47"/>
    <mergeCell ref="D55:O55"/>
    <mergeCell ref="B49:E49"/>
    <mergeCell ref="G49:J49"/>
    <mergeCell ref="L49:O49"/>
    <mergeCell ref="Q49:T49"/>
    <mergeCell ref="B50:E50"/>
    <mergeCell ref="G50:J50"/>
    <mergeCell ref="L50:O50"/>
    <mergeCell ref="Q50:T50"/>
    <mergeCell ref="B51:E51"/>
    <mergeCell ref="G51:J51"/>
    <mergeCell ref="L51:O51"/>
    <mergeCell ref="Q51:T51"/>
    <mergeCell ref="D54:O54"/>
    <mergeCell ref="V50:Y50"/>
    <mergeCell ref="V51:Y51"/>
    <mergeCell ref="W13:X13"/>
    <mergeCell ref="V46:Y46"/>
    <mergeCell ref="V47:W47"/>
    <mergeCell ref="X47:Y47"/>
    <mergeCell ref="V48:Y48"/>
    <mergeCell ref="V49:Y49"/>
  </mergeCells>
  <phoneticPr fontId="9"/>
  <conditionalFormatting sqref="B14:B44 E14:E44">
    <cfRule type="expression" dxfId="95" priority="11" stopIfTrue="1">
      <formula>WEEKDAY($A14,1)=7</formula>
    </cfRule>
    <cfRule type="expression" dxfId="94" priority="12" stopIfTrue="1">
      <formula>WEEKDAY($A14,1)=1</formula>
    </cfRule>
  </conditionalFormatting>
  <conditionalFormatting sqref="A14:A44">
    <cfRule type="expression" dxfId="93" priority="9" stopIfTrue="1">
      <formula>WEEKDAY($A14,1)=7</formula>
    </cfRule>
    <cfRule type="expression" dxfId="92" priority="10" stopIfTrue="1">
      <formula>WEEKDAY($A14,1)=1</formula>
    </cfRule>
  </conditionalFormatting>
  <conditionalFormatting sqref="F14:G44 J14:J44">
    <cfRule type="expression" dxfId="91" priority="696" stopIfTrue="1">
      <formula>WEEKDAY($F14,1)=7</formula>
    </cfRule>
    <cfRule type="expression" dxfId="90" priority="697" stopIfTrue="1">
      <formula>WEEKDAY($F14,1)=1</formula>
    </cfRule>
  </conditionalFormatting>
  <conditionalFormatting sqref="K14:L44 O14:O44">
    <cfRule type="expression" dxfId="89" priority="702" stopIfTrue="1">
      <formula>WEEKDAY($K14,1)=7</formula>
    </cfRule>
    <cfRule type="expression" dxfId="88" priority="703" stopIfTrue="1">
      <formula>WEEKDAY($K14,1)=1</formula>
    </cfRule>
  </conditionalFormatting>
  <conditionalFormatting sqref="A14:B44 E14:E44">
    <cfRule type="expression" dxfId="87" priority="708" stopIfTrue="1">
      <formula>COUNTIF($AB$12:$AB$49,$A14)=1</formula>
    </cfRule>
  </conditionalFormatting>
  <conditionalFormatting sqref="F14:G44 J14:J44">
    <cfRule type="expression" dxfId="86" priority="711" stopIfTrue="1">
      <formula>COUNTIF($AB$12:$AB$49,$F14)=1</formula>
    </cfRule>
  </conditionalFormatting>
  <conditionalFormatting sqref="K14:L44 O14:O44">
    <cfRule type="expression" dxfId="85" priority="713" stopIfTrue="1">
      <formula>COUNTIF($AB$12:$AB$49,$K14)=1</formula>
    </cfRule>
  </conditionalFormatting>
  <conditionalFormatting sqref="P14:Q44 T14:T44">
    <cfRule type="expression" dxfId="84" priority="716" stopIfTrue="1">
      <formula>WEEKDAY($P14,1)=7</formula>
    </cfRule>
    <cfRule type="expression" dxfId="83" priority="717" stopIfTrue="1">
      <formula>WEEKDAY($P14,1)=1</formula>
    </cfRule>
  </conditionalFormatting>
  <conditionalFormatting sqref="P14:Q44 T14:T44">
    <cfRule type="expression" dxfId="82" priority="721" stopIfTrue="1">
      <formula>COUNTIF($AB$12:$AB$49,$P14)=1</formula>
    </cfRule>
  </conditionalFormatting>
  <conditionalFormatting sqref="Y14:Y44 U14:V44">
    <cfRule type="expression" dxfId="81" priority="2" stopIfTrue="1">
      <formula>WEEKDAY($U14,1)=7</formula>
    </cfRule>
    <cfRule type="expression" dxfId="80" priority="3" stopIfTrue="1">
      <formula>WEEKDAY($U14,1)=1</formula>
    </cfRule>
  </conditionalFormatting>
  <conditionalFormatting sqref="Y14:Y44 U14:V44">
    <cfRule type="expression" dxfId="79" priority="4" stopIfTrue="1">
      <formula>COUNTIF($AB$12:$AB$49,$U14)=1</formula>
    </cfRule>
  </conditionalFormatting>
  <dataValidations disablePrompts="1" count="1">
    <dataValidation type="list" allowBlank="1" showInputMessage="1" showErrorMessage="1" sqref="WVV983045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xr:uid="{00000000-0002-0000-0800-000000000000}">
      <formula1>"青森校,弘前校,八戸校,むつ校"</formula1>
    </dataValidation>
  </dataValidations>
  <pageMargins left="0.39370078740157483" right="0.19685039370078741" top="0.19685039370078741" bottom="0.19685039370078741" header="0" footer="0"/>
  <pageSetup paperSize="9" scale="55"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pageSetUpPr fitToPage="1"/>
  </sheetPr>
  <dimension ref="A1:AH56"/>
  <sheetViews>
    <sheetView view="pageBreakPreview" topLeftCell="E31" zoomScale="70" zoomScaleNormal="100" zoomScaleSheetLayoutView="70" workbookViewId="0">
      <selection activeCell="AG11" sqref="AG11:AH52"/>
    </sheetView>
  </sheetViews>
  <sheetFormatPr defaultRowHeight="13.5"/>
  <cols>
    <col min="1" max="1" width="8.7109375" style="249" customWidth="1"/>
    <col min="2" max="2" width="5.28515625" style="249" bestFit="1" customWidth="1"/>
    <col min="3" max="4" width="12.85546875" style="249" customWidth="1"/>
    <col min="5" max="5" width="2.85546875" style="250" bestFit="1" customWidth="1"/>
    <col min="6" max="6" width="8.85546875" style="249" customWidth="1"/>
    <col min="7" max="7" width="5.28515625" style="249" bestFit="1" customWidth="1"/>
    <col min="8" max="9" width="12.85546875" style="249" customWidth="1"/>
    <col min="10" max="10" width="2.85546875" style="250" bestFit="1" customWidth="1"/>
    <col min="11" max="11" width="8.5703125" style="249" customWidth="1"/>
    <col min="12" max="12" width="5.140625" style="249" bestFit="1" customWidth="1"/>
    <col min="13" max="14" width="12.85546875" style="249" customWidth="1"/>
    <col min="15" max="15" width="2.85546875" style="250" bestFit="1" customWidth="1"/>
    <col min="16" max="16" width="7.140625" style="249" customWidth="1"/>
    <col min="17" max="17" width="5.140625" style="249" bestFit="1" customWidth="1"/>
    <col min="18" max="18" width="13.5703125" style="249" bestFit="1" customWidth="1"/>
    <col min="19" max="19" width="13.28515625" style="249" customWidth="1"/>
    <col min="20" max="20" width="2.5703125" style="249" bestFit="1" customWidth="1"/>
    <col min="21" max="21" width="9.140625" style="249"/>
    <col min="22" max="22" width="5.140625" style="249" bestFit="1" customWidth="1"/>
    <col min="23" max="24" width="9.5703125" style="249" customWidth="1"/>
    <col min="25" max="25" width="2.5703125" style="249" bestFit="1" customWidth="1"/>
    <col min="26" max="26" width="9.140625" style="249"/>
    <col min="27" max="27" width="5.140625" style="249" bestFit="1" customWidth="1"/>
    <col min="28" max="29" width="9.5703125" style="249" customWidth="1"/>
    <col min="30" max="30" width="2.5703125" style="249" bestFit="1" customWidth="1"/>
    <col min="31" max="32" width="9.140625" style="249"/>
    <col min="33" max="33" width="13.5703125" style="249" bestFit="1" customWidth="1"/>
    <col min="34" max="34" width="15.28515625" style="249" bestFit="1" customWidth="1"/>
    <col min="35" max="259" width="9.140625" style="249"/>
    <col min="260" max="260" width="8.7109375" style="249" customWidth="1"/>
    <col min="261" max="261" width="7.85546875" style="249" customWidth="1"/>
    <col min="262" max="262" width="9.42578125" style="249" customWidth="1"/>
    <col min="263" max="263" width="5.140625" style="249" customWidth="1"/>
    <col min="264" max="264" width="8.85546875" style="249" customWidth="1"/>
    <col min="265" max="265" width="7.85546875" style="249" customWidth="1"/>
    <col min="266" max="266" width="10.28515625" style="249" customWidth="1"/>
    <col min="267" max="267" width="5.42578125" style="249" customWidth="1"/>
    <col min="268" max="268" width="8.5703125" style="249" customWidth="1"/>
    <col min="269" max="269" width="7.85546875" style="249" customWidth="1"/>
    <col min="270" max="270" width="9.5703125" style="249" customWidth="1"/>
    <col min="271" max="271" width="5.42578125" style="249" customWidth="1"/>
    <col min="272" max="272" width="7.140625" style="249" customWidth="1"/>
    <col min="273" max="273" width="2.42578125" style="249" customWidth="1"/>
    <col min="274" max="274" width="13.28515625" style="249" bestFit="1" customWidth="1"/>
    <col min="275" max="275" width="14.85546875" style="249" bestFit="1" customWidth="1"/>
    <col min="276" max="515" width="9.140625" style="249"/>
    <col min="516" max="516" width="8.7109375" style="249" customWidth="1"/>
    <col min="517" max="517" width="7.85546875" style="249" customWidth="1"/>
    <col min="518" max="518" width="9.42578125" style="249" customWidth="1"/>
    <col min="519" max="519" width="5.140625" style="249" customWidth="1"/>
    <col min="520" max="520" width="8.85546875" style="249" customWidth="1"/>
    <col min="521" max="521" width="7.85546875" style="249" customWidth="1"/>
    <col min="522" max="522" width="10.28515625" style="249" customWidth="1"/>
    <col min="523" max="523" width="5.42578125" style="249" customWidth="1"/>
    <col min="524" max="524" width="8.5703125" style="249" customWidth="1"/>
    <col min="525" max="525" width="7.85546875" style="249" customWidth="1"/>
    <col min="526" max="526" width="9.5703125" style="249" customWidth="1"/>
    <col min="527" max="527" width="5.42578125" style="249" customWidth="1"/>
    <col min="528" max="528" width="7.140625" style="249" customWidth="1"/>
    <col min="529" max="529" width="2.42578125" style="249" customWidth="1"/>
    <col min="530" max="530" width="13.28515625" style="249" bestFit="1" customWidth="1"/>
    <col min="531" max="531" width="14.85546875" style="249" bestFit="1" customWidth="1"/>
    <col min="532" max="771" width="9.140625" style="249"/>
    <col min="772" max="772" width="8.7109375" style="249" customWidth="1"/>
    <col min="773" max="773" width="7.85546875" style="249" customWidth="1"/>
    <col min="774" max="774" width="9.42578125" style="249" customWidth="1"/>
    <col min="775" max="775" width="5.140625" style="249" customWidth="1"/>
    <col min="776" max="776" width="8.85546875" style="249" customWidth="1"/>
    <col min="777" max="777" width="7.85546875" style="249" customWidth="1"/>
    <col min="778" max="778" width="10.28515625" style="249" customWidth="1"/>
    <col min="779" max="779" width="5.42578125" style="249" customWidth="1"/>
    <col min="780" max="780" width="8.5703125" style="249" customWidth="1"/>
    <col min="781" max="781" width="7.85546875" style="249" customWidth="1"/>
    <col min="782" max="782" width="9.5703125" style="249" customWidth="1"/>
    <col min="783" max="783" width="5.42578125" style="249" customWidth="1"/>
    <col min="784" max="784" width="7.140625" style="249" customWidth="1"/>
    <col min="785" max="785" width="2.42578125" style="249" customWidth="1"/>
    <col min="786" max="786" width="13.28515625" style="249" bestFit="1" customWidth="1"/>
    <col min="787" max="787" width="14.85546875" style="249" bestFit="1" customWidth="1"/>
    <col min="788" max="1027" width="9.140625" style="249"/>
    <col min="1028" max="1028" width="8.7109375" style="249" customWidth="1"/>
    <col min="1029" max="1029" width="7.85546875" style="249" customWidth="1"/>
    <col min="1030" max="1030" width="9.42578125" style="249" customWidth="1"/>
    <col min="1031" max="1031" width="5.140625" style="249" customWidth="1"/>
    <col min="1032" max="1032" width="8.85546875" style="249" customWidth="1"/>
    <col min="1033" max="1033" width="7.85546875" style="249" customWidth="1"/>
    <col min="1034" max="1034" width="10.28515625" style="249" customWidth="1"/>
    <col min="1035" max="1035" width="5.42578125" style="249" customWidth="1"/>
    <col min="1036" max="1036" width="8.5703125" style="249" customWidth="1"/>
    <col min="1037" max="1037" width="7.85546875" style="249" customWidth="1"/>
    <col min="1038" max="1038" width="9.5703125" style="249" customWidth="1"/>
    <col min="1039" max="1039" width="5.42578125" style="249" customWidth="1"/>
    <col min="1040" max="1040" width="7.140625" style="249" customWidth="1"/>
    <col min="1041" max="1041" width="2.42578125" style="249" customWidth="1"/>
    <col min="1042" max="1042" width="13.28515625" style="249" bestFit="1" customWidth="1"/>
    <col min="1043" max="1043" width="14.85546875" style="249" bestFit="1" customWidth="1"/>
    <col min="1044" max="1283" width="9.140625" style="249"/>
    <col min="1284" max="1284" width="8.7109375" style="249" customWidth="1"/>
    <col min="1285" max="1285" width="7.85546875" style="249" customWidth="1"/>
    <col min="1286" max="1286" width="9.42578125" style="249" customWidth="1"/>
    <col min="1287" max="1287" width="5.140625" style="249" customWidth="1"/>
    <col min="1288" max="1288" width="8.85546875" style="249" customWidth="1"/>
    <col min="1289" max="1289" width="7.85546875" style="249" customWidth="1"/>
    <col min="1290" max="1290" width="10.28515625" style="249" customWidth="1"/>
    <col min="1291" max="1291" width="5.42578125" style="249" customWidth="1"/>
    <col min="1292" max="1292" width="8.5703125" style="249" customWidth="1"/>
    <col min="1293" max="1293" width="7.85546875" style="249" customWidth="1"/>
    <col min="1294" max="1294" width="9.5703125" style="249" customWidth="1"/>
    <col min="1295" max="1295" width="5.42578125" style="249" customWidth="1"/>
    <col min="1296" max="1296" width="7.140625" style="249" customWidth="1"/>
    <col min="1297" max="1297" width="2.42578125" style="249" customWidth="1"/>
    <col min="1298" max="1298" width="13.28515625" style="249" bestFit="1" customWidth="1"/>
    <col min="1299" max="1299" width="14.85546875" style="249" bestFit="1" customWidth="1"/>
    <col min="1300" max="1539" width="9.140625" style="249"/>
    <col min="1540" max="1540" width="8.7109375" style="249" customWidth="1"/>
    <col min="1541" max="1541" width="7.85546875" style="249" customWidth="1"/>
    <col min="1542" max="1542" width="9.42578125" style="249" customWidth="1"/>
    <col min="1543" max="1543" width="5.140625" style="249" customWidth="1"/>
    <col min="1544" max="1544" width="8.85546875" style="249" customWidth="1"/>
    <col min="1545" max="1545" width="7.85546875" style="249" customWidth="1"/>
    <col min="1546" max="1546" width="10.28515625" style="249" customWidth="1"/>
    <col min="1547" max="1547" width="5.42578125" style="249" customWidth="1"/>
    <col min="1548" max="1548" width="8.5703125" style="249" customWidth="1"/>
    <col min="1549" max="1549" width="7.85546875" style="249" customWidth="1"/>
    <col min="1550" max="1550" width="9.5703125" style="249" customWidth="1"/>
    <col min="1551" max="1551" width="5.42578125" style="249" customWidth="1"/>
    <col min="1552" max="1552" width="7.140625" style="249" customWidth="1"/>
    <col min="1553" max="1553" width="2.42578125" style="249" customWidth="1"/>
    <col min="1554" max="1554" width="13.28515625" style="249" bestFit="1" customWidth="1"/>
    <col min="1555" max="1555" width="14.85546875" style="249" bestFit="1" customWidth="1"/>
    <col min="1556" max="1795" width="9.140625" style="249"/>
    <col min="1796" max="1796" width="8.7109375" style="249" customWidth="1"/>
    <col min="1797" max="1797" width="7.85546875" style="249" customWidth="1"/>
    <col min="1798" max="1798" width="9.42578125" style="249" customWidth="1"/>
    <col min="1799" max="1799" width="5.140625" style="249" customWidth="1"/>
    <col min="1800" max="1800" width="8.85546875" style="249" customWidth="1"/>
    <col min="1801" max="1801" width="7.85546875" style="249" customWidth="1"/>
    <col min="1802" max="1802" width="10.28515625" style="249" customWidth="1"/>
    <col min="1803" max="1803" width="5.42578125" style="249" customWidth="1"/>
    <col min="1804" max="1804" width="8.5703125" style="249" customWidth="1"/>
    <col min="1805" max="1805" width="7.85546875" style="249" customWidth="1"/>
    <col min="1806" max="1806" width="9.5703125" style="249" customWidth="1"/>
    <col min="1807" max="1807" width="5.42578125" style="249" customWidth="1"/>
    <col min="1808" max="1808" width="7.140625" style="249" customWidth="1"/>
    <col min="1809" max="1809" width="2.42578125" style="249" customWidth="1"/>
    <col min="1810" max="1810" width="13.28515625" style="249" bestFit="1" customWidth="1"/>
    <col min="1811" max="1811" width="14.85546875" style="249" bestFit="1" customWidth="1"/>
    <col min="1812" max="2051" width="9.140625" style="249"/>
    <col min="2052" max="2052" width="8.7109375" style="249" customWidth="1"/>
    <col min="2053" max="2053" width="7.85546875" style="249" customWidth="1"/>
    <col min="2054" max="2054" width="9.42578125" style="249" customWidth="1"/>
    <col min="2055" max="2055" width="5.140625" style="249" customWidth="1"/>
    <col min="2056" max="2056" width="8.85546875" style="249" customWidth="1"/>
    <col min="2057" max="2057" width="7.85546875" style="249" customWidth="1"/>
    <col min="2058" max="2058" width="10.28515625" style="249" customWidth="1"/>
    <col min="2059" max="2059" width="5.42578125" style="249" customWidth="1"/>
    <col min="2060" max="2060" width="8.5703125" style="249" customWidth="1"/>
    <col min="2061" max="2061" width="7.85546875" style="249" customWidth="1"/>
    <col min="2062" max="2062" width="9.5703125" style="249" customWidth="1"/>
    <col min="2063" max="2063" width="5.42578125" style="249" customWidth="1"/>
    <col min="2064" max="2064" width="7.140625" style="249" customWidth="1"/>
    <col min="2065" max="2065" width="2.42578125" style="249" customWidth="1"/>
    <col min="2066" max="2066" width="13.28515625" style="249" bestFit="1" customWidth="1"/>
    <col min="2067" max="2067" width="14.85546875" style="249" bestFit="1" customWidth="1"/>
    <col min="2068" max="2307" width="9.140625" style="249"/>
    <col min="2308" max="2308" width="8.7109375" style="249" customWidth="1"/>
    <col min="2309" max="2309" width="7.85546875" style="249" customWidth="1"/>
    <col min="2310" max="2310" width="9.42578125" style="249" customWidth="1"/>
    <col min="2311" max="2311" width="5.140625" style="249" customWidth="1"/>
    <col min="2312" max="2312" width="8.85546875" style="249" customWidth="1"/>
    <col min="2313" max="2313" width="7.85546875" style="249" customWidth="1"/>
    <col min="2314" max="2314" width="10.28515625" style="249" customWidth="1"/>
    <col min="2315" max="2315" width="5.42578125" style="249" customWidth="1"/>
    <col min="2316" max="2316" width="8.5703125" style="249" customWidth="1"/>
    <col min="2317" max="2317" width="7.85546875" style="249" customWidth="1"/>
    <col min="2318" max="2318" width="9.5703125" style="249" customWidth="1"/>
    <col min="2319" max="2319" width="5.42578125" style="249" customWidth="1"/>
    <col min="2320" max="2320" width="7.140625" style="249" customWidth="1"/>
    <col min="2321" max="2321" width="2.42578125" style="249" customWidth="1"/>
    <col min="2322" max="2322" width="13.28515625" style="249" bestFit="1" customWidth="1"/>
    <col min="2323" max="2323" width="14.85546875" style="249" bestFit="1" customWidth="1"/>
    <col min="2324" max="2563" width="9.140625" style="249"/>
    <col min="2564" max="2564" width="8.7109375" style="249" customWidth="1"/>
    <col min="2565" max="2565" width="7.85546875" style="249" customWidth="1"/>
    <col min="2566" max="2566" width="9.42578125" style="249" customWidth="1"/>
    <col min="2567" max="2567" width="5.140625" style="249" customWidth="1"/>
    <col min="2568" max="2568" width="8.85546875" style="249" customWidth="1"/>
    <col min="2569" max="2569" width="7.85546875" style="249" customWidth="1"/>
    <col min="2570" max="2570" width="10.28515625" style="249" customWidth="1"/>
    <col min="2571" max="2571" width="5.42578125" style="249" customWidth="1"/>
    <col min="2572" max="2572" width="8.5703125" style="249" customWidth="1"/>
    <col min="2573" max="2573" width="7.85546875" style="249" customWidth="1"/>
    <col min="2574" max="2574" width="9.5703125" style="249" customWidth="1"/>
    <col min="2575" max="2575" width="5.42578125" style="249" customWidth="1"/>
    <col min="2576" max="2576" width="7.140625" style="249" customWidth="1"/>
    <col min="2577" max="2577" width="2.42578125" style="249" customWidth="1"/>
    <col min="2578" max="2578" width="13.28515625" style="249" bestFit="1" customWidth="1"/>
    <col min="2579" max="2579" width="14.85546875" style="249" bestFit="1" customWidth="1"/>
    <col min="2580" max="2819" width="9.140625" style="249"/>
    <col min="2820" max="2820" width="8.7109375" style="249" customWidth="1"/>
    <col min="2821" max="2821" width="7.85546875" style="249" customWidth="1"/>
    <col min="2822" max="2822" width="9.42578125" style="249" customWidth="1"/>
    <col min="2823" max="2823" width="5.140625" style="249" customWidth="1"/>
    <col min="2824" max="2824" width="8.85546875" style="249" customWidth="1"/>
    <col min="2825" max="2825" width="7.85546875" style="249" customWidth="1"/>
    <col min="2826" max="2826" width="10.28515625" style="249" customWidth="1"/>
    <col min="2827" max="2827" width="5.42578125" style="249" customWidth="1"/>
    <col min="2828" max="2828" width="8.5703125" style="249" customWidth="1"/>
    <col min="2829" max="2829" width="7.85546875" style="249" customWidth="1"/>
    <col min="2830" max="2830" width="9.5703125" style="249" customWidth="1"/>
    <col min="2831" max="2831" width="5.42578125" style="249" customWidth="1"/>
    <col min="2832" max="2832" width="7.140625" style="249" customWidth="1"/>
    <col min="2833" max="2833" width="2.42578125" style="249" customWidth="1"/>
    <col min="2834" max="2834" width="13.28515625" style="249" bestFit="1" customWidth="1"/>
    <col min="2835" max="2835" width="14.85546875" style="249" bestFit="1" customWidth="1"/>
    <col min="2836" max="3075" width="9.140625" style="249"/>
    <col min="3076" max="3076" width="8.7109375" style="249" customWidth="1"/>
    <col min="3077" max="3077" width="7.85546875" style="249" customWidth="1"/>
    <col min="3078" max="3078" width="9.42578125" style="249" customWidth="1"/>
    <col min="3079" max="3079" width="5.140625" style="249" customWidth="1"/>
    <col min="3080" max="3080" width="8.85546875" style="249" customWidth="1"/>
    <col min="3081" max="3081" width="7.85546875" style="249" customWidth="1"/>
    <col min="3082" max="3082" width="10.28515625" style="249" customWidth="1"/>
    <col min="3083" max="3083" width="5.42578125" style="249" customWidth="1"/>
    <col min="3084" max="3084" width="8.5703125" style="249" customWidth="1"/>
    <col min="3085" max="3085" width="7.85546875" style="249" customWidth="1"/>
    <col min="3086" max="3086" width="9.5703125" style="249" customWidth="1"/>
    <col min="3087" max="3087" width="5.42578125" style="249" customWidth="1"/>
    <col min="3088" max="3088" width="7.140625" style="249" customWidth="1"/>
    <col min="3089" max="3089" width="2.42578125" style="249" customWidth="1"/>
    <col min="3090" max="3090" width="13.28515625" style="249" bestFit="1" customWidth="1"/>
    <col min="3091" max="3091" width="14.85546875" style="249" bestFit="1" customWidth="1"/>
    <col min="3092" max="3331" width="9.140625" style="249"/>
    <col min="3332" max="3332" width="8.7109375" style="249" customWidth="1"/>
    <col min="3333" max="3333" width="7.85546875" style="249" customWidth="1"/>
    <col min="3334" max="3334" width="9.42578125" style="249" customWidth="1"/>
    <col min="3335" max="3335" width="5.140625" style="249" customWidth="1"/>
    <col min="3336" max="3336" width="8.85546875" style="249" customWidth="1"/>
    <col min="3337" max="3337" width="7.85546875" style="249" customWidth="1"/>
    <col min="3338" max="3338" width="10.28515625" style="249" customWidth="1"/>
    <col min="3339" max="3339" width="5.42578125" style="249" customWidth="1"/>
    <col min="3340" max="3340" width="8.5703125" style="249" customWidth="1"/>
    <col min="3341" max="3341" width="7.85546875" style="249" customWidth="1"/>
    <col min="3342" max="3342" width="9.5703125" style="249" customWidth="1"/>
    <col min="3343" max="3343" width="5.42578125" style="249" customWidth="1"/>
    <col min="3344" max="3344" width="7.140625" style="249" customWidth="1"/>
    <col min="3345" max="3345" width="2.42578125" style="249" customWidth="1"/>
    <col min="3346" max="3346" width="13.28515625" style="249" bestFit="1" customWidth="1"/>
    <col min="3347" max="3347" width="14.85546875" style="249" bestFit="1" customWidth="1"/>
    <col min="3348" max="3587" width="9.140625" style="249"/>
    <col min="3588" max="3588" width="8.7109375" style="249" customWidth="1"/>
    <col min="3589" max="3589" width="7.85546875" style="249" customWidth="1"/>
    <col min="3590" max="3590" width="9.42578125" style="249" customWidth="1"/>
    <col min="3591" max="3591" width="5.140625" style="249" customWidth="1"/>
    <col min="3592" max="3592" width="8.85546875" style="249" customWidth="1"/>
    <col min="3593" max="3593" width="7.85546875" style="249" customWidth="1"/>
    <col min="3594" max="3594" width="10.28515625" style="249" customWidth="1"/>
    <col min="3595" max="3595" width="5.42578125" style="249" customWidth="1"/>
    <col min="3596" max="3596" width="8.5703125" style="249" customWidth="1"/>
    <col min="3597" max="3597" width="7.85546875" style="249" customWidth="1"/>
    <col min="3598" max="3598" width="9.5703125" style="249" customWidth="1"/>
    <col min="3599" max="3599" width="5.42578125" style="249" customWidth="1"/>
    <col min="3600" max="3600" width="7.140625" style="249" customWidth="1"/>
    <col min="3601" max="3601" width="2.42578125" style="249" customWidth="1"/>
    <col min="3602" max="3602" width="13.28515625" style="249" bestFit="1" customWidth="1"/>
    <col min="3603" max="3603" width="14.85546875" style="249" bestFit="1" customWidth="1"/>
    <col min="3604" max="3843" width="9.140625" style="249"/>
    <col min="3844" max="3844" width="8.7109375" style="249" customWidth="1"/>
    <col min="3845" max="3845" width="7.85546875" style="249" customWidth="1"/>
    <col min="3846" max="3846" width="9.42578125" style="249" customWidth="1"/>
    <col min="3847" max="3847" width="5.140625" style="249" customWidth="1"/>
    <col min="3848" max="3848" width="8.85546875" style="249" customWidth="1"/>
    <col min="3849" max="3849" width="7.85546875" style="249" customWidth="1"/>
    <col min="3850" max="3850" width="10.28515625" style="249" customWidth="1"/>
    <col min="3851" max="3851" width="5.42578125" style="249" customWidth="1"/>
    <col min="3852" max="3852" width="8.5703125" style="249" customWidth="1"/>
    <col min="3853" max="3853" width="7.85546875" style="249" customWidth="1"/>
    <col min="3854" max="3854" width="9.5703125" style="249" customWidth="1"/>
    <col min="3855" max="3855" width="5.42578125" style="249" customWidth="1"/>
    <col min="3856" max="3856" width="7.140625" style="249" customWidth="1"/>
    <col min="3857" max="3857" width="2.42578125" style="249" customWidth="1"/>
    <col min="3858" max="3858" width="13.28515625" style="249" bestFit="1" customWidth="1"/>
    <col min="3859" max="3859" width="14.85546875" style="249" bestFit="1" customWidth="1"/>
    <col min="3860" max="4099" width="9.140625" style="249"/>
    <col min="4100" max="4100" width="8.7109375" style="249" customWidth="1"/>
    <col min="4101" max="4101" width="7.85546875" style="249" customWidth="1"/>
    <col min="4102" max="4102" width="9.42578125" style="249" customWidth="1"/>
    <col min="4103" max="4103" width="5.140625" style="249" customWidth="1"/>
    <col min="4104" max="4104" width="8.85546875" style="249" customWidth="1"/>
    <col min="4105" max="4105" width="7.85546875" style="249" customWidth="1"/>
    <col min="4106" max="4106" width="10.28515625" style="249" customWidth="1"/>
    <col min="4107" max="4107" width="5.42578125" style="249" customWidth="1"/>
    <col min="4108" max="4108" width="8.5703125" style="249" customWidth="1"/>
    <col min="4109" max="4109" width="7.85546875" style="249" customWidth="1"/>
    <col min="4110" max="4110" width="9.5703125" style="249" customWidth="1"/>
    <col min="4111" max="4111" width="5.42578125" style="249" customWidth="1"/>
    <col min="4112" max="4112" width="7.140625" style="249" customWidth="1"/>
    <col min="4113" max="4113" width="2.42578125" style="249" customWidth="1"/>
    <col min="4114" max="4114" width="13.28515625" style="249" bestFit="1" customWidth="1"/>
    <col min="4115" max="4115" width="14.85546875" style="249" bestFit="1" customWidth="1"/>
    <col min="4116" max="4355" width="9.140625" style="249"/>
    <col min="4356" max="4356" width="8.7109375" style="249" customWidth="1"/>
    <col min="4357" max="4357" width="7.85546875" style="249" customWidth="1"/>
    <col min="4358" max="4358" width="9.42578125" style="249" customWidth="1"/>
    <col min="4359" max="4359" width="5.140625" style="249" customWidth="1"/>
    <col min="4360" max="4360" width="8.85546875" style="249" customWidth="1"/>
    <col min="4361" max="4361" width="7.85546875" style="249" customWidth="1"/>
    <col min="4362" max="4362" width="10.28515625" style="249" customWidth="1"/>
    <col min="4363" max="4363" width="5.42578125" style="249" customWidth="1"/>
    <col min="4364" max="4364" width="8.5703125" style="249" customWidth="1"/>
    <col min="4365" max="4365" width="7.85546875" style="249" customWidth="1"/>
    <col min="4366" max="4366" width="9.5703125" style="249" customWidth="1"/>
    <col min="4367" max="4367" width="5.42578125" style="249" customWidth="1"/>
    <col min="4368" max="4368" width="7.140625" style="249" customWidth="1"/>
    <col min="4369" max="4369" width="2.42578125" style="249" customWidth="1"/>
    <col min="4370" max="4370" width="13.28515625" style="249" bestFit="1" customWidth="1"/>
    <col min="4371" max="4371" width="14.85546875" style="249" bestFit="1" customWidth="1"/>
    <col min="4372" max="4611" width="9.140625" style="249"/>
    <col min="4612" max="4612" width="8.7109375" style="249" customWidth="1"/>
    <col min="4613" max="4613" width="7.85546875" style="249" customWidth="1"/>
    <col min="4614" max="4614" width="9.42578125" style="249" customWidth="1"/>
    <col min="4615" max="4615" width="5.140625" style="249" customWidth="1"/>
    <col min="4616" max="4616" width="8.85546875" style="249" customWidth="1"/>
    <col min="4617" max="4617" width="7.85546875" style="249" customWidth="1"/>
    <col min="4618" max="4618" width="10.28515625" style="249" customWidth="1"/>
    <col min="4619" max="4619" width="5.42578125" style="249" customWidth="1"/>
    <col min="4620" max="4620" width="8.5703125" style="249" customWidth="1"/>
    <col min="4621" max="4621" width="7.85546875" style="249" customWidth="1"/>
    <col min="4622" max="4622" width="9.5703125" style="249" customWidth="1"/>
    <col min="4623" max="4623" width="5.42578125" style="249" customWidth="1"/>
    <col min="4624" max="4624" width="7.140625" style="249" customWidth="1"/>
    <col min="4625" max="4625" width="2.42578125" style="249" customWidth="1"/>
    <col min="4626" max="4626" width="13.28515625" style="249" bestFit="1" customWidth="1"/>
    <col min="4627" max="4627" width="14.85546875" style="249" bestFit="1" customWidth="1"/>
    <col min="4628" max="4867" width="9.140625" style="249"/>
    <col min="4868" max="4868" width="8.7109375" style="249" customWidth="1"/>
    <col min="4869" max="4869" width="7.85546875" style="249" customWidth="1"/>
    <col min="4870" max="4870" width="9.42578125" style="249" customWidth="1"/>
    <col min="4871" max="4871" width="5.140625" style="249" customWidth="1"/>
    <col min="4872" max="4872" width="8.85546875" style="249" customWidth="1"/>
    <col min="4873" max="4873" width="7.85546875" style="249" customWidth="1"/>
    <col min="4874" max="4874" width="10.28515625" style="249" customWidth="1"/>
    <col min="4875" max="4875" width="5.42578125" style="249" customWidth="1"/>
    <col min="4876" max="4876" width="8.5703125" style="249" customWidth="1"/>
    <col min="4877" max="4877" width="7.85546875" style="249" customWidth="1"/>
    <col min="4878" max="4878" width="9.5703125" style="249" customWidth="1"/>
    <col min="4879" max="4879" width="5.42578125" style="249" customWidth="1"/>
    <col min="4880" max="4880" width="7.140625" style="249" customWidth="1"/>
    <col min="4881" max="4881" width="2.42578125" style="249" customWidth="1"/>
    <col min="4882" max="4882" width="13.28515625" style="249" bestFit="1" customWidth="1"/>
    <col min="4883" max="4883" width="14.85546875" style="249" bestFit="1" customWidth="1"/>
    <col min="4884" max="5123" width="9.140625" style="249"/>
    <col min="5124" max="5124" width="8.7109375" style="249" customWidth="1"/>
    <col min="5125" max="5125" width="7.85546875" style="249" customWidth="1"/>
    <col min="5126" max="5126" width="9.42578125" style="249" customWidth="1"/>
    <col min="5127" max="5127" width="5.140625" style="249" customWidth="1"/>
    <col min="5128" max="5128" width="8.85546875" style="249" customWidth="1"/>
    <col min="5129" max="5129" width="7.85546875" style="249" customWidth="1"/>
    <col min="5130" max="5130" width="10.28515625" style="249" customWidth="1"/>
    <col min="5131" max="5131" width="5.42578125" style="249" customWidth="1"/>
    <col min="5132" max="5132" width="8.5703125" style="249" customWidth="1"/>
    <col min="5133" max="5133" width="7.85546875" style="249" customWidth="1"/>
    <col min="5134" max="5134" width="9.5703125" style="249" customWidth="1"/>
    <col min="5135" max="5135" width="5.42578125" style="249" customWidth="1"/>
    <col min="5136" max="5136" width="7.140625" style="249" customWidth="1"/>
    <col min="5137" max="5137" width="2.42578125" style="249" customWidth="1"/>
    <col min="5138" max="5138" width="13.28515625" style="249" bestFit="1" customWidth="1"/>
    <col min="5139" max="5139" width="14.85546875" style="249" bestFit="1" customWidth="1"/>
    <col min="5140" max="5379" width="9.140625" style="249"/>
    <col min="5380" max="5380" width="8.7109375" style="249" customWidth="1"/>
    <col min="5381" max="5381" width="7.85546875" style="249" customWidth="1"/>
    <col min="5382" max="5382" width="9.42578125" style="249" customWidth="1"/>
    <col min="5383" max="5383" width="5.140625" style="249" customWidth="1"/>
    <col min="5384" max="5384" width="8.85546875" style="249" customWidth="1"/>
    <col min="5385" max="5385" width="7.85546875" style="249" customWidth="1"/>
    <col min="5386" max="5386" width="10.28515625" style="249" customWidth="1"/>
    <col min="5387" max="5387" width="5.42578125" style="249" customWidth="1"/>
    <col min="5388" max="5388" width="8.5703125" style="249" customWidth="1"/>
    <col min="5389" max="5389" width="7.85546875" style="249" customWidth="1"/>
    <col min="5390" max="5390" width="9.5703125" style="249" customWidth="1"/>
    <col min="5391" max="5391" width="5.42578125" style="249" customWidth="1"/>
    <col min="5392" max="5392" width="7.140625" style="249" customWidth="1"/>
    <col min="5393" max="5393" width="2.42578125" style="249" customWidth="1"/>
    <col min="5394" max="5394" width="13.28515625" style="249" bestFit="1" customWidth="1"/>
    <col min="5395" max="5395" width="14.85546875" style="249" bestFit="1" customWidth="1"/>
    <col min="5396" max="5635" width="9.140625" style="249"/>
    <col min="5636" max="5636" width="8.7109375" style="249" customWidth="1"/>
    <col min="5637" max="5637" width="7.85546875" style="249" customWidth="1"/>
    <col min="5638" max="5638" width="9.42578125" style="249" customWidth="1"/>
    <col min="5639" max="5639" width="5.140625" style="249" customWidth="1"/>
    <col min="5640" max="5640" width="8.85546875" style="249" customWidth="1"/>
    <col min="5641" max="5641" width="7.85546875" style="249" customWidth="1"/>
    <col min="5642" max="5642" width="10.28515625" style="249" customWidth="1"/>
    <col min="5643" max="5643" width="5.42578125" style="249" customWidth="1"/>
    <col min="5644" max="5644" width="8.5703125" style="249" customWidth="1"/>
    <col min="5645" max="5645" width="7.85546875" style="249" customWidth="1"/>
    <col min="5646" max="5646" width="9.5703125" style="249" customWidth="1"/>
    <col min="5647" max="5647" width="5.42578125" style="249" customWidth="1"/>
    <col min="5648" max="5648" width="7.140625" style="249" customWidth="1"/>
    <col min="5649" max="5649" width="2.42578125" style="249" customWidth="1"/>
    <col min="5650" max="5650" width="13.28515625" style="249" bestFit="1" customWidth="1"/>
    <col min="5651" max="5651" width="14.85546875" style="249" bestFit="1" customWidth="1"/>
    <col min="5652" max="5891" width="9.140625" style="249"/>
    <col min="5892" max="5892" width="8.7109375" style="249" customWidth="1"/>
    <col min="5893" max="5893" width="7.85546875" style="249" customWidth="1"/>
    <col min="5894" max="5894" width="9.42578125" style="249" customWidth="1"/>
    <col min="5895" max="5895" width="5.140625" style="249" customWidth="1"/>
    <col min="5896" max="5896" width="8.85546875" style="249" customWidth="1"/>
    <col min="5897" max="5897" width="7.85546875" style="249" customWidth="1"/>
    <col min="5898" max="5898" width="10.28515625" style="249" customWidth="1"/>
    <col min="5899" max="5899" width="5.42578125" style="249" customWidth="1"/>
    <col min="5900" max="5900" width="8.5703125" style="249" customWidth="1"/>
    <col min="5901" max="5901" width="7.85546875" style="249" customWidth="1"/>
    <col min="5902" max="5902" width="9.5703125" style="249" customWidth="1"/>
    <col min="5903" max="5903" width="5.42578125" style="249" customWidth="1"/>
    <col min="5904" max="5904" width="7.140625" style="249" customWidth="1"/>
    <col min="5905" max="5905" width="2.42578125" style="249" customWidth="1"/>
    <col min="5906" max="5906" width="13.28515625" style="249" bestFit="1" customWidth="1"/>
    <col min="5907" max="5907" width="14.85546875" style="249" bestFit="1" customWidth="1"/>
    <col min="5908" max="6147" width="9.140625" style="249"/>
    <col min="6148" max="6148" width="8.7109375" style="249" customWidth="1"/>
    <col min="6149" max="6149" width="7.85546875" style="249" customWidth="1"/>
    <col min="6150" max="6150" width="9.42578125" style="249" customWidth="1"/>
    <col min="6151" max="6151" width="5.140625" style="249" customWidth="1"/>
    <col min="6152" max="6152" width="8.85546875" style="249" customWidth="1"/>
    <col min="6153" max="6153" width="7.85546875" style="249" customWidth="1"/>
    <col min="6154" max="6154" width="10.28515625" style="249" customWidth="1"/>
    <col min="6155" max="6155" width="5.42578125" style="249" customWidth="1"/>
    <col min="6156" max="6156" width="8.5703125" style="249" customWidth="1"/>
    <col min="6157" max="6157" width="7.85546875" style="249" customWidth="1"/>
    <col min="6158" max="6158" width="9.5703125" style="249" customWidth="1"/>
    <col min="6159" max="6159" width="5.42578125" style="249" customWidth="1"/>
    <col min="6160" max="6160" width="7.140625" style="249" customWidth="1"/>
    <col min="6161" max="6161" width="2.42578125" style="249" customWidth="1"/>
    <col min="6162" max="6162" width="13.28515625" style="249" bestFit="1" customWidth="1"/>
    <col min="6163" max="6163" width="14.85546875" style="249" bestFit="1" customWidth="1"/>
    <col min="6164" max="6403" width="9.140625" style="249"/>
    <col min="6404" max="6404" width="8.7109375" style="249" customWidth="1"/>
    <col min="6405" max="6405" width="7.85546875" style="249" customWidth="1"/>
    <col min="6406" max="6406" width="9.42578125" style="249" customWidth="1"/>
    <col min="6407" max="6407" width="5.140625" style="249" customWidth="1"/>
    <col min="6408" max="6408" width="8.85546875" style="249" customWidth="1"/>
    <col min="6409" max="6409" width="7.85546875" style="249" customWidth="1"/>
    <col min="6410" max="6410" width="10.28515625" style="249" customWidth="1"/>
    <col min="6411" max="6411" width="5.42578125" style="249" customWidth="1"/>
    <col min="6412" max="6412" width="8.5703125" style="249" customWidth="1"/>
    <col min="6413" max="6413" width="7.85546875" style="249" customWidth="1"/>
    <col min="6414" max="6414" width="9.5703125" style="249" customWidth="1"/>
    <col min="6415" max="6415" width="5.42578125" style="249" customWidth="1"/>
    <col min="6416" max="6416" width="7.140625" style="249" customWidth="1"/>
    <col min="6417" max="6417" width="2.42578125" style="249" customWidth="1"/>
    <col min="6418" max="6418" width="13.28515625" style="249" bestFit="1" customWidth="1"/>
    <col min="6419" max="6419" width="14.85546875" style="249" bestFit="1" customWidth="1"/>
    <col min="6420" max="6659" width="9.140625" style="249"/>
    <col min="6660" max="6660" width="8.7109375" style="249" customWidth="1"/>
    <col min="6661" max="6661" width="7.85546875" style="249" customWidth="1"/>
    <col min="6662" max="6662" width="9.42578125" style="249" customWidth="1"/>
    <col min="6663" max="6663" width="5.140625" style="249" customWidth="1"/>
    <col min="6664" max="6664" width="8.85546875" style="249" customWidth="1"/>
    <col min="6665" max="6665" width="7.85546875" style="249" customWidth="1"/>
    <col min="6666" max="6666" width="10.28515625" style="249" customWidth="1"/>
    <col min="6667" max="6667" width="5.42578125" style="249" customWidth="1"/>
    <col min="6668" max="6668" width="8.5703125" style="249" customWidth="1"/>
    <col min="6669" max="6669" width="7.85546875" style="249" customWidth="1"/>
    <col min="6670" max="6670" width="9.5703125" style="249" customWidth="1"/>
    <col min="6671" max="6671" width="5.42578125" style="249" customWidth="1"/>
    <col min="6672" max="6672" width="7.140625" style="249" customWidth="1"/>
    <col min="6673" max="6673" width="2.42578125" style="249" customWidth="1"/>
    <col min="6674" max="6674" width="13.28515625" style="249" bestFit="1" customWidth="1"/>
    <col min="6675" max="6675" width="14.85546875" style="249" bestFit="1" customWidth="1"/>
    <col min="6676" max="6915" width="9.140625" style="249"/>
    <col min="6916" max="6916" width="8.7109375" style="249" customWidth="1"/>
    <col min="6917" max="6917" width="7.85546875" style="249" customWidth="1"/>
    <col min="6918" max="6918" width="9.42578125" style="249" customWidth="1"/>
    <col min="6919" max="6919" width="5.140625" style="249" customWidth="1"/>
    <col min="6920" max="6920" width="8.85546875" style="249" customWidth="1"/>
    <col min="6921" max="6921" width="7.85546875" style="249" customWidth="1"/>
    <col min="6922" max="6922" width="10.28515625" style="249" customWidth="1"/>
    <col min="6923" max="6923" width="5.42578125" style="249" customWidth="1"/>
    <col min="6924" max="6924" width="8.5703125" style="249" customWidth="1"/>
    <col min="6925" max="6925" width="7.85546875" style="249" customWidth="1"/>
    <col min="6926" max="6926" width="9.5703125" style="249" customWidth="1"/>
    <col min="6927" max="6927" width="5.42578125" style="249" customWidth="1"/>
    <col min="6928" max="6928" width="7.140625" style="249" customWidth="1"/>
    <col min="6929" max="6929" width="2.42578125" style="249" customWidth="1"/>
    <col min="6930" max="6930" width="13.28515625" style="249" bestFit="1" customWidth="1"/>
    <col min="6931" max="6931" width="14.85546875" style="249" bestFit="1" customWidth="1"/>
    <col min="6932" max="7171" width="9.140625" style="249"/>
    <col min="7172" max="7172" width="8.7109375" style="249" customWidth="1"/>
    <col min="7173" max="7173" width="7.85546875" style="249" customWidth="1"/>
    <col min="7174" max="7174" width="9.42578125" style="249" customWidth="1"/>
    <col min="7175" max="7175" width="5.140625" style="249" customWidth="1"/>
    <col min="7176" max="7176" width="8.85546875" style="249" customWidth="1"/>
    <col min="7177" max="7177" width="7.85546875" style="249" customWidth="1"/>
    <col min="7178" max="7178" width="10.28515625" style="249" customWidth="1"/>
    <col min="7179" max="7179" width="5.42578125" style="249" customWidth="1"/>
    <col min="7180" max="7180" width="8.5703125" style="249" customWidth="1"/>
    <col min="7181" max="7181" width="7.85546875" style="249" customWidth="1"/>
    <col min="7182" max="7182" width="9.5703125" style="249" customWidth="1"/>
    <col min="7183" max="7183" width="5.42578125" style="249" customWidth="1"/>
    <col min="7184" max="7184" width="7.140625" style="249" customWidth="1"/>
    <col min="7185" max="7185" width="2.42578125" style="249" customWidth="1"/>
    <col min="7186" max="7186" width="13.28515625" style="249" bestFit="1" customWidth="1"/>
    <col min="7187" max="7187" width="14.85546875" style="249" bestFit="1" customWidth="1"/>
    <col min="7188" max="7427" width="9.140625" style="249"/>
    <col min="7428" max="7428" width="8.7109375" style="249" customWidth="1"/>
    <col min="7429" max="7429" width="7.85546875" style="249" customWidth="1"/>
    <col min="7430" max="7430" width="9.42578125" style="249" customWidth="1"/>
    <col min="7431" max="7431" width="5.140625" style="249" customWidth="1"/>
    <col min="7432" max="7432" width="8.85546875" style="249" customWidth="1"/>
    <col min="7433" max="7433" width="7.85546875" style="249" customWidth="1"/>
    <col min="7434" max="7434" width="10.28515625" style="249" customWidth="1"/>
    <col min="7435" max="7435" width="5.42578125" style="249" customWidth="1"/>
    <col min="7436" max="7436" width="8.5703125" style="249" customWidth="1"/>
    <col min="7437" max="7437" width="7.85546875" style="249" customWidth="1"/>
    <col min="7438" max="7438" width="9.5703125" style="249" customWidth="1"/>
    <col min="7439" max="7439" width="5.42578125" style="249" customWidth="1"/>
    <col min="7440" max="7440" width="7.140625" style="249" customWidth="1"/>
    <col min="7441" max="7441" width="2.42578125" style="249" customWidth="1"/>
    <col min="7442" max="7442" width="13.28515625" style="249" bestFit="1" customWidth="1"/>
    <col min="7443" max="7443" width="14.85546875" style="249" bestFit="1" customWidth="1"/>
    <col min="7444" max="7683" width="9.140625" style="249"/>
    <col min="7684" max="7684" width="8.7109375" style="249" customWidth="1"/>
    <col min="7685" max="7685" width="7.85546875" style="249" customWidth="1"/>
    <col min="7686" max="7686" width="9.42578125" style="249" customWidth="1"/>
    <col min="7687" max="7687" width="5.140625" style="249" customWidth="1"/>
    <col min="7688" max="7688" width="8.85546875" style="249" customWidth="1"/>
    <col min="7689" max="7689" width="7.85546875" style="249" customWidth="1"/>
    <col min="7690" max="7690" width="10.28515625" style="249" customWidth="1"/>
    <col min="7691" max="7691" width="5.42578125" style="249" customWidth="1"/>
    <col min="7692" max="7692" width="8.5703125" style="249" customWidth="1"/>
    <col min="7693" max="7693" width="7.85546875" style="249" customWidth="1"/>
    <col min="7694" max="7694" width="9.5703125" style="249" customWidth="1"/>
    <col min="7695" max="7695" width="5.42578125" style="249" customWidth="1"/>
    <col min="7696" max="7696" width="7.140625" style="249" customWidth="1"/>
    <col min="7697" max="7697" width="2.42578125" style="249" customWidth="1"/>
    <col min="7698" max="7698" width="13.28515625" style="249" bestFit="1" customWidth="1"/>
    <col min="7699" max="7699" width="14.85546875" style="249" bestFit="1" customWidth="1"/>
    <col min="7700" max="7939" width="9.140625" style="249"/>
    <col min="7940" max="7940" width="8.7109375" style="249" customWidth="1"/>
    <col min="7941" max="7941" width="7.85546875" style="249" customWidth="1"/>
    <col min="7942" max="7942" width="9.42578125" style="249" customWidth="1"/>
    <col min="7943" max="7943" width="5.140625" style="249" customWidth="1"/>
    <col min="7944" max="7944" width="8.85546875" style="249" customWidth="1"/>
    <col min="7945" max="7945" width="7.85546875" style="249" customWidth="1"/>
    <col min="7946" max="7946" width="10.28515625" style="249" customWidth="1"/>
    <col min="7947" max="7947" width="5.42578125" style="249" customWidth="1"/>
    <col min="7948" max="7948" width="8.5703125" style="249" customWidth="1"/>
    <col min="7949" max="7949" width="7.85546875" style="249" customWidth="1"/>
    <col min="7950" max="7950" width="9.5703125" style="249" customWidth="1"/>
    <col min="7951" max="7951" width="5.42578125" style="249" customWidth="1"/>
    <col min="7952" max="7952" width="7.140625" style="249" customWidth="1"/>
    <col min="7953" max="7953" width="2.42578125" style="249" customWidth="1"/>
    <col min="7954" max="7954" width="13.28515625" style="249" bestFit="1" customWidth="1"/>
    <col min="7955" max="7955" width="14.85546875" style="249" bestFit="1" customWidth="1"/>
    <col min="7956" max="8195" width="9.140625" style="249"/>
    <col min="8196" max="8196" width="8.7109375" style="249" customWidth="1"/>
    <col min="8197" max="8197" width="7.85546875" style="249" customWidth="1"/>
    <col min="8198" max="8198" width="9.42578125" style="249" customWidth="1"/>
    <col min="8199" max="8199" width="5.140625" style="249" customWidth="1"/>
    <col min="8200" max="8200" width="8.85546875" style="249" customWidth="1"/>
    <col min="8201" max="8201" width="7.85546875" style="249" customWidth="1"/>
    <col min="8202" max="8202" width="10.28515625" style="249" customWidth="1"/>
    <col min="8203" max="8203" width="5.42578125" style="249" customWidth="1"/>
    <col min="8204" max="8204" width="8.5703125" style="249" customWidth="1"/>
    <col min="8205" max="8205" width="7.85546875" style="249" customWidth="1"/>
    <col min="8206" max="8206" width="9.5703125" style="249" customWidth="1"/>
    <col min="8207" max="8207" width="5.42578125" style="249" customWidth="1"/>
    <col min="8208" max="8208" width="7.140625" style="249" customWidth="1"/>
    <col min="8209" max="8209" width="2.42578125" style="249" customWidth="1"/>
    <col min="8210" max="8210" width="13.28515625" style="249" bestFit="1" customWidth="1"/>
    <col min="8211" max="8211" width="14.85546875" style="249" bestFit="1" customWidth="1"/>
    <col min="8212" max="8451" width="9.140625" style="249"/>
    <col min="8452" max="8452" width="8.7109375" style="249" customWidth="1"/>
    <col min="8453" max="8453" width="7.85546875" style="249" customWidth="1"/>
    <col min="8454" max="8454" width="9.42578125" style="249" customWidth="1"/>
    <col min="8455" max="8455" width="5.140625" style="249" customWidth="1"/>
    <col min="8456" max="8456" width="8.85546875" style="249" customWidth="1"/>
    <col min="8457" max="8457" width="7.85546875" style="249" customWidth="1"/>
    <col min="8458" max="8458" width="10.28515625" style="249" customWidth="1"/>
    <col min="8459" max="8459" width="5.42578125" style="249" customWidth="1"/>
    <col min="8460" max="8460" width="8.5703125" style="249" customWidth="1"/>
    <col min="8461" max="8461" width="7.85546875" style="249" customWidth="1"/>
    <col min="8462" max="8462" width="9.5703125" style="249" customWidth="1"/>
    <col min="8463" max="8463" width="5.42578125" style="249" customWidth="1"/>
    <col min="8464" max="8464" width="7.140625" style="249" customWidth="1"/>
    <col min="8465" max="8465" width="2.42578125" style="249" customWidth="1"/>
    <col min="8466" max="8466" width="13.28515625" style="249" bestFit="1" customWidth="1"/>
    <col min="8467" max="8467" width="14.85546875" style="249" bestFit="1" customWidth="1"/>
    <col min="8468" max="8707" width="9.140625" style="249"/>
    <col min="8708" max="8708" width="8.7109375" style="249" customWidth="1"/>
    <col min="8709" max="8709" width="7.85546875" style="249" customWidth="1"/>
    <col min="8710" max="8710" width="9.42578125" style="249" customWidth="1"/>
    <col min="8711" max="8711" width="5.140625" style="249" customWidth="1"/>
    <col min="8712" max="8712" width="8.85546875" style="249" customWidth="1"/>
    <col min="8713" max="8713" width="7.85546875" style="249" customWidth="1"/>
    <col min="8714" max="8714" width="10.28515625" style="249" customWidth="1"/>
    <col min="8715" max="8715" width="5.42578125" style="249" customWidth="1"/>
    <col min="8716" max="8716" width="8.5703125" style="249" customWidth="1"/>
    <col min="8717" max="8717" width="7.85546875" style="249" customWidth="1"/>
    <col min="8718" max="8718" width="9.5703125" style="249" customWidth="1"/>
    <col min="8719" max="8719" width="5.42578125" style="249" customWidth="1"/>
    <col min="8720" max="8720" width="7.140625" style="249" customWidth="1"/>
    <col min="8721" max="8721" width="2.42578125" style="249" customWidth="1"/>
    <col min="8722" max="8722" width="13.28515625" style="249" bestFit="1" customWidth="1"/>
    <col min="8723" max="8723" width="14.85546875" style="249" bestFit="1" customWidth="1"/>
    <col min="8724" max="8963" width="9.140625" style="249"/>
    <col min="8964" max="8964" width="8.7109375" style="249" customWidth="1"/>
    <col min="8965" max="8965" width="7.85546875" style="249" customWidth="1"/>
    <col min="8966" max="8966" width="9.42578125" style="249" customWidth="1"/>
    <col min="8967" max="8967" width="5.140625" style="249" customWidth="1"/>
    <col min="8968" max="8968" width="8.85546875" style="249" customWidth="1"/>
    <col min="8969" max="8969" width="7.85546875" style="249" customWidth="1"/>
    <col min="8970" max="8970" width="10.28515625" style="249" customWidth="1"/>
    <col min="8971" max="8971" width="5.42578125" style="249" customWidth="1"/>
    <col min="8972" max="8972" width="8.5703125" style="249" customWidth="1"/>
    <col min="8973" max="8973" width="7.85546875" style="249" customWidth="1"/>
    <col min="8974" max="8974" width="9.5703125" style="249" customWidth="1"/>
    <col min="8975" max="8975" width="5.42578125" style="249" customWidth="1"/>
    <col min="8976" max="8976" width="7.140625" style="249" customWidth="1"/>
    <col min="8977" max="8977" width="2.42578125" style="249" customWidth="1"/>
    <col min="8978" max="8978" width="13.28515625" style="249" bestFit="1" customWidth="1"/>
    <col min="8979" max="8979" width="14.85546875" style="249" bestFit="1" customWidth="1"/>
    <col min="8980" max="9219" width="9.140625" style="249"/>
    <col min="9220" max="9220" width="8.7109375" style="249" customWidth="1"/>
    <col min="9221" max="9221" width="7.85546875" style="249" customWidth="1"/>
    <col min="9222" max="9222" width="9.42578125" style="249" customWidth="1"/>
    <col min="9223" max="9223" width="5.140625" style="249" customWidth="1"/>
    <col min="9224" max="9224" width="8.85546875" style="249" customWidth="1"/>
    <col min="9225" max="9225" width="7.85546875" style="249" customWidth="1"/>
    <col min="9226" max="9226" width="10.28515625" style="249" customWidth="1"/>
    <col min="9227" max="9227" width="5.42578125" style="249" customWidth="1"/>
    <col min="9228" max="9228" width="8.5703125" style="249" customWidth="1"/>
    <col min="9229" max="9229" width="7.85546875" style="249" customWidth="1"/>
    <col min="9230" max="9230" width="9.5703125" style="249" customWidth="1"/>
    <col min="9231" max="9231" width="5.42578125" style="249" customWidth="1"/>
    <col min="9232" max="9232" width="7.140625" style="249" customWidth="1"/>
    <col min="9233" max="9233" width="2.42578125" style="249" customWidth="1"/>
    <col min="9234" max="9234" width="13.28515625" style="249" bestFit="1" customWidth="1"/>
    <col min="9235" max="9235" width="14.85546875" style="249" bestFit="1" customWidth="1"/>
    <col min="9236" max="9475" width="9.140625" style="249"/>
    <col min="9476" max="9476" width="8.7109375" style="249" customWidth="1"/>
    <col min="9477" max="9477" width="7.85546875" style="249" customWidth="1"/>
    <col min="9478" max="9478" width="9.42578125" style="249" customWidth="1"/>
    <col min="9479" max="9479" width="5.140625" style="249" customWidth="1"/>
    <col min="9480" max="9480" width="8.85546875" style="249" customWidth="1"/>
    <col min="9481" max="9481" width="7.85546875" style="249" customWidth="1"/>
    <col min="9482" max="9482" width="10.28515625" style="249" customWidth="1"/>
    <col min="9483" max="9483" width="5.42578125" style="249" customWidth="1"/>
    <col min="9484" max="9484" width="8.5703125" style="249" customWidth="1"/>
    <col min="9485" max="9485" width="7.85546875" style="249" customWidth="1"/>
    <col min="9486" max="9486" width="9.5703125" style="249" customWidth="1"/>
    <col min="9487" max="9487" width="5.42578125" style="249" customWidth="1"/>
    <col min="9488" max="9488" width="7.140625" style="249" customWidth="1"/>
    <col min="9489" max="9489" width="2.42578125" style="249" customWidth="1"/>
    <col min="9490" max="9490" width="13.28515625" style="249" bestFit="1" customWidth="1"/>
    <col min="9491" max="9491" width="14.85546875" style="249" bestFit="1" customWidth="1"/>
    <col min="9492" max="9731" width="9.140625" style="249"/>
    <col min="9732" max="9732" width="8.7109375" style="249" customWidth="1"/>
    <col min="9733" max="9733" width="7.85546875" style="249" customWidth="1"/>
    <col min="9734" max="9734" width="9.42578125" style="249" customWidth="1"/>
    <col min="9735" max="9735" width="5.140625" style="249" customWidth="1"/>
    <col min="9736" max="9736" width="8.85546875" style="249" customWidth="1"/>
    <col min="9737" max="9737" width="7.85546875" style="249" customWidth="1"/>
    <col min="9738" max="9738" width="10.28515625" style="249" customWidth="1"/>
    <col min="9739" max="9739" width="5.42578125" style="249" customWidth="1"/>
    <col min="9740" max="9740" width="8.5703125" style="249" customWidth="1"/>
    <col min="9741" max="9741" width="7.85546875" style="249" customWidth="1"/>
    <col min="9742" max="9742" width="9.5703125" style="249" customWidth="1"/>
    <col min="9743" max="9743" width="5.42578125" style="249" customWidth="1"/>
    <col min="9744" max="9744" width="7.140625" style="249" customWidth="1"/>
    <col min="9745" max="9745" width="2.42578125" style="249" customWidth="1"/>
    <col min="9746" max="9746" width="13.28515625" style="249" bestFit="1" customWidth="1"/>
    <col min="9747" max="9747" width="14.85546875" style="249" bestFit="1" customWidth="1"/>
    <col min="9748" max="9987" width="9.140625" style="249"/>
    <col min="9988" max="9988" width="8.7109375" style="249" customWidth="1"/>
    <col min="9989" max="9989" width="7.85546875" style="249" customWidth="1"/>
    <col min="9990" max="9990" width="9.42578125" style="249" customWidth="1"/>
    <col min="9991" max="9991" width="5.140625" style="249" customWidth="1"/>
    <col min="9992" max="9992" width="8.85546875" style="249" customWidth="1"/>
    <col min="9993" max="9993" width="7.85546875" style="249" customWidth="1"/>
    <col min="9994" max="9994" width="10.28515625" style="249" customWidth="1"/>
    <col min="9995" max="9995" width="5.42578125" style="249" customWidth="1"/>
    <col min="9996" max="9996" width="8.5703125" style="249" customWidth="1"/>
    <col min="9997" max="9997" width="7.85546875" style="249" customWidth="1"/>
    <col min="9998" max="9998" width="9.5703125" style="249" customWidth="1"/>
    <col min="9999" max="9999" width="5.42578125" style="249" customWidth="1"/>
    <col min="10000" max="10000" width="7.140625" style="249" customWidth="1"/>
    <col min="10001" max="10001" width="2.42578125" style="249" customWidth="1"/>
    <col min="10002" max="10002" width="13.28515625" style="249" bestFit="1" customWidth="1"/>
    <col min="10003" max="10003" width="14.85546875" style="249" bestFit="1" customWidth="1"/>
    <col min="10004" max="10243" width="9.140625" style="249"/>
    <col min="10244" max="10244" width="8.7109375" style="249" customWidth="1"/>
    <col min="10245" max="10245" width="7.85546875" style="249" customWidth="1"/>
    <col min="10246" max="10246" width="9.42578125" style="249" customWidth="1"/>
    <col min="10247" max="10247" width="5.140625" style="249" customWidth="1"/>
    <col min="10248" max="10248" width="8.85546875" style="249" customWidth="1"/>
    <col min="10249" max="10249" width="7.85546875" style="249" customWidth="1"/>
    <col min="10250" max="10250" width="10.28515625" style="249" customWidth="1"/>
    <col min="10251" max="10251" width="5.42578125" style="249" customWidth="1"/>
    <col min="10252" max="10252" width="8.5703125" style="249" customWidth="1"/>
    <col min="10253" max="10253" width="7.85546875" style="249" customWidth="1"/>
    <col min="10254" max="10254" width="9.5703125" style="249" customWidth="1"/>
    <col min="10255" max="10255" width="5.42578125" style="249" customWidth="1"/>
    <col min="10256" max="10256" width="7.140625" style="249" customWidth="1"/>
    <col min="10257" max="10257" width="2.42578125" style="249" customWidth="1"/>
    <col min="10258" max="10258" width="13.28515625" style="249" bestFit="1" customWidth="1"/>
    <col min="10259" max="10259" width="14.85546875" style="249" bestFit="1" customWidth="1"/>
    <col min="10260" max="10499" width="9.140625" style="249"/>
    <col min="10500" max="10500" width="8.7109375" style="249" customWidth="1"/>
    <col min="10501" max="10501" width="7.85546875" style="249" customWidth="1"/>
    <col min="10502" max="10502" width="9.42578125" style="249" customWidth="1"/>
    <col min="10503" max="10503" width="5.140625" style="249" customWidth="1"/>
    <col min="10504" max="10504" width="8.85546875" style="249" customWidth="1"/>
    <col min="10505" max="10505" width="7.85546875" style="249" customWidth="1"/>
    <col min="10506" max="10506" width="10.28515625" style="249" customWidth="1"/>
    <col min="10507" max="10507" width="5.42578125" style="249" customWidth="1"/>
    <col min="10508" max="10508" width="8.5703125" style="249" customWidth="1"/>
    <col min="10509" max="10509" width="7.85546875" style="249" customWidth="1"/>
    <col min="10510" max="10510" width="9.5703125" style="249" customWidth="1"/>
    <col min="10511" max="10511" width="5.42578125" style="249" customWidth="1"/>
    <col min="10512" max="10512" width="7.140625" style="249" customWidth="1"/>
    <col min="10513" max="10513" width="2.42578125" style="249" customWidth="1"/>
    <col min="10514" max="10514" width="13.28515625" style="249" bestFit="1" customWidth="1"/>
    <col min="10515" max="10515" width="14.85546875" style="249" bestFit="1" customWidth="1"/>
    <col min="10516" max="10755" width="9.140625" style="249"/>
    <col min="10756" max="10756" width="8.7109375" style="249" customWidth="1"/>
    <col min="10757" max="10757" width="7.85546875" style="249" customWidth="1"/>
    <col min="10758" max="10758" width="9.42578125" style="249" customWidth="1"/>
    <col min="10759" max="10759" width="5.140625" style="249" customWidth="1"/>
    <col min="10760" max="10760" width="8.85546875" style="249" customWidth="1"/>
    <col min="10761" max="10761" width="7.85546875" style="249" customWidth="1"/>
    <col min="10762" max="10762" width="10.28515625" style="249" customWidth="1"/>
    <col min="10763" max="10763" width="5.42578125" style="249" customWidth="1"/>
    <col min="10764" max="10764" width="8.5703125" style="249" customWidth="1"/>
    <col min="10765" max="10765" width="7.85546875" style="249" customWidth="1"/>
    <col min="10766" max="10766" width="9.5703125" style="249" customWidth="1"/>
    <col min="10767" max="10767" width="5.42578125" style="249" customWidth="1"/>
    <col min="10768" max="10768" width="7.140625" style="249" customWidth="1"/>
    <col min="10769" max="10769" width="2.42578125" style="249" customWidth="1"/>
    <col min="10770" max="10770" width="13.28515625" style="249" bestFit="1" customWidth="1"/>
    <col min="10771" max="10771" width="14.85546875" style="249" bestFit="1" customWidth="1"/>
    <col min="10772" max="11011" width="9.140625" style="249"/>
    <col min="11012" max="11012" width="8.7109375" style="249" customWidth="1"/>
    <col min="11013" max="11013" width="7.85546875" style="249" customWidth="1"/>
    <col min="11014" max="11014" width="9.42578125" style="249" customWidth="1"/>
    <col min="11015" max="11015" width="5.140625" style="249" customWidth="1"/>
    <col min="11016" max="11016" width="8.85546875" style="249" customWidth="1"/>
    <col min="11017" max="11017" width="7.85546875" style="249" customWidth="1"/>
    <col min="11018" max="11018" width="10.28515625" style="249" customWidth="1"/>
    <col min="11019" max="11019" width="5.42578125" style="249" customWidth="1"/>
    <col min="11020" max="11020" width="8.5703125" style="249" customWidth="1"/>
    <col min="11021" max="11021" width="7.85546875" style="249" customWidth="1"/>
    <col min="11022" max="11022" width="9.5703125" style="249" customWidth="1"/>
    <col min="11023" max="11023" width="5.42578125" style="249" customWidth="1"/>
    <col min="11024" max="11024" width="7.140625" style="249" customWidth="1"/>
    <col min="11025" max="11025" width="2.42578125" style="249" customWidth="1"/>
    <col min="11026" max="11026" width="13.28515625" style="249" bestFit="1" customWidth="1"/>
    <col min="11027" max="11027" width="14.85546875" style="249" bestFit="1" customWidth="1"/>
    <col min="11028" max="11267" width="9.140625" style="249"/>
    <col min="11268" max="11268" width="8.7109375" style="249" customWidth="1"/>
    <col min="11269" max="11269" width="7.85546875" style="249" customWidth="1"/>
    <col min="11270" max="11270" width="9.42578125" style="249" customWidth="1"/>
    <col min="11271" max="11271" width="5.140625" style="249" customWidth="1"/>
    <col min="11272" max="11272" width="8.85546875" style="249" customWidth="1"/>
    <col min="11273" max="11273" width="7.85546875" style="249" customWidth="1"/>
    <col min="11274" max="11274" width="10.28515625" style="249" customWidth="1"/>
    <col min="11275" max="11275" width="5.42578125" style="249" customWidth="1"/>
    <col min="11276" max="11276" width="8.5703125" style="249" customWidth="1"/>
    <col min="11277" max="11277" width="7.85546875" style="249" customWidth="1"/>
    <col min="11278" max="11278" width="9.5703125" style="249" customWidth="1"/>
    <col min="11279" max="11279" width="5.42578125" style="249" customWidth="1"/>
    <col min="11280" max="11280" width="7.140625" style="249" customWidth="1"/>
    <col min="11281" max="11281" width="2.42578125" style="249" customWidth="1"/>
    <col min="11282" max="11282" width="13.28515625" style="249" bestFit="1" customWidth="1"/>
    <col min="11283" max="11283" width="14.85546875" style="249" bestFit="1" customWidth="1"/>
    <col min="11284" max="11523" width="9.140625" style="249"/>
    <col min="11524" max="11524" width="8.7109375" style="249" customWidth="1"/>
    <col min="11525" max="11525" width="7.85546875" style="249" customWidth="1"/>
    <col min="11526" max="11526" width="9.42578125" style="249" customWidth="1"/>
    <col min="11527" max="11527" width="5.140625" style="249" customWidth="1"/>
    <col min="11528" max="11528" width="8.85546875" style="249" customWidth="1"/>
    <col min="11529" max="11529" width="7.85546875" style="249" customWidth="1"/>
    <col min="11530" max="11530" width="10.28515625" style="249" customWidth="1"/>
    <col min="11531" max="11531" width="5.42578125" style="249" customWidth="1"/>
    <col min="11532" max="11532" width="8.5703125" style="249" customWidth="1"/>
    <col min="11533" max="11533" width="7.85546875" style="249" customWidth="1"/>
    <col min="11534" max="11534" width="9.5703125" style="249" customWidth="1"/>
    <col min="11535" max="11535" width="5.42578125" style="249" customWidth="1"/>
    <col min="11536" max="11536" width="7.140625" style="249" customWidth="1"/>
    <col min="11537" max="11537" width="2.42578125" style="249" customWidth="1"/>
    <col min="11538" max="11538" width="13.28515625" style="249" bestFit="1" customWidth="1"/>
    <col min="11539" max="11539" width="14.85546875" style="249" bestFit="1" customWidth="1"/>
    <col min="11540" max="11779" width="9.140625" style="249"/>
    <col min="11780" max="11780" width="8.7109375" style="249" customWidth="1"/>
    <col min="11781" max="11781" width="7.85546875" style="249" customWidth="1"/>
    <col min="11782" max="11782" width="9.42578125" style="249" customWidth="1"/>
    <col min="11783" max="11783" width="5.140625" style="249" customWidth="1"/>
    <col min="11784" max="11784" width="8.85546875" style="249" customWidth="1"/>
    <col min="11785" max="11785" width="7.85546875" style="249" customWidth="1"/>
    <col min="11786" max="11786" width="10.28515625" style="249" customWidth="1"/>
    <col min="11787" max="11787" width="5.42578125" style="249" customWidth="1"/>
    <col min="11788" max="11788" width="8.5703125" style="249" customWidth="1"/>
    <col min="11789" max="11789" width="7.85546875" style="249" customWidth="1"/>
    <col min="11790" max="11790" width="9.5703125" style="249" customWidth="1"/>
    <col min="11791" max="11791" width="5.42578125" style="249" customWidth="1"/>
    <col min="11792" max="11792" width="7.140625" style="249" customWidth="1"/>
    <col min="11793" max="11793" width="2.42578125" style="249" customWidth="1"/>
    <col min="11794" max="11794" width="13.28515625" style="249" bestFit="1" customWidth="1"/>
    <col min="11795" max="11795" width="14.85546875" style="249" bestFit="1" customWidth="1"/>
    <col min="11796" max="12035" width="9.140625" style="249"/>
    <col min="12036" max="12036" width="8.7109375" style="249" customWidth="1"/>
    <col min="12037" max="12037" width="7.85546875" style="249" customWidth="1"/>
    <col min="12038" max="12038" width="9.42578125" style="249" customWidth="1"/>
    <col min="12039" max="12039" width="5.140625" style="249" customWidth="1"/>
    <col min="12040" max="12040" width="8.85546875" style="249" customWidth="1"/>
    <col min="12041" max="12041" width="7.85546875" style="249" customWidth="1"/>
    <col min="12042" max="12042" width="10.28515625" style="249" customWidth="1"/>
    <col min="12043" max="12043" width="5.42578125" style="249" customWidth="1"/>
    <col min="12044" max="12044" width="8.5703125" style="249" customWidth="1"/>
    <col min="12045" max="12045" width="7.85546875" style="249" customWidth="1"/>
    <col min="12046" max="12046" width="9.5703125" style="249" customWidth="1"/>
    <col min="12047" max="12047" width="5.42578125" style="249" customWidth="1"/>
    <col min="12048" max="12048" width="7.140625" style="249" customWidth="1"/>
    <col min="12049" max="12049" width="2.42578125" style="249" customWidth="1"/>
    <col min="12050" max="12050" width="13.28515625" style="249" bestFit="1" customWidth="1"/>
    <col min="12051" max="12051" width="14.85546875" style="249" bestFit="1" customWidth="1"/>
    <col min="12052" max="12291" width="9.140625" style="249"/>
    <col min="12292" max="12292" width="8.7109375" style="249" customWidth="1"/>
    <col min="12293" max="12293" width="7.85546875" style="249" customWidth="1"/>
    <col min="12294" max="12294" width="9.42578125" style="249" customWidth="1"/>
    <col min="12295" max="12295" width="5.140625" style="249" customWidth="1"/>
    <col min="12296" max="12296" width="8.85546875" style="249" customWidth="1"/>
    <col min="12297" max="12297" width="7.85546875" style="249" customWidth="1"/>
    <col min="12298" max="12298" width="10.28515625" style="249" customWidth="1"/>
    <col min="12299" max="12299" width="5.42578125" style="249" customWidth="1"/>
    <col min="12300" max="12300" width="8.5703125" style="249" customWidth="1"/>
    <col min="12301" max="12301" width="7.85546875" style="249" customWidth="1"/>
    <col min="12302" max="12302" width="9.5703125" style="249" customWidth="1"/>
    <col min="12303" max="12303" width="5.42578125" style="249" customWidth="1"/>
    <col min="12304" max="12304" width="7.140625" style="249" customWidth="1"/>
    <col min="12305" max="12305" width="2.42578125" style="249" customWidth="1"/>
    <col min="12306" max="12306" width="13.28515625" style="249" bestFit="1" customWidth="1"/>
    <col min="12307" max="12307" width="14.85546875" style="249" bestFit="1" customWidth="1"/>
    <col min="12308" max="12547" width="9.140625" style="249"/>
    <col min="12548" max="12548" width="8.7109375" style="249" customWidth="1"/>
    <col min="12549" max="12549" width="7.85546875" style="249" customWidth="1"/>
    <col min="12550" max="12550" width="9.42578125" style="249" customWidth="1"/>
    <col min="12551" max="12551" width="5.140625" style="249" customWidth="1"/>
    <col min="12552" max="12552" width="8.85546875" style="249" customWidth="1"/>
    <col min="12553" max="12553" width="7.85546875" style="249" customWidth="1"/>
    <col min="12554" max="12554" width="10.28515625" style="249" customWidth="1"/>
    <col min="12555" max="12555" width="5.42578125" style="249" customWidth="1"/>
    <col min="12556" max="12556" width="8.5703125" style="249" customWidth="1"/>
    <col min="12557" max="12557" width="7.85546875" style="249" customWidth="1"/>
    <col min="12558" max="12558" width="9.5703125" style="249" customWidth="1"/>
    <col min="12559" max="12559" width="5.42578125" style="249" customWidth="1"/>
    <col min="12560" max="12560" width="7.140625" style="249" customWidth="1"/>
    <col min="12561" max="12561" width="2.42578125" style="249" customWidth="1"/>
    <col min="12562" max="12562" width="13.28515625" style="249" bestFit="1" customWidth="1"/>
    <col min="12563" max="12563" width="14.85546875" style="249" bestFit="1" customWidth="1"/>
    <col min="12564" max="12803" width="9.140625" style="249"/>
    <col min="12804" max="12804" width="8.7109375" style="249" customWidth="1"/>
    <col min="12805" max="12805" width="7.85546875" style="249" customWidth="1"/>
    <col min="12806" max="12806" width="9.42578125" style="249" customWidth="1"/>
    <col min="12807" max="12807" width="5.140625" style="249" customWidth="1"/>
    <col min="12808" max="12808" width="8.85546875" style="249" customWidth="1"/>
    <col min="12809" max="12809" width="7.85546875" style="249" customWidth="1"/>
    <col min="12810" max="12810" width="10.28515625" style="249" customWidth="1"/>
    <col min="12811" max="12811" width="5.42578125" style="249" customWidth="1"/>
    <col min="12812" max="12812" width="8.5703125" style="249" customWidth="1"/>
    <col min="12813" max="12813" width="7.85546875" style="249" customWidth="1"/>
    <col min="12814" max="12814" width="9.5703125" style="249" customWidth="1"/>
    <col min="12815" max="12815" width="5.42578125" style="249" customWidth="1"/>
    <col min="12816" max="12816" width="7.140625" style="249" customWidth="1"/>
    <col min="12817" max="12817" width="2.42578125" style="249" customWidth="1"/>
    <col min="12818" max="12818" width="13.28515625" style="249" bestFit="1" customWidth="1"/>
    <col min="12819" max="12819" width="14.85546875" style="249" bestFit="1" customWidth="1"/>
    <col min="12820" max="13059" width="9.140625" style="249"/>
    <col min="13060" max="13060" width="8.7109375" style="249" customWidth="1"/>
    <col min="13061" max="13061" width="7.85546875" style="249" customWidth="1"/>
    <col min="13062" max="13062" width="9.42578125" style="249" customWidth="1"/>
    <col min="13063" max="13063" width="5.140625" style="249" customWidth="1"/>
    <col min="13064" max="13064" width="8.85546875" style="249" customWidth="1"/>
    <col min="13065" max="13065" width="7.85546875" style="249" customWidth="1"/>
    <col min="13066" max="13066" width="10.28515625" style="249" customWidth="1"/>
    <col min="13067" max="13067" width="5.42578125" style="249" customWidth="1"/>
    <col min="13068" max="13068" width="8.5703125" style="249" customWidth="1"/>
    <col min="13069" max="13069" width="7.85546875" style="249" customWidth="1"/>
    <col min="13070" max="13070" width="9.5703125" style="249" customWidth="1"/>
    <col min="13071" max="13071" width="5.42578125" style="249" customWidth="1"/>
    <col min="13072" max="13072" width="7.140625" style="249" customWidth="1"/>
    <col min="13073" max="13073" width="2.42578125" style="249" customWidth="1"/>
    <col min="13074" max="13074" width="13.28515625" style="249" bestFit="1" customWidth="1"/>
    <col min="13075" max="13075" width="14.85546875" style="249" bestFit="1" customWidth="1"/>
    <col min="13076" max="13315" width="9.140625" style="249"/>
    <col min="13316" max="13316" width="8.7109375" style="249" customWidth="1"/>
    <col min="13317" max="13317" width="7.85546875" style="249" customWidth="1"/>
    <col min="13318" max="13318" width="9.42578125" style="249" customWidth="1"/>
    <col min="13319" max="13319" width="5.140625" style="249" customWidth="1"/>
    <col min="13320" max="13320" width="8.85546875" style="249" customWidth="1"/>
    <col min="13321" max="13321" width="7.85546875" style="249" customWidth="1"/>
    <col min="13322" max="13322" width="10.28515625" style="249" customWidth="1"/>
    <col min="13323" max="13323" width="5.42578125" style="249" customWidth="1"/>
    <col min="13324" max="13324" width="8.5703125" style="249" customWidth="1"/>
    <col min="13325" max="13325" width="7.85546875" style="249" customWidth="1"/>
    <col min="13326" max="13326" width="9.5703125" style="249" customWidth="1"/>
    <col min="13327" max="13327" width="5.42578125" style="249" customWidth="1"/>
    <col min="13328" max="13328" width="7.140625" style="249" customWidth="1"/>
    <col min="13329" max="13329" width="2.42578125" style="249" customWidth="1"/>
    <col min="13330" max="13330" width="13.28515625" style="249" bestFit="1" customWidth="1"/>
    <col min="13331" max="13331" width="14.85546875" style="249" bestFit="1" customWidth="1"/>
    <col min="13332" max="13571" width="9.140625" style="249"/>
    <col min="13572" max="13572" width="8.7109375" style="249" customWidth="1"/>
    <col min="13573" max="13573" width="7.85546875" style="249" customWidth="1"/>
    <col min="13574" max="13574" width="9.42578125" style="249" customWidth="1"/>
    <col min="13575" max="13575" width="5.140625" style="249" customWidth="1"/>
    <col min="13576" max="13576" width="8.85546875" style="249" customWidth="1"/>
    <col min="13577" max="13577" width="7.85546875" style="249" customWidth="1"/>
    <col min="13578" max="13578" width="10.28515625" style="249" customWidth="1"/>
    <col min="13579" max="13579" width="5.42578125" style="249" customWidth="1"/>
    <col min="13580" max="13580" width="8.5703125" style="249" customWidth="1"/>
    <col min="13581" max="13581" width="7.85546875" style="249" customWidth="1"/>
    <col min="13582" max="13582" width="9.5703125" style="249" customWidth="1"/>
    <col min="13583" max="13583" width="5.42578125" style="249" customWidth="1"/>
    <col min="13584" max="13584" width="7.140625" style="249" customWidth="1"/>
    <col min="13585" max="13585" width="2.42578125" style="249" customWidth="1"/>
    <col min="13586" max="13586" width="13.28515625" style="249" bestFit="1" customWidth="1"/>
    <col min="13587" max="13587" width="14.85546875" style="249" bestFit="1" customWidth="1"/>
    <col min="13588" max="13827" width="9.140625" style="249"/>
    <col min="13828" max="13828" width="8.7109375" style="249" customWidth="1"/>
    <col min="13829" max="13829" width="7.85546875" style="249" customWidth="1"/>
    <col min="13830" max="13830" width="9.42578125" style="249" customWidth="1"/>
    <col min="13831" max="13831" width="5.140625" style="249" customWidth="1"/>
    <col min="13832" max="13832" width="8.85546875" style="249" customWidth="1"/>
    <col min="13833" max="13833" width="7.85546875" style="249" customWidth="1"/>
    <col min="13834" max="13834" width="10.28515625" style="249" customWidth="1"/>
    <col min="13835" max="13835" width="5.42578125" style="249" customWidth="1"/>
    <col min="13836" max="13836" width="8.5703125" style="249" customWidth="1"/>
    <col min="13837" max="13837" width="7.85546875" style="249" customWidth="1"/>
    <col min="13838" max="13838" width="9.5703125" style="249" customWidth="1"/>
    <col min="13839" max="13839" width="5.42578125" style="249" customWidth="1"/>
    <col min="13840" max="13840" width="7.140625" style="249" customWidth="1"/>
    <col min="13841" max="13841" width="2.42578125" style="249" customWidth="1"/>
    <col min="13842" max="13842" width="13.28515625" style="249" bestFit="1" customWidth="1"/>
    <col min="13843" max="13843" width="14.85546875" style="249" bestFit="1" customWidth="1"/>
    <col min="13844" max="14083" width="9.140625" style="249"/>
    <col min="14084" max="14084" width="8.7109375" style="249" customWidth="1"/>
    <col min="14085" max="14085" width="7.85546875" style="249" customWidth="1"/>
    <col min="14086" max="14086" width="9.42578125" style="249" customWidth="1"/>
    <col min="14087" max="14087" width="5.140625" style="249" customWidth="1"/>
    <col min="14088" max="14088" width="8.85546875" style="249" customWidth="1"/>
    <col min="14089" max="14089" width="7.85546875" style="249" customWidth="1"/>
    <col min="14090" max="14090" width="10.28515625" style="249" customWidth="1"/>
    <col min="14091" max="14091" width="5.42578125" style="249" customWidth="1"/>
    <col min="14092" max="14092" width="8.5703125" style="249" customWidth="1"/>
    <col min="14093" max="14093" width="7.85546875" style="249" customWidth="1"/>
    <col min="14094" max="14094" width="9.5703125" style="249" customWidth="1"/>
    <col min="14095" max="14095" width="5.42578125" style="249" customWidth="1"/>
    <col min="14096" max="14096" width="7.140625" style="249" customWidth="1"/>
    <col min="14097" max="14097" width="2.42578125" style="249" customWidth="1"/>
    <col min="14098" max="14098" width="13.28515625" style="249" bestFit="1" customWidth="1"/>
    <col min="14099" max="14099" width="14.85546875" style="249" bestFit="1" customWidth="1"/>
    <col min="14100" max="14339" width="9.140625" style="249"/>
    <col min="14340" max="14340" width="8.7109375" style="249" customWidth="1"/>
    <col min="14341" max="14341" width="7.85546875" style="249" customWidth="1"/>
    <col min="14342" max="14342" width="9.42578125" style="249" customWidth="1"/>
    <col min="14343" max="14343" width="5.140625" style="249" customWidth="1"/>
    <col min="14344" max="14344" width="8.85546875" style="249" customWidth="1"/>
    <col min="14345" max="14345" width="7.85546875" style="249" customWidth="1"/>
    <col min="14346" max="14346" width="10.28515625" style="249" customWidth="1"/>
    <col min="14347" max="14347" width="5.42578125" style="249" customWidth="1"/>
    <col min="14348" max="14348" width="8.5703125" style="249" customWidth="1"/>
    <col min="14349" max="14349" width="7.85546875" style="249" customWidth="1"/>
    <col min="14350" max="14350" width="9.5703125" style="249" customWidth="1"/>
    <col min="14351" max="14351" width="5.42578125" style="249" customWidth="1"/>
    <col min="14352" max="14352" width="7.140625" style="249" customWidth="1"/>
    <col min="14353" max="14353" width="2.42578125" style="249" customWidth="1"/>
    <col min="14354" max="14354" width="13.28515625" style="249" bestFit="1" customWidth="1"/>
    <col min="14355" max="14355" width="14.85546875" style="249" bestFit="1" customWidth="1"/>
    <col min="14356" max="14595" width="9.140625" style="249"/>
    <col min="14596" max="14596" width="8.7109375" style="249" customWidth="1"/>
    <col min="14597" max="14597" width="7.85546875" style="249" customWidth="1"/>
    <col min="14598" max="14598" width="9.42578125" style="249" customWidth="1"/>
    <col min="14599" max="14599" width="5.140625" style="249" customWidth="1"/>
    <col min="14600" max="14600" width="8.85546875" style="249" customWidth="1"/>
    <col min="14601" max="14601" width="7.85546875" style="249" customWidth="1"/>
    <col min="14602" max="14602" width="10.28515625" style="249" customWidth="1"/>
    <col min="14603" max="14603" width="5.42578125" style="249" customWidth="1"/>
    <col min="14604" max="14604" width="8.5703125" style="249" customWidth="1"/>
    <col min="14605" max="14605" width="7.85546875" style="249" customWidth="1"/>
    <col min="14606" max="14606" width="9.5703125" style="249" customWidth="1"/>
    <col min="14607" max="14607" width="5.42578125" style="249" customWidth="1"/>
    <col min="14608" max="14608" width="7.140625" style="249" customWidth="1"/>
    <col min="14609" max="14609" width="2.42578125" style="249" customWidth="1"/>
    <col min="14610" max="14610" width="13.28515625" style="249" bestFit="1" customWidth="1"/>
    <col min="14611" max="14611" width="14.85546875" style="249" bestFit="1" customWidth="1"/>
    <col min="14612" max="14851" width="9.140625" style="249"/>
    <col min="14852" max="14852" width="8.7109375" style="249" customWidth="1"/>
    <col min="14853" max="14853" width="7.85546875" style="249" customWidth="1"/>
    <col min="14854" max="14854" width="9.42578125" style="249" customWidth="1"/>
    <col min="14855" max="14855" width="5.140625" style="249" customWidth="1"/>
    <col min="14856" max="14856" width="8.85546875" style="249" customWidth="1"/>
    <col min="14857" max="14857" width="7.85546875" style="249" customWidth="1"/>
    <col min="14858" max="14858" width="10.28515625" style="249" customWidth="1"/>
    <col min="14859" max="14859" width="5.42578125" style="249" customWidth="1"/>
    <col min="14860" max="14860" width="8.5703125" style="249" customWidth="1"/>
    <col min="14861" max="14861" width="7.85546875" style="249" customWidth="1"/>
    <col min="14862" max="14862" width="9.5703125" style="249" customWidth="1"/>
    <col min="14863" max="14863" width="5.42578125" style="249" customWidth="1"/>
    <col min="14864" max="14864" width="7.140625" style="249" customWidth="1"/>
    <col min="14865" max="14865" width="2.42578125" style="249" customWidth="1"/>
    <col min="14866" max="14866" width="13.28515625" style="249" bestFit="1" customWidth="1"/>
    <col min="14867" max="14867" width="14.85546875" style="249" bestFit="1" customWidth="1"/>
    <col min="14868" max="15107" width="9.140625" style="249"/>
    <col min="15108" max="15108" width="8.7109375" style="249" customWidth="1"/>
    <col min="15109" max="15109" width="7.85546875" style="249" customWidth="1"/>
    <col min="15110" max="15110" width="9.42578125" style="249" customWidth="1"/>
    <col min="15111" max="15111" width="5.140625" style="249" customWidth="1"/>
    <col min="15112" max="15112" width="8.85546875" style="249" customWidth="1"/>
    <col min="15113" max="15113" width="7.85546875" style="249" customWidth="1"/>
    <col min="15114" max="15114" width="10.28515625" style="249" customWidth="1"/>
    <col min="15115" max="15115" width="5.42578125" style="249" customWidth="1"/>
    <col min="15116" max="15116" width="8.5703125" style="249" customWidth="1"/>
    <col min="15117" max="15117" width="7.85546875" style="249" customWidth="1"/>
    <col min="15118" max="15118" width="9.5703125" style="249" customWidth="1"/>
    <col min="15119" max="15119" width="5.42578125" style="249" customWidth="1"/>
    <col min="15120" max="15120" width="7.140625" style="249" customWidth="1"/>
    <col min="15121" max="15121" width="2.42578125" style="249" customWidth="1"/>
    <col min="15122" max="15122" width="13.28515625" style="249" bestFit="1" customWidth="1"/>
    <col min="15123" max="15123" width="14.85546875" style="249" bestFit="1" customWidth="1"/>
    <col min="15124" max="15363" width="9.140625" style="249"/>
    <col min="15364" max="15364" width="8.7109375" style="249" customWidth="1"/>
    <col min="15365" max="15365" width="7.85546875" style="249" customWidth="1"/>
    <col min="15366" max="15366" width="9.42578125" style="249" customWidth="1"/>
    <col min="15367" max="15367" width="5.140625" style="249" customWidth="1"/>
    <col min="15368" max="15368" width="8.85546875" style="249" customWidth="1"/>
    <col min="15369" max="15369" width="7.85546875" style="249" customWidth="1"/>
    <col min="15370" max="15370" width="10.28515625" style="249" customWidth="1"/>
    <col min="15371" max="15371" width="5.42578125" style="249" customWidth="1"/>
    <col min="15372" max="15372" width="8.5703125" style="249" customWidth="1"/>
    <col min="15373" max="15373" width="7.85546875" style="249" customWidth="1"/>
    <col min="15374" max="15374" width="9.5703125" style="249" customWidth="1"/>
    <col min="15375" max="15375" width="5.42578125" style="249" customWidth="1"/>
    <col min="15376" max="15376" width="7.140625" style="249" customWidth="1"/>
    <col min="15377" max="15377" width="2.42578125" style="249" customWidth="1"/>
    <col min="15378" max="15378" width="13.28515625" style="249" bestFit="1" customWidth="1"/>
    <col min="15379" max="15379" width="14.85546875" style="249" bestFit="1" customWidth="1"/>
    <col min="15380" max="15619" width="9.140625" style="249"/>
    <col min="15620" max="15620" width="8.7109375" style="249" customWidth="1"/>
    <col min="15621" max="15621" width="7.85546875" style="249" customWidth="1"/>
    <col min="15622" max="15622" width="9.42578125" style="249" customWidth="1"/>
    <col min="15623" max="15623" width="5.140625" style="249" customWidth="1"/>
    <col min="15624" max="15624" width="8.85546875" style="249" customWidth="1"/>
    <col min="15625" max="15625" width="7.85546875" style="249" customWidth="1"/>
    <col min="15626" max="15626" width="10.28515625" style="249" customWidth="1"/>
    <col min="15627" max="15627" width="5.42578125" style="249" customWidth="1"/>
    <col min="15628" max="15628" width="8.5703125" style="249" customWidth="1"/>
    <col min="15629" max="15629" width="7.85546875" style="249" customWidth="1"/>
    <col min="15630" max="15630" width="9.5703125" style="249" customWidth="1"/>
    <col min="15631" max="15631" width="5.42578125" style="249" customWidth="1"/>
    <col min="15632" max="15632" width="7.140625" style="249" customWidth="1"/>
    <col min="15633" max="15633" width="2.42578125" style="249" customWidth="1"/>
    <col min="15634" max="15634" width="13.28515625" style="249" bestFit="1" customWidth="1"/>
    <col min="15635" max="15635" width="14.85546875" style="249" bestFit="1" customWidth="1"/>
    <col min="15636" max="15875" width="9.140625" style="249"/>
    <col min="15876" max="15876" width="8.7109375" style="249" customWidth="1"/>
    <col min="15877" max="15877" width="7.85546875" style="249" customWidth="1"/>
    <col min="15878" max="15878" width="9.42578125" style="249" customWidth="1"/>
    <col min="15879" max="15879" width="5.140625" style="249" customWidth="1"/>
    <col min="15880" max="15880" width="8.85546875" style="249" customWidth="1"/>
    <col min="15881" max="15881" width="7.85546875" style="249" customWidth="1"/>
    <col min="15882" max="15882" width="10.28515625" style="249" customWidth="1"/>
    <col min="15883" max="15883" width="5.42578125" style="249" customWidth="1"/>
    <col min="15884" max="15884" width="8.5703125" style="249" customWidth="1"/>
    <col min="15885" max="15885" width="7.85546875" style="249" customWidth="1"/>
    <col min="15886" max="15886" width="9.5703125" style="249" customWidth="1"/>
    <col min="15887" max="15887" width="5.42578125" style="249" customWidth="1"/>
    <col min="15888" max="15888" width="7.140625" style="249" customWidth="1"/>
    <col min="15889" max="15889" width="2.42578125" style="249" customWidth="1"/>
    <col min="15890" max="15890" width="13.28515625" style="249" bestFit="1" customWidth="1"/>
    <col min="15891" max="15891" width="14.85546875" style="249" bestFit="1" customWidth="1"/>
    <col min="15892" max="16131" width="9.140625" style="249"/>
    <col min="16132" max="16132" width="8.7109375" style="249" customWidth="1"/>
    <col min="16133" max="16133" width="7.85546875" style="249" customWidth="1"/>
    <col min="16134" max="16134" width="9.42578125" style="249" customWidth="1"/>
    <col min="16135" max="16135" width="5.140625" style="249" customWidth="1"/>
    <col min="16136" max="16136" width="8.85546875" style="249" customWidth="1"/>
    <col min="16137" max="16137" width="7.85546875" style="249" customWidth="1"/>
    <col min="16138" max="16138" width="10.28515625" style="249" customWidth="1"/>
    <col min="16139" max="16139" width="5.42578125" style="249" customWidth="1"/>
    <col min="16140" max="16140" width="8.5703125" style="249" customWidth="1"/>
    <col min="16141" max="16141" width="7.85546875" style="249" customWidth="1"/>
    <col min="16142" max="16142" width="9.5703125" style="249" customWidth="1"/>
    <col min="16143" max="16143" width="5.42578125" style="249" customWidth="1"/>
    <col min="16144" max="16144" width="7.140625" style="249" customWidth="1"/>
    <col min="16145" max="16145" width="2.42578125" style="249" customWidth="1"/>
    <col min="16146" max="16146" width="13.28515625" style="249" bestFit="1" customWidth="1"/>
    <col min="16147" max="16147" width="14.85546875" style="249" bestFit="1" customWidth="1"/>
    <col min="16148" max="16384" width="9.140625" style="249"/>
  </cols>
  <sheetData>
    <row r="1" spans="1:34">
      <c r="A1" s="715" t="s">
        <v>700</v>
      </c>
      <c r="P1" s="251"/>
      <c r="AC1" s="969" t="s">
        <v>672</v>
      </c>
      <c r="AD1" s="969"/>
    </row>
    <row r="2" spans="1:34">
      <c r="P2" s="251"/>
      <c r="AC2" s="969" t="s">
        <v>508</v>
      </c>
      <c r="AD2" s="969"/>
    </row>
    <row r="3" spans="1:34" ht="17.25">
      <c r="A3" s="1011" t="s">
        <v>370</v>
      </c>
      <c r="B3" s="1011"/>
      <c r="C3" s="1011"/>
      <c r="D3" s="1011"/>
      <c r="E3" s="1011"/>
      <c r="F3" s="1011"/>
      <c r="G3" s="1011"/>
      <c r="H3" s="1011"/>
      <c r="I3" s="1011"/>
      <c r="J3" s="1011"/>
      <c r="K3" s="1011"/>
      <c r="L3" s="1011"/>
      <c r="M3" s="1011"/>
      <c r="N3" s="1011"/>
      <c r="O3" s="1011"/>
      <c r="P3" s="1011"/>
      <c r="Q3" s="252"/>
    </row>
    <row r="4" spans="1:34" ht="15.75" customHeight="1">
      <c r="A4" s="968"/>
      <c r="B4" s="968"/>
      <c r="C4" s="968"/>
      <c r="D4" s="968"/>
      <c r="E4" s="968"/>
      <c r="F4" s="968"/>
      <c r="G4" s="968"/>
      <c r="H4" s="968"/>
      <c r="I4" s="968"/>
      <c r="J4" s="968"/>
      <c r="K4" s="968"/>
      <c r="L4" s="968"/>
      <c r="M4" s="968"/>
      <c r="N4" s="968"/>
      <c r="O4" s="968"/>
      <c r="P4" s="253"/>
    </row>
    <row r="5" spans="1:34" ht="18" customHeight="1">
      <c r="A5" s="1000" t="s">
        <v>526</v>
      </c>
      <c r="B5" s="1001"/>
      <c r="C5" s="1001"/>
      <c r="D5" s="1001"/>
      <c r="E5" s="1012"/>
      <c r="F5" s="1012"/>
      <c r="G5" s="1012"/>
      <c r="H5" s="1012"/>
      <c r="I5" s="1012"/>
      <c r="J5" s="1012"/>
      <c r="K5" s="1012"/>
      <c r="L5" s="1012"/>
      <c r="M5" s="254"/>
      <c r="N5" s="255"/>
      <c r="O5" s="255"/>
    </row>
    <row r="6" spans="1:34" ht="18" customHeight="1">
      <c r="A6" s="1000" t="s">
        <v>409</v>
      </c>
      <c r="B6" s="1001"/>
      <c r="C6" s="1001"/>
      <c r="D6" s="1002"/>
      <c r="E6" s="1003"/>
      <c r="F6" s="1004"/>
      <c r="G6" s="1004"/>
      <c r="H6" s="1004"/>
      <c r="I6" s="1004"/>
      <c r="J6" s="1004"/>
      <c r="K6" s="1004"/>
      <c r="L6" s="1005"/>
      <c r="M6" s="254"/>
      <c r="N6" s="255"/>
      <c r="O6" s="255"/>
    </row>
    <row r="7" spans="1:34" ht="18" customHeight="1">
      <c r="A7" s="1000" t="s">
        <v>410</v>
      </c>
      <c r="B7" s="1001"/>
      <c r="C7" s="1001"/>
      <c r="D7" s="1002"/>
      <c r="E7" s="1003"/>
      <c r="F7" s="1004"/>
      <c r="G7" s="1004"/>
      <c r="H7" s="1004"/>
      <c r="I7" s="1004"/>
      <c r="J7" s="1004"/>
      <c r="K7" s="1004"/>
      <c r="L7" s="1005"/>
      <c r="M7" s="254"/>
      <c r="N7" s="255"/>
      <c r="O7" s="255"/>
    </row>
    <row r="8" spans="1:34" ht="18" customHeight="1">
      <c r="A8" s="1000" t="s">
        <v>411</v>
      </c>
      <c r="B8" s="1001"/>
      <c r="C8" s="1001"/>
      <c r="D8" s="1002"/>
      <c r="E8" s="1003"/>
      <c r="F8" s="1004"/>
      <c r="G8" s="1004"/>
      <c r="H8" s="1004"/>
      <c r="I8" s="1004"/>
      <c r="J8" s="1004"/>
      <c r="K8" s="1004"/>
      <c r="L8" s="1005"/>
      <c r="M8" s="254"/>
      <c r="N8" s="255"/>
      <c r="O8" s="255"/>
    </row>
    <row r="9" spans="1:34" ht="18" customHeight="1">
      <c r="A9" s="1006" t="s">
        <v>371</v>
      </c>
      <c r="B9" s="1007"/>
      <c r="C9" s="1007"/>
      <c r="D9" s="1007"/>
      <c r="E9" s="1008">
        <v>45383</v>
      </c>
      <c r="F9" s="1009"/>
      <c r="G9" s="256" t="s">
        <v>369</v>
      </c>
      <c r="H9" s="1014"/>
      <c r="I9" s="1014"/>
      <c r="J9" s="479"/>
      <c r="K9" s="479"/>
      <c r="L9" s="480"/>
      <c r="M9" s="257"/>
      <c r="N9" s="258"/>
      <c r="O9" s="249"/>
    </row>
    <row r="10" spans="1:34" ht="18" customHeight="1" thickBot="1">
      <c r="A10" s="992" t="s">
        <v>412</v>
      </c>
      <c r="B10" s="993"/>
      <c r="C10" s="993"/>
      <c r="D10" s="993"/>
      <c r="E10" s="994"/>
      <c r="F10" s="994"/>
      <c r="G10" s="994"/>
      <c r="H10" s="994"/>
      <c r="I10" s="994"/>
      <c r="J10" s="994"/>
      <c r="K10" s="994"/>
      <c r="L10" s="994"/>
      <c r="M10" s="259"/>
      <c r="N10" s="260"/>
      <c r="O10" s="260"/>
    </row>
    <row r="11" spans="1:34" ht="15.75" customHeight="1" thickBot="1">
      <c r="A11" s="261"/>
      <c r="B11" s="262"/>
      <c r="C11" s="262"/>
      <c r="D11" s="262"/>
      <c r="E11" s="263"/>
      <c r="F11" s="262"/>
      <c r="G11" s="262"/>
      <c r="H11" s="262"/>
      <c r="I11" s="262"/>
      <c r="J11" s="264"/>
      <c r="K11" s="265"/>
      <c r="L11" s="266"/>
      <c r="M11" s="266"/>
      <c r="N11" s="266"/>
      <c r="O11" s="267"/>
      <c r="P11" s="265"/>
      <c r="Q11" s="266"/>
      <c r="R11" s="266"/>
      <c r="S11" s="266"/>
      <c r="T11" s="267"/>
      <c r="U11" s="265"/>
      <c r="V11" s="266"/>
      <c r="W11" s="266"/>
      <c r="X11" s="266"/>
      <c r="Y11" s="267"/>
      <c r="Z11" s="265"/>
      <c r="AA11" s="266"/>
      <c r="AB11" s="266"/>
      <c r="AC11" s="266"/>
      <c r="AD11" s="267"/>
      <c r="AG11" s="995" t="s">
        <v>756</v>
      </c>
      <c r="AH11" s="996"/>
    </row>
    <row r="12" spans="1:34" ht="15.75" customHeight="1">
      <c r="A12" s="997" t="s">
        <v>367</v>
      </c>
      <c r="B12" s="998"/>
      <c r="C12" s="998"/>
      <c r="D12" s="998"/>
      <c r="E12" s="999"/>
      <c r="F12" s="997" t="s">
        <v>366</v>
      </c>
      <c r="G12" s="998"/>
      <c r="H12" s="998"/>
      <c r="I12" s="998"/>
      <c r="J12" s="999"/>
      <c r="K12" s="997" t="s">
        <v>365</v>
      </c>
      <c r="L12" s="998"/>
      <c r="M12" s="998"/>
      <c r="N12" s="998"/>
      <c r="O12" s="999"/>
      <c r="P12" s="997" t="s">
        <v>364</v>
      </c>
      <c r="Q12" s="998"/>
      <c r="R12" s="998"/>
      <c r="S12" s="998"/>
      <c r="T12" s="999"/>
      <c r="U12" s="997" t="s">
        <v>363</v>
      </c>
      <c r="V12" s="998"/>
      <c r="W12" s="998"/>
      <c r="X12" s="998"/>
      <c r="Y12" s="999"/>
      <c r="Z12" s="997" t="s">
        <v>362</v>
      </c>
      <c r="AA12" s="998"/>
      <c r="AB12" s="998"/>
      <c r="AC12" s="998"/>
      <c r="AD12" s="999"/>
      <c r="AG12" s="717">
        <v>45411</v>
      </c>
      <c r="AH12" s="718" t="s">
        <v>357</v>
      </c>
    </row>
    <row r="13" spans="1:34" ht="15.75" customHeight="1" thickBot="1">
      <c r="A13" s="270" t="s">
        <v>360</v>
      </c>
      <c r="B13" s="271" t="s">
        <v>359</v>
      </c>
      <c r="C13" s="984" t="s">
        <v>380</v>
      </c>
      <c r="D13" s="985"/>
      <c r="E13" s="272" t="s">
        <v>358</v>
      </c>
      <c r="F13" s="475" t="s">
        <v>360</v>
      </c>
      <c r="G13" s="271" t="s">
        <v>359</v>
      </c>
      <c r="H13" s="984" t="s">
        <v>380</v>
      </c>
      <c r="I13" s="985"/>
      <c r="J13" s="272" t="s">
        <v>358</v>
      </c>
      <c r="K13" s="270" t="s">
        <v>360</v>
      </c>
      <c r="L13" s="271" t="s">
        <v>359</v>
      </c>
      <c r="M13" s="984" t="s">
        <v>380</v>
      </c>
      <c r="N13" s="985"/>
      <c r="O13" s="272" t="s">
        <v>358</v>
      </c>
      <c r="P13" s="270" t="s">
        <v>360</v>
      </c>
      <c r="Q13" s="271" t="s">
        <v>359</v>
      </c>
      <c r="R13" s="984" t="s">
        <v>380</v>
      </c>
      <c r="S13" s="985"/>
      <c r="T13" s="272" t="s">
        <v>358</v>
      </c>
      <c r="U13" s="270" t="s">
        <v>360</v>
      </c>
      <c r="V13" s="271" t="s">
        <v>359</v>
      </c>
      <c r="W13" s="984" t="s">
        <v>380</v>
      </c>
      <c r="X13" s="985"/>
      <c r="Y13" s="272" t="s">
        <v>358</v>
      </c>
      <c r="Z13" s="270" t="s">
        <v>360</v>
      </c>
      <c r="AA13" s="271" t="s">
        <v>359</v>
      </c>
      <c r="AB13" s="984" t="s">
        <v>380</v>
      </c>
      <c r="AC13" s="985"/>
      <c r="AD13" s="272" t="s">
        <v>358</v>
      </c>
      <c r="AG13" s="719">
        <v>45415</v>
      </c>
      <c r="AH13" s="720" t="s">
        <v>687</v>
      </c>
    </row>
    <row r="14" spans="1:34" ht="24" customHeight="1">
      <c r="A14" s="273">
        <f>IF(E9="","",E9)</f>
        <v>45383</v>
      </c>
      <c r="B14" s="274" t="str">
        <f>IF(A14="","",TEXT(A14,"aaa"))</f>
        <v>月</v>
      </c>
      <c r="C14" s="275"/>
      <c r="D14" s="276"/>
      <c r="E14" s="277"/>
      <c r="F14" s="278">
        <f>IF(A14="","",EDATE(A14,1))</f>
        <v>45413</v>
      </c>
      <c r="G14" s="274" t="str">
        <f>IF(F14="","",TEXT(F14,"aaa"))</f>
        <v>水</v>
      </c>
      <c r="H14" s="275"/>
      <c r="I14" s="279"/>
      <c r="J14" s="277"/>
      <c r="K14" s="278">
        <f>IF(F14="","",EDATE(F14,1))</f>
        <v>45444</v>
      </c>
      <c r="L14" s="274" t="str">
        <f>IF(K14="","",TEXT(K14,"aaa"))</f>
        <v>土</v>
      </c>
      <c r="M14" s="275"/>
      <c r="N14" s="280"/>
      <c r="O14" s="277"/>
      <c r="P14" s="278">
        <f>IF(K14="","",EDATE(K14,1))</f>
        <v>45474</v>
      </c>
      <c r="Q14" s="274" t="str">
        <f>IF(P14="","",TEXT(P14,"aaa"))</f>
        <v>月</v>
      </c>
      <c r="R14" s="275"/>
      <c r="S14" s="280"/>
      <c r="T14" s="277"/>
      <c r="U14" s="278">
        <f>IF(P14="","",EDATE(P14,1))</f>
        <v>45505</v>
      </c>
      <c r="V14" s="274" t="str">
        <f>IF(U14="","",TEXT(U14,"aaa"))</f>
        <v>木</v>
      </c>
      <c r="W14" s="275"/>
      <c r="X14" s="280"/>
      <c r="Y14" s="277"/>
      <c r="Z14" s="278">
        <f>IF(U14="","",EDATE(U14,1))</f>
        <v>45536</v>
      </c>
      <c r="AA14" s="274" t="str">
        <f>IF(Z14="","",TEXT(Z14,"aaa"))</f>
        <v>日</v>
      </c>
      <c r="AB14" s="275"/>
      <c r="AC14" s="280"/>
      <c r="AD14" s="277"/>
      <c r="AG14" s="719">
        <v>45416</v>
      </c>
      <c r="AH14" s="720" t="s">
        <v>688</v>
      </c>
    </row>
    <row r="15" spans="1:34" ht="24" customHeight="1">
      <c r="A15" s="273">
        <f>IF(A14="","",A14+1)</f>
        <v>45384</v>
      </c>
      <c r="B15" s="274" t="str">
        <f t="shared" ref="B15:B44" si="0">IF(A15="","",TEXT(A15,"aaa"))</f>
        <v>火</v>
      </c>
      <c r="C15" s="281"/>
      <c r="D15" s="282"/>
      <c r="E15" s="283"/>
      <c r="F15" s="284">
        <f>IF(F14="","",F14+1)</f>
        <v>45414</v>
      </c>
      <c r="G15" s="274" t="str">
        <f t="shared" ref="G15:G44" si="1">IF(F15="","",TEXT(F15,"aaa"))</f>
        <v>木</v>
      </c>
      <c r="H15" s="281"/>
      <c r="I15" s="282"/>
      <c r="J15" s="283"/>
      <c r="K15" s="284">
        <f>IF(K14="","",K14+1)</f>
        <v>45445</v>
      </c>
      <c r="L15" s="274" t="str">
        <f t="shared" ref="L15:L44" si="2">IF(K15="","",TEXT(K15,"aaa"))</f>
        <v>日</v>
      </c>
      <c r="M15" s="281"/>
      <c r="N15" s="285"/>
      <c r="O15" s="283"/>
      <c r="P15" s="284">
        <f>IF(P14="","",P14+1)</f>
        <v>45475</v>
      </c>
      <c r="Q15" s="274" t="str">
        <f t="shared" ref="Q15:Q44" si="3">IF(P15="","",TEXT(P15,"aaa"))</f>
        <v>火</v>
      </c>
      <c r="R15" s="281"/>
      <c r="S15" s="285"/>
      <c r="T15" s="283"/>
      <c r="U15" s="284">
        <f>IF(U14="","",U14+1)</f>
        <v>45506</v>
      </c>
      <c r="V15" s="274" t="str">
        <f t="shared" ref="V15:V44" si="4">IF(U15="","",TEXT(U15,"aaa"))</f>
        <v>金</v>
      </c>
      <c r="W15" s="281"/>
      <c r="X15" s="285"/>
      <c r="Y15" s="283"/>
      <c r="Z15" s="284">
        <f>IF(Z14="","",Z14+1)</f>
        <v>45537</v>
      </c>
      <c r="AA15" s="274" t="str">
        <f t="shared" ref="AA15:AA44" si="5">IF(Z15="","",TEXT(Z15,"aaa"))</f>
        <v>月</v>
      </c>
      <c r="AB15" s="281"/>
      <c r="AC15" s="285"/>
      <c r="AD15" s="283"/>
      <c r="AG15" s="719">
        <v>45417</v>
      </c>
      <c r="AH15" s="720" t="s">
        <v>710</v>
      </c>
    </row>
    <row r="16" spans="1:34" ht="24" customHeight="1">
      <c r="A16" s="273">
        <f t="shared" ref="A16:A41" si="6">IF(A15="","",A15+1)</f>
        <v>45385</v>
      </c>
      <c r="B16" s="274" t="str">
        <f t="shared" si="0"/>
        <v>水</v>
      </c>
      <c r="C16" s="281"/>
      <c r="D16" s="282"/>
      <c r="E16" s="283"/>
      <c r="F16" s="284">
        <f t="shared" ref="F16:F41" si="7">IF(F15="","",F15+1)</f>
        <v>45415</v>
      </c>
      <c r="G16" s="274" t="str">
        <f t="shared" si="1"/>
        <v>金</v>
      </c>
      <c r="H16" s="281"/>
      <c r="I16" s="282"/>
      <c r="J16" s="277"/>
      <c r="K16" s="284">
        <f t="shared" ref="K16:K41" si="8">IF(K15="","",K15+1)</f>
        <v>45446</v>
      </c>
      <c r="L16" s="274" t="str">
        <f t="shared" si="2"/>
        <v>月</v>
      </c>
      <c r="M16" s="281"/>
      <c r="N16" s="282"/>
      <c r="O16" s="283"/>
      <c r="P16" s="284">
        <f t="shared" ref="P16:P41" si="9">IF(P15="","",P15+1)</f>
        <v>45476</v>
      </c>
      <c r="Q16" s="274" t="str">
        <f t="shared" si="3"/>
        <v>水</v>
      </c>
      <c r="R16" s="281"/>
      <c r="S16" s="282"/>
      <c r="T16" s="283"/>
      <c r="U16" s="284">
        <f t="shared" ref="U16:U41" si="10">IF(U15="","",U15+1)</f>
        <v>45507</v>
      </c>
      <c r="V16" s="274" t="str">
        <f t="shared" si="4"/>
        <v>土</v>
      </c>
      <c r="W16" s="281"/>
      <c r="X16" s="282"/>
      <c r="Y16" s="283"/>
      <c r="Z16" s="284">
        <f t="shared" ref="Z16:Z41" si="11">IF(Z15="","",Z15+1)</f>
        <v>45538</v>
      </c>
      <c r="AA16" s="274" t="str">
        <f t="shared" si="5"/>
        <v>火</v>
      </c>
      <c r="AB16" s="281"/>
      <c r="AC16" s="282"/>
      <c r="AD16" s="283"/>
      <c r="AG16" s="719">
        <v>45418</v>
      </c>
      <c r="AH16" s="720" t="s">
        <v>711</v>
      </c>
    </row>
    <row r="17" spans="1:34" ht="24" customHeight="1">
      <c r="A17" s="273">
        <f t="shared" si="6"/>
        <v>45386</v>
      </c>
      <c r="B17" s="274" t="str">
        <f t="shared" si="0"/>
        <v>木</v>
      </c>
      <c r="C17" s="281"/>
      <c r="D17" s="286"/>
      <c r="E17" s="283"/>
      <c r="F17" s="284">
        <f t="shared" si="7"/>
        <v>45416</v>
      </c>
      <c r="G17" s="274" t="str">
        <f t="shared" si="1"/>
        <v>土</v>
      </c>
      <c r="H17" s="281"/>
      <c r="I17" s="286"/>
      <c r="J17" s="283"/>
      <c r="K17" s="284">
        <f t="shared" si="8"/>
        <v>45447</v>
      </c>
      <c r="L17" s="274" t="str">
        <f t="shared" si="2"/>
        <v>火</v>
      </c>
      <c r="M17" s="281"/>
      <c r="N17" s="285"/>
      <c r="O17" s="283"/>
      <c r="P17" s="284">
        <f t="shared" si="9"/>
        <v>45477</v>
      </c>
      <c r="Q17" s="274" t="str">
        <f t="shared" si="3"/>
        <v>木</v>
      </c>
      <c r="R17" s="281"/>
      <c r="S17" s="285"/>
      <c r="T17" s="283"/>
      <c r="U17" s="284">
        <f t="shared" si="10"/>
        <v>45508</v>
      </c>
      <c r="V17" s="274" t="str">
        <f t="shared" si="4"/>
        <v>日</v>
      </c>
      <c r="W17" s="281"/>
      <c r="X17" s="285"/>
      <c r="Y17" s="283"/>
      <c r="Z17" s="284">
        <f t="shared" si="11"/>
        <v>45539</v>
      </c>
      <c r="AA17" s="274" t="str">
        <f t="shared" si="5"/>
        <v>水</v>
      </c>
      <c r="AB17" s="281"/>
      <c r="AC17" s="285"/>
      <c r="AD17" s="283"/>
      <c r="AG17" s="719">
        <v>45488</v>
      </c>
      <c r="AH17" s="720" t="s">
        <v>689</v>
      </c>
    </row>
    <row r="18" spans="1:34" ht="24" customHeight="1">
      <c r="A18" s="273">
        <f t="shared" si="6"/>
        <v>45387</v>
      </c>
      <c r="B18" s="274" t="str">
        <f t="shared" si="0"/>
        <v>金</v>
      </c>
      <c r="C18" s="281"/>
      <c r="D18" s="282"/>
      <c r="E18" s="283"/>
      <c r="F18" s="284">
        <f t="shared" si="7"/>
        <v>45417</v>
      </c>
      <c r="G18" s="274" t="str">
        <f t="shared" si="1"/>
        <v>日</v>
      </c>
      <c r="H18" s="281"/>
      <c r="I18" s="282"/>
      <c r="J18" s="283"/>
      <c r="K18" s="284">
        <f t="shared" si="8"/>
        <v>45448</v>
      </c>
      <c r="L18" s="274" t="str">
        <f t="shared" si="2"/>
        <v>水</v>
      </c>
      <c r="M18" s="281"/>
      <c r="N18" s="287"/>
      <c r="O18" s="283"/>
      <c r="P18" s="284">
        <f t="shared" si="9"/>
        <v>45478</v>
      </c>
      <c r="Q18" s="274" t="str">
        <f t="shared" si="3"/>
        <v>金</v>
      </c>
      <c r="R18" s="281"/>
      <c r="S18" s="287"/>
      <c r="T18" s="283"/>
      <c r="U18" s="284">
        <f t="shared" si="10"/>
        <v>45509</v>
      </c>
      <c r="V18" s="274" t="str">
        <f t="shared" si="4"/>
        <v>月</v>
      </c>
      <c r="W18" s="281"/>
      <c r="X18" s="287"/>
      <c r="Y18" s="283"/>
      <c r="Z18" s="284">
        <f t="shared" si="11"/>
        <v>45540</v>
      </c>
      <c r="AA18" s="274" t="str">
        <f t="shared" si="5"/>
        <v>木</v>
      </c>
      <c r="AB18" s="281"/>
      <c r="AC18" s="287"/>
      <c r="AD18" s="283"/>
      <c r="AG18" s="719">
        <v>45515</v>
      </c>
      <c r="AH18" s="720" t="s">
        <v>690</v>
      </c>
    </row>
    <row r="19" spans="1:34" ht="24" customHeight="1">
      <c r="A19" s="273">
        <f t="shared" si="6"/>
        <v>45388</v>
      </c>
      <c r="B19" s="274" t="str">
        <f t="shared" si="0"/>
        <v>土</v>
      </c>
      <c r="C19" s="281"/>
      <c r="D19" s="288"/>
      <c r="E19" s="289"/>
      <c r="F19" s="284">
        <f t="shared" si="7"/>
        <v>45418</v>
      </c>
      <c r="G19" s="274" t="str">
        <f t="shared" si="1"/>
        <v>月</v>
      </c>
      <c r="H19" s="281"/>
      <c r="I19" s="285"/>
      <c r="J19" s="289"/>
      <c r="K19" s="284">
        <f t="shared" si="8"/>
        <v>45449</v>
      </c>
      <c r="L19" s="274" t="str">
        <f t="shared" si="2"/>
        <v>木</v>
      </c>
      <c r="M19" s="281"/>
      <c r="N19" s="290"/>
      <c r="O19" s="283"/>
      <c r="P19" s="284">
        <f t="shared" si="9"/>
        <v>45479</v>
      </c>
      <c r="Q19" s="274" t="str">
        <f t="shared" si="3"/>
        <v>土</v>
      </c>
      <c r="R19" s="281"/>
      <c r="S19" s="290"/>
      <c r="T19" s="283"/>
      <c r="U19" s="284">
        <f t="shared" si="10"/>
        <v>45510</v>
      </c>
      <c r="V19" s="274" t="str">
        <f t="shared" si="4"/>
        <v>火</v>
      </c>
      <c r="W19" s="281"/>
      <c r="X19" s="290"/>
      <c r="Y19" s="283"/>
      <c r="Z19" s="284">
        <f t="shared" si="11"/>
        <v>45541</v>
      </c>
      <c r="AA19" s="274" t="str">
        <f t="shared" si="5"/>
        <v>金</v>
      </c>
      <c r="AB19" s="281"/>
      <c r="AC19" s="290"/>
      <c r="AD19" s="283"/>
      <c r="AG19" s="719">
        <v>45516</v>
      </c>
      <c r="AH19" s="249" t="s">
        <v>711</v>
      </c>
    </row>
    <row r="20" spans="1:34" ht="24" customHeight="1">
      <c r="A20" s="273">
        <f t="shared" si="6"/>
        <v>45389</v>
      </c>
      <c r="B20" s="274" t="str">
        <f t="shared" si="0"/>
        <v>日</v>
      </c>
      <c r="C20" s="281"/>
      <c r="D20" s="282"/>
      <c r="E20" s="291"/>
      <c r="F20" s="284">
        <f t="shared" si="7"/>
        <v>45419</v>
      </c>
      <c r="G20" s="274" t="str">
        <f t="shared" si="1"/>
        <v>火</v>
      </c>
      <c r="H20" s="281"/>
      <c r="I20" s="282"/>
      <c r="J20" s="289"/>
      <c r="K20" s="284">
        <f t="shared" si="8"/>
        <v>45450</v>
      </c>
      <c r="L20" s="274" t="str">
        <f t="shared" si="2"/>
        <v>金</v>
      </c>
      <c r="M20" s="281"/>
      <c r="N20" s="282"/>
      <c r="O20" s="283"/>
      <c r="P20" s="284">
        <f t="shared" si="9"/>
        <v>45480</v>
      </c>
      <c r="Q20" s="274" t="str">
        <f t="shared" si="3"/>
        <v>日</v>
      </c>
      <c r="R20" s="281"/>
      <c r="S20" s="282"/>
      <c r="T20" s="283"/>
      <c r="U20" s="284">
        <f t="shared" si="10"/>
        <v>45511</v>
      </c>
      <c r="V20" s="274" t="str">
        <f t="shared" si="4"/>
        <v>水</v>
      </c>
      <c r="W20" s="281"/>
      <c r="X20" s="282"/>
      <c r="Y20" s="283"/>
      <c r="Z20" s="284">
        <f t="shared" si="11"/>
        <v>45542</v>
      </c>
      <c r="AA20" s="274" t="str">
        <f t="shared" si="5"/>
        <v>土</v>
      </c>
      <c r="AB20" s="281"/>
      <c r="AC20" s="282"/>
      <c r="AD20" s="283"/>
      <c r="AG20" s="719">
        <v>45551</v>
      </c>
      <c r="AH20" s="720" t="s">
        <v>381</v>
      </c>
    </row>
    <row r="21" spans="1:34" ht="24" customHeight="1">
      <c r="A21" s="273">
        <f t="shared" si="6"/>
        <v>45390</v>
      </c>
      <c r="B21" s="274" t="str">
        <f t="shared" si="0"/>
        <v>月</v>
      </c>
      <c r="C21" s="281"/>
      <c r="D21" s="286"/>
      <c r="E21" s="291"/>
      <c r="F21" s="284">
        <f t="shared" si="7"/>
        <v>45420</v>
      </c>
      <c r="G21" s="274" t="str">
        <f t="shared" si="1"/>
        <v>水</v>
      </c>
      <c r="H21" s="281"/>
      <c r="I21" s="285"/>
      <c r="J21" s="289"/>
      <c r="K21" s="284">
        <f t="shared" si="8"/>
        <v>45451</v>
      </c>
      <c r="L21" s="274" t="str">
        <f t="shared" si="2"/>
        <v>土</v>
      </c>
      <c r="M21" s="281"/>
      <c r="N21" s="282"/>
      <c r="O21" s="283"/>
      <c r="P21" s="284">
        <f t="shared" si="9"/>
        <v>45481</v>
      </c>
      <c r="Q21" s="274" t="str">
        <f t="shared" si="3"/>
        <v>月</v>
      </c>
      <c r="R21" s="281"/>
      <c r="S21" s="282"/>
      <c r="T21" s="283"/>
      <c r="U21" s="284">
        <f t="shared" si="10"/>
        <v>45512</v>
      </c>
      <c r="V21" s="274" t="str">
        <f t="shared" si="4"/>
        <v>木</v>
      </c>
      <c r="W21" s="281"/>
      <c r="X21" s="282"/>
      <c r="Y21" s="283"/>
      <c r="Z21" s="284">
        <f t="shared" si="11"/>
        <v>45543</v>
      </c>
      <c r="AA21" s="274" t="str">
        <f t="shared" si="5"/>
        <v>日</v>
      </c>
      <c r="AB21" s="281"/>
      <c r="AC21" s="282"/>
      <c r="AD21" s="283"/>
      <c r="AG21" s="719">
        <v>45557</v>
      </c>
      <c r="AH21" s="720" t="s">
        <v>382</v>
      </c>
    </row>
    <row r="22" spans="1:34" ht="24" customHeight="1">
      <c r="A22" s="273">
        <f t="shared" si="6"/>
        <v>45391</v>
      </c>
      <c r="B22" s="274" t="str">
        <f t="shared" si="0"/>
        <v>火</v>
      </c>
      <c r="C22" s="281"/>
      <c r="D22" s="282"/>
      <c r="E22" s="291"/>
      <c r="F22" s="284">
        <f t="shared" si="7"/>
        <v>45421</v>
      </c>
      <c r="G22" s="274" t="str">
        <f t="shared" si="1"/>
        <v>木</v>
      </c>
      <c r="H22" s="281"/>
      <c r="I22" s="282"/>
      <c r="J22" s="289"/>
      <c r="K22" s="284">
        <f t="shared" si="8"/>
        <v>45452</v>
      </c>
      <c r="L22" s="274" t="str">
        <f t="shared" si="2"/>
        <v>日</v>
      </c>
      <c r="M22" s="281"/>
      <c r="N22" s="285"/>
      <c r="O22" s="283"/>
      <c r="P22" s="284">
        <f t="shared" si="9"/>
        <v>45482</v>
      </c>
      <c r="Q22" s="274" t="str">
        <f t="shared" si="3"/>
        <v>火</v>
      </c>
      <c r="R22" s="281"/>
      <c r="S22" s="285"/>
      <c r="T22" s="283"/>
      <c r="U22" s="284">
        <f t="shared" si="10"/>
        <v>45513</v>
      </c>
      <c r="V22" s="274" t="str">
        <f t="shared" si="4"/>
        <v>金</v>
      </c>
      <c r="W22" s="281"/>
      <c r="X22" s="285"/>
      <c r="Y22" s="283"/>
      <c r="Z22" s="284">
        <f t="shared" si="11"/>
        <v>45544</v>
      </c>
      <c r="AA22" s="274" t="str">
        <f t="shared" si="5"/>
        <v>月</v>
      </c>
      <c r="AB22" s="281"/>
      <c r="AC22" s="285"/>
      <c r="AD22" s="283"/>
      <c r="AG22" s="719">
        <v>45558</v>
      </c>
      <c r="AH22" s="720" t="s">
        <v>711</v>
      </c>
    </row>
    <row r="23" spans="1:34" ht="24" customHeight="1">
      <c r="A23" s="273">
        <f t="shared" si="6"/>
        <v>45392</v>
      </c>
      <c r="B23" s="274" t="str">
        <f t="shared" si="0"/>
        <v>水</v>
      </c>
      <c r="C23" s="281"/>
      <c r="D23" s="282"/>
      <c r="E23" s="291"/>
      <c r="F23" s="284">
        <f t="shared" si="7"/>
        <v>45422</v>
      </c>
      <c r="G23" s="274" t="str">
        <f t="shared" si="1"/>
        <v>金</v>
      </c>
      <c r="H23" s="281"/>
      <c r="I23" s="282"/>
      <c r="J23" s="289"/>
      <c r="K23" s="284">
        <f t="shared" si="8"/>
        <v>45453</v>
      </c>
      <c r="L23" s="274" t="str">
        <f t="shared" si="2"/>
        <v>月</v>
      </c>
      <c r="M23" s="281"/>
      <c r="N23" s="292"/>
      <c r="O23" s="283"/>
      <c r="P23" s="284">
        <f t="shared" si="9"/>
        <v>45483</v>
      </c>
      <c r="Q23" s="274" t="str">
        <f t="shared" si="3"/>
        <v>水</v>
      </c>
      <c r="R23" s="281"/>
      <c r="S23" s="292"/>
      <c r="T23" s="283"/>
      <c r="U23" s="284">
        <f t="shared" si="10"/>
        <v>45514</v>
      </c>
      <c r="V23" s="274" t="str">
        <f t="shared" si="4"/>
        <v>土</v>
      </c>
      <c r="W23" s="281"/>
      <c r="X23" s="292"/>
      <c r="Y23" s="283"/>
      <c r="Z23" s="284">
        <f t="shared" si="11"/>
        <v>45545</v>
      </c>
      <c r="AA23" s="274" t="str">
        <f t="shared" si="5"/>
        <v>火</v>
      </c>
      <c r="AB23" s="281"/>
      <c r="AC23" s="292"/>
      <c r="AD23" s="283"/>
      <c r="AG23" s="719">
        <v>45579</v>
      </c>
      <c r="AH23" s="720" t="s">
        <v>691</v>
      </c>
    </row>
    <row r="24" spans="1:34" ht="24" customHeight="1">
      <c r="A24" s="273">
        <f t="shared" si="6"/>
        <v>45393</v>
      </c>
      <c r="B24" s="274" t="str">
        <f t="shared" si="0"/>
        <v>木</v>
      </c>
      <c r="C24" s="281"/>
      <c r="D24" s="286"/>
      <c r="E24" s="283"/>
      <c r="F24" s="284">
        <f t="shared" si="7"/>
        <v>45423</v>
      </c>
      <c r="G24" s="274" t="str">
        <f t="shared" si="1"/>
        <v>土</v>
      </c>
      <c r="H24" s="281"/>
      <c r="I24" s="285"/>
      <c r="J24" s="283"/>
      <c r="K24" s="284">
        <f t="shared" si="8"/>
        <v>45454</v>
      </c>
      <c r="L24" s="274" t="str">
        <f t="shared" si="2"/>
        <v>火</v>
      </c>
      <c r="M24" s="281"/>
      <c r="N24" s="285"/>
      <c r="O24" s="283"/>
      <c r="P24" s="284">
        <f t="shared" si="9"/>
        <v>45484</v>
      </c>
      <c r="Q24" s="274" t="str">
        <f t="shared" si="3"/>
        <v>木</v>
      </c>
      <c r="R24" s="281"/>
      <c r="S24" s="285"/>
      <c r="T24" s="283"/>
      <c r="U24" s="284">
        <f t="shared" si="10"/>
        <v>45515</v>
      </c>
      <c r="V24" s="274" t="str">
        <f t="shared" si="4"/>
        <v>日</v>
      </c>
      <c r="W24" s="281"/>
      <c r="X24" s="285"/>
      <c r="Y24" s="283"/>
      <c r="Z24" s="284">
        <f t="shared" si="11"/>
        <v>45546</v>
      </c>
      <c r="AA24" s="274" t="str">
        <f t="shared" si="5"/>
        <v>水</v>
      </c>
      <c r="AB24" s="281"/>
      <c r="AC24" s="285"/>
      <c r="AD24" s="283"/>
      <c r="AG24" s="719">
        <v>45599</v>
      </c>
      <c r="AH24" s="720" t="s">
        <v>535</v>
      </c>
    </row>
    <row r="25" spans="1:34" ht="24" customHeight="1">
      <c r="A25" s="273">
        <f t="shared" si="6"/>
        <v>45394</v>
      </c>
      <c r="B25" s="274" t="str">
        <f t="shared" si="0"/>
        <v>金</v>
      </c>
      <c r="C25" s="281"/>
      <c r="D25" s="282"/>
      <c r="E25" s="283"/>
      <c r="F25" s="284">
        <f t="shared" si="7"/>
        <v>45424</v>
      </c>
      <c r="G25" s="274" t="str">
        <f t="shared" si="1"/>
        <v>日</v>
      </c>
      <c r="H25" s="281"/>
      <c r="I25" s="282"/>
      <c r="J25" s="283"/>
      <c r="K25" s="284">
        <f t="shared" si="8"/>
        <v>45455</v>
      </c>
      <c r="L25" s="274" t="str">
        <f t="shared" si="2"/>
        <v>水</v>
      </c>
      <c r="M25" s="281"/>
      <c r="N25" s="290"/>
      <c r="O25" s="283"/>
      <c r="P25" s="284">
        <f t="shared" si="9"/>
        <v>45485</v>
      </c>
      <c r="Q25" s="274" t="str">
        <f t="shared" si="3"/>
        <v>金</v>
      </c>
      <c r="R25" s="281"/>
      <c r="S25" s="290"/>
      <c r="T25" s="283"/>
      <c r="U25" s="284">
        <f t="shared" si="10"/>
        <v>45516</v>
      </c>
      <c r="V25" s="274" t="str">
        <f t="shared" si="4"/>
        <v>月</v>
      </c>
      <c r="W25" s="281"/>
      <c r="X25" s="290"/>
      <c r="Y25" s="283"/>
      <c r="Z25" s="284">
        <f t="shared" si="11"/>
        <v>45547</v>
      </c>
      <c r="AA25" s="274" t="str">
        <f t="shared" si="5"/>
        <v>木</v>
      </c>
      <c r="AB25" s="281"/>
      <c r="AC25" s="290"/>
      <c r="AD25" s="283"/>
      <c r="AG25" s="719">
        <v>45600</v>
      </c>
      <c r="AH25" s="720" t="s">
        <v>711</v>
      </c>
    </row>
    <row r="26" spans="1:34" ht="24" customHeight="1" thickBot="1">
      <c r="A26" s="273">
        <f t="shared" si="6"/>
        <v>45395</v>
      </c>
      <c r="B26" s="274" t="str">
        <f t="shared" si="0"/>
        <v>土</v>
      </c>
      <c r="C26" s="281"/>
      <c r="D26" s="286"/>
      <c r="E26" s="291"/>
      <c r="F26" s="284">
        <f t="shared" si="7"/>
        <v>45425</v>
      </c>
      <c r="G26" s="274" t="str">
        <f t="shared" si="1"/>
        <v>月</v>
      </c>
      <c r="H26" s="281"/>
      <c r="I26" s="285"/>
      <c r="J26" s="291"/>
      <c r="K26" s="284">
        <f t="shared" si="8"/>
        <v>45456</v>
      </c>
      <c r="L26" s="274" t="str">
        <f t="shared" si="2"/>
        <v>木</v>
      </c>
      <c r="M26" s="281"/>
      <c r="N26" s="290"/>
      <c r="O26" s="283"/>
      <c r="P26" s="284">
        <f t="shared" si="9"/>
        <v>45486</v>
      </c>
      <c r="Q26" s="274" t="str">
        <f t="shared" si="3"/>
        <v>土</v>
      </c>
      <c r="R26" s="281"/>
      <c r="S26" s="290"/>
      <c r="T26" s="283"/>
      <c r="U26" s="284">
        <f t="shared" si="10"/>
        <v>45517</v>
      </c>
      <c r="V26" s="274" t="str">
        <f t="shared" si="4"/>
        <v>火</v>
      </c>
      <c r="W26" s="281"/>
      <c r="X26" s="290"/>
      <c r="Y26" s="283"/>
      <c r="Z26" s="284">
        <f t="shared" si="11"/>
        <v>45548</v>
      </c>
      <c r="AA26" s="274" t="str">
        <f t="shared" si="5"/>
        <v>金</v>
      </c>
      <c r="AB26" s="281"/>
      <c r="AC26" s="290"/>
      <c r="AD26" s="283"/>
      <c r="AG26" s="721">
        <v>45619</v>
      </c>
      <c r="AH26" s="722" t="s">
        <v>536</v>
      </c>
    </row>
    <row r="27" spans="1:34" ht="24" customHeight="1">
      <c r="A27" s="273">
        <f t="shared" si="6"/>
        <v>45396</v>
      </c>
      <c r="B27" s="274" t="str">
        <f t="shared" si="0"/>
        <v>日</v>
      </c>
      <c r="C27" s="281"/>
      <c r="D27" s="282"/>
      <c r="E27" s="291"/>
      <c r="F27" s="284">
        <f t="shared" si="7"/>
        <v>45426</v>
      </c>
      <c r="G27" s="274" t="str">
        <f t="shared" si="1"/>
        <v>火</v>
      </c>
      <c r="H27" s="281"/>
      <c r="I27" s="282"/>
      <c r="J27" s="291"/>
      <c r="K27" s="284">
        <f t="shared" si="8"/>
        <v>45457</v>
      </c>
      <c r="L27" s="274" t="str">
        <f t="shared" si="2"/>
        <v>金</v>
      </c>
      <c r="M27" s="281"/>
      <c r="N27" s="290"/>
      <c r="O27" s="283"/>
      <c r="P27" s="284">
        <f t="shared" si="9"/>
        <v>45487</v>
      </c>
      <c r="Q27" s="274" t="str">
        <f t="shared" si="3"/>
        <v>日</v>
      </c>
      <c r="R27" s="281"/>
      <c r="S27" s="290"/>
      <c r="T27" s="283"/>
      <c r="U27" s="284">
        <f t="shared" si="10"/>
        <v>45518</v>
      </c>
      <c r="V27" s="274" t="str">
        <f t="shared" si="4"/>
        <v>水</v>
      </c>
      <c r="W27" s="281"/>
      <c r="X27" s="290"/>
      <c r="Y27" s="283"/>
      <c r="Z27" s="284">
        <f t="shared" si="11"/>
        <v>45549</v>
      </c>
      <c r="AA27" s="274" t="str">
        <f t="shared" si="5"/>
        <v>土</v>
      </c>
      <c r="AB27" s="281"/>
      <c r="AC27" s="290"/>
      <c r="AD27" s="283"/>
      <c r="AG27" s="717">
        <v>45292</v>
      </c>
      <c r="AH27" s="718" t="s">
        <v>708</v>
      </c>
    </row>
    <row r="28" spans="1:34" ht="24" customHeight="1">
      <c r="A28" s="273">
        <f t="shared" si="6"/>
        <v>45397</v>
      </c>
      <c r="B28" s="274" t="str">
        <f t="shared" si="0"/>
        <v>月</v>
      </c>
      <c r="C28" s="281"/>
      <c r="D28" s="286"/>
      <c r="E28" s="291"/>
      <c r="F28" s="284">
        <f t="shared" si="7"/>
        <v>45427</v>
      </c>
      <c r="G28" s="274" t="str">
        <f t="shared" si="1"/>
        <v>水</v>
      </c>
      <c r="H28" s="281"/>
      <c r="I28" s="285"/>
      <c r="J28" s="291"/>
      <c r="K28" s="284">
        <f t="shared" si="8"/>
        <v>45458</v>
      </c>
      <c r="L28" s="274" t="str">
        <f t="shared" si="2"/>
        <v>土</v>
      </c>
      <c r="M28" s="281"/>
      <c r="N28" s="282"/>
      <c r="O28" s="283"/>
      <c r="P28" s="284">
        <f t="shared" si="9"/>
        <v>45488</v>
      </c>
      <c r="Q28" s="274" t="str">
        <f t="shared" si="3"/>
        <v>月</v>
      </c>
      <c r="R28" s="281"/>
      <c r="S28" s="282"/>
      <c r="T28" s="283"/>
      <c r="U28" s="284">
        <f t="shared" si="10"/>
        <v>45519</v>
      </c>
      <c r="V28" s="274" t="str">
        <f t="shared" si="4"/>
        <v>木</v>
      </c>
      <c r="W28" s="281"/>
      <c r="X28" s="282"/>
      <c r="Y28" s="283"/>
      <c r="Z28" s="284">
        <f t="shared" si="11"/>
        <v>45550</v>
      </c>
      <c r="AA28" s="274" t="str">
        <f t="shared" si="5"/>
        <v>日</v>
      </c>
      <c r="AB28" s="281"/>
      <c r="AC28" s="282"/>
      <c r="AD28" s="283"/>
      <c r="AG28" s="719">
        <v>45299</v>
      </c>
      <c r="AH28" s="720" t="s">
        <v>704</v>
      </c>
    </row>
    <row r="29" spans="1:34" ht="24" customHeight="1">
      <c r="A29" s="273">
        <f t="shared" si="6"/>
        <v>45398</v>
      </c>
      <c r="B29" s="274" t="str">
        <f t="shared" si="0"/>
        <v>火</v>
      </c>
      <c r="C29" s="281"/>
      <c r="D29" s="282"/>
      <c r="E29" s="291"/>
      <c r="F29" s="284">
        <f t="shared" si="7"/>
        <v>45428</v>
      </c>
      <c r="G29" s="274" t="str">
        <f t="shared" si="1"/>
        <v>木</v>
      </c>
      <c r="H29" s="281"/>
      <c r="I29" s="282"/>
      <c r="J29" s="291"/>
      <c r="K29" s="284">
        <f t="shared" si="8"/>
        <v>45459</v>
      </c>
      <c r="L29" s="274" t="str">
        <f t="shared" si="2"/>
        <v>日</v>
      </c>
      <c r="M29" s="281"/>
      <c r="N29" s="285"/>
      <c r="O29" s="283"/>
      <c r="P29" s="284">
        <f t="shared" si="9"/>
        <v>45489</v>
      </c>
      <c r="Q29" s="274" t="str">
        <f t="shared" si="3"/>
        <v>火</v>
      </c>
      <c r="R29" s="281"/>
      <c r="S29" s="285"/>
      <c r="T29" s="283"/>
      <c r="U29" s="284">
        <f t="shared" si="10"/>
        <v>45520</v>
      </c>
      <c r="V29" s="274" t="str">
        <f t="shared" si="4"/>
        <v>金</v>
      </c>
      <c r="W29" s="281"/>
      <c r="X29" s="285"/>
      <c r="Y29" s="283"/>
      <c r="Z29" s="284">
        <f t="shared" si="11"/>
        <v>45551</v>
      </c>
      <c r="AA29" s="274" t="str">
        <f t="shared" si="5"/>
        <v>月</v>
      </c>
      <c r="AB29" s="281"/>
      <c r="AC29" s="285"/>
      <c r="AD29" s="283"/>
      <c r="AG29" s="719">
        <v>45333</v>
      </c>
      <c r="AH29" s="720" t="s">
        <v>709</v>
      </c>
    </row>
    <row r="30" spans="1:34" ht="24" customHeight="1">
      <c r="A30" s="273">
        <f t="shared" si="6"/>
        <v>45399</v>
      </c>
      <c r="B30" s="274" t="str">
        <f t="shared" si="0"/>
        <v>水</v>
      </c>
      <c r="C30" s="281"/>
      <c r="D30" s="282"/>
      <c r="E30" s="291"/>
      <c r="F30" s="284">
        <f t="shared" si="7"/>
        <v>45429</v>
      </c>
      <c r="G30" s="274" t="str">
        <f t="shared" si="1"/>
        <v>金</v>
      </c>
      <c r="H30" s="281"/>
      <c r="I30" s="282"/>
      <c r="J30" s="291"/>
      <c r="K30" s="284">
        <f t="shared" si="8"/>
        <v>45460</v>
      </c>
      <c r="L30" s="274" t="str">
        <f t="shared" si="2"/>
        <v>月</v>
      </c>
      <c r="M30" s="281"/>
      <c r="N30" s="282"/>
      <c r="O30" s="283"/>
      <c r="P30" s="284">
        <f t="shared" si="9"/>
        <v>45490</v>
      </c>
      <c r="Q30" s="274" t="str">
        <f t="shared" si="3"/>
        <v>水</v>
      </c>
      <c r="R30" s="281"/>
      <c r="S30" s="282"/>
      <c r="T30" s="283"/>
      <c r="U30" s="284">
        <f t="shared" si="10"/>
        <v>45521</v>
      </c>
      <c r="V30" s="274" t="str">
        <f t="shared" si="4"/>
        <v>土</v>
      </c>
      <c r="W30" s="281"/>
      <c r="X30" s="282"/>
      <c r="Y30" s="283"/>
      <c r="Z30" s="284">
        <f t="shared" si="11"/>
        <v>45552</v>
      </c>
      <c r="AA30" s="274" t="str">
        <f t="shared" si="5"/>
        <v>火</v>
      </c>
      <c r="AB30" s="281"/>
      <c r="AC30" s="282"/>
      <c r="AD30" s="283"/>
      <c r="AG30" s="719">
        <v>45334</v>
      </c>
      <c r="AH30" s="720" t="s">
        <v>711</v>
      </c>
    </row>
    <row r="31" spans="1:34" ht="24" customHeight="1">
      <c r="A31" s="273">
        <f t="shared" si="6"/>
        <v>45400</v>
      </c>
      <c r="B31" s="274" t="str">
        <f t="shared" si="0"/>
        <v>木</v>
      </c>
      <c r="C31" s="281"/>
      <c r="D31" s="286"/>
      <c r="E31" s="277"/>
      <c r="F31" s="284">
        <f t="shared" si="7"/>
        <v>45430</v>
      </c>
      <c r="G31" s="274" t="str">
        <f t="shared" si="1"/>
        <v>土</v>
      </c>
      <c r="H31" s="281"/>
      <c r="I31" s="285"/>
      <c r="J31" s="277"/>
      <c r="K31" s="284">
        <f t="shared" si="8"/>
        <v>45461</v>
      </c>
      <c r="L31" s="274" t="str">
        <f t="shared" si="2"/>
        <v>火</v>
      </c>
      <c r="M31" s="281"/>
      <c r="N31" s="282"/>
      <c r="O31" s="277"/>
      <c r="P31" s="284">
        <f t="shared" si="9"/>
        <v>45491</v>
      </c>
      <c r="Q31" s="274" t="str">
        <f t="shared" si="3"/>
        <v>木</v>
      </c>
      <c r="R31" s="281"/>
      <c r="S31" s="282"/>
      <c r="T31" s="277"/>
      <c r="U31" s="284">
        <f t="shared" si="10"/>
        <v>45522</v>
      </c>
      <c r="V31" s="274" t="str">
        <f t="shared" si="4"/>
        <v>日</v>
      </c>
      <c r="W31" s="281"/>
      <c r="X31" s="282"/>
      <c r="Y31" s="277"/>
      <c r="Z31" s="284">
        <f t="shared" si="11"/>
        <v>45553</v>
      </c>
      <c r="AA31" s="274" t="str">
        <f t="shared" si="5"/>
        <v>水</v>
      </c>
      <c r="AB31" s="281"/>
      <c r="AC31" s="282"/>
      <c r="AD31" s="277"/>
      <c r="AG31" s="719">
        <v>45345</v>
      </c>
      <c r="AH31" s="720" t="s">
        <v>533</v>
      </c>
    </row>
    <row r="32" spans="1:34" ht="24" customHeight="1">
      <c r="A32" s="273">
        <f t="shared" si="6"/>
        <v>45401</v>
      </c>
      <c r="B32" s="274" t="str">
        <f t="shared" si="0"/>
        <v>金</v>
      </c>
      <c r="C32" s="281"/>
      <c r="D32" s="282"/>
      <c r="E32" s="283"/>
      <c r="F32" s="284">
        <f t="shared" si="7"/>
        <v>45431</v>
      </c>
      <c r="G32" s="274" t="str">
        <f t="shared" si="1"/>
        <v>日</v>
      </c>
      <c r="H32" s="281"/>
      <c r="I32" s="282"/>
      <c r="J32" s="283"/>
      <c r="K32" s="284">
        <f t="shared" si="8"/>
        <v>45462</v>
      </c>
      <c r="L32" s="274" t="str">
        <f t="shared" si="2"/>
        <v>水</v>
      </c>
      <c r="M32" s="281"/>
      <c r="N32" s="293"/>
      <c r="O32" s="283"/>
      <c r="P32" s="284">
        <f t="shared" si="9"/>
        <v>45492</v>
      </c>
      <c r="Q32" s="274" t="str">
        <f t="shared" si="3"/>
        <v>金</v>
      </c>
      <c r="R32" s="281"/>
      <c r="S32" s="293"/>
      <c r="T32" s="283"/>
      <c r="U32" s="284">
        <f t="shared" si="10"/>
        <v>45523</v>
      </c>
      <c r="V32" s="274" t="str">
        <f t="shared" si="4"/>
        <v>月</v>
      </c>
      <c r="W32" s="281"/>
      <c r="X32" s="293"/>
      <c r="Y32" s="283"/>
      <c r="Z32" s="284">
        <f t="shared" si="11"/>
        <v>45554</v>
      </c>
      <c r="AA32" s="274" t="str">
        <f t="shared" si="5"/>
        <v>木</v>
      </c>
      <c r="AB32" s="281"/>
      <c r="AC32" s="293"/>
      <c r="AD32" s="283"/>
      <c r="AG32" s="719">
        <v>45371</v>
      </c>
      <c r="AH32" s="720" t="s">
        <v>534</v>
      </c>
    </row>
    <row r="33" spans="1:34" ht="24" customHeight="1">
      <c r="A33" s="273">
        <f t="shared" si="6"/>
        <v>45402</v>
      </c>
      <c r="B33" s="274" t="str">
        <f t="shared" si="0"/>
        <v>土</v>
      </c>
      <c r="C33" s="281"/>
      <c r="D33" s="294"/>
      <c r="E33" s="283"/>
      <c r="F33" s="284">
        <f t="shared" si="7"/>
        <v>45432</v>
      </c>
      <c r="G33" s="274" t="str">
        <f t="shared" si="1"/>
        <v>月</v>
      </c>
      <c r="H33" s="281"/>
      <c r="I33" s="285"/>
      <c r="J33" s="283"/>
      <c r="K33" s="284">
        <f t="shared" si="8"/>
        <v>45463</v>
      </c>
      <c r="L33" s="274" t="str">
        <f t="shared" si="2"/>
        <v>木</v>
      </c>
      <c r="M33" s="281"/>
      <c r="N33" s="293"/>
      <c r="O33" s="283"/>
      <c r="P33" s="284">
        <f t="shared" si="9"/>
        <v>45493</v>
      </c>
      <c r="Q33" s="274" t="str">
        <f t="shared" si="3"/>
        <v>土</v>
      </c>
      <c r="R33" s="281"/>
      <c r="S33" s="293"/>
      <c r="T33" s="283"/>
      <c r="U33" s="284">
        <f t="shared" si="10"/>
        <v>45524</v>
      </c>
      <c r="V33" s="274" t="str">
        <f t="shared" si="4"/>
        <v>火</v>
      </c>
      <c r="W33" s="281"/>
      <c r="X33" s="293"/>
      <c r="Y33" s="283"/>
      <c r="Z33" s="284">
        <f t="shared" si="11"/>
        <v>45555</v>
      </c>
      <c r="AA33" s="274" t="str">
        <f t="shared" si="5"/>
        <v>金</v>
      </c>
      <c r="AB33" s="281"/>
      <c r="AC33" s="293"/>
      <c r="AD33" s="283"/>
      <c r="AG33" s="719">
        <v>45411</v>
      </c>
      <c r="AH33" s="720" t="s">
        <v>357</v>
      </c>
    </row>
    <row r="34" spans="1:34" ht="24" customHeight="1">
      <c r="A34" s="273">
        <f t="shared" si="6"/>
        <v>45403</v>
      </c>
      <c r="B34" s="274" t="str">
        <f t="shared" si="0"/>
        <v>日</v>
      </c>
      <c r="C34" s="281"/>
      <c r="D34" s="282"/>
      <c r="E34" s="283"/>
      <c r="F34" s="284">
        <f t="shared" si="7"/>
        <v>45433</v>
      </c>
      <c r="G34" s="274" t="str">
        <f t="shared" si="1"/>
        <v>火</v>
      </c>
      <c r="H34" s="281"/>
      <c r="I34" s="282"/>
      <c r="J34" s="289"/>
      <c r="K34" s="284">
        <f t="shared" si="8"/>
        <v>45464</v>
      </c>
      <c r="L34" s="274" t="str">
        <f t="shared" si="2"/>
        <v>金</v>
      </c>
      <c r="M34" s="281"/>
      <c r="N34" s="293"/>
      <c r="O34" s="283"/>
      <c r="P34" s="284">
        <f t="shared" si="9"/>
        <v>45494</v>
      </c>
      <c r="Q34" s="274" t="str">
        <f t="shared" si="3"/>
        <v>日</v>
      </c>
      <c r="R34" s="281"/>
      <c r="S34" s="293"/>
      <c r="T34" s="283"/>
      <c r="U34" s="284">
        <f t="shared" si="10"/>
        <v>45525</v>
      </c>
      <c r="V34" s="274" t="str">
        <f t="shared" si="4"/>
        <v>水</v>
      </c>
      <c r="W34" s="281"/>
      <c r="X34" s="293"/>
      <c r="Y34" s="283"/>
      <c r="Z34" s="284">
        <f t="shared" si="11"/>
        <v>45556</v>
      </c>
      <c r="AA34" s="274" t="str">
        <f t="shared" si="5"/>
        <v>土</v>
      </c>
      <c r="AB34" s="281"/>
      <c r="AC34" s="293"/>
      <c r="AD34" s="283"/>
      <c r="AG34" s="719">
        <v>45415</v>
      </c>
      <c r="AH34" s="720" t="s">
        <v>687</v>
      </c>
    </row>
    <row r="35" spans="1:34" ht="24" customHeight="1">
      <c r="A35" s="273">
        <f t="shared" si="6"/>
        <v>45404</v>
      </c>
      <c r="B35" s="274" t="str">
        <f t="shared" si="0"/>
        <v>月</v>
      </c>
      <c r="C35" s="281"/>
      <c r="D35" s="282"/>
      <c r="E35" s="291"/>
      <c r="F35" s="284">
        <f t="shared" si="7"/>
        <v>45434</v>
      </c>
      <c r="G35" s="274" t="str">
        <f t="shared" si="1"/>
        <v>水</v>
      </c>
      <c r="H35" s="281"/>
      <c r="I35" s="282"/>
      <c r="J35" s="289"/>
      <c r="K35" s="284">
        <f t="shared" si="8"/>
        <v>45465</v>
      </c>
      <c r="L35" s="274" t="str">
        <f t="shared" si="2"/>
        <v>土</v>
      </c>
      <c r="M35" s="281"/>
      <c r="N35" s="285"/>
      <c r="O35" s="283"/>
      <c r="P35" s="284">
        <f t="shared" si="9"/>
        <v>45495</v>
      </c>
      <c r="Q35" s="274" t="str">
        <f t="shared" si="3"/>
        <v>月</v>
      </c>
      <c r="R35" s="281"/>
      <c r="S35" s="285"/>
      <c r="T35" s="283"/>
      <c r="U35" s="284">
        <f t="shared" si="10"/>
        <v>45526</v>
      </c>
      <c r="V35" s="274" t="str">
        <f t="shared" si="4"/>
        <v>木</v>
      </c>
      <c r="W35" s="281"/>
      <c r="X35" s="285"/>
      <c r="Y35" s="283"/>
      <c r="Z35" s="284">
        <f t="shared" si="11"/>
        <v>45557</v>
      </c>
      <c r="AA35" s="274" t="str">
        <f t="shared" si="5"/>
        <v>日</v>
      </c>
      <c r="AB35" s="281"/>
      <c r="AC35" s="285"/>
      <c r="AD35" s="283"/>
      <c r="AG35" s="719">
        <v>45416</v>
      </c>
      <c r="AH35" s="720" t="s">
        <v>688</v>
      </c>
    </row>
    <row r="36" spans="1:34" ht="24" customHeight="1">
      <c r="A36" s="273">
        <f t="shared" si="6"/>
        <v>45405</v>
      </c>
      <c r="B36" s="274" t="str">
        <f t="shared" si="0"/>
        <v>火</v>
      </c>
      <c r="C36" s="281"/>
      <c r="D36" s="282"/>
      <c r="E36" s="291"/>
      <c r="F36" s="284">
        <f t="shared" si="7"/>
        <v>45435</v>
      </c>
      <c r="G36" s="274" t="str">
        <f t="shared" si="1"/>
        <v>木</v>
      </c>
      <c r="H36" s="281"/>
      <c r="I36" s="282"/>
      <c r="J36" s="289"/>
      <c r="K36" s="284">
        <f t="shared" si="8"/>
        <v>45466</v>
      </c>
      <c r="L36" s="274" t="str">
        <f t="shared" si="2"/>
        <v>日</v>
      </c>
      <c r="M36" s="281"/>
      <c r="N36" s="285"/>
      <c r="O36" s="283"/>
      <c r="P36" s="284">
        <f t="shared" si="9"/>
        <v>45496</v>
      </c>
      <c r="Q36" s="274" t="str">
        <f t="shared" si="3"/>
        <v>火</v>
      </c>
      <c r="R36" s="281"/>
      <c r="S36" s="285"/>
      <c r="T36" s="283"/>
      <c r="U36" s="284">
        <f t="shared" si="10"/>
        <v>45527</v>
      </c>
      <c r="V36" s="274" t="str">
        <f t="shared" si="4"/>
        <v>金</v>
      </c>
      <c r="W36" s="281"/>
      <c r="X36" s="285"/>
      <c r="Y36" s="283"/>
      <c r="Z36" s="284">
        <f t="shared" si="11"/>
        <v>45558</v>
      </c>
      <c r="AA36" s="274" t="str">
        <f t="shared" si="5"/>
        <v>月</v>
      </c>
      <c r="AB36" s="281"/>
      <c r="AC36" s="285"/>
      <c r="AD36" s="283"/>
      <c r="AG36" s="719">
        <v>45417</v>
      </c>
      <c r="AH36" s="720" t="s">
        <v>710</v>
      </c>
    </row>
    <row r="37" spans="1:34" ht="24" customHeight="1">
      <c r="A37" s="273">
        <f t="shared" si="6"/>
        <v>45406</v>
      </c>
      <c r="B37" s="274" t="str">
        <f t="shared" si="0"/>
        <v>水</v>
      </c>
      <c r="C37" s="281"/>
      <c r="D37" s="282"/>
      <c r="E37" s="291"/>
      <c r="F37" s="284">
        <f t="shared" si="7"/>
        <v>45436</v>
      </c>
      <c r="G37" s="274" t="str">
        <f t="shared" si="1"/>
        <v>金</v>
      </c>
      <c r="H37" s="281"/>
      <c r="I37" s="282"/>
      <c r="J37" s="289"/>
      <c r="K37" s="284">
        <f t="shared" si="8"/>
        <v>45467</v>
      </c>
      <c r="L37" s="274" t="str">
        <f t="shared" si="2"/>
        <v>月</v>
      </c>
      <c r="M37" s="281"/>
      <c r="N37" s="292"/>
      <c r="O37" s="283"/>
      <c r="P37" s="284">
        <f t="shared" si="9"/>
        <v>45497</v>
      </c>
      <c r="Q37" s="274" t="str">
        <f t="shared" si="3"/>
        <v>水</v>
      </c>
      <c r="R37" s="281"/>
      <c r="S37" s="292"/>
      <c r="T37" s="283"/>
      <c r="U37" s="284">
        <f t="shared" si="10"/>
        <v>45528</v>
      </c>
      <c r="V37" s="274" t="str">
        <f t="shared" si="4"/>
        <v>土</v>
      </c>
      <c r="W37" s="281"/>
      <c r="X37" s="292"/>
      <c r="Y37" s="283"/>
      <c r="Z37" s="284">
        <f t="shared" si="11"/>
        <v>45559</v>
      </c>
      <c r="AA37" s="274" t="str">
        <f t="shared" si="5"/>
        <v>火</v>
      </c>
      <c r="AB37" s="281"/>
      <c r="AC37" s="292"/>
      <c r="AD37" s="283"/>
      <c r="AG37" s="719">
        <v>45418</v>
      </c>
      <c r="AH37" s="720" t="s">
        <v>711</v>
      </c>
    </row>
    <row r="38" spans="1:34" ht="24" customHeight="1">
      <c r="A38" s="273">
        <f t="shared" si="6"/>
        <v>45407</v>
      </c>
      <c r="B38" s="274" t="str">
        <f t="shared" si="0"/>
        <v>木</v>
      </c>
      <c r="C38" s="281"/>
      <c r="D38" s="286"/>
      <c r="E38" s="291"/>
      <c r="F38" s="284">
        <f t="shared" si="7"/>
        <v>45437</v>
      </c>
      <c r="G38" s="274" t="str">
        <f t="shared" si="1"/>
        <v>土</v>
      </c>
      <c r="H38" s="281"/>
      <c r="I38" s="285"/>
      <c r="J38" s="283"/>
      <c r="K38" s="284">
        <f t="shared" si="8"/>
        <v>45468</v>
      </c>
      <c r="L38" s="274" t="str">
        <f t="shared" si="2"/>
        <v>火</v>
      </c>
      <c r="M38" s="281"/>
      <c r="N38" s="282"/>
      <c r="O38" s="283"/>
      <c r="P38" s="284">
        <f t="shared" si="9"/>
        <v>45498</v>
      </c>
      <c r="Q38" s="274" t="str">
        <f t="shared" si="3"/>
        <v>木</v>
      </c>
      <c r="R38" s="281"/>
      <c r="S38" s="282"/>
      <c r="T38" s="283"/>
      <c r="U38" s="284">
        <f t="shared" si="10"/>
        <v>45529</v>
      </c>
      <c r="V38" s="274" t="str">
        <f t="shared" si="4"/>
        <v>日</v>
      </c>
      <c r="W38" s="281"/>
      <c r="X38" s="282"/>
      <c r="Y38" s="283"/>
      <c r="Z38" s="284">
        <f t="shared" si="11"/>
        <v>45560</v>
      </c>
      <c r="AA38" s="274" t="str">
        <f t="shared" si="5"/>
        <v>水</v>
      </c>
      <c r="AB38" s="281"/>
      <c r="AC38" s="282"/>
      <c r="AD38" s="283"/>
      <c r="AG38" s="719">
        <v>45488</v>
      </c>
      <c r="AH38" s="720" t="s">
        <v>689</v>
      </c>
    </row>
    <row r="39" spans="1:34" ht="24" customHeight="1">
      <c r="A39" s="273">
        <f t="shared" si="6"/>
        <v>45408</v>
      </c>
      <c r="B39" s="274" t="str">
        <f t="shared" si="0"/>
        <v>金</v>
      </c>
      <c r="C39" s="281"/>
      <c r="D39" s="292"/>
      <c r="E39" s="291"/>
      <c r="F39" s="284">
        <f t="shared" si="7"/>
        <v>45438</v>
      </c>
      <c r="G39" s="274" t="str">
        <f t="shared" si="1"/>
        <v>日</v>
      </c>
      <c r="H39" s="281"/>
      <c r="I39" s="292"/>
      <c r="J39" s="283"/>
      <c r="K39" s="284">
        <f t="shared" si="8"/>
        <v>45469</v>
      </c>
      <c r="L39" s="274" t="str">
        <f t="shared" si="2"/>
        <v>水</v>
      </c>
      <c r="M39" s="281"/>
      <c r="N39" s="295"/>
      <c r="O39" s="283"/>
      <c r="P39" s="284">
        <f t="shared" si="9"/>
        <v>45499</v>
      </c>
      <c r="Q39" s="274" t="str">
        <f t="shared" si="3"/>
        <v>金</v>
      </c>
      <c r="R39" s="281"/>
      <c r="S39" s="295"/>
      <c r="T39" s="283"/>
      <c r="U39" s="284">
        <f t="shared" si="10"/>
        <v>45530</v>
      </c>
      <c r="V39" s="274" t="str">
        <f t="shared" si="4"/>
        <v>月</v>
      </c>
      <c r="W39" s="281"/>
      <c r="X39" s="295"/>
      <c r="Y39" s="283"/>
      <c r="Z39" s="284">
        <f t="shared" si="11"/>
        <v>45561</v>
      </c>
      <c r="AA39" s="274" t="str">
        <f t="shared" si="5"/>
        <v>木</v>
      </c>
      <c r="AB39" s="281"/>
      <c r="AC39" s="295"/>
      <c r="AD39" s="283"/>
      <c r="AG39" s="719">
        <v>45515</v>
      </c>
      <c r="AH39" s="720" t="s">
        <v>690</v>
      </c>
    </row>
    <row r="40" spans="1:34" ht="24" customHeight="1">
      <c r="A40" s="273">
        <f t="shared" si="6"/>
        <v>45409</v>
      </c>
      <c r="B40" s="274" t="str">
        <f t="shared" si="0"/>
        <v>土</v>
      </c>
      <c r="C40" s="281"/>
      <c r="D40" s="286"/>
      <c r="E40" s="283"/>
      <c r="F40" s="284">
        <f t="shared" si="7"/>
        <v>45439</v>
      </c>
      <c r="G40" s="274" t="str">
        <f t="shared" si="1"/>
        <v>月</v>
      </c>
      <c r="H40" s="281"/>
      <c r="I40" s="285"/>
      <c r="J40" s="291"/>
      <c r="K40" s="284">
        <f t="shared" si="8"/>
        <v>45470</v>
      </c>
      <c r="L40" s="274" t="str">
        <f t="shared" si="2"/>
        <v>木</v>
      </c>
      <c r="M40" s="281"/>
      <c r="N40" s="296"/>
      <c r="O40" s="283"/>
      <c r="P40" s="284">
        <f t="shared" si="9"/>
        <v>45500</v>
      </c>
      <c r="Q40" s="274" t="str">
        <f t="shared" si="3"/>
        <v>土</v>
      </c>
      <c r="R40" s="281"/>
      <c r="S40" s="296"/>
      <c r="T40" s="283"/>
      <c r="U40" s="284">
        <f t="shared" si="10"/>
        <v>45531</v>
      </c>
      <c r="V40" s="274" t="str">
        <f t="shared" si="4"/>
        <v>火</v>
      </c>
      <c r="W40" s="281"/>
      <c r="X40" s="296"/>
      <c r="Y40" s="283"/>
      <c r="Z40" s="284">
        <f t="shared" si="11"/>
        <v>45562</v>
      </c>
      <c r="AA40" s="274" t="str">
        <f t="shared" si="5"/>
        <v>金</v>
      </c>
      <c r="AB40" s="281"/>
      <c r="AC40" s="296"/>
      <c r="AD40" s="283"/>
      <c r="AG40" s="719">
        <v>45516</v>
      </c>
      <c r="AH40" s="720" t="s">
        <v>711</v>
      </c>
    </row>
    <row r="41" spans="1:34" ht="24" customHeight="1">
      <c r="A41" s="273">
        <f t="shared" si="6"/>
        <v>45410</v>
      </c>
      <c r="B41" s="274" t="str">
        <f t="shared" si="0"/>
        <v>日</v>
      </c>
      <c r="C41" s="281"/>
      <c r="D41" s="290"/>
      <c r="E41" s="283"/>
      <c r="F41" s="284">
        <f t="shared" si="7"/>
        <v>45440</v>
      </c>
      <c r="G41" s="274" t="str">
        <f t="shared" si="1"/>
        <v>火</v>
      </c>
      <c r="H41" s="281"/>
      <c r="I41" s="290"/>
      <c r="J41" s="291"/>
      <c r="K41" s="284">
        <f t="shared" si="8"/>
        <v>45471</v>
      </c>
      <c r="L41" s="274" t="str">
        <f t="shared" si="2"/>
        <v>金</v>
      </c>
      <c r="M41" s="281"/>
      <c r="N41" s="292"/>
      <c r="O41" s="283"/>
      <c r="P41" s="284">
        <f t="shared" si="9"/>
        <v>45501</v>
      </c>
      <c r="Q41" s="274" t="str">
        <f t="shared" si="3"/>
        <v>日</v>
      </c>
      <c r="R41" s="281"/>
      <c r="S41" s="292"/>
      <c r="T41" s="283"/>
      <c r="U41" s="284">
        <f t="shared" si="10"/>
        <v>45532</v>
      </c>
      <c r="V41" s="274" t="str">
        <f t="shared" si="4"/>
        <v>水</v>
      </c>
      <c r="W41" s="281"/>
      <c r="X41" s="292"/>
      <c r="Y41" s="283"/>
      <c r="Z41" s="284">
        <f t="shared" si="11"/>
        <v>45563</v>
      </c>
      <c r="AA41" s="274" t="str">
        <f t="shared" si="5"/>
        <v>土</v>
      </c>
      <c r="AB41" s="281"/>
      <c r="AC41" s="292"/>
      <c r="AD41" s="283"/>
      <c r="AG41" s="719">
        <v>45551</v>
      </c>
      <c r="AH41" s="720" t="s">
        <v>381</v>
      </c>
    </row>
    <row r="42" spans="1:34" ht="24" customHeight="1">
      <c r="A42" s="273">
        <f>IF(A41="","",IF((A41+1)&gt;=(EDATE($A$14,1)),"",A41+1))</f>
        <v>45411</v>
      </c>
      <c r="B42" s="274" t="str">
        <f t="shared" si="0"/>
        <v>月</v>
      </c>
      <c r="C42" s="281"/>
      <c r="D42" s="295"/>
      <c r="E42" s="297"/>
      <c r="F42" s="284">
        <f>IF(F41="","",IF((F41+1)&gt;=(EDATE($F$14,1)),"",F41+1))</f>
        <v>45441</v>
      </c>
      <c r="G42" s="274" t="str">
        <f t="shared" si="1"/>
        <v>水</v>
      </c>
      <c r="H42" s="281"/>
      <c r="I42" s="295"/>
      <c r="J42" s="291"/>
      <c r="K42" s="284">
        <f>IF(K41="","",IF((K41+1)&gt;=(EDATE($K$14,1)),"",K41+1))</f>
        <v>45472</v>
      </c>
      <c r="L42" s="274" t="str">
        <f t="shared" si="2"/>
        <v>土</v>
      </c>
      <c r="M42" s="281"/>
      <c r="N42" s="285"/>
      <c r="O42" s="283"/>
      <c r="P42" s="284">
        <f>IF(P41="","",IF((P41+1)&gt;=(EDATE($P$14,1)),"",P41+1))</f>
        <v>45502</v>
      </c>
      <c r="Q42" s="274" t="str">
        <f t="shared" si="3"/>
        <v>月</v>
      </c>
      <c r="R42" s="281"/>
      <c r="S42" s="285"/>
      <c r="T42" s="283"/>
      <c r="U42" s="284">
        <f>IF(U41="","",IF((U41+1)&gt;=(EDATE($U$14,1)),"",U41+1))</f>
        <v>45533</v>
      </c>
      <c r="V42" s="274" t="str">
        <f t="shared" si="4"/>
        <v>木</v>
      </c>
      <c r="W42" s="281"/>
      <c r="X42" s="285"/>
      <c r="Y42" s="283"/>
      <c r="Z42" s="284">
        <f>IF(Z41="","",IF((Z41+1)&gt;=(EDATE($Z$14,1)),"",Z41+1))</f>
        <v>45564</v>
      </c>
      <c r="AA42" s="274" t="str">
        <f t="shared" si="5"/>
        <v>日</v>
      </c>
      <c r="AB42" s="281"/>
      <c r="AC42" s="285"/>
      <c r="AD42" s="283"/>
      <c r="AG42" s="719">
        <v>45557</v>
      </c>
      <c r="AH42" s="720" t="s">
        <v>382</v>
      </c>
    </row>
    <row r="43" spans="1:34" ht="24" customHeight="1">
      <c r="A43" s="273">
        <f>IF(A42="","",IF((A42+1)&gt;=(EDATE($A$14,1)),"",A42+1))</f>
        <v>45412</v>
      </c>
      <c r="B43" s="274" t="str">
        <f t="shared" si="0"/>
        <v>火</v>
      </c>
      <c r="C43" s="281"/>
      <c r="D43" s="298"/>
      <c r="E43" s="297"/>
      <c r="F43" s="284">
        <f>IF(F42="","",IF((F42+1)&gt;=(EDATE($F$14,1)),"",F42+1))</f>
        <v>45442</v>
      </c>
      <c r="G43" s="274" t="str">
        <f t="shared" si="1"/>
        <v>木</v>
      </c>
      <c r="H43" s="281"/>
      <c r="I43" s="298"/>
      <c r="J43" s="291"/>
      <c r="K43" s="284">
        <f>IF(K42="","",IF((K42+1)&gt;=(EDATE($K$14,1)),"",K42+1))</f>
        <v>45473</v>
      </c>
      <c r="L43" s="274" t="str">
        <f t="shared" si="2"/>
        <v>日</v>
      </c>
      <c r="M43" s="281"/>
      <c r="N43" s="296"/>
      <c r="O43" s="283"/>
      <c r="P43" s="284">
        <f t="shared" ref="P43:P44" si="12">IF(P42="","",IF((P42+1)&gt;=(EDATE($P$14,1)),"",P42+1))</f>
        <v>45503</v>
      </c>
      <c r="Q43" s="274" t="str">
        <f t="shared" si="3"/>
        <v>火</v>
      </c>
      <c r="R43" s="281"/>
      <c r="S43" s="285"/>
      <c r="T43" s="283"/>
      <c r="U43" s="284">
        <f t="shared" ref="U43:U44" si="13">IF(U42="","",IF((U42+1)&gt;=(EDATE($U$14,1)),"",U42+1))</f>
        <v>45534</v>
      </c>
      <c r="V43" s="274" t="str">
        <f t="shared" si="4"/>
        <v>金</v>
      </c>
      <c r="W43" s="281"/>
      <c r="X43" s="285"/>
      <c r="Y43" s="283"/>
      <c r="Z43" s="284">
        <f t="shared" ref="Z43:Z44" si="14">IF(Z42="","",IF((Z42+1)&gt;=(EDATE($Z$14,1)),"",Z42+1))</f>
        <v>45565</v>
      </c>
      <c r="AA43" s="274" t="str">
        <f t="shared" si="5"/>
        <v>月</v>
      </c>
      <c r="AB43" s="281"/>
      <c r="AC43" s="285"/>
      <c r="AD43" s="283"/>
      <c r="AG43" s="719">
        <v>45579</v>
      </c>
      <c r="AH43" s="720" t="s">
        <v>691</v>
      </c>
    </row>
    <row r="44" spans="1:34" ht="24" customHeight="1" thickBot="1">
      <c r="A44" s="299" t="str">
        <f>IF(A43="","",IF((A43+1)&gt;=(EDATE($A$14,1)),"",A43+1))</f>
        <v/>
      </c>
      <c r="B44" s="300" t="str">
        <f t="shared" si="0"/>
        <v/>
      </c>
      <c r="C44" s="301"/>
      <c r="D44" s="302"/>
      <c r="E44" s="303"/>
      <c r="F44" s="304">
        <f>IF(F43="","",IF((F43+1)&gt;=(EDATE($F$14,1)),"",F43+1))</f>
        <v>45443</v>
      </c>
      <c r="G44" s="300" t="str">
        <f t="shared" si="1"/>
        <v>金</v>
      </c>
      <c r="H44" s="301"/>
      <c r="I44" s="305"/>
      <c r="J44" s="306"/>
      <c r="K44" s="304" t="str">
        <f>IF(K43="","",IF((K43+1)&gt;=(EDATE($K$14,1)),"",K43+1))</f>
        <v/>
      </c>
      <c r="L44" s="300" t="str">
        <f t="shared" si="2"/>
        <v/>
      </c>
      <c r="M44" s="301"/>
      <c r="N44" s="307"/>
      <c r="O44" s="308"/>
      <c r="P44" s="304">
        <f t="shared" si="12"/>
        <v>45504</v>
      </c>
      <c r="Q44" s="300" t="str">
        <f t="shared" si="3"/>
        <v>水</v>
      </c>
      <c r="R44" s="301"/>
      <c r="S44" s="474"/>
      <c r="T44" s="308"/>
      <c r="U44" s="304">
        <f t="shared" si="13"/>
        <v>45535</v>
      </c>
      <c r="V44" s="300" t="str">
        <f t="shared" si="4"/>
        <v>土</v>
      </c>
      <c r="W44" s="301"/>
      <c r="X44" s="474"/>
      <c r="Y44" s="308"/>
      <c r="Z44" s="304" t="str">
        <f t="shared" si="14"/>
        <v/>
      </c>
      <c r="AA44" s="300" t="str">
        <f t="shared" si="5"/>
        <v/>
      </c>
      <c r="AB44" s="301"/>
      <c r="AC44" s="474"/>
      <c r="AD44" s="308"/>
      <c r="AG44" s="719">
        <v>45599</v>
      </c>
      <c r="AH44" s="720" t="s">
        <v>692</v>
      </c>
    </row>
    <row r="45" spans="1:34" ht="14.25" thickBot="1">
      <c r="A45" s="309"/>
      <c r="B45" s="309"/>
      <c r="C45" s="309"/>
      <c r="D45" s="309"/>
      <c r="E45" s="310"/>
      <c r="F45" s="309"/>
      <c r="G45" s="309"/>
      <c r="H45" s="309"/>
      <c r="I45" s="309"/>
      <c r="J45" s="310"/>
      <c r="K45" s="309"/>
      <c r="L45" s="309"/>
      <c r="M45" s="309"/>
      <c r="N45" s="309"/>
      <c r="O45" s="310"/>
      <c r="P45" s="309"/>
      <c r="Q45" s="309"/>
      <c r="R45" s="309"/>
      <c r="S45" s="309"/>
      <c r="T45" s="310"/>
      <c r="U45" s="309"/>
      <c r="V45" s="309"/>
      <c r="W45" s="309"/>
      <c r="X45" s="309"/>
      <c r="Y45" s="310"/>
      <c r="Z45" s="309"/>
      <c r="AA45" s="309"/>
      <c r="AB45" s="309"/>
      <c r="AC45" s="309"/>
      <c r="AD45" s="310"/>
      <c r="AG45" s="719">
        <v>45600</v>
      </c>
      <c r="AH45" s="720" t="s">
        <v>711</v>
      </c>
    </row>
    <row r="46" spans="1:34" ht="18" customHeight="1" thickBot="1">
      <c r="A46" s="311" t="s">
        <v>350</v>
      </c>
      <c r="B46" s="986" t="s">
        <v>355</v>
      </c>
      <c r="C46" s="987"/>
      <c r="D46" s="987"/>
      <c r="E46" s="988"/>
      <c r="F46" s="311" t="s">
        <v>350</v>
      </c>
      <c r="G46" s="986" t="s">
        <v>354</v>
      </c>
      <c r="H46" s="987"/>
      <c r="I46" s="987"/>
      <c r="J46" s="989"/>
      <c r="K46" s="311" t="s">
        <v>350</v>
      </c>
      <c r="L46" s="986" t="s">
        <v>353</v>
      </c>
      <c r="M46" s="987"/>
      <c r="N46" s="987"/>
      <c r="O46" s="989"/>
      <c r="P46" s="311" t="s">
        <v>350</v>
      </c>
      <c r="Q46" s="986" t="s">
        <v>352</v>
      </c>
      <c r="R46" s="987"/>
      <c r="S46" s="987"/>
      <c r="T46" s="989"/>
      <c r="U46" s="311" t="s">
        <v>350</v>
      </c>
      <c r="V46" s="986" t="s">
        <v>352</v>
      </c>
      <c r="W46" s="987"/>
      <c r="X46" s="987"/>
      <c r="Y46" s="989"/>
      <c r="Z46" s="311" t="s">
        <v>350</v>
      </c>
      <c r="AA46" s="986" t="s">
        <v>352</v>
      </c>
      <c r="AB46" s="987"/>
      <c r="AC46" s="987"/>
      <c r="AD46" s="989"/>
      <c r="AG46" s="721">
        <v>45619</v>
      </c>
      <c r="AH46" s="722" t="s">
        <v>693</v>
      </c>
    </row>
    <row r="47" spans="1:34" ht="18" customHeight="1">
      <c r="A47" s="312" t="s">
        <v>348</v>
      </c>
      <c r="B47" s="990">
        <f>A14</f>
        <v>45383</v>
      </c>
      <c r="C47" s="991"/>
      <c r="D47" s="982">
        <f>IF($E$9="","",EDATE(B47,1)-1)</f>
        <v>45412</v>
      </c>
      <c r="E47" s="983"/>
      <c r="F47" s="312" t="s">
        <v>348</v>
      </c>
      <c r="G47" s="990">
        <f>F14</f>
        <v>45413</v>
      </c>
      <c r="H47" s="991"/>
      <c r="I47" s="982">
        <f>IF($E$9="","",EDATE(G47,1)-1)</f>
        <v>45443</v>
      </c>
      <c r="J47" s="983"/>
      <c r="K47" s="312" t="s">
        <v>348</v>
      </c>
      <c r="L47" s="990">
        <f>K14</f>
        <v>45444</v>
      </c>
      <c r="M47" s="991"/>
      <c r="N47" s="982">
        <f>IF($E$9="","",EDATE(L47,1)-1)</f>
        <v>45473</v>
      </c>
      <c r="O47" s="983"/>
      <c r="P47" s="312" t="s">
        <v>348</v>
      </c>
      <c r="Q47" s="990">
        <f>P14</f>
        <v>45474</v>
      </c>
      <c r="R47" s="991"/>
      <c r="S47" s="982">
        <f>IF($E$9="","",EDATE(Q47,1)-1)</f>
        <v>45504</v>
      </c>
      <c r="T47" s="983"/>
      <c r="U47" s="312" t="s">
        <v>348</v>
      </c>
      <c r="V47" s="990">
        <f>U14</f>
        <v>45505</v>
      </c>
      <c r="W47" s="991"/>
      <c r="X47" s="982">
        <f>IF($E$9="","",EDATE(V47,1)-1)</f>
        <v>45535</v>
      </c>
      <c r="Y47" s="983"/>
      <c r="Z47" s="312" t="s">
        <v>348</v>
      </c>
      <c r="AA47" s="990">
        <f>Z14</f>
        <v>45536</v>
      </c>
      <c r="AB47" s="991"/>
      <c r="AC47" s="982">
        <f>IF($E$9="","",EDATE(AA47,1)-1)</f>
        <v>45565</v>
      </c>
      <c r="AD47" s="983"/>
      <c r="AG47" s="717">
        <v>45658</v>
      </c>
      <c r="AH47" s="718" t="s">
        <v>708</v>
      </c>
    </row>
    <row r="48" spans="1:34" ht="18" customHeight="1">
      <c r="A48" s="313" t="s">
        <v>347</v>
      </c>
      <c r="B48" s="978">
        <f>IF(B47="","",NETWORKDAYS.INTL(B47,D47,1,AG12:AG41))</f>
        <v>21</v>
      </c>
      <c r="C48" s="979"/>
      <c r="D48" s="979"/>
      <c r="E48" s="980"/>
      <c r="F48" s="313" t="s">
        <v>347</v>
      </c>
      <c r="G48" s="978">
        <f>IF(G47="","",NETWORKDAYS.INTL(G47,I47,1,AG12:AG41))</f>
        <v>21</v>
      </c>
      <c r="H48" s="979"/>
      <c r="I48" s="979"/>
      <c r="J48" s="980"/>
      <c r="K48" s="313" t="s">
        <v>347</v>
      </c>
      <c r="L48" s="978">
        <f>IF(L47="","",NETWORKDAYS.INTL(L47,N47,1,AG12:AG41))</f>
        <v>20</v>
      </c>
      <c r="M48" s="979"/>
      <c r="N48" s="979"/>
      <c r="O48" s="980"/>
      <c r="P48" s="313" t="s">
        <v>347</v>
      </c>
      <c r="Q48" s="978">
        <f>IF(Q47="","",NETWORKDAYS.INTL(Q47,S47,1,AG12:AG41))</f>
        <v>22</v>
      </c>
      <c r="R48" s="979"/>
      <c r="S48" s="979"/>
      <c r="T48" s="980"/>
      <c r="U48" s="313" t="s">
        <v>347</v>
      </c>
      <c r="V48" s="978">
        <f>IF(V47="","",NETWORKDAYS.INTL(V47,X47,1,AL12:AL41))</f>
        <v>22</v>
      </c>
      <c r="W48" s="979"/>
      <c r="X48" s="979"/>
      <c r="Y48" s="980"/>
      <c r="Z48" s="313" t="s">
        <v>347</v>
      </c>
      <c r="AA48" s="978">
        <f>IF(AA47="","",NETWORKDAYS.INTL(AA47,AC47,1,AQ12:AQ41))</f>
        <v>21</v>
      </c>
      <c r="AB48" s="979"/>
      <c r="AC48" s="979"/>
      <c r="AD48" s="980"/>
      <c r="AG48" s="719">
        <v>45670</v>
      </c>
      <c r="AH48" s="720" t="s">
        <v>704</v>
      </c>
    </row>
    <row r="49" spans="1:34" ht="18" customHeight="1">
      <c r="A49" s="314" t="s">
        <v>346</v>
      </c>
      <c r="B49" s="978">
        <f>COUNTA(E14:E44)</f>
        <v>0</v>
      </c>
      <c r="C49" s="979"/>
      <c r="D49" s="979"/>
      <c r="E49" s="981"/>
      <c r="F49" s="314" t="s">
        <v>346</v>
      </c>
      <c r="G49" s="978">
        <f>COUNTA(J14:J44)</f>
        <v>0</v>
      </c>
      <c r="H49" s="979"/>
      <c r="I49" s="979"/>
      <c r="J49" s="980"/>
      <c r="K49" s="314" t="s">
        <v>346</v>
      </c>
      <c r="L49" s="978">
        <f>COUNTA(O14:O44)</f>
        <v>0</v>
      </c>
      <c r="M49" s="979"/>
      <c r="N49" s="979"/>
      <c r="O49" s="980"/>
      <c r="P49" s="314" t="s">
        <v>346</v>
      </c>
      <c r="Q49" s="978">
        <f>COUNTA(T14:T44)</f>
        <v>0</v>
      </c>
      <c r="R49" s="979"/>
      <c r="S49" s="979"/>
      <c r="T49" s="980"/>
      <c r="U49" s="314" t="s">
        <v>346</v>
      </c>
      <c r="V49" s="978">
        <f>COUNTA(Y14:Y44)</f>
        <v>0</v>
      </c>
      <c r="W49" s="979"/>
      <c r="X49" s="979"/>
      <c r="Y49" s="980"/>
      <c r="Z49" s="314" t="s">
        <v>346</v>
      </c>
      <c r="AA49" s="978">
        <f>COUNTA(AD14:AD44)</f>
        <v>0</v>
      </c>
      <c r="AB49" s="979"/>
      <c r="AC49" s="979"/>
      <c r="AD49" s="980"/>
      <c r="AG49" s="719">
        <v>45699</v>
      </c>
      <c r="AH49" s="720" t="s">
        <v>709</v>
      </c>
    </row>
    <row r="50" spans="1:34" ht="18" customHeight="1">
      <c r="A50" s="314" t="s">
        <v>345</v>
      </c>
      <c r="B50" s="970">
        <f>SUM(E14:E44)</f>
        <v>0</v>
      </c>
      <c r="C50" s="971"/>
      <c r="D50" s="971"/>
      <c r="E50" s="972"/>
      <c r="F50" s="314" t="s">
        <v>345</v>
      </c>
      <c r="G50" s="970">
        <f>SUM(J14:J44)</f>
        <v>0</v>
      </c>
      <c r="H50" s="971"/>
      <c r="I50" s="971"/>
      <c r="J50" s="973"/>
      <c r="K50" s="314" t="s">
        <v>345</v>
      </c>
      <c r="L50" s="970">
        <f>SUM(O14:O44)</f>
        <v>0</v>
      </c>
      <c r="M50" s="971"/>
      <c r="N50" s="971"/>
      <c r="O50" s="973"/>
      <c r="P50" s="314" t="s">
        <v>345</v>
      </c>
      <c r="Q50" s="970">
        <f>SUM(T14:T44)</f>
        <v>0</v>
      </c>
      <c r="R50" s="971"/>
      <c r="S50" s="971"/>
      <c r="T50" s="973"/>
      <c r="U50" s="314" t="s">
        <v>345</v>
      </c>
      <c r="V50" s="970">
        <f>SUM(Y14:Y44)</f>
        <v>0</v>
      </c>
      <c r="W50" s="971"/>
      <c r="X50" s="971"/>
      <c r="Y50" s="973"/>
      <c r="Z50" s="314" t="s">
        <v>345</v>
      </c>
      <c r="AA50" s="970">
        <f>SUM(AD14:AD44)</f>
        <v>0</v>
      </c>
      <c r="AB50" s="971"/>
      <c r="AC50" s="971"/>
      <c r="AD50" s="973"/>
      <c r="AG50" s="719">
        <v>45711</v>
      </c>
      <c r="AH50" s="720" t="s">
        <v>533</v>
      </c>
    </row>
    <row r="51" spans="1:34" ht="18" customHeight="1" thickBot="1">
      <c r="A51" s="315" t="s">
        <v>343</v>
      </c>
      <c r="B51" s="974">
        <f>B50</f>
        <v>0</v>
      </c>
      <c r="C51" s="975"/>
      <c r="D51" s="975"/>
      <c r="E51" s="976"/>
      <c r="F51" s="315" t="s">
        <v>343</v>
      </c>
      <c r="G51" s="974">
        <f>B51+G50</f>
        <v>0</v>
      </c>
      <c r="H51" s="975"/>
      <c r="I51" s="975"/>
      <c r="J51" s="977"/>
      <c r="K51" s="315" t="s">
        <v>343</v>
      </c>
      <c r="L51" s="974">
        <f>G51+L50</f>
        <v>0</v>
      </c>
      <c r="M51" s="975"/>
      <c r="N51" s="975"/>
      <c r="O51" s="977"/>
      <c r="P51" s="315" t="s">
        <v>343</v>
      </c>
      <c r="Q51" s="974">
        <f>L51+Q50</f>
        <v>0</v>
      </c>
      <c r="R51" s="975"/>
      <c r="S51" s="975"/>
      <c r="T51" s="977"/>
      <c r="U51" s="315" t="s">
        <v>343</v>
      </c>
      <c r="V51" s="974">
        <f>Q51+V50</f>
        <v>0</v>
      </c>
      <c r="W51" s="975"/>
      <c r="X51" s="975"/>
      <c r="Y51" s="977"/>
      <c r="Z51" s="315" t="s">
        <v>343</v>
      </c>
      <c r="AA51" s="974">
        <f>V51+AA50</f>
        <v>0</v>
      </c>
      <c r="AB51" s="975"/>
      <c r="AC51" s="975"/>
      <c r="AD51" s="977"/>
      <c r="AG51" s="719">
        <v>45712</v>
      </c>
      <c r="AH51" s="720" t="s">
        <v>711</v>
      </c>
    </row>
    <row r="52" spans="1:34" ht="7.5" customHeight="1" thickBot="1">
      <c r="A52" s="309"/>
      <c r="B52" s="309"/>
      <c r="C52" s="309"/>
      <c r="D52" s="309"/>
      <c r="E52" s="310"/>
      <c r="F52" s="309"/>
      <c r="G52" s="309"/>
      <c r="H52" s="309"/>
      <c r="I52" s="309"/>
      <c r="J52" s="310"/>
      <c r="K52" s="309"/>
      <c r="L52" s="309"/>
      <c r="M52" s="309"/>
      <c r="N52" s="309"/>
      <c r="O52" s="310"/>
      <c r="AG52" s="721">
        <v>45736</v>
      </c>
      <c r="AH52" s="722" t="s">
        <v>534</v>
      </c>
    </row>
    <row r="53" spans="1:34">
      <c r="A53" s="316" t="s">
        <v>341</v>
      </c>
      <c r="B53" s="317" t="s">
        <v>436</v>
      </c>
      <c r="C53" s="317"/>
      <c r="D53" s="317"/>
      <c r="E53" s="317"/>
      <c r="F53" s="317"/>
      <c r="G53" s="317"/>
      <c r="H53" s="317"/>
      <c r="I53" s="317"/>
      <c r="J53" s="317"/>
      <c r="K53" s="317"/>
      <c r="L53" s="317"/>
      <c r="M53" s="317"/>
      <c r="N53" s="317"/>
      <c r="O53" s="317"/>
    </row>
    <row r="54" spans="1:34">
      <c r="A54" s="318"/>
      <c r="D54" s="967"/>
      <c r="E54" s="967"/>
      <c r="F54" s="967"/>
      <c r="G54" s="967"/>
      <c r="H54" s="967"/>
      <c r="I54" s="967"/>
      <c r="J54" s="967"/>
      <c r="K54" s="967"/>
      <c r="L54" s="967"/>
      <c r="M54" s="967"/>
      <c r="N54" s="967"/>
      <c r="O54" s="967"/>
    </row>
    <row r="55" spans="1:34">
      <c r="A55" s="318"/>
      <c r="D55" s="967"/>
      <c r="E55" s="967"/>
      <c r="F55" s="967"/>
      <c r="G55" s="967"/>
      <c r="H55" s="967"/>
      <c r="I55" s="967"/>
      <c r="J55" s="967"/>
      <c r="K55" s="967"/>
      <c r="L55" s="967"/>
      <c r="M55" s="967"/>
      <c r="N55" s="967"/>
      <c r="O55" s="967"/>
    </row>
    <row r="56" spans="1:34">
      <c r="N56" s="249">
        <f>NETWORKDAYS(Q47,S47,3)</f>
        <v>23</v>
      </c>
    </row>
  </sheetData>
  <mergeCells count="74">
    <mergeCell ref="AC1:AD1"/>
    <mergeCell ref="AC2:AD2"/>
    <mergeCell ref="A3:P3"/>
    <mergeCell ref="A4:O4"/>
    <mergeCell ref="A5:D5"/>
    <mergeCell ref="E5:L5"/>
    <mergeCell ref="A6:D6"/>
    <mergeCell ref="E6:L6"/>
    <mergeCell ref="A7:D7"/>
    <mergeCell ref="E7:L7"/>
    <mergeCell ref="A8:D8"/>
    <mergeCell ref="E8:L8"/>
    <mergeCell ref="A12:E12"/>
    <mergeCell ref="F12:J12"/>
    <mergeCell ref="K12:O12"/>
    <mergeCell ref="P12:T12"/>
    <mergeCell ref="U12:Y12"/>
    <mergeCell ref="A9:D9"/>
    <mergeCell ref="E9:F9"/>
    <mergeCell ref="A10:D10"/>
    <mergeCell ref="E10:L10"/>
    <mergeCell ref="AG11:AH11"/>
    <mergeCell ref="H9:I9"/>
    <mergeCell ref="B46:E46"/>
    <mergeCell ref="G46:J46"/>
    <mergeCell ref="L46:O46"/>
    <mergeCell ref="Q46:T46"/>
    <mergeCell ref="V46:Y46"/>
    <mergeCell ref="C13:D13"/>
    <mergeCell ref="H13:I13"/>
    <mergeCell ref="M13:N13"/>
    <mergeCell ref="R13:S13"/>
    <mergeCell ref="W13:X13"/>
    <mergeCell ref="Q47:R47"/>
    <mergeCell ref="S47:T47"/>
    <mergeCell ref="V47:W47"/>
    <mergeCell ref="X47:Y47"/>
    <mergeCell ref="B48:E48"/>
    <mergeCell ref="G48:J48"/>
    <mergeCell ref="L48:O48"/>
    <mergeCell ref="Q48:T48"/>
    <mergeCell ref="V48:Y48"/>
    <mergeCell ref="B47:C47"/>
    <mergeCell ref="D47:E47"/>
    <mergeCell ref="G47:H47"/>
    <mergeCell ref="I47:J47"/>
    <mergeCell ref="L47:M47"/>
    <mergeCell ref="N47:O47"/>
    <mergeCell ref="B50:E50"/>
    <mergeCell ref="G50:J50"/>
    <mergeCell ref="L50:O50"/>
    <mergeCell ref="Q50:T50"/>
    <mergeCell ref="V50:Y50"/>
    <mergeCell ref="B49:E49"/>
    <mergeCell ref="G49:J49"/>
    <mergeCell ref="L49:O49"/>
    <mergeCell ref="Q49:T49"/>
    <mergeCell ref="V49:Y49"/>
    <mergeCell ref="D55:O55"/>
    <mergeCell ref="Z12:AD12"/>
    <mergeCell ref="AB13:AC13"/>
    <mergeCell ref="AA46:AD46"/>
    <mergeCell ref="AA47:AB47"/>
    <mergeCell ref="AC47:AD47"/>
    <mergeCell ref="AA48:AD48"/>
    <mergeCell ref="AA49:AD49"/>
    <mergeCell ref="AA50:AD50"/>
    <mergeCell ref="AA51:AD51"/>
    <mergeCell ref="B51:E51"/>
    <mergeCell ref="G51:J51"/>
    <mergeCell ref="L51:O51"/>
    <mergeCell ref="Q51:T51"/>
    <mergeCell ref="V51:Y51"/>
    <mergeCell ref="D54:O54"/>
  </mergeCells>
  <phoneticPr fontId="9"/>
  <conditionalFormatting sqref="B14:B44 E14:E44">
    <cfRule type="expression" dxfId="78" priority="11" stopIfTrue="1">
      <formula>WEEKDAY($A14,1)=7</formula>
    </cfRule>
    <cfRule type="expression" dxfId="77" priority="12" stopIfTrue="1">
      <formula>WEEKDAY($A14,1)=1</formula>
    </cfRule>
  </conditionalFormatting>
  <conditionalFormatting sqref="A14:A44">
    <cfRule type="expression" dxfId="76" priority="9" stopIfTrue="1">
      <formula>WEEKDAY($A14,1)=7</formula>
    </cfRule>
    <cfRule type="expression" dxfId="75" priority="10" stopIfTrue="1">
      <formula>WEEKDAY($A14,1)=1</formula>
    </cfRule>
  </conditionalFormatting>
  <conditionalFormatting sqref="Y14:Y44 U14:V44">
    <cfRule type="expression" dxfId="74" priority="8" stopIfTrue="1">
      <formula>COUNTIF($AG$12:$AG$49,U14)=1</formula>
    </cfRule>
  </conditionalFormatting>
  <conditionalFormatting sqref="F14:G44 J14:J44">
    <cfRule type="expression" dxfId="73" priority="727" stopIfTrue="1">
      <formula>WEEKDAY($F14,1)=7</formula>
    </cfRule>
    <cfRule type="expression" dxfId="72" priority="728" stopIfTrue="1">
      <formula>WEEKDAY($F14,1)=1</formula>
    </cfRule>
  </conditionalFormatting>
  <conditionalFormatting sqref="K14:L44 O14:O44">
    <cfRule type="expression" dxfId="71" priority="733" stopIfTrue="1">
      <formula>WEEKDAY($K14,1)=7</formula>
    </cfRule>
    <cfRule type="expression" dxfId="70" priority="734" stopIfTrue="1">
      <formula>WEEKDAY($K14,1)=1</formula>
    </cfRule>
  </conditionalFormatting>
  <conditionalFormatting sqref="A14:B44 E14:E44">
    <cfRule type="expression" dxfId="69" priority="739" stopIfTrue="1">
      <formula>COUNTIF($AG$12:$AG$49,$A14)=1</formula>
    </cfRule>
  </conditionalFormatting>
  <conditionalFormatting sqref="F14:G44 J14:J44">
    <cfRule type="expression" dxfId="68" priority="742" stopIfTrue="1">
      <formula>COUNTIF($AG$12:$AG$49,$F14)=1</formula>
    </cfRule>
  </conditionalFormatting>
  <conditionalFormatting sqref="K14:L44 O14:O44">
    <cfRule type="expression" dxfId="67" priority="744" stopIfTrue="1">
      <formula>COUNTIF($AG$12:$AG$49,$K14)=1</formula>
    </cfRule>
  </conditionalFormatting>
  <conditionalFormatting sqref="P14:Q44 T14:T44">
    <cfRule type="expression" dxfId="66" priority="747" stopIfTrue="1">
      <formula>WEEKDAY($P14,1)=7</formula>
    </cfRule>
    <cfRule type="expression" dxfId="65" priority="748" stopIfTrue="1">
      <formula>WEEKDAY($P14,1)=1</formula>
    </cfRule>
  </conditionalFormatting>
  <conditionalFormatting sqref="P14:Q44 T14:T44">
    <cfRule type="expression" dxfId="64" priority="752" stopIfTrue="1">
      <formula>COUNTIF($AG$12:$AG$49,$P14)=1</formula>
    </cfRule>
  </conditionalFormatting>
  <conditionalFormatting sqref="Y14:Y44 U14:V44">
    <cfRule type="expression" dxfId="63" priority="754" stopIfTrue="1">
      <formula>COUNTIF($AG$12:$AG$49,$U14)=1</formula>
    </cfRule>
    <cfRule type="expression" dxfId="62" priority="755" stopIfTrue="1">
      <formula>WEEKDAY($U14,1)=7</formula>
    </cfRule>
    <cfRule type="expression" dxfId="61" priority="756" stopIfTrue="1">
      <formula>WEEKDAY($U14,1)=1</formula>
    </cfRule>
  </conditionalFormatting>
  <conditionalFormatting sqref="AD14:AD44 Z14:AA44">
    <cfRule type="expression" dxfId="60" priority="1" stopIfTrue="1">
      <formula>COUNTIF($AG$12:$AG$49,$Z14)=1</formula>
    </cfRule>
  </conditionalFormatting>
  <conditionalFormatting sqref="AD14:AD44 Z14:AA44">
    <cfRule type="expression" dxfId="59" priority="3" stopIfTrue="1">
      <formula>WEEKDAY($Z14,1)=7</formula>
    </cfRule>
    <cfRule type="expression" dxfId="58" priority="4" stopIfTrue="1">
      <formula>WEEKDAY($Z14,1)=1</formula>
    </cfRule>
  </conditionalFormatting>
  <dataValidations disablePrompts="1" count="1">
    <dataValidation type="list" allowBlank="1" showInputMessage="1" showErrorMessage="1" sqref="WVV983045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xr:uid="{00000000-0002-0000-0900-000000000000}">
      <formula1>"青森校,弘前校,八戸校,むつ校"</formula1>
    </dataValidation>
  </dataValidations>
  <pageMargins left="0.39370078740157483" right="0.19685039370078741" top="0.19685039370078741" bottom="0.19685039370078741" header="0" footer="0"/>
  <pageSetup paperSize="9" scale="55"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pageSetUpPr fitToPage="1"/>
  </sheetPr>
  <dimension ref="A1:S55"/>
  <sheetViews>
    <sheetView view="pageBreakPreview" topLeftCell="A13" zoomScale="115" zoomScaleNormal="100" zoomScaleSheetLayoutView="115" workbookViewId="0">
      <selection activeCell="R11" sqref="R11:S52"/>
    </sheetView>
  </sheetViews>
  <sheetFormatPr defaultRowHeight="13.5"/>
  <cols>
    <col min="1" max="1" width="8.7109375" style="249" customWidth="1"/>
    <col min="2" max="2" width="5.28515625" style="249" bestFit="1" customWidth="1"/>
    <col min="3" max="4" width="12.85546875" style="249" customWidth="1"/>
    <col min="5" max="5" width="2.85546875" style="250" bestFit="1" customWidth="1"/>
    <col min="6" max="6" width="8.85546875" style="249" customWidth="1"/>
    <col min="7" max="7" width="5.28515625" style="249" bestFit="1" customWidth="1"/>
    <col min="8" max="9" width="12.85546875" style="249" customWidth="1"/>
    <col min="10" max="10" width="2.85546875" style="250" bestFit="1" customWidth="1"/>
    <col min="11" max="11" width="8.5703125" style="249" customWidth="1"/>
    <col min="12" max="12" width="5.28515625" style="249" bestFit="1" customWidth="1"/>
    <col min="13" max="14" width="12.85546875" style="249" customWidth="1"/>
    <col min="15" max="15" width="2.85546875" style="250" bestFit="1" customWidth="1"/>
    <col min="16" max="16" width="7.140625" style="249" customWidth="1"/>
    <col min="17" max="17" width="2.42578125" style="249" customWidth="1"/>
    <col min="18" max="18" width="13.5703125" style="249" bestFit="1" customWidth="1"/>
    <col min="19" max="19" width="17.5703125" style="249" bestFit="1" customWidth="1"/>
    <col min="20" max="259" width="9.140625" style="249"/>
    <col min="260" max="260" width="8.7109375" style="249" customWidth="1"/>
    <col min="261" max="261" width="7.85546875" style="249" customWidth="1"/>
    <col min="262" max="262" width="9.42578125" style="249" customWidth="1"/>
    <col min="263" max="263" width="5.140625" style="249" customWidth="1"/>
    <col min="264" max="264" width="8.85546875" style="249" customWidth="1"/>
    <col min="265" max="265" width="7.85546875" style="249" customWidth="1"/>
    <col min="266" max="266" width="10.28515625" style="249" customWidth="1"/>
    <col min="267" max="267" width="5.42578125" style="249" customWidth="1"/>
    <col min="268" max="268" width="8.5703125" style="249" customWidth="1"/>
    <col min="269" max="269" width="7.85546875" style="249" customWidth="1"/>
    <col min="270" max="270" width="9.5703125" style="249" customWidth="1"/>
    <col min="271" max="271" width="5.42578125" style="249" customWidth="1"/>
    <col min="272" max="272" width="7.140625" style="249" customWidth="1"/>
    <col min="273" max="273" width="2.42578125" style="249" customWidth="1"/>
    <col min="274" max="274" width="13.28515625" style="249" bestFit="1" customWidth="1"/>
    <col min="275" max="275" width="14.85546875" style="249" bestFit="1" customWidth="1"/>
    <col min="276" max="515" width="9.140625" style="249"/>
    <col min="516" max="516" width="8.7109375" style="249" customWidth="1"/>
    <col min="517" max="517" width="7.85546875" style="249" customWidth="1"/>
    <col min="518" max="518" width="9.42578125" style="249" customWidth="1"/>
    <col min="519" max="519" width="5.140625" style="249" customWidth="1"/>
    <col min="520" max="520" width="8.85546875" style="249" customWidth="1"/>
    <col min="521" max="521" width="7.85546875" style="249" customWidth="1"/>
    <col min="522" max="522" width="10.28515625" style="249" customWidth="1"/>
    <col min="523" max="523" width="5.42578125" style="249" customWidth="1"/>
    <col min="524" max="524" width="8.5703125" style="249" customWidth="1"/>
    <col min="525" max="525" width="7.85546875" style="249" customWidth="1"/>
    <col min="526" max="526" width="9.5703125" style="249" customWidth="1"/>
    <col min="527" max="527" width="5.42578125" style="249" customWidth="1"/>
    <col min="528" max="528" width="7.140625" style="249" customWidth="1"/>
    <col min="529" max="529" width="2.42578125" style="249" customWidth="1"/>
    <col min="530" max="530" width="13.28515625" style="249" bestFit="1" customWidth="1"/>
    <col min="531" max="531" width="14.85546875" style="249" bestFit="1" customWidth="1"/>
    <col min="532" max="771" width="9.140625" style="249"/>
    <col min="772" max="772" width="8.7109375" style="249" customWidth="1"/>
    <col min="773" max="773" width="7.85546875" style="249" customWidth="1"/>
    <col min="774" max="774" width="9.42578125" style="249" customWidth="1"/>
    <col min="775" max="775" width="5.140625" style="249" customWidth="1"/>
    <col min="776" max="776" width="8.85546875" style="249" customWidth="1"/>
    <col min="777" max="777" width="7.85546875" style="249" customWidth="1"/>
    <col min="778" max="778" width="10.28515625" style="249" customWidth="1"/>
    <col min="779" max="779" width="5.42578125" style="249" customWidth="1"/>
    <col min="780" max="780" width="8.5703125" style="249" customWidth="1"/>
    <col min="781" max="781" width="7.85546875" style="249" customWidth="1"/>
    <col min="782" max="782" width="9.5703125" style="249" customWidth="1"/>
    <col min="783" max="783" width="5.42578125" style="249" customWidth="1"/>
    <col min="784" max="784" width="7.140625" style="249" customWidth="1"/>
    <col min="785" max="785" width="2.42578125" style="249" customWidth="1"/>
    <col min="786" max="786" width="13.28515625" style="249" bestFit="1" customWidth="1"/>
    <col min="787" max="787" width="14.85546875" style="249" bestFit="1" customWidth="1"/>
    <col min="788" max="1027" width="9.140625" style="249"/>
    <col min="1028" max="1028" width="8.7109375" style="249" customWidth="1"/>
    <col min="1029" max="1029" width="7.85546875" style="249" customWidth="1"/>
    <col min="1030" max="1030" width="9.42578125" style="249" customWidth="1"/>
    <col min="1031" max="1031" width="5.140625" style="249" customWidth="1"/>
    <col min="1032" max="1032" width="8.85546875" style="249" customWidth="1"/>
    <col min="1033" max="1033" width="7.85546875" style="249" customWidth="1"/>
    <col min="1034" max="1034" width="10.28515625" style="249" customWidth="1"/>
    <col min="1035" max="1035" width="5.42578125" style="249" customWidth="1"/>
    <col min="1036" max="1036" width="8.5703125" style="249" customWidth="1"/>
    <col min="1037" max="1037" width="7.85546875" style="249" customWidth="1"/>
    <col min="1038" max="1038" width="9.5703125" style="249" customWidth="1"/>
    <col min="1039" max="1039" width="5.42578125" style="249" customWidth="1"/>
    <col min="1040" max="1040" width="7.140625" style="249" customWidth="1"/>
    <col min="1041" max="1041" width="2.42578125" style="249" customWidth="1"/>
    <col min="1042" max="1042" width="13.28515625" style="249" bestFit="1" customWidth="1"/>
    <col min="1043" max="1043" width="14.85546875" style="249" bestFit="1" customWidth="1"/>
    <col min="1044" max="1283" width="9.140625" style="249"/>
    <col min="1284" max="1284" width="8.7109375" style="249" customWidth="1"/>
    <col min="1285" max="1285" width="7.85546875" style="249" customWidth="1"/>
    <col min="1286" max="1286" width="9.42578125" style="249" customWidth="1"/>
    <col min="1287" max="1287" width="5.140625" style="249" customWidth="1"/>
    <col min="1288" max="1288" width="8.85546875" style="249" customWidth="1"/>
    <col min="1289" max="1289" width="7.85546875" style="249" customWidth="1"/>
    <col min="1290" max="1290" width="10.28515625" style="249" customWidth="1"/>
    <col min="1291" max="1291" width="5.42578125" style="249" customWidth="1"/>
    <col min="1292" max="1292" width="8.5703125" style="249" customWidth="1"/>
    <col min="1293" max="1293" width="7.85546875" style="249" customWidth="1"/>
    <col min="1294" max="1294" width="9.5703125" style="249" customWidth="1"/>
    <col min="1295" max="1295" width="5.42578125" style="249" customWidth="1"/>
    <col min="1296" max="1296" width="7.140625" style="249" customWidth="1"/>
    <col min="1297" max="1297" width="2.42578125" style="249" customWidth="1"/>
    <col min="1298" max="1298" width="13.28515625" style="249" bestFit="1" customWidth="1"/>
    <col min="1299" max="1299" width="14.85546875" style="249" bestFit="1" customWidth="1"/>
    <col min="1300" max="1539" width="9.140625" style="249"/>
    <col min="1540" max="1540" width="8.7109375" style="249" customWidth="1"/>
    <col min="1541" max="1541" width="7.85546875" style="249" customWidth="1"/>
    <col min="1542" max="1542" width="9.42578125" style="249" customWidth="1"/>
    <col min="1543" max="1543" width="5.140625" style="249" customWidth="1"/>
    <col min="1544" max="1544" width="8.85546875" style="249" customWidth="1"/>
    <col min="1545" max="1545" width="7.85546875" style="249" customWidth="1"/>
    <col min="1546" max="1546" width="10.28515625" style="249" customWidth="1"/>
    <col min="1547" max="1547" width="5.42578125" style="249" customWidth="1"/>
    <col min="1548" max="1548" width="8.5703125" style="249" customWidth="1"/>
    <col min="1549" max="1549" width="7.85546875" style="249" customWidth="1"/>
    <col min="1550" max="1550" width="9.5703125" style="249" customWidth="1"/>
    <col min="1551" max="1551" width="5.42578125" style="249" customWidth="1"/>
    <col min="1552" max="1552" width="7.140625" style="249" customWidth="1"/>
    <col min="1553" max="1553" width="2.42578125" style="249" customWidth="1"/>
    <col min="1554" max="1554" width="13.28515625" style="249" bestFit="1" customWidth="1"/>
    <col min="1555" max="1555" width="14.85546875" style="249" bestFit="1" customWidth="1"/>
    <col min="1556" max="1795" width="9.140625" style="249"/>
    <col min="1796" max="1796" width="8.7109375" style="249" customWidth="1"/>
    <col min="1797" max="1797" width="7.85546875" style="249" customWidth="1"/>
    <col min="1798" max="1798" width="9.42578125" style="249" customWidth="1"/>
    <col min="1799" max="1799" width="5.140625" style="249" customWidth="1"/>
    <col min="1800" max="1800" width="8.85546875" style="249" customWidth="1"/>
    <col min="1801" max="1801" width="7.85546875" style="249" customWidth="1"/>
    <col min="1802" max="1802" width="10.28515625" style="249" customWidth="1"/>
    <col min="1803" max="1803" width="5.42578125" style="249" customWidth="1"/>
    <col min="1804" max="1804" width="8.5703125" style="249" customWidth="1"/>
    <col min="1805" max="1805" width="7.85546875" style="249" customWidth="1"/>
    <col min="1806" max="1806" width="9.5703125" style="249" customWidth="1"/>
    <col min="1807" max="1807" width="5.42578125" style="249" customWidth="1"/>
    <col min="1808" max="1808" width="7.140625" style="249" customWidth="1"/>
    <col min="1809" max="1809" width="2.42578125" style="249" customWidth="1"/>
    <col min="1810" max="1810" width="13.28515625" style="249" bestFit="1" customWidth="1"/>
    <col min="1811" max="1811" width="14.85546875" style="249" bestFit="1" customWidth="1"/>
    <col min="1812" max="2051" width="9.140625" style="249"/>
    <col min="2052" max="2052" width="8.7109375" style="249" customWidth="1"/>
    <col min="2053" max="2053" width="7.85546875" style="249" customWidth="1"/>
    <col min="2054" max="2054" width="9.42578125" style="249" customWidth="1"/>
    <col min="2055" max="2055" width="5.140625" style="249" customWidth="1"/>
    <col min="2056" max="2056" width="8.85546875" style="249" customWidth="1"/>
    <col min="2057" max="2057" width="7.85546875" style="249" customWidth="1"/>
    <col min="2058" max="2058" width="10.28515625" style="249" customWidth="1"/>
    <col min="2059" max="2059" width="5.42578125" style="249" customWidth="1"/>
    <col min="2060" max="2060" width="8.5703125" style="249" customWidth="1"/>
    <col min="2061" max="2061" width="7.85546875" style="249" customWidth="1"/>
    <col min="2062" max="2062" width="9.5703125" style="249" customWidth="1"/>
    <col min="2063" max="2063" width="5.42578125" style="249" customWidth="1"/>
    <col min="2064" max="2064" width="7.140625" style="249" customWidth="1"/>
    <col min="2065" max="2065" width="2.42578125" style="249" customWidth="1"/>
    <col min="2066" max="2066" width="13.28515625" style="249" bestFit="1" customWidth="1"/>
    <col min="2067" max="2067" width="14.85546875" style="249" bestFit="1" customWidth="1"/>
    <col min="2068" max="2307" width="9.140625" style="249"/>
    <col min="2308" max="2308" width="8.7109375" style="249" customWidth="1"/>
    <col min="2309" max="2309" width="7.85546875" style="249" customWidth="1"/>
    <col min="2310" max="2310" width="9.42578125" style="249" customWidth="1"/>
    <col min="2311" max="2311" width="5.140625" style="249" customWidth="1"/>
    <col min="2312" max="2312" width="8.85546875" style="249" customWidth="1"/>
    <col min="2313" max="2313" width="7.85546875" style="249" customWidth="1"/>
    <col min="2314" max="2314" width="10.28515625" style="249" customWidth="1"/>
    <col min="2315" max="2315" width="5.42578125" style="249" customWidth="1"/>
    <col min="2316" max="2316" width="8.5703125" style="249" customWidth="1"/>
    <col min="2317" max="2317" width="7.85546875" style="249" customWidth="1"/>
    <col min="2318" max="2318" width="9.5703125" style="249" customWidth="1"/>
    <col min="2319" max="2319" width="5.42578125" style="249" customWidth="1"/>
    <col min="2320" max="2320" width="7.140625" style="249" customWidth="1"/>
    <col min="2321" max="2321" width="2.42578125" style="249" customWidth="1"/>
    <col min="2322" max="2322" width="13.28515625" style="249" bestFit="1" customWidth="1"/>
    <col min="2323" max="2323" width="14.85546875" style="249" bestFit="1" customWidth="1"/>
    <col min="2324" max="2563" width="9.140625" style="249"/>
    <col min="2564" max="2564" width="8.7109375" style="249" customWidth="1"/>
    <col min="2565" max="2565" width="7.85546875" style="249" customWidth="1"/>
    <col min="2566" max="2566" width="9.42578125" style="249" customWidth="1"/>
    <col min="2567" max="2567" width="5.140625" style="249" customWidth="1"/>
    <col min="2568" max="2568" width="8.85546875" style="249" customWidth="1"/>
    <col min="2569" max="2569" width="7.85546875" style="249" customWidth="1"/>
    <col min="2570" max="2570" width="10.28515625" style="249" customWidth="1"/>
    <col min="2571" max="2571" width="5.42578125" style="249" customWidth="1"/>
    <col min="2572" max="2572" width="8.5703125" style="249" customWidth="1"/>
    <col min="2573" max="2573" width="7.85546875" style="249" customWidth="1"/>
    <col min="2574" max="2574" width="9.5703125" style="249" customWidth="1"/>
    <col min="2575" max="2575" width="5.42578125" style="249" customWidth="1"/>
    <col min="2576" max="2576" width="7.140625" style="249" customWidth="1"/>
    <col min="2577" max="2577" width="2.42578125" style="249" customWidth="1"/>
    <col min="2578" max="2578" width="13.28515625" style="249" bestFit="1" customWidth="1"/>
    <col min="2579" max="2579" width="14.85546875" style="249" bestFit="1" customWidth="1"/>
    <col min="2580" max="2819" width="9.140625" style="249"/>
    <col min="2820" max="2820" width="8.7109375" style="249" customWidth="1"/>
    <col min="2821" max="2821" width="7.85546875" style="249" customWidth="1"/>
    <col min="2822" max="2822" width="9.42578125" style="249" customWidth="1"/>
    <col min="2823" max="2823" width="5.140625" style="249" customWidth="1"/>
    <col min="2824" max="2824" width="8.85546875" style="249" customWidth="1"/>
    <col min="2825" max="2825" width="7.85546875" style="249" customWidth="1"/>
    <col min="2826" max="2826" width="10.28515625" style="249" customWidth="1"/>
    <col min="2827" max="2827" width="5.42578125" style="249" customWidth="1"/>
    <col min="2828" max="2828" width="8.5703125" style="249" customWidth="1"/>
    <col min="2829" max="2829" width="7.85546875" style="249" customWidth="1"/>
    <col min="2830" max="2830" width="9.5703125" style="249" customWidth="1"/>
    <col min="2831" max="2831" width="5.42578125" style="249" customWidth="1"/>
    <col min="2832" max="2832" width="7.140625" style="249" customWidth="1"/>
    <col min="2833" max="2833" width="2.42578125" style="249" customWidth="1"/>
    <col min="2834" max="2834" width="13.28515625" style="249" bestFit="1" customWidth="1"/>
    <col min="2835" max="2835" width="14.85546875" style="249" bestFit="1" customWidth="1"/>
    <col min="2836" max="3075" width="9.140625" style="249"/>
    <col min="3076" max="3076" width="8.7109375" style="249" customWidth="1"/>
    <col min="3077" max="3077" width="7.85546875" style="249" customWidth="1"/>
    <col min="3078" max="3078" width="9.42578125" style="249" customWidth="1"/>
    <col min="3079" max="3079" width="5.140625" style="249" customWidth="1"/>
    <col min="3080" max="3080" width="8.85546875" style="249" customWidth="1"/>
    <col min="3081" max="3081" width="7.85546875" style="249" customWidth="1"/>
    <col min="3082" max="3082" width="10.28515625" style="249" customWidth="1"/>
    <col min="3083" max="3083" width="5.42578125" style="249" customWidth="1"/>
    <col min="3084" max="3084" width="8.5703125" style="249" customWidth="1"/>
    <col min="3085" max="3085" width="7.85546875" style="249" customWidth="1"/>
    <col min="3086" max="3086" width="9.5703125" style="249" customWidth="1"/>
    <col min="3087" max="3087" width="5.42578125" style="249" customWidth="1"/>
    <col min="3088" max="3088" width="7.140625" style="249" customWidth="1"/>
    <col min="3089" max="3089" width="2.42578125" style="249" customWidth="1"/>
    <col min="3090" max="3090" width="13.28515625" style="249" bestFit="1" customWidth="1"/>
    <col min="3091" max="3091" width="14.85546875" style="249" bestFit="1" customWidth="1"/>
    <col min="3092" max="3331" width="9.140625" style="249"/>
    <col min="3332" max="3332" width="8.7109375" style="249" customWidth="1"/>
    <col min="3333" max="3333" width="7.85546875" style="249" customWidth="1"/>
    <col min="3334" max="3334" width="9.42578125" style="249" customWidth="1"/>
    <col min="3335" max="3335" width="5.140625" style="249" customWidth="1"/>
    <col min="3336" max="3336" width="8.85546875" style="249" customWidth="1"/>
    <col min="3337" max="3337" width="7.85546875" style="249" customWidth="1"/>
    <col min="3338" max="3338" width="10.28515625" style="249" customWidth="1"/>
    <col min="3339" max="3339" width="5.42578125" style="249" customWidth="1"/>
    <col min="3340" max="3340" width="8.5703125" style="249" customWidth="1"/>
    <col min="3341" max="3341" width="7.85546875" style="249" customWidth="1"/>
    <col min="3342" max="3342" width="9.5703125" style="249" customWidth="1"/>
    <col min="3343" max="3343" width="5.42578125" style="249" customWidth="1"/>
    <col min="3344" max="3344" width="7.140625" style="249" customWidth="1"/>
    <col min="3345" max="3345" width="2.42578125" style="249" customWidth="1"/>
    <col min="3346" max="3346" width="13.28515625" style="249" bestFit="1" customWidth="1"/>
    <col min="3347" max="3347" width="14.85546875" style="249" bestFit="1" customWidth="1"/>
    <col min="3348" max="3587" width="9.140625" style="249"/>
    <col min="3588" max="3588" width="8.7109375" style="249" customWidth="1"/>
    <col min="3589" max="3589" width="7.85546875" style="249" customWidth="1"/>
    <col min="3590" max="3590" width="9.42578125" style="249" customWidth="1"/>
    <col min="3591" max="3591" width="5.140625" style="249" customWidth="1"/>
    <col min="3592" max="3592" width="8.85546875" style="249" customWidth="1"/>
    <col min="3593" max="3593" width="7.85546875" style="249" customWidth="1"/>
    <col min="3594" max="3594" width="10.28515625" style="249" customWidth="1"/>
    <col min="3595" max="3595" width="5.42578125" style="249" customWidth="1"/>
    <col min="3596" max="3596" width="8.5703125" style="249" customWidth="1"/>
    <col min="3597" max="3597" width="7.85546875" style="249" customWidth="1"/>
    <col min="3598" max="3598" width="9.5703125" style="249" customWidth="1"/>
    <col min="3599" max="3599" width="5.42578125" style="249" customWidth="1"/>
    <col min="3600" max="3600" width="7.140625" style="249" customWidth="1"/>
    <col min="3601" max="3601" width="2.42578125" style="249" customWidth="1"/>
    <col min="3602" max="3602" width="13.28515625" style="249" bestFit="1" customWidth="1"/>
    <col min="3603" max="3603" width="14.85546875" style="249" bestFit="1" customWidth="1"/>
    <col min="3604" max="3843" width="9.140625" style="249"/>
    <col min="3844" max="3844" width="8.7109375" style="249" customWidth="1"/>
    <col min="3845" max="3845" width="7.85546875" style="249" customWidth="1"/>
    <col min="3846" max="3846" width="9.42578125" style="249" customWidth="1"/>
    <col min="3847" max="3847" width="5.140625" style="249" customWidth="1"/>
    <col min="3848" max="3848" width="8.85546875" style="249" customWidth="1"/>
    <col min="3849" max="3849" width="7.85546875" style="249" customWidth="1"/>
    <col min="3850" max="3850" width="10.28515625" style="249" customWidth="1"/>
    <col min="3851" max="3851" width="5.42578125" style="249" customWidth="1"/>
    <col min="3852" max="3852" width="8.5703125" style="249" customWidth="1"/>
    <col min="3853" max="3853" width="7.85546875" style="249" customWidth="1"/>
    <col min="3854" max="3854" width="9.5703125" style="249" customWidth="1"/>
    <col min="3855" max="3855" width="5.42578125" style="249" customWidth="1"/>
    <col min="3856" max="3856" width="7.140625" style="249" customWidth="1"/>
    <col min="3857" max="3857" width="2.42578125" style="249" customWidth="1"/>
    <col min="3858" max="3858" width="13.28515625" style="249" bestFit="1" customWidth="1"/>
    <col min="3859" max="3859" width="14.85546875" style="249" bestFit="1" customWidth="1"/>
    <col min="3860" max="4099" width="9.140625" style="249"/>
    <col min="4100" max="4100" width="8.7109375" style="249" customWidth="1"/>
    <col min="4101" max="4101" width="7.85546875" style="249" customWidth="1"/>
    <col min="4102" max="4102" width="9.42578125" style="249" customWidth="1"/>
    <col min="4103" max="4103" width="5.140625" style="249" customWidth="1"/>
    <col min="4104" max="4104" width="8.85546875" style="249" customWidth="1"/>
    <col min="4105" max="4105" width="7.85546875" style="249" customWidth="1"/>
    <col min="4106" max="4106" width="10.28515625" style="249" customWidth="1"/>
    <col min="4107" max="4107" width="5.42578125" style="249" customWidth="1"/>
    <col min="4108" max="4108" width="8.5703125" style="249" customWidth="1"/>
    <col min="4109" max="4109" width="7.85546875" style="249" customWidth="1"/>
    <col min="4110" max="4110" width="9.5703125" style="249" customWidth="1"/>
    <col min="4111" max="4111" width="5.42578125" style="249" customWidth="1"/>
    <col min="4112" max="4112" width="7.140625" style="249" customWidth="1"/>
    <col min="4113" max="4113" width="2.42578125" style="249" customWidth="1"/>
    <col min="4114" max="4114" width="13.28515625" style="249" bestFit="1" customWidth="1"/>
    <col min="4115" max="4115" width="14.85546875" style="249" bestFit="1" customWidth="1"/>
    <col min="4116" max="4355" width="9.140625" style="249"/>
    <col min="4356" max="4356" width="8.7109375" style="249" customWidth="1"/>
    <col min="4357" max="4357" width="7.85546875" style="249" customWidth="1"/>
    <col min="4358" max="4358" width="9.42578125" style="249" customWidth="1"/>
    <col min="4359" max="4359" width="5.140625" style="249" customWidth="1"/>
    <col min="4360" max="4360" width="8.85546875" style="249" customWidth="1"/>
    <col min="4361" max="4361" width="7.85546875" style="249" customWidth="1"/>
    <col min="4362" max="4362" width="10.28515625" style="249" customWidth="1"/>
    <col min="4363" max="4363" width="5.42578125" style="249" customWidth="1"/>
    <col min="4364" max="4364" width="8.5703125" style="249" customWidth="1"/>
    <col min="4365" max="4365" width="7.85546875" style="249" customWidth="1"/>
    <col min="4366" max="4366" width="9.5703125" style="249" customWidth="1"/>
    <col min="4367" max="4367" width="5.42578125" style="249" customWidth="1"/>
    <col min="4368" max="4368" width="7.140625" style="249" customWidth="1"/>
    <col min="4369" max="4369" width="2.42578125" style="249" customWidth="1"/>
    <col min="4370" max="4370" width="13.28515625" style="249" bestFit="1" customWidth="1"/>
    <col min="4371" max="4371" width="14.85546875" style="249" bestFit="1" customWidth="1"/>
    <col min="4372" max="4611" width="9.140625" style="249"/>
    <col min="4612" max="4612" width="8.7109375" style="249" customWidth="1"/>
    <col min="4613" max="4613" width="7.85546875" style="249" customWidth="1"/>
    <col min="4614" max="4614" width="9.42578125" style="249" customWidth="1"/>
    <col min="4615" max="4615" width="5.140625" style="249" customWidth="1"/>
    <col min="4616" max="4616" width="8.85546875" style="249" customWidth="1"/>
    <col min="4617" max="4617" width="7.85546875" style="249" customWidth="1"/>
    <col min="4618" max="4618" width="10.28515625" style="249" customWidth="1"/>
    <col min="4619" max="4619" width="5.42578125" style="249" customWidth="1"/>
    <col min="4620" max="4620" width="8.5703125" style="249" customWidth="1"/>
    <col min="4621" max="4621" width="7.85546875" style="249" customWidth="1"/>
    <col min="4622" max="4622" width="9.5703125" style="249" customWidth="1"/>
    <col min="4623" max="4623" width="5.42578125" style="249" customWidth="1"/>
    <col min="4624" max="4624" width="7.140625" style="249" customWidth="1"/>
    <col min="4625" max="4625" width="2.42578125" style="249" customWidth="1"/>
    <col min="4626" max="4626" width="13.28515625" style="249" bestFit="1" customWidth="1"/>
    <col min="4627" max="4627" width="14.85546875" style="249" bestFit="1" customWidth="1"/>
    <col min="4628" max="4867" width="9.140625" style="249"/>
    <col min="4868" max="4868" width="8.7109375" style="249" customWidth="1"/>
    <col min="4869" max="4869" width="7.85546875" style="249" customWidth="1"/>
    <col min="4870" max="4870" width="9.42578125" style="249" customWidth="1"/>
    <col min="4871" max="4871" width="5.140625" style="249" customWidth="1"/>
    <col min="4872" max="4872" width="8.85546875" style="249" customWidth="1"/>
    <col min="4873" max="4873" width="7.85546875" style="249" customWidth="1"/>
    <col min="4874" max="4874" width="10.28515625" style="249" customWidth="1"/>
    <col min="4875" max="4875" width="5.42578125" style="249" customWidth="1"/>
    <col min="4876" max="4876" width="8.5703125" style="249" customWidth="1"/>
    <col min="4877" max="4877" width="7.85546875" style="249" customWidth="1"/>
    <col min="4878" max="4878" width="9.5703125" style="249" customWidth="1"/>
    <col min="4879" max="4879" width="5.42578125" style="249" customWidth="1"/>
    <col min="4880" max="4880" width="7.140625" style="249" customWidth="1"/>
    <col min="4881" max="4881" width="2.42578125" style="249" customWidth="1"/>
    <col min="4882" max="4882" width="13.28515625" style="249" bestFit="1" customWidth="1"/>
    <col min="4883" max="4883" width="14.85546875" style="249" bestFit="1" customWidth="1"/>
    <col min="4884" max="5123" width="9.140625" style="249"/>
    <col min="5124" max="5124" width="8.7109375" style="249" customWidth="1"/>
    <col min="5125" max="5125" width="7.85546875" style="249" customWidth="1"/>
    <col min="5126" max="5126" width="9.42578125" style="249" customWidth="1"/>
    <col min="5127" max="5127" width="5.140625" style="249" customWidth="1"/>
    <col min="5128" max="5128" width="8.85546875" style="249" customWidth="1"/>
    <col min="5129" max="5129" width="7.85546875" style="249" customWidth="1"/>
    <col min="5130" max="5130" width="10.28515625" style="249" customWidth="1"/>
    <col min="5131" max="5131" width="5.42578125" style="249" customWidth="1"/>
    <col min="5132" max="5132" width="8.5703125" style="249" customWidth="1"/>
    <col min="5133" max="5133" width="7.85546875" style="249" customWidth="1"/>
    <col min="5134" max="5134" width="9.5703125" style="249" customWidth="1"/>
    <col min="5135" max="5135" width="5.42578125" style="249" customWidth="1"/>
    <col min="5136" max="5136" width="7.140625" style="249" customWidth="1"/>
    <col min="5137" max="5137" width="2.42578125" style="249" customWidth="1"/>
    <col min="5138" max="5138" width="13.28515625" style="249" bestFit="1" customWidth="1"/>
    <col min="5139" max="5139" width="14.85546875" style="249" bestFit="1" customWidth="1"/>
    <col min="5140" max="5379" width="9.140625" style="249"/>
    <col min="5380" max="5380" width="8.7109375" style="249" customWidth="1"/>
    <col min="5381" max="5381" width="7.85546875" style="249" customWidth="1"/>
    <col min="5382" max="5382" width="9.42578125" style="249" customWidth="1"/>
    <col min="5383" max="5383" width="5.140625" style="249" customWidth="1"/>
    <col min="5384" max="5384" width="8.85546875" style="249" customWidth="1"/>
    <col min="5385" max="5385" width="7.85546875" style="249" customWidth="1"/>
    <col min="5386" max="5386" width="10.28515625" style="249" customWidth="1"/>
    <col min="5387" max="5387" width="5.42578125" style="249" customWidth="1"/>
    <col min="5388" max="5388" width="8.5703125" style="249" customWidth="1"/>
    <col min="5389" max="5389" width="7.85546875" style="249" customWidth="1"/>
    <col min="5390" max="5390" width="9.5703125" style="249" customWidth="1"/>
    <col min="5391" max="5391" width="5.42578125" style="249" customWidth="1"/>
    <col min="5392" max="5392" width="7.140625" style="249" customWidth="1"/>
    <col min="5393" max="5393" width="2.42578125" style="249" customWidth="1"/>
    <col min="5394" max="5394" width="13.28515625" style="249" bestFit="1" customWidth="1"/>
    <col min="5395" max="5395" width="14.85546875" style="249" bestFit="1" customWidth="1"/>
    <col min="5396" max="5635" width="9.140625" style="249"/>
    <col min="5636" max="5636" width="8.7109375" style="249" customWidth="1"/>
    <col min="5637" max="5637" width="7.85546875" style="249" customWidth="1"/>
    <col min="5638" max="5638" width="9.42578125" style="249" customWidth="1"/>
    <col min="5639" max="5639" width="5.140625" style="249" customWidth="1"/>
    <col min="5640" max="5640" width="8.85546875" style="249" customWidth="1"/>
    <col min="5641" max="5641" width="7.85546875" style="249" customWidth="1"/>
    <col min="5642" max="5642" width="10.28515625" style="249" customWidth="1"/>
    <col min="5643" max="5643" width="5.42578125" style="249" customWidth="1"/>
    <col min="5644" max="5644" width="8.5703125" style="249" customWidth="1"/>
    <col min="5645" max="5645" width="7.85546875" style="249" customWidth="1"/>
    <col min="5646" max="5646" width="9.5703125" style="249" customWidth="1"/>
    <col min="5647" max="5647" width="5.42578125" style="249" customWidth="1"/>
    <col min="5648" max="5648" width="7.140625" style="249" customWidth="1"/>
    <col min="5649" max="5649" width="2.42578125" style="249" customWidth="1"/>
    <col min="5650" max="5650" width="13.28515625" style="249" bestFit="1" customWidth="1"/>
    <col min="5651" max="5651" width="14.85546875" style="249" bestFit="1" customWidth="1"/>
    <col min="5652" max="5891" width="9.140625" style="249"/>
    <col min="5892" max="5892" width="8.7109375" style="249" customWidth="1"/>
    <col min="5893" max="5893" width="7.85546875" style="249" customWidth="1"/>
    <col min="5894" max="5894" width="9.42578125" style="249" customWidth="1"/>
    <col min="5895" max="5895" width="5.140625" style="249" customWidth="1"/>
    <col min="5896" max="5896" width="8.85546875" style="249" customWidth="1"/>
    <col min="5897" max="5897" width="7.85546875" style="249" customWidth="1"/>
    <col min="5898" max="5898" width="10.28515625" style="249" customWidth="1"/>
    <col min="5899" max="5899" width="5.42578125" style="249" customWidth="1"/>
    <col min="5900" max="5900" width="8.5703125" style="249" customWidth="1"/>
    <col min="5901" max="5901" width="7.85546875" style="249" customWidth="1"/>
    <col min="5902" max="5902" width="9.5703125" style="249" customWidth="1"/>
    <col min="5903" max="5903" width="5.42578125" style="249" customWidth="1"/>
    <col min="5904" max="5904" width="7.140625" style="249" customWidth="1"/>
    <col min="5905" max="5905" width="2.42578125" style="249" customWidth="1"/>
    <col min="5906" max="5906" width="13.28515625" style="249" bestFit="1" customWidth="1"/>
    <col min="5907" max="5907" width="14.85546875" style="249" bestFit="1" customWidth="1"/>
    <col min="5908" max="6147" width="9.140625" style="249"/>
    <col min="6148" max="6148" width="8.7109375" style="249" customWidth="1"/>
    <col min="6149" max="6149" width="7.85546875" style="249" customWidth="1"/>
    <col min="6150" max="6150" width="9.42578125" style="249" customWidth="1"/>
    <col min="6151" max="6151" width="5.140625" style="249" customWidth="1"/>
    <col min="6152" max="6152" width="8.85546875" style="249" customWidth="1"/>
    <col min="6153" max="6153" width="7.85546875" style="249" customWidth="1"/>
    <col min="6154" max="6154" width="10.28515625" style="249" customWidth="1"/>
    <col min="6155" max="6155" width="5.42578125" style="249" customWidth="1"/>
    <col min="6156" max="6156" width="8.5703125" style="249" customWidth="1"/>
    <col min="6157" max="6157" width="7.85546875" style="249" customWidth="1"/>
    <col min="6158" max="6158" width="9.5703125" style="249" customWidth="1"/>
    <col min="6159" max="6159" width="5.42578125" style="249" customWidth="1"/>
    <col min="6160" max="6160" width="7.140625" style="249" customWidth="1"/>
    <col min="6161" max="6161" width="2.42578125" style="249" customWidth="1"/>
    <col min="6162" max="6162" width="13.28515625" style="249" bestFit="1" customWidth="1"/>
    <col min="6163" max="6163" width="14.85546875" style="249" bestFit="1" customWidth="1"/>
    <col min="6164" max="6403" width="9.140625" style="249"/>
    <col min="6404" max="6404" width="8.7109375" style="249" customWidth="1"/>
    <col min="6405" max="6405" width="7.85546875" style="249" customWidth="1"/>
    <col min="6406" max="6406" width="9.42578125" style="249" customWidth="1"/>
    <col min="6407" max="6407" width="5.140625" style="249" customWidth="1"/>
    <col min="6408" max="6408" width="8.85546875" style="249" customWidth="1"/>
    <col min="6409" max="6409" width="7.85546875" style="249" customWidth="1"/>
    <col min="6410" max="6410" width="10.28515625" style="249" customWidth="1"/>
    <col min="6411" max="6411" width="5.42578125" style="249" customWidth="1"/>
    <col min="6412" max="6412" width="8.5703125" style="249" customWidth="1"/>
    <col min="6413" max="6413" width="7.85546875" style="249" customWidth="1"/>
    <col min="6414" max="6414" width="9.5703125" style="249" customWidth="1"/>
    <col min="6415" max="6415" width="5.42578125" style="249" customWidth="1"/>
    <col min="6416" max="6416" width="7.140625" style="249" customWidth="1"/>
    <col min="6417" max="6417" width="2.42578125" style="249" customWidth="1"/>
    <col min="6418" max="6418" width="13.28515625" style="249" bestFit="1" customWidth="1"/>
    <col min="6419" max="6419" width="14.85546875" style="249" bestFit="1" customWidth="1"/>
    <col min="6420" max="6659" width="9.140625" style="249"/>
    <col min="6660" max="6660" width="8.7109375" style="249" customWidth="1"/>
    <col min="6661" max="6661" width="7.85546875" style="249" customWidth="1"/>
    <col min="6662" max="6662" width="9.42578125" style="249" customWidth="1"/>
    <col min="6663" max="6663" width="5.140625" style="249" customWidth="1"/>
    <col min="6664" max="6664" width="8.85546875" style="249" customWidth="1"/>
    <col min="6665" max="6665" width="7.85546875" style="249" customWidth="1"/>
    <col min="6666" max="6666" width="10.28515625" style="249" customWidth="1"/>
    <col min="6667" max="6667" width="5.42578125" style="249" customWidth="1"/>
    <col min="6668" max="6668" width="8.5703125" style="249" customWidth="1"/>
    <col min="6669" max="6669" width="7.85546875" style="249" customWidth="1"/>
    <col min="6670" max="6670" width="9.5703125" style="249" customWidth="1"/>
    <col min="6671" max="6671" width="5.42578125" style="249" customWidth="1"/>
    <col min="6672" max="6672" width="7.140625" style="249" customWidth="1"/>
    <col min="6673" max="6673" width="2.42578125" style="249" customWidth="1"/>
    <col min="6674" max="6674" width="13.28515625" style="249" bestFit="1" customWidth="1"/>
    <col min="6675" max="6675" width="14.85546875" style="249" bestFit="1" customWidth="1"/>
    <col min="6676" max="6915" width="9.140625" style="249"/>
    <col min="6916" max="6916" width="8.7109375" style="249" customWidth="1"/>
    <col min="6917" max="6917" width="7.85546875" style="249" customWidth="1"/>
    <col min="6918" max="6918" width="9.42578125" style="249" customWidth="1"/>
    <col min="6919" max="6919" width="5.140625" style="249" customWidth="1"/>
    <col min="6920" max="6920" width="8.85546875" style="249" customWidth="1"/>
    <col min="6921" max="6921" width="7.85546875" style="249" customWidth="1"/>
    <col min="6922" max="6922" width="10.28515625" style="249" customWidth="1"/>
    <col min="6923" max="6923" width="5.42578125" style="249" customWidth="1"/>
    <col min="6924" max="6924" width="8.5703125" style="249" customWidth="1"/>
    <col min="6925" max="6925" width="7.85546875" style="249" customWidth="1"/>
    <col min="6926" max="6926" width="9.5703125" style="249" customWidth="1"/>
    <col min="6927" max="6927" width="5.42578125" style="249" customWidth="1"/>
    <col min="6928" max="6928" width="7.140625" style="249" customWidth="1"/>
    <col min="6929" max="6929" width="2.42578125" style="249" customWidth="1"/>
    <col min="6930" max="6930" width="13.28515625" style="249" bestFit="1" customWidth="1"/>
    <col min="6931" max="6931" width="14.85546875" style="249" bestFit="1" customWidth="1"/>
    <col min="6932" max="7171" width="9.140625" style="249"/>
    <col min="7172" max="7172" width="8.7109375" style="249" customWidth="1"/>
    <col min="7173" max="7173" width="7.85546875" style="249" customWidth="1"/>
    <col min="7174" max="7174" width="9.42578125" style="249" customWidth="1"/>
    <col min="7175" max="7175" width="5.140625" style="249" customWidth="1"/>
    <col min="7176" max="7176" width="8.85546875" style="249" customWidth="1"/>
    <col min="7177" max="7177" width="7.85546875" style="249" customWidth="1"/>
    <col min="7178" max="7178" width="10.28515625" style="249" customWidth="1"/>
    <col min="7179" max="7179" width="5.42578125" style="249" customWidth="1"/>
    <col min="7180" max="7180" width="8.5703125" style="249" customWidth="1"/>
    <col min="7181" max="7181" width="7.85546875" style="249" customWidth="1"/>
    <col min="7182" max="7182" width="9.5703125" style="249" customWidth="1"/>
    <col min="7183" max="7183" width="5.42578125" style="249" customWidth="1"/>
    <col min="7184" max="7184" width="7.140625" style="249" customWidth="1"/>
    <col min="7185" max="7185" width="2.42578125" style="249" customWidth="1"/>
    <col min="7186" max="7186" width="13.28515625" style="249" bestFit="1" customWidth="1"/>
    <col min="7187" max="7187" width="14.85546875" style="249" bestFit="1" customWidth="1"/>
    <col min="7188" max="7427" width="9.140625" style="249"/>
    <col min="7428" max="7428" width="8.7109375" style="249" customWidth="1"/>
    <col min="7429" max="7429" width="7.85546875" style="249" customWidth="1"/>
    <col min="7430" max="7430" width="9.42578125" style="249" customWidth="1"/>
    <col min="7431" max="7431" width="5.140625" style="249" customWidth="1"/>
    <col min="7432" max="7432" width="8.85546875" style="249" customWidth="1"/>
    <col min="7433" max="7433" width="7.85546875" style="249" customWidth="1"/>
    <col min="7434" max="7434" width="10.28515625" style="249" customWidth="1"/>
    <col min="7435" max="7435" width="5.42578125" style="249" customWidth="1"/>
    <col min="7436" max="7436" width="8.5703125" style="249" customWidth="1"/>
    <col min="7437" max="7437" width="7.85546875" style="249" customWidth="1"/>
    <col min="7438" max="7438" width="9.5703125" style="249" customWidth="1"/>
    <col min="7439" max="7439" width="5.42578125" style="249" customWidth="1"/>
    <col min="7440" max="7440" width="7.140625" style="249" customWidth="1"/>
    <col min="7441" max="7441" width="2.42578125" style="249" customWidth="1"/>
    <col min="7442" max="7442" width="13.28515625" style="249" bestFit="1" customWidth="1"/>
    <col min="7443" max="7443" width="14.85546875" style="249" bestFit="1" customWidth="1"/>
    <col min="7444" max="7683" width="9.140625" style="249"/>
    <col min="7684" max="7684" width="8.7109375" style="249" customWidth="1"/>
    <col min="7685" max="7685" width="7.85546875" style="249" customWidth="1"/>
    <col min="7686" max="7686" width="9.42578125" style="249" customWidth="1"/>
    <col min="7687" max="7687" width="5.140625" style="249" customWidth="1"/>
    <col min="7688" max="7688" width="8.85546875" style="249" customWidth="1"/>
    <col min="7689" max="7689" width="7.85546875" style="249" customWidth="1"/>
    <col min="7690" max="7690" width="10.28515625" style="249" customWidth="1"/>
    <col min="7691" max="7691" width="5.42578125" style="249" customWidth="1"/>
    <col min="7692" max="7692" width="8.5703125" style="249" customWidth="1"/>
    <col min="7693" max="7693" width="7.85546875" style="249" customWidth="1"/>
    <col min="7694" max="7694" width="9.5703125" style="249" customWidth="1"/>
    <col min="7695" max="7695" width="5.42578125" style="249" customWidth="1"/>
    <col min="7696" max="7696" width="7.140625" style="249" customWidth="1"/>
    <col min="7697" max="7697" width="2.42578125" style="249" customWidth="1"/>
    <col min="7698" max="7698" width="13.28515625" style="249" bestFit="1" customWidth="1"/>
    <col min="7699" max="7699" width="14.85546875" style="249" bestFit="1" customWidth="1"/>
    <col min="7700" max="7939" width="9.140625" style="249"/>
    <col min="7940" max="7940" width="8.7109375" style="249" customWidth="1"/>
    <col min="7941" max="7941" width="7.85546875" style="249" customWidth="1"/>
    <col min="7942" max="7942" width="9.42578125" style="249" customWidth="1"/>
    <col min="7943" max="7943" width="5.140625" style="249" customWidth="1"/>
    <col min="7944" max="7944" width="8.85546875" style="249" customWidth="1"/>
    <col min="7945" max="7945" width="7.85546875" style="249" customWidth="1"/>
    <col min="7946" max="7946" width="10.28515625" style="249" customWidth="1"/>
    <col min="7947" max="7947" width="5.42578125" style="249" customWidth="1"/>
    <col min="7948" max="7948" width="8.5703125" style="249" customWidth="1"/>
    <col min="7949" max="7949" width="7.85546875" style="249" customWidth="1"/>
    <col min="7950" max="7950" width="9.5703125" style="249" customWidth="1"/>
    <col min="7951" max="7951" width="5.42578125" style="249" customWidth="1"/>
    <col min="7952" max="7952" width="7.140625" style="249" customWidth="1"/>
    <col min="7953" max="7953" width="2.42578125" style="249" customWidth="1"/>
    <col min="7954" max="7954" width="13.28515625" style="249" bestFit="1" customWidth="1"/>
    <col min="7955" max="7955" width="14.85546875" style="249" bestFit="1" customWidth="1"/>
    <col min="7956" max="8195" width="9.140625" style="249"/>
    <col min="8196" max="8196" width="8.7109375" style="249" customWidth="1"/>
    <col min="8197" max="8197" width="7.85546875" style="249" customWidth="1"/>
    <col min="8198" max="8198" width="9.42578125" style="249" customWidth="1"/>
    <col min="8199" max="8199" width="5.140625" style="249" customWidth="1"/>
    <col min="8200" max="8200" width="8.85546875" style="249" customWidth="1"/>
    <col min="8201" max="8201" width="7.85546875" style="249" customWidth="1"/>
    <col min="8202" max="8202" width="10.28515625" style="249" customWidth="1"/>
    <col min="8203" max="8203" width="5.42578125" style="249" customWidth="1"/>
    <col min="8204" max="8204" width="8.5703125" style="249" customWidth="1"/>
    <col min="8205" max="8205" width="7.85546875" style="249" customWidth="1"/>
    <col min="8206" max="8206" width="9.5703125" style="249" customWidth="1"/>
    <col min="8207" max="8207" width="5.42578125" style="249" customWidth="1"/>
    <col min="8208" max="8208" width="7.140625" style="249" customWidth="1"/>
    <col min="8209" max="8209" width="2.42578125" style="249" customWidth="1"/>
    <col min="8210" max="8210" width="13.28515625" style="249" bestFit="1" customWidth="1"/>
    <col min="8211" max="8211" width="14.85546875" style="249" bestFit="1" customWidth="1"/>
    <col min="8212" max="8451" width="9.140625" style="249"/>
    <col min="8452" max="8452" width="8.7109375" style="249" customWidth="1"/>
    <col min="8453" max="8453" width="7.85546875" style="249" customWidth="1"/>
    <col min="8454" max="8454" width="9.42578125" style="249" customWidth="1"/>
    <col min="8455" max="8455" width="5.140625" style="249" customWidth="1"/>
    <col min="8456" max="8456" width="8.85546875" style="249" customWidth="1"/>
    <col min="8457" max="8457" width="7.85546875" style="249" customWidth="1"/>
    <col min="8458" max="8458" width="10.28515625" style="249" customWidth="1"/>
    <col min="8459" max="8459" width="5.42578125" style="249" customWidth="1"/>
    <col min="8460" max="8460" width="8.5703125" style="249" customWidth="1"/>
    <col min="8461" max="8461" width="7.85546875" style="249" customWidth="1"/>
    <col min="8462" max="8462" width="9.5703125" style="249" customWidth="1"/>
    <col min="8463" max="8463" width="5.42578125" style="249" customWidth="1"/>
    <col min="8464" max="8464" width="7.140625" style="249" customWidth="1"/>
    <col min="8465" max="8465" width="2.42578125" style="249" customWidth="1"/>
    <col min="8466" max="8466" width="13.28515625" style="249" bestFit="1" customWidth="1"/>
    <col min="8467" max="8467" width="14.85546875" style="249" bestFit="1" customWidth="1"/>
    <col min="8468" max="8707" width="9.140625" style="249"/>
    <col min="8708" max="8708" width="8.7109375" style="249" customWidth="1"/>
    <col min="8709" max="8709" width="7.85546875" style="249" customWidth="1"/>
    <col min="8710" max="8710" width="9.42578125" style="249" customWidth="1"/>
    <col min="8711" max="8711" width="5.140625" style="249" customWidth="1"/>
    <col min="8712" max="8712" width="8.85546875" style="249" customWidth="1"/>
    <col min="8713" max="8713" width="7.85546875" style="249" customWidth="1"/>
    <col min="8714" max="8714" width="10.28515625" style="249" customWidth="1"/>
    <col min="8715" max="8715" width="5.42578125" style="249" customWidth="1"/>
    <col min="8716" max="8716" width="8.5703125" style="249" customWidth="1"/>
    <col min="8717" max="8717" width="7.85546875" style="249" customWidth="1"/>
    <col min="8718" max="8718" width="9.5703125" style="249" customWidth="1"/>
    <col min="8719" max="8719" width="5.42578125" style="249" customWidth="1"/>
    <col min="8720" max="8720" width="7.140625" style="249" customWidth="1"/>
    <col min="8721" max="8721" width="2.42578125" style="249" customWidth="1"/>
    <col min="8722" max="8722" width="13.28515625" style="249" bestFit="1" customWidth="1"/>
    <col min="8723" max="8723" width="14.85546875" style="249" bestFit="1" customWidth="1"/>
    <col min="8724" max="8963" width="9.140625" style="249"/>
    <col min="8964" max="8964" width="8.7109375" style="249" customWidth="1"/>
    <col min="8965" max="8965" width="7.85546875" style="249" customWidth="1"/>
    <col min="8966" max="8966" width="9.42578125" style="249" customWidth="1"/>
    <col min="8967" max="8967" width="5.140625" style="249" customWidth="1"/>
    <col min="8968" max="8968" width="8.85546875" style="249" customWidth="1"/>
    <col min="8969" max="8969" width="7.85546875" style="249" customWidth="1"/>
    <col min="8970" max="8970" width="10.28515625" style="249" customWidth="1"/>
    <col min="8971" max="8971" width="5.42578125" style="249" customWidth="1"/>
    <col min="8972" max="8972" width="8.5703125" style="249" customWidth="1"/>
    <col min="8973" max="8973" width="7.85546875" style="249" customWidth="1"/>
    <col min="8974" max="8974" width="9.5703125" style="249" customWidth="1"/>
    <col min="8975" max="8975" width="5.42578125" style="249" customWidth="1"/>
    <col min="8976" max="8976" width="7.140625" style="249" customWidth="1"/>
    <col min="8977" max="8977" width="2.42578125" style="249" customWidth="1"/>
    <col min="8978" max="8978" width="13.28515625" style="249" bestFit="1" customWidth="1"/>
    <col min="8979" max="8979" width="14.85546875" style="249" bestFit="1" customWidth="1"/>
    <col min="8980" max="9219" width="9.140625" style="249"/>
    <col min="9220" max="9220" width="8.7109375" style="249" customWidth="1"/>
    <col min="9221" max="9221" width="7.85546875" style="249" customWidth="1"/>
    <col min="9222" max="9222" width="9.42578125" style="249" customWidth="1"/>
    <col min="9223" max="9223" width="5.140625" style="249" customWidth="1"/>
    <col min="9224" max="9224" width="8.85546875" style="249" customWidth="1"/>
    <col min="9225" max="9225" width="7.85546875" style="249" customWidth="1"/>
    <col min="9226" max="9226" width="10.28515625" style="249" customWidth="1"/>
    <col min="9227" max="9227" width="5.42578125" style="249" customWidth="1"/>
    <col min="9228" max="9228" width="8.5703125" style="249" customWidth="1"/>
    <col min="9229" max="9229" width="7.85546875" style="249" customWidth="1"/>
    <col min="9230" max="9230" width="9.5703125" style="249" customWidth="1"/>
    <col min="9231" max="9231" width="5.42578125" style="249" customWidth="1"/>
    <col min="9232" max="9232" width="7.140625" style="249" customWidth="1"/>
    <col min="9233" max="9233" width="2.42578125" style="249" customWidth="1"/>
    <col min="9234" max="9234" width="13.28515625" style="249" bestFit="1" customWidth="1"/>
    <col min="9235" max="9235" width="14.85546875" style="249" bestFit="1" customWidth="1"/>
    <col min="9236" max="9475" width="9.140625" style="249"/>
    <col min="9476" max="9476" width="8.7109375" style="249" customWidth="1"/>
    <col min="9477" max="9477" width="7.85546875" style="249" customWidth="1"/>
    <col min="9478" max="9478" width="9.42578125" style="249" customWidth="1"/>
    <col min="9479" max="9479" width="5.140625" style="249" customWidth="1"/>
    <col min="9480" max="9480" width="8.85546875" style="249" customWidth="1"/>
    <col min="9481" max="9481" width="7.85546875" style="249" customWidth="1"/>
    <col min="9482" max="9482" width="10.28515625" style="249" customWidth="1"/>
    <col min="9483" max="9483" width="5.42578125" style="249" customWidth="1"/>
    <col min="9484" max="9484" width="8.5703125" style="249" customWidth="1"/>
    <col min="9485" max="9485" width="7.85546875" style="249" customWidth="1"/>
    <col min="9486" max="9486" width="9.5703125" style="249" customWidth="1"/>
    <col min="9487" max="9487" width="5.42578125" style="249" customWidth="1"/>
    <col min="9488" max="9488" width="7.140625" style="249" customWidth="1"/>
    <col min="9489" max="9489" width="2.42578125" style="249" customWidth="1"/>
    <col min="9490" max="9490" width="13.28515625" style="249" bestFit="1" customWidth="1"/>
    <col min="9491" max="9491" width="14.85546875" style="249" bestFit="1" customWidth="1"/>
    <col min="9492" max="9731" width="9.140625" style="249"/>
    <col min="9732" max="9732" width="8.7109375" style="249" customWidth="1"/>
    <col min="9733" max="9733" width="7.85546875" style="249" customWidth="1"/>
    <col min="9734" max="9734" width="9.42578125" style="249" customWidth="1"/>
    <col min="9735" max="9735" width="5.140625" style="249" customWidth="1"/>
    <col min="9736" max="9736" width="8.85546875" style="249" customWidth="1"/>
    <col min="9737" max="9737" width="7.85546875" style="249" customWidth="1"/>
    <col min="9738" max="9738" width="10.28515625" style="249" customWidth="1"/>
    <col min="9739" max="9739" width="5.42578125" style="249" customWidth="1"/>
    <col min="9740" max="9740" width="8.5703125" style="249" customWidth="1"/>
    <col min="9741" max="9741" width="7.85546875" style="249" customWidth="1"/>
    <col min="9742" max="9742" width="9.5703125" style="249" customWidth="1"/>
    <col min="9743" max="9743" width="5.42578125" style="249" customWidth="1"/>
    <col min="9744" max="9744" width="7.140625" style="249" customWidth="1"/>
    <col min="9745" max="9745" width="2.42578125" style="249" customWidth="1"/>
    <col min="9746" max="9746" width="13.28515625" style="249" bestFit="1" customWidth="1"/>
    <col min="9747" max="9747" width="14.85546875" style="249" bestFit="1" customWidth="1"/>
    <col min="9748" max="9987" width="9.140625" style="249"/>
    <col min="9988" max="9988" width="8.7109375" style="249" customWidth="1"/>
    <col min="9989" max="9989" width="7.85546875" style="249" customWidth="1"/>
    <col min="9990" max="9990" width="9.42578125" style="249" customWidth="1"/>
    <col min="9991" max="9991" width="5.140625" style="249" customWidth="1"/>
    <col min="9992" max="9992" width="8.85546875" style="249" customWidth="1"/>
    <col min="9993" max="9993" width="7.85546875" style="249" customWidth="1"/>
    <col min="9994" max="9994" width="10.28515625" style="249" customWidth="1"/>
    <col min="9995" max="9995" width="5.42578125" style="249" customWidth="1"/>
    <col min="9996" max="9996" width="8.5703125" style="249" customWidth="1"/>
    <col min="9997" max="9997" width="7.85546875" style="249" customWidth="1"/>
    <col min="9998" max="9998" width="9.5703125" style="249" customWidth="1"/>
    <col min="9999" max="9999" width="5.42578125" style="249" customWidth="1"/>
    <col min="10000" max="10000" width="7.140625" style="249" customWidth="1"/>
    <col min="10001" max="10001" width="2.42578125" style="249" customWidth="1"/>
    <col min="10002" max="10002" width="13.28515625" style="249" bestFit="1" customWidth="1"/>
    <col min="10003" max="10003" width="14.85546875" style="249" bestFit="1" customWidth="1"/>
    <col min="10004" max="10243" width="9.140625" style="249"/>
    <col min="10244" max="10244" width="8.7109375" style="249" customWidth="1"/>
    <col min="10245" max="10245" width="7.85546875" style="249" customWidth="1"/>
    <col min="10246" max="10246" width="9.42578125" style="249" customWidth="1"/>
    <col min="10247" max="10247" width="5.140625" style="249" customWidth="1"/>
    <col min="10248" max="10248" width="8.85546875" style="249" customWidth="1"/>
    <col min="10249" max="10249" width="7.85546875" style="249" customWidth="1"/>
    <col min="10250" max="10250" width="10.28515625" style="249" customWidth="1"/>
    <col min="10251" max="10251" width="5.42578125" style="249" customWidth="1"/>
    <col min="10252" max="10252" width="8.5703125" style="249" customWidth="1"/>
    <col min="10253" max="10253" width="7.85546875" style="249" customWidth="1"/>
    <col min="10254" max="10254" width="9.5703125" style="249" customWidth="1"/>
    <col min="10255" max="10255" width="5.42578125" style="249" customWidth="1"/>
    <col min="10256" max="10256" width="7.140625" style="249" customWidth="1"/>
    <col min="10257" max="10257" width="2.42578125" style="249" customWidth="1"/>
    <col min="10258" max="10258" width="13.28515625" style="249" bestFit="1" customWidth="1"/>
    <col min="10259" max="10259" width="14.85546875" style="249" bestFit="1" customWidth="1"/>
    <col min="10260" max="10499" width="9.140625" style="249"/>
    <col min="10500" max="10500" width="8.7109375" style="249" customWidth="1"/>
    <col min="10501" max="10501" width="7.85546875" style="249" customWidth="1"/>
    <col min="10502" max="10502" width="9.42578125" style="249" customWidth="1"/>
    <col min="10503" max="10503" width="5.140625" style="249" customWidth="1"/>
    <col min="10504" max="10504" width="8.85546875" style="249" customWidth="1"/>
    <col min="10505" max="10505" width="7.85546875" style="249" customWidth="1"/>
    <col min="10506" max="10506" width="10.28515625" style="249" customWidth="1"/>
    <col min="10507" max="10507" width="5.42578125" style="249" customWidth="1"/>
    <col min="10508" max="10508" width="8.5703125" style="249" customWidth="1"/>
    <col min="10509" max="10509" width="7.85546875" style="249" customWidth="1"/>
    <col min="10510" max="10510" width="9.5703125" style="249" customWidth="1"/>
    <col min="10511" max="10511" width="5.42578125" style="249" customWidth="1"/>
    <col min="10512" max="10512" width="7.140625" style="249" customWidth="1"/>
    <col min="10513" max="10513" width="2.42578125" style="249" customWidth="1"/>
    <col min="10514" max="10514" width="13.28515625" style="249" bestFit="1" customWidth="1"/>
    <col min="10515" max="10515" width="14.85546875" style="249" bestFit="1" customWidth="1"/>
    <col min="10516" max="10755" width="9.140625" style="249"/>
    <col min="10756" max="10756" width="8.7109375" style="249" customWidth="1"/>
    <col min="10757" max="10757" width="7.85546875" style="249" customWidth="1"/>
    <col min="10758" max="10758" width="9.42578125" style="249" customWidth="1"/>
    <col min="10759" max="10759" width="5.140625" style="249" customWidth="1"/>
    <col min="10760" max="10760" width="8.85546875" style="249" customWidth="1"/>
    <col min="10761" max="10761" width="7.85546875" style="249" customWidth="1"/>
    <col min="10762" max="10762" width="10.28515625" style="249" customWidth="1"/>
    <col min="10763" max="10763" width="5.42578125" style="249" customWidth="1"/>
    <col min="10764" max="10764" width="8.5703125" style="249" customWidth="1"/>
    <col min="10765" max="10765" width="7.85546875" style="249" customWidth="1"/>
    <col min="10766" max="10766" width="9.5703125" style="249" customWidth="1"/>
    <col min="10767" max="10767" width="5.42578125" style="249" customWidth="1"/>
    <col min="10768" max="10768" width="7.140625" style="249" customWidth="1"/>
    <col min="10769" max="10769" width="2.42578125" style="249" customWidth="1"/>
    <col min="10770" max="10770" width="13.28515625" style="249" bestFit="1" customWidth="1"/>
    <col min="10771" max="10771" width="14.85546875" style="249" bestFit="1" customWidth="1"/>
    <col min="10772" max="11011" width="9.140625" style="249"/>
    <col min="11012" max="11012" width="8.7109375" style="249" customWidth="1"/>
    <col min="11013" max="11013" width="7.85546875" style="249" customWidth="1"/>
    <col min="11014" max="11014" width="9.42578125" style="249" customWidth="1"/>
    <col min="11015" max="11015" width="5.140625" style="249" customWidth="1"/>
    <col min="11016" max="11016" width="8.85546875" style="249" customWidth="1"/>
    <col min="11017" max="11017" width="7.85546875" style="249" customWidth="1"/>
    <col min="11018" max="11018" width="10.28515625" style="249" customWidth="1"/>
    <col min="11019" max="11019" width="5.42578125" style="249" customWidth="1"/>
    <col min="11020" max="11020" width="8.5703125" style="249" customWidth="1"/>
    <col min="11021" max="11021" width="7.85546875" style="249" customWidth="1"/>
    <col min="11022" max="11022" width="9.5703125" style="249" customWidth="1"/>
    <col min="11023" max="11023" width="5.42578125" style="249" customWidth="1"/>
    <col min="11024" max="11024" width="7.140625" style="249" customWidth="1"/>
    <col min="11025" max="11025" width="2.42578125" style="249" customWidth="1"/>
    <col min="11026" max="11026" width="13.28515625" style="249" bestFit="1" customWidth="1"/>
    <col min="11027" max="11027" width="14.85546875" style="249" bestFit="1" customWidth="1"/>
    <col min="11028" max="11267" width="9.140625" style="249"/>
    <col min="11268" max="11268" width="8.7109375" style="249" customWidth="1"/>
    <col min="11269" max="11269" width="7.85546875" style="249" customWidth="1"/>
    <col min="11270" max="11270" width="9.42578125" style="249" customWidth="1"/>
    <col min="11271" max="11271" width="5.140625" style="249" customWidth="1"/>
    <col min="11272" max="11272" width="8.85546875" style="249" customWidth="1"/>
    <col min="11273" max="11273" width="7.85546875" style="249" customWidth="1"/>
    <col min="11274" max="11274" width="10.28515625" style="249" customWidth="1"/>
    <col min="11275" max="11275" width="5.42578125" style="249" customWidth="1"/>
    <col min="11276" max="11276" width="8.5703125" style="249" customWidth="1"/>
    <col min="11277" max="11277" width="7.85546875" style="249" customWidth="1"/>
    <col min="11278" max="11278" width="9.5703125" style="249" customWidth="1"/>
    <col min="11279" max="11279" width="5.42578125" style="249" customWidth="1"/>
    <col min="11280" max="11280" width="7.140625" style="249" customWidth="1"/>
    <col min="11281" max="11281" width="2.42578125" style="249" customWidth="1"/>
    <col min="11282" max="11282" width="13.28515625" style="249" bestFit="1" customWidth="1"/>
    <col min="11283" max="11283" width="14.85546875" style="249" bestFit="1" customWidth="1"/>
    <col min="11284" max="11523" width="9.140625" style="249"/>
    <col min="11524" max="11524" width="8.7109375" style="249" customWidth="1"/>
    <col min="11525" max="11525" width="7.85546875" style="249" customWidth="1"/>
    <col min="11526" max="11526" width="9.42578125" style="249" customWidth="1"/>
    <col min="11527" max="11527" width="5.140625" style="249" customWidth="1"/>
    <col min="11528" max="11528" width="8.85546875" style="249" customWidth="1"/>
    <col min="11529" max="11529" width="7.85546875" style="249" customWidth="1"/>
    <col min="11530" max="11530" width="10.28515625" style="249" customWidth="1"/>
    <col min="11531" max="11531" width="5.42578125" style="249" customWidth="1"/>
    <col min="11532" max="11532" width="8.5703125" style="249" customWidth="1"/>
    <col min="11533" max="11533" width="7.85546875" style="249" customWidth="1"/>
    <col min="11534" max="11534" width="9.5703125" style="249" customWidth="1"/>
    <col min="11535" max="11535" width="5.42578125" style="249" customWidth="1"/>
    <col min="11536" max="11536" width="7.140625" style="249" customWidth="1"/>
    <col min="11537" max="11537" width="2.42578125" style="249" customWidth="1"/>
    <col min="11538" max="11538" width="13.28515625" style="249" bestFit="1" customWidth="1"/>
    <col min="11539" max="11539" width="14.85546875" style="249" bestFit="1" customWidth="1"/>
    <col min="11540" max="11779" width="9.140625" style="249"/>
    <col min="11780" max="11780" width="8.7109375" style="249" customWidth="1"/>
    <col min="11781" max="11781" width="7.85546875" style="249" customWidth="1"/>
    <col min="11782" max="11782" width="9.42578125" style="249" customWidth="1"/>
    <col min="11783" max="11783" width="5.140625" style="249" customWidth="1"/>
    <col min="11784" max="11784" width="8.85546875" style="249" customWidth="1"/>
    <col min="11785" max="11785" width="7.85546875" style="249" customWidth="1"/>
    <col min="11786" max="11786" width="10.28515625" style="249" customWidth="1"/>
    <col min="11787" max="11787" width="5.42578125" style="249" customWidth="1"/>
    <col min="11788" max="11788" width="8.5703125" style="249" customWidth="1"/>
    <col min="11789" max="11789" width="7.85546875" style="249" customWidth="1"/>
    <col min="11790" max="11790" width="9.5703125" style="249" customWidth="1"/>
    <col min="11791" max="11791" width="5.42578125" style="249" customWidth="1"/>
    <col min="11792" max="11792" width="7.140625" style="249" customWidth="1"/>
    <col min="11793" max="11793" width="2.42578125" style="249" customWidth="1"/>
    <col min="11794" max="11794" width="13.28515625" style="249" bestFit="1" customWidth="1"/>
    <col min="11795" max="11795" width="14.85546875" style="249" bestFit="1" customWidth="1"/>
    <col min="11796" max="12035" width="9.140625" style="249"/>
    <col min="12036" max="12036" width="8.7109375" style="249" customWidth="1"/>
    <col min="12037" max="12037" width="7.85546875" style="249" customWidth="1"/>
    <col min="12038" max="12038" width="9.42578125" style="249" customWidth="1"/>
    <col min="12039" max="12039" width="5.140625" style="249" customWidth="1"/>
    <col min="12040" max="12040" width="8.85546875" style="249" customWidth="1"/>
    <col min="12041" max="12041" width="7.85546875" style="249" customWidth="1"/>
    <col min="12042" max="12042" width="10.28515625" style="249" customWidth="1"/>
    <col min="12043" max="12043" width="5.42578125" style="249" customWidth="1"/>
    <col min="12044" max="12044" width="8.5703125" style="249" customWidth="1"/>
    <col min="12045" max="12045" width="7.85546875" style="249" customWidth="1"/>
    <col min="12046" max="12046" width="9.5703125" style="249" customWidth="1"/>
    <col min="12047" max="12047" width="5.42578125" style="249" customWidth="1"/>
    <col min="12048" max="12048" width="7.140625" style="249" customWidth="1"/>
    <col min="12049" max="12049" width="2.42578125" style="249" customWidth="1"/>
    <col min="12050" max="12050" width="13.28515625" style="249" bestFit="1" customWidth="1"/>
    <col min="12051" max="12051" width="14.85546875" style="249" bestFit="1" customWidth="1"/>
    <col min="12052" max="12291" width="9.140625" style="249"/>
    <col min="12292" max="12292" width="8.7109375" style="249" customWidth="1"/>
    <col min="12293" max="12293" width="7.85546875" style="249" customWidth="1"/>
    <col min="12294" max="12294" width="9.42578125" style="249" customWidth="1"/>
    <col min="12295" max="12295" width="5.140625" style="249" customWidth="1"/>
    <col min="12296" max="12296" width="8.85546875" style="249" customWidth="1"/>
    <col min="12297" max="12297" width="7.85546875" style="249" customWidth="1"/>
    <col min="12298" max="12298" width="10.28515625" style="249" customWidth="1"/>
    <col min="12299" max="12299" width="5.42578125" style="249" customWidth="1"/>
    <col min="12300" max="12300" width="8.5703125" style="249" customWidth="1"/>
    <col min="12301" max="12301" width="7.85546875" style="249" customWidth="1"/>
    <col min="12302" max="12302" width="9.5703125" style="249" customWidth="1"/>
    <col min="12303" max="12303" width="5.42578125" style="249" customWidth="1"/>
    <col min="12304" max="12304" width="7.140625" style="249" customWidth="1"/>
    <col min="12305" max="12305" width="2.42578125" style="249" customWidth="1"/>
    <col min="12306" max="12306" width="13.28515625" style="249" bestFit="1" customWidth="1"/>
    <col min="12307" max="12307" width="14.85546875" style="249" bestFit="1" customWidth="1"/>
    <col min="12308" max="12547" width="9.140625" style="249"/>
    <col min="12548" max="12548" width="8.7109375" style="249" customWidth="1"/>
    <col min="12549" max="12549" width="7.85546875" style="249" customWidth="1"/>
    <col min="12550" max="12550" width="9.42578125" style="249" customWidth="1"/>
    <col min="12551" max="12551" width="5.140625" style="249" customWidth="1"/>
    <col min="12552" max="12552" width="8.85546875" style="249" customWidth="1"/>
    <col min="12553" max="12553" width="7.85546875" style="249" customWidth="1"/>
    <col min="12554" max="12554" width="10.28515625" style="249" customWidth="1"/>
    <col min="12555" max="12555" width="5.42578125" style="249" customWidth="1"/>
    <col min="12556" max="12556" width="8.5703125" style="249" customWidth="1"/>
    <col min="12557" max="12557" width="7.85546875" style="249" customWidth="1"/>
    <col min="12558" max="12558" width="9.5703125" style="249" customWidth="1"/>
    <col min="12559" max="12559" width="5.42578125" style="249" customWidth="1"/>
    <col min="12560" max="12560" width="7.140625" style="249" customWidth="1"/>
    <col min="12561" max="12561" width="2.42578125" style="249" customWidth="1"/>
    <col min="12562" max="12562" width="13.28515625" style="249" bestFit="1" customWidth="1"/>
    <col min="12563" max="12563" width="14.85546875" style="249" bestFit="1" customWidth="1"/>
    <col min="12564" max="12803" width="9.140625" style="249"/>
    <col min="12804" max="12804" width="8.7109375" style="249" customWidth="1"/>
    <col min="12805" max="12805" width="7.85546875" style="249" customWidth="1"/>
    <col min="12806" max="12806" width="9.42578125" style="249" customWidth="1"/>
    <col min="12807" max="12807" width="5.140625" style="249" customWidth="1"/>
    <col min="12808" max="12808" width="8.85546875" style="249" customWidth="1"/>
    <col min="12809" max="12809" width="7.85546875" style="249" customWidth="1"/>
    <col min="12810" max="12810" width="10.28515625" style="249" customWidth="1"/>
    <col min="12811" max="12811" width="5.42578125" style="249" customWidth="1"/>
    <col min="12812" max="12812" width="8.5703125" style="249" customWidth="1"/>
    <col min="12813" max="12813" width="7.85546875" style="249" customWidth="1"/>
    <col min="12814" max="12814" width="9.5703125" style="249" customWidth="1"/>
    <col min="12815" max="12815" width="5.42578125" style="249" customWidth="1"/>
    <col min="12816" max="12816" width="7.140625" style="249" customWidth="1"/>
    <col min="12817" max="12817" width="2.42578125" style="249" customWidth="1"/>
    <col min="12818" max="12818" width="13.28515625" style="249" bestFit="1" customWidth="1"/>
    <col min="12819" max="12819" width="14.85546875" style="249" bestFit="1" customWidth="1"/>
    <col min="12820" max="13059" width="9.140625" style="249"/>
    <col min="13060" max="13060" width="8.7109375" style="249" customWidth="1"/>
    <col min="13061" max="13061" width="7.85546875" style="249" customWidth="1"/>
    <col min="13062" max="13062" width="9.42578125" style="249" customWidth="1"/>
    <col min="13063" max="13063" width="5.140625" style="249" customWidth="1"/>
    <col min="13064" max="13064" width="8.85546875" style="249" customWidth="1"/>
    <col min="13065" max="13065" width="7.85546875" style="249" customWidth="1"/>
    <col min="13066" max="13066" width="10.28515625" style="249" customWidth="1"/>
    <col min="13067" max="13067" width="5.42578125" style="249" customWidth="1"/>
    <col min="13068" max="13068" width="8.5703125" style="249" customWidth="1"/>
    <col min="13069" max="13069" width="7.85546875" style="249" customWidth="1"/>
    <col min="13070" max="13070" width="9.5703125" style="249" customWidth="1"/>
    <col min="13071" max="13071" width="5.42578125" style="249" customWidth="1"/>
    <col min="13072" max="13072" width="7.140625" style="249" customWidth="1"/>
    <col min="13073" max="13073" width="2.42578125" style="249" customWidth="1"/>
    <col min="13074" max="13074" width="13.28515625" style="249" bestFit="1" customWidth="1"/>
    <col min="13075" max="13075" width="14.85546875" style="249" bestFit="1" customWidth="1"/>
    <col min="13076" max="13315" width="9.140625" style="249"/>
    <col min="13316" max="13316" width="8.7109375" style="249" customWidth="1"/>
    <col min="13317" max="13317" width="7.85546875" style="249" customWidth="1"/>
    <col min="13318" max="13318" width="9.42578125" style="249" customWidth="1"/>
    <col min="13319" max="13319" width="5.140625" style="249" customWidth="1"/>
    <col min="13320" max="13320" width="8.85546875" style="249" customWidth="1"/>
    <col min="13321" max="13321" width="7.85546875" style="249" customWidth="1"/>
    <col min="13322" max="13322" width="10.28515625" style="249" customWidth="1"/>
    <col min="13323" max="13323" width="5.42578125" style="249" customWidth="1"/>
    <col min="13324" max="13324" width="8.5703125" style="249" customWidth="1"/>
    <col min="13325" max="13325" width="7.85546875" style="249" customWidth="1"/>
    <col min="13326" max="13326" width="9.5703125" style="249" customWidth="1"/>
    <col min="13327" max="13327" width="5.42578125" style="249" customWidth="1"/>
    <col min="13328" max="13328" width="7.140625" style="249" customWidth="1"/>
    <col min="13329" max="13329" width="2.42578125" style="249" customWidth="1"/>
    <col min="13330" max="13330" width="13.28515625" style="249" bestFit="1" customWidth="1"/>
    <col min="13331" max="13331" width="14.85546875" style="249" bestFit="1" customWidth="1"/>
    <col min="13332" max="13571" width="9.140625" style="249"/>
    <col min="13572" max="13572" width="8.7109375" style="249" customWidth="1"/>
    <col min="13573" max="13573" width="7.85546875" style="249" customWidth="1"/>
    <col min="13574" max="13574" width="9.42578125" style="249" customWidth="1"/>
    <col min="13575" max="13575" width="5.140625" style="249" customWidth="1"/>
    <col min="13576" max="13576" width="8.85546875" style="249" customWidth="1"/>
    <col min="13577" max="13577" width="7.85546875" style="249" customWidth="1"/>
    <col min="13578" max="13578" width="10.28515625" style="249" customWidth="1"/>
    <col min="13579" max="13579" width="5.42578125" style="249" customWidth="1"/>
    <col min="13580" max="13580" width="8.5703125" style="249" customWidth="1"/>
    <col min="13581" max="13581" width="7.85546875" style="249" customWidth="1"/>
    <col min="13582" max="13582" width="9.5703125" style="249" customWidth="1"/>
    <col min="13583" max="13583" width="5.42578125" style="249" customWidth="1"/>
    <col min="13584" max="13584" width="7.140625" style="249" customWidth="1"/>
    <col min="13585" max="13585" width="2.42578125" style="249" customWidth="1"/>
    <col min="13586" max="13586" width="13.28515625" style="249" bestFit="1" customWidth="1"/>
    <col min="13587" max="13587" width="14.85546875" style="249" bestFit="1" customWidth="1"/>
    <col min="13588" max="13827" width="9.140625" style="249"/>
    <col min="13828" max="13828" width="8.7109375" style="249" customWidth="1"/>
    <col min="13829" max="13829" width="7.85546875" style="249" customWidth="1"/>
    <col min="13830" max="13830" width="9.42578125" style="249" customWidth="1"/>
    <col min="13831" max="13831" width="5.140625" style="249" customWidth="1"/>
    <col min="13832" max="13832" width="8.85546875" style="249" customWidth="1"/>
    <col min="13833" max="13833" width="7.85546875" style="249" customWidth="1"/>
    <col min="13834" max="13834" width="10.28515625" style="249" customWidth="1"/>
    <col min="13835" max="13835" width="5.42578125" style="249" customWidth="1"/>
    <col min="13836" max="13836" width="8.5703125" style="249" customWidth="1"/>
    <col min="13837" max="13837" width="7.85546875" style="249" customWidth="1"/>
    <col min="13838" max="13838" width="9.5703125" style="249" customWidth="1"/>
    <col min="13839" max="13839" width="5.42578125" style="249" customWidth="1"/>
    <col min="13840" max="13840" width="7.140625" style="249" customWidth="1"/>
    <col min="13841" max="13841" width="2.42578125" style="249" customWidth="1"/>
    <col min="13842" max="13842" width="13.28515625" style="249" bestFit="1" customWidth="1"/>
    <col min="13843" max="13843" width="14.85546875" style="249" bestFit="1" customWidth="1"/>
    <col min="13844" max="14083" width="9.140625" style="249"/>
    <col min="14084" max="14084" width="8.7109375" style="249" customWidth="1"/>
    <col min="14085" max="14085" width="7.85546875" style="249" customWidth="1"/>
    <col min="14086" max="14086" width="9.42578125" style="249" customWidth="1"/>
    <col min="14087" max="14087" width="5.140625" style="249" customWidth="1"/>
    <col min="14088" max="14088" width="8.85546875" style="249" customWidth="1"/>
    <col min="14089" max="14089" width="7.85546875" style="249" customWidth="1"/>
    <col min="14090" max="14090" width="10.28515625" style="249" customWidth="1"/>
    <col min="14091" max="14091" width="5.42578125" style="249" customWidth="1"/>
    <col min="14092" max="14092" width="8.5703125" style="249" customWidth="1"/>
    <col min="14093" max="14093" width="7.85546875" style="249" customWidth="1"/>
    <col min="14094" max="14094" width="9.5703125" style="249" customWidth="1"/>
    <col min="14095" max="14095" width="5.42578125" style="249" customWidth="1"/>
    <col min="14096" max="14096" width="7.140625" style="249" customWidth="1"/>
    <col min="14097" max="14097" width="2.42578125" style="249" customWidth="1"/>
    <col min="14098" max="14098" width="13.28515625" style="249" bestFit="1" customWidth="1"/>
    <col min="14099" max="14099" width="14.85546875" style="249" bestFit="1" customWidth="1"/>
    <col min="14100" max="14339" width="9.140625" style="249"/>
    <col min="14340" max="14340" width="8.7109375" style="249" customWidth="1"/>
    <col min="14341" max="14341" width="7.85546875" style="249" customWidth="1"/>
    <col min="14342" max="14342" width="9.42578125" style="249" customWidth="1"/>
    <col min="14343" max="14343" width="5.140625" style="249" customWidth="1"/>
    <col min="14344" max="14344" width="8.85546875" style="249" customWidth="1"/>
    <col min="14345" max="14345" width="7.85546875" style="249" customWidth="1"/>
    <col min="14346" max="14346" width="10.28515625" style="249" customWidth="1"/>
    <col min="14347" max="14347" width="5.42578125" style="249" customWidth="1"/>
    <col min="14348" max="14348" width="8.5703125" style="249" customWidth="1"/>
    <col min="14349" max="14349" width="7.85546875" style="249" customWidth="1"/>
    <col min="14350" max="14350" width="9.5703125" style="249" customWidth="1"/>
    <col min="14351" max="14351" width="5.42578125" style="249" customWidth="1"/>
    <col min="14352" max="14352" width="7.140625" style="249" customWidth="1"/>
    <col min="14353" max="14353" width="2.42578125" style="249" customWidth="1"/>
    <col min="14354" max="14354" width="13.28515625" style="249" bestFit="1" customWidth="1"/>
    <col min="14355" max="14355" width="14.85546875" style="249" bestFit="1" customWidth="1"/>
    <col min="14356" max="14595" width="9.140625" style="249"/>
    <col min="14596" max="14596" width="8.7109375" style="249" customWidth="1"/>
    <col min="14597" max="14597" width="7.85546875" style="249" customWidth="1"/>
    <col min="14598" max="14598" width="9.42578125" style="249" customWidth="1"/>
    <col min="14599" max="14599" width="5.140625" style="249" customWidth="1"/>
    <col min="14600" max="14600" width="8.85546875" style="249" customWidth="1"/>
    <col min="14601" max="14601" width="7.85546875" style="249" customWidth="1"/>
    <col min="14602" max="14602" width="10.28515625" style="249" customWidth="1"/>
    <col min="14603" max="14603" width="5.42578125" style="249" customWidth="1"/>
    <col min="14604" max="14604" width="8.5703125" style="249" customWidth="1"/>
    <col min="14605" max="14605" width="7.85546875" style="249" customWidth="1"/>
    <col min="14606" max="14606" width="9.5703125" style="249" customWidth="1"/>
    <col min="14607" max="14607" width="5.42578125" style="249" customWidth="1"/>
    <col min="14608" max="14608" width="7.140625" style="249" customWidth="1"/>
    <col min="14609" max="14609" width="2.42578125" style="249" customWidth="1"/>
    <col min="14610" max="14610" width="13.28515625" style="249" bestFit="1" customWidth="1"/>
    <col min="14611" max="14611" width="14.85546875" style="249" bestFit="1" customWidth="1"/>
    <col min="14612" max="14851" width="9.140625" style="249"/>
    <col min="14852" max="14852" width="8.7109375" style="249" customWidth="1"/>
    <col min="14853" max="14853" width="7.85546875" style="249" customWidth="1"/>
    <col min="14854" max="14854" width="9.42578125" style="249" customWidth="1"/>
    <col min="14855" max="14855" width="5.140625" style="249" customWidth="1"/>
    <col min="14856" max="14856" width="8.85546875" style="249" customWidth="1"/>
    <col min="14857" max="14857" width="7.85546875" style="249" customWidth="1"/>
    <col min="14858" max="14858" width="10.28515625" style="249" customWidth="1"/>
    <col min="14859" max="14859" width="5.42578125" style="249" customWidth="1"/>
    <col min="14860" max="14860" width="8.5703125" style="249" customWidth="1"/>
    <col min="14861" max="14861" width="7.85546875" style="249" customWidth="1"/>
    <col min="14862" max="14862" width="9.5703125" style="249" customWidth="1"/>
    <col min="14863" max="14863" width="5.42578125" style="249" customWidth="1"/>
    <col min="14864" max="14864" width="7.140625" style="249" customWidth="1"/>
    <col min="14865" max="14865" width="2.42578125" style="249" customWidth="1"/>
    <col min="14866" max="14866" width="13.28515625" style="249" bestFit="1" customWidth="1"/>
    <col min="14867" max="14867" width="14.85546875" style="249" bestFit="1" customWidth="1"/>
    <col min="14868" max="15107" width="9.140625" style="249"/>
    <col min="15108" max="15108" width="8.7109375" style="249" customWidth="1"/>
    <col min="15109" max="15109" width="7.85546875" style="249" customWidth="1"/>
    <col min="15110" max="15110" width="9.42578125" style="249" customWidth="1"/>
    <col min="15111" max="15111" width="5.140625" style="249" customWidth="1"/>
    <col min="15112" max="15112" width="8.85546875" style="249" customWidth="1"/>
    <col min="15113" max="15113" width="7.85546875" style="249" customWidth="1"/>
    <col min="15114" max="15114" width="10.28515625" style="249" customWidth="1"/>
    <col min="15115" max="15115" width="5.42578125" style="249" customWidth="1"/>
    <col min="15116" max="15116" width="8.5703125" style="249" customWidth="1"/>
    <col min="15117" max="15117" width="7.85546875" style="249" customWidth="1"/>
    <col min="15118" max="15118" width="9.5703125" style="249" customWidth="1"/>
    <col min="15119" max="15119" width="5.42578125" style="249" customWidth="1"/>
    <col min="15120" max="15120" width="7.140625" style="249" customWidth="1"/>
    <col min="15121" max="15121" width="2.42578125" style="249" customWidth="1"/>
    <col min="15122" max="15122" width="13.28515625" style="249" bestFit="1" customWidth="1"/>
    <col min="15123" max="15123" width="14.85546875" style="249" bestFit="1" customWidth="1"/>
    <col min="15124" max="15363" width="9.140625" style="249"/>
    <col min="15364" max="15364" width="8.7109375" style="249" customWidth="1"/>
    <col min="15365" max="15365" width="7.85546875" style="249" customWidth="1"/>
    <col min="15366" max="15366" width="9.42578125" style="249" customWidth="1"/>
    <col min="15367" max="15367" width="5.140625" style="249" customWidth="1"/>
    <col min="15368" max="15368" width="8.85546875" style="249" customWidth="1"/>
    <col min="15369" max="15369" width="7.85546875" style="249" customWidth="1"/>
    <col min="15370" max="15370" width="10.28515625" style="249" customWidth="1"/>
    <col min="15371" max="15371" width="5.42578125" style="249" customWidth="1"/>
    <col min="15372" max="15372" width="8.5703125" style="249" customWidth="1"/>
    <col min="15373" max="15373" width="7.85546875" style="249" customWidth="1"/>
    <col min="15374" max="15374" width="9.5703125" style="249" customWidth="1"/>
    <col min="15375" max="15375" width="5.42578125" style="249" customWidth="1"/>
    <col min="15376" max="15376" width="7.140625" style="249" customWidth="1"/>
    <col min="15377" max="15377" width="2.42578125" style="249" customWidth="1"/>
    <col min="15378" max="15378" width="13.28515625" style="249" bestFit="1" customWidth="1"/>
    <col min="15379" max="15379" width="14.85546875" style="249" bestFit="1" customWidth="1"/>
    <col min="15380" max="15619" width="9.140625" style="249"/>
    <col min="15620" max="15620" width="8.7109375" style="249" customWidth="1"/>
    <col min="15621" max="15621" width="7.85546875" style="249" customWidth="1"/>
    <col min="15622" max="15622" width="9.42578125" style="249" customWidth="1"/>
    <col min="15623" max="15623" width="5.140625" style="249" customWidth="1"/>
    <col min="15624" max="15624" width="8.85546875" style="249" customWidth="1"/>
    <col min="15625" max="15625" width="7.85546875" style="249" customWidth="1"/>
    <col min="15626" max="15626" width="10.28515625" style="249" customWidth="1"/>
    <col min="15627" max="15627" width="5.42578125" style="249" customWidth="1"/>
    <col min="15628" max="15628" width="8.5703125" style="249" customWidth="1"/>
    <col min="15629" max="15629" width="7.85546875" style="249" customWidth="1"/>
    <col min="15630" max="15630" width="9.5703125" style="249" customWidth="1"/>
    <col min="15631" max="15631" width="5.42578125" style="249" customWidth="1"/>
    <col min="15632" max="15632" width="7.140625" style="249" customWidth="1"/>
    <col min="15633" max="15633" width="2.42578125" style="249" customWidth="1"/>
    <col min="15634" max="15634" width="13.28515625" style="249" bestFit="1" customWidth="1"/>
    <col min="15635" max="15635" width="14.85546875" style="249" bestFit="1" customWidth="1"/>
    <col min="15636" max="15875" width="9.140625" style="249"/>
    <col min="15876" max="15876" width="8.7109375" style="249" customWidth="1"/>
    <col min="15877" max="15877" width="7.85546875" style="249" customWidth="1"/>
    <col min="15878" max="15878" width="9.42578125" style="249" customWidth="1"/>
    <col min="15879" max="15879" width="5.140625" style="249" customWidth="1"/>
    <col min="15880" max="15880" width="8.85546875" style="249" customWidth="1"/>
    <col min="15881" max="15881" width="7.85546875" style="249" customWidth="1"/>
    <col min="15882" max="15882" width="10.28515625" style="249" customWidth="1"/>
    <col min="15883" max="15883" width="5.42578125" style="249" customWidth="1"/>
    <col min="15884" max="15884" width="8.5703125" style="249" customWidth="1"/>
    <col min="15885" max="15885" width="7.85546875" style="249" customWidth="1"/>
    <col min="15886" max="15886" width="9.5703125" style="249" customWidth="1"/>
    <col min="15887" max="15887" width="5.42578125" style="249" customWidth="1"/>
    <col min="15888" max="15888" width="7.140625" style="249" customWidth="1"/>
    <col min="15889" max="15889" width="2.42578125" style="249" customWidth="1"/>
    <col min="15890" max="15890" width="13.28515625" style="249" bestFit="1" customWidth="1"/>
    <col min="15891" max="15891" width="14.85546875" style="249" bestFit="1" customWidth="1"/>
    <col min="15892" max="16131" width="9.140625" style="249"/>
    <col min="16132" max="16132" width="8.7109375" style="249" customWidth="1"/>
    <col min="16133" max="16133" width="7.85546875" style="249" customWidth="1"/>
    <col min="16134" max="16134" width="9.42578125" style="249" customWidth="1"/>
    <col min="16135" max="16135" width="5.140625" style="249" customWidth="1"/>
    <col min="16136" max="16136" width="8.85546875" style="249" customWidth="1"/>
    <col min="16137" max="16137" width="7.85546875" style="249" customWidth="1"/>
    <col min="16138" max="16138" width="10.28515625" style="249" customWidth="1"/>
    <col min="16139" max="16139" width="5.42578125" style="249" customWidth="1"/>
    <col min="16140" max="16140" width="8.5703125" style="249" customWidth="1"/>
    <col min="16141" max="16141" width="7.85546875" style="249" customWidth="1"/>
    <col min="16142" max="16142" width="9.5703125" style="249" customWidth="1"/>
    <col min="16143" max="16143" width="5.42578125" style="249" customWidth="1"/>
    <col min="16144" max="16144" width="7.140625" style="249" customWidth="1"/>
    <col min="16145" max="16145" width="2.42578125" style="249" customWidth="1"/>
    <col min="16146" max="16146" width="13.28515625" style="249" bestFit="1" customWidth="1"/>
    <col min="16147" max="16147" width="14.85546875" style="249" bestFit="1" customWidth="1"/>
    <col min="16148" max="16384" width="9.140625" style="249"/>
  </cols>
  <sheetData>
    <row r="1" spans="1:19">
      <c r="A1" s="715" t="s">
        <v>700</v>
      </c>
      <c r="N1" s="969" t="s">
        <v>672</v>
      </c>
      <c r="O1" s="969"/>
      <c r="P1" s="251"/>
    </row>
    <row r="2" spans="1:19">
      <c r="N2" s="969" t="s">
        <v>525</v>
      </c>
      <c r="O2" s="969"/>
      <c r="P2" s="251"/>
    </row>
    <row r="3" spans="1:19" ht="17.25">
      <c r="A3" s="1011" t="s">
        <v>370</v>
      </c>
      <c r="B3" s="1011"/>
      <c r="C3" s="1011"/>
      <c r="D3" s="1011"/>
      <c r="E3" s="1011"/>
      <c r="F3" s="1011"/>
      <c r="G3" s="1011"/>
      <c r="H3" s="1011"/>
      <c r="I3" s="1011"/>
      <c r="J3" s="1011"/>
      <c r="K3" s="1011"/>
      <c r="L3" s="1011"/>
      <c r="M3" s="1011"/>
      <c r="N3" s="1011"/>
      <c r="O3" s="1011"/>
      <c r="P3" s="1011"/>
      <c r="Q3" s="252"/>
    </row>
    <row r="4" spans="1:19" ht="15.75" customHeight="1">
      <c r="A4" s="968"/>
      <c r="B4" s="968"/>
      <c r="C4" s="968"/>
      <c r="D4" s="968"/>
      <c r="E4" s="968"/>
      <c r="F4" s="968"/>
      <c r="G4" s="968"/>
      <c r="H4" s="968"/>
      <c r="I4" s="968"/>
      <c r="J4" s="968"/>
      <c r="K4" s="968"/>
      <c r="L4" s="968"/>
      <c r="M4" s="968"/>
      <c r="N4" s="968"/>
      <c r="O4" s="968"/>
      <c r="P4" s="253"/>
    </row>
    <row r="5" spans="1:19" ht="18" customHeight="1">
      <c r="A5" s="1000" t="s">
        <v>526</v>
      </c>
      <c r="B5" s="1001"/>
      <c r="C5" s="1001"/>
      <c r="D5" s="1001"/>
      <c r="E5" s="1012"/>
      <c r="F5" s="1012"/>
      <c r="G5" s="1012"/>
      <c r="H5" s="1012"/>
      <c r="I5" s="1012"/>
      <c r="J5" s="1012"/>
      <c r="K5" s="1012"/>
      <c r="L5" s="1012"/>
      <c r="M5" s="254"/>
      <c r="N5" s="255"/>
      <c r="O5" s="255"/>
    </row>
    <row r="6" spans="1:19" ht="18" customHeight="1">
      <c r="A6" s="1000" t="s">
        <v>409</v>
      </c>
      <c r="B6" s="1001"/>
      <c r="C6" s="1001"/>
      <c r="D6" s="1002"/>
      <c r="E6" s="1012"/>
      <c r="F6" s="1012"/>
      <c r="G6" s="1012"/>
      <c r="H6" s="1012"/>
      <c r="I6" s="1012"/>
      <c r="J6" s="1012"/>
      <c r="K6" s="1012"/>
      <c r="L6" s="1012"/>
      <c r="M6" s="254"/>
      <c r="N6" s="255"/>
      <c r="O6" s="255"/>
    </row>
    <row r="7" spans="1:19" ht="18" customHeight="1">
      <c r="A7" s="1000" t="s">
        <v>410</v>
      </c>
      <c r="B7" s="1001"/>
      <c r="C7" s="1001"/>
      <c r="D7" s="1002"/>
      <c r="E7" s="1022" t="s">
        <v>527</v>
      </c>
      <c r="F7" s="1022"/>
      <c r="G7" s="1022"/>
      <c r="H7" s="1022"/>
      <c r="I7" s="1022"/>
      <c r="J7" s="1022"/>
      <c r="K7" s="1022"/>
      <c r="L7" s="1022"/>
      <c r="M7" s="254"/>
      <c r="N7" s="255"/>
      <c r="O7" s="255"/>
    </row>
    <row r="8" spans="1:19" ht="18" customHeight="1">
      <c r="A8" s="1000" t="s">
        <v>411</v>
      </c>
      <c r="B8" s="1001"/>
      <c r="C8" s="1001"/>
      <c r="D8" s="1002"/>
      <c r="E8" s="1022" t="s">
        <v>528</v>
      </c>
      <c r="F8" s="1022"/>
      <c r="G8" s="1022"/>
      <c r="H8" s="1022"/>
      <c r="I8" s="1022"/>
      <c r="J8" s="1022"/>
      <c r="K8" s="1022"/>
      <c r="L8" s="1022"/>
      <c r="M8" s="254"/>
      <c r="N8" s="255"/>
      <c r="O8" s="255"/>
    </row>
    <row r="9" spans="1:19" ht="18" customHeight="1">
      <c r="A9" s="1006" t="s">
        <v>371</v>
      </c>
      <c r="B9" s="1007"/>
      <c r="C9" s="1007"/>
      <c r="D9" s="1007"/>
      <c r="E9" s="1008">
        <v>45383</v>
      </c>
      <c r="F9" s="1009"/>
      <c r="G9" s="256" t="s">
        <v>369</v>
      </c>
      <c r="H9" s="481"/>
      <c r="I9" s="485" t="s">
        <v>529</v>
      </c>
      <c r="J9" s="479"/>
      <c r="K9" s="479"/>
      <c r="L9" s="480"/>
      <c r="M9" s="257"/>
      <c r="N9" s="258"/>
      <c r="O9" s="249"/>
    </row>
    <row r="10" spans="1:19" ht="18" customHeight="1" thickBot="1">
      <c r="A10" s="992" t="s">
        <v>412</v>
      </c>
      <c r="B10" s="993"/>
      <c r="C10" s="993"/>
      <c r="D10" s="993"/>
      <c r="E10" s="994" t="s">
        <v>530</v>
      </c>
      <c r="F10" s="994"/>
      <c r="G10" s="994"/>
      <c r="H10" s="994"/>
      <c r="I10" s="994"/>
      <c r="J10" s="994"/>
      <c r="K10" s="994"/>
      <c r="L10" s="994"/>
      <c r="M10" s="259"/>
      <c r="N10" s="260"/>
      <c r="O10" s="260"/>
    </row>
    <row r="11" spans="1:19" ht="15.75" customHeight="1" thickBot="1">
      <c r="A11" s="261"/>
      <c r="B11" s="262"/>
      <c r="C11" s="262"/>
      <c r="D11" s="262"/>
      <c r="E11" s="263"/>
      <c r="F11" s="262"/>
      <c r="G11" s="262"/>
      <c r="H11" s="262"/>
      <c r="I11" s="262"/>
      <c r="J11" s="264"/>
      <c r="K11" s="265"/>
      <c r="L11" s="266"/>
      <c r="M11" s="266"/>
      <c r="N11" s="266"/>
      <c r="O11" s="267"/>
      <c r="R11" s="995" t="s">
        <v>756</v>
      </c>
      <c r="S11" s="996"/>
    </row>
    <row r="12" spans="1:19" ht="15.75" customHeight="1">
      <c r="A12" s="997" t="s">
        <v>367</v>
      </c>
      <c r="B12" s="998"/>
      <c r="C12" s="998"/>
      <c r="D12" s="998"/>
      <c r="E12" s="999"/>
      <c r="F12" s="997" t="s">
        <v>366</v>
      </c>
      <c r="G12" s="998"/>
      <c r="H12" s="998"/>
      <c r="I12" s="998"/>
      <c r="J12" s="999"/>
      <c r="K12" s="1021"/>
      <c r="L12" s="1021"/>
      <c r="M12" s="1021"/>
      <c r="N12" s="1021"/>
      <c r="O12" s="1021"/>
      <c r="R12" s="717">
        <v>45411</v>
      </c>
      <c r="S12" s="718" t="s">
        <v>357</v>
      </c>
    </row>
    <row r="13" spans="1:19" ht="15.75" customHeight="1" thickBot="1">
      <c r="A13" s="270" t="s">
        <v>360</v>
      </c>
      <c r="B13" s="271" t="s">
        <v>359</v>
      </c>
      <c r="C13" s="984" t="s">
        <v>380</v>
      </c>
      <c r="D13" s="985"/>
      <c r="E13" s="272" t="s">
        <v>358</v>
      </c>
      <c r="F13" s="475" t="s">
        <v>360</v>
      </c>
      <c r="G13" s="271" t="s">
        <v>359</v>
      </c>
      <c r="H13" s="984" t="s">
        <v>380</v>
      </c>
      <c r="I13" s="985"/>
      <c r="J13" s="272" t="s">
        <v>358</v>
      </c>
      <c r="K13" s="484"/>
      <c r="L13" s="484"/>
      <c r="M13" s="1018"/>
      <c r="N13" s="1018"/>
      <c r="O13" s="460"/>
      <c r="R13" s="719">
        <v>45415</v>
      </c>
      <c r="S13" s="720" t="s">
        <v>687</v>
      </c>
    </row>
    <row r="14" spans="1:19" ht="24" customHeight="1">
      <c r="A14" s="273">
        <f>IF(E9="","",E9)</f>
        <v>45383</v>
      </c>
      <c r="B14" s="274" t="str">
        <f>IF(A14="","",TEXT(A14,"aaa"))</f>
        <v>月</v>
      </c>
      <c r="C14" s="275"/>
      <c r="D14" s="276"/>
      <c r="E14" s="277"/>
      <c r="F14" s="278">
        <f>IF(A14="","",EDATE(A14,1))</f>
        <v>45413</v>
      </c>
      <c r="G14" s="274" t="str">
        <f>IF(F14="","",TEXT(F14,"aaa"))</f>
        <v>水</v>
      </c>
      <c r="H14" s="275"/>
      <c r="I14" s="279"/>
      <c r="J14" s="277"/>
      <c r="K14" s="470"/>
      <c r="L14" s="460"/>
      <c r="M14" s="461"/>
      <c r="N14" s="473"/>
      <c r="O14" s="476"/>
      <c r="R14" s="719">
        <v>45416</v>
      </c>
      <c r="S14" s="720" t="s">
        <v>688</v>
      </c>
    </row>
    <row r="15" spans="1:19" ht="24" customHeight="1">
      <c r="A15" s="273">
        <f>IF(A14="","",A14+1)</f>
        <v>45384</v>
      </c>
      <c r="B15" s="274" t="str">
        <f t="shared" ref="B15:B44" si="0">IF(A15="","",TEXT(A15,"aaa"))</f>
        <v>火</v>
      </c>
      <c r="C15" s="281"/>
      <c r="D15" s="282"/>
      <c r="E15" s="283"/>
      <c r="F15" s="284">
        <f>IF(F14="","",F14+1)</f>
        <v>45414</v>
      </c>
      <c r="G15" s="274" t="str">
        <f t="shared" ref="G15:G44" si="1">IF(F15="","",TEXT(F15,"aaa"))</f>
        <v>木</v>
      </c>
      <c r="H15" s="281"/>
      <c r="I15" s="282"/>
      <c r="J15" s="283"/>
      <c r="K15" s="470"/>
      <c r="L15" s="460"/>
      <c r="M15" s="461"/>
      <c r="N15" s="472"/>
      <c r="O15" s="476"/>
      <c r="R15" s="719">
        <v>45417</v>
      </c>
      <c r="S15" s="720" t="s">
        <v>710</v>
      </c>
    </row>
    <row r="16" spans="1:19" ht="24" customHeight="1">
      <c r="A16" s="273">
        <f t="shared" ref="A16:A41" si="2">IF(A15="","",A15+1)</f>
        <v>45385</v>
      </c>
      <c r="B16" s="274" t="str">
        <f t="shared" si="0"/>
        <v>水</v>
      </c>
      <c r="C16" s="281"/>
      <c r="D16" s="282"/>
      <c r="E16" s="283"/>
      <c r="F16" s="284">
        <f t="shared" ref="F16:F41" si="3">IF(F15="","",F15+1)</f>
        <v>45415</v>
      </c>
      <c r="G16" s="274" t="str">
        <f t="shared" si="1"/>
        <v>金</v>
      </c>
      <c r="H16" s="281"/>
      <c r="I16" s="282"/>
      <c r="J16" s="277"/>
      <c r="K16" s="470"/>
      <c r="L16" s="460"/>
      <c r="M16" s="461"/>
      <c r="N16" s="471"/>
      <c r="O16" s="476"/>
      <c r="R16" s="719">
        <v>45418</v>
      </c>
      <c r="S16" s="720" t="s">
        <v>711</v>
      </c>
    </row>
    <row r="17" spans="1:19" ht="24" customHeight="1">
      <c r="A17" s="273">
        <f t="shared" si="2"/>
        <v>45386</v>
      </c>
      <c r="B17" s="274" t="str">
        <f t="shared" si="0"/>
        <v>木</v>
      </c>
      <c r="C17" s="281"/>
      <c r="D17" s="286"/>
      <c r="E17" s="283"/>
      <c r="F17" s="284">
        <f t="shared" si="3"/>
        <v>45416</v>
      </c>
      <c r="G17" s="274" t="str">
        <f t="shared" si="1"/>
        <v>土</v>
      </c>
      <c r="H17" s="281"/>
      <c r="I17" s="286"/>
      <c r="J17" s="283"/>
      <c r="K17" s="470"/>
      <c r="L17" s="460"/>
      <c r="M17" s="461"/>
      <c r="N17" s="472"/>
      <c r="O17" s="476"/>
      <c r="R17" s="719">
        <v>45488</v>
      </c>
      <c r="S17" s="720" t="s">
        <v>689</v>
      </c>
    </row>
    <row r="18" spans="1:19" ht="24" customHeight="1">
      <c r="A18" s="273">
        <f t="shared" si="2"/>
        <v>45387</v>
      </c>
      <c r="B18" s="274" t="str">
        <f t="shared" si="0"/>
        <v>金</v>
      </c>
      <c r="C18" s="281"/>
      <c r="D18" s="282"/>
      <c r="E18" s="283"/>
      <c r="F18" s="284">
        <f t="shared" si="3"/>
        <v>45417</v>
      </c>
      <c r="G18" s="274" t="str">
        <f t="shared" si="1"/>
        <v>日</v>
      </c>
      <c r="H18" s="281"/>
      <c r="I18" s="282"/>
      <c r="J18" s="283"/>
      <c r="K18" s="470"/>
      <c r="L18" s="460"/>
      <c r="M18" s="461"/>
      <c r="N18" s="462"/>
      <c r="O18" s="476"/>
      <c r="R18" s="719">
        <v>45515</v>
      </c>
      <c r="S18" s="720" t="s">
        <v>690</v>
      </c>
    </row>
    <row r="19" spans="1:19" ht="24" customHeight="1">
      <c r="A19" s="273">
        <f t="shared" si="2"/>
        <v>45388</v>
      </c>
      <c r="B19" s="274" t="str">
        <f t="shared" si="0"/>
        <v>土</v>
      </c>
      <c r="C19" s="281"/>
      <c r="D19" s="288"/>
      <c r="E19" s="289"/>
      <c r="F19" s="284">
        <f t="shared" si="3"/>
        <v>45418</v>
      </c>
      <c r="G19" s="274" t="str">
        <f t="shared" si="1"/>
        <v>月</v>
      </c>
      <c r="H19" s="281"/>
      <c r="I19" s="285"/>
      <c r="J19" s="277"/>
      <c r="K19" s="470"/>
      <c r="L19" s="460"/>
      <c r="M19" s="461"/>
      <c r="N19" s="463"/>
      <c r="O19" s="476"/>
      <c r="R19" s="719">
        <v>45516</v>
      </c>
      <c r="S19" s="249" t="s">
        <v>711</v>
      </c>
    </row>
    <row r="20" spans="1:19" ht="24" customHeight="1">
      <c r="A20" s="273">
        <f t="shared" si="2"/>
        <v>45389</v>
      </c>
      <c r="B20" s="274" t="str">
        <f t="shared" si="0"/>
        <v>日</v>
      </c>
      <c r="C20" s="281"/>
      <c r="D20" s="282"/>
      <c r="E20" s="291"/>
      <c r="F20" s="284">
        <f t="shared" si="3"/>
        <v>45419</v>
      </c>
      <c r="G20" s="274" t="str">
        <f t="shared" si="1"/>
        <v>火</v>
      </c>
      <c r="H20" s="281"/>
      <c r="I20" s="282"/>
      <c r="J20" s="277"/>
      <c r="K20" s="470"/>
      <c r="L20" s="460"/>
      <c r="M20" s="461"/>
      <c r="N20" s="471"/>
      <c r="O20" s="476"/>
      <c r="R20" s="719">
        <v>45551</v>
      </c>
      <c r="S20" s="720" t="s">
        <v>381</v>
      </c>
    </row>
    <row r="21" spans="1:19" ht="24" customHeight="1">
      <c r="A21" s="273">
        <f t="shared" si="2"/>
        <v>45390</v>
      </c>
      <c r="B21" s="274" t="str">
        <f t="shared" si="0"/>
        <v>月</v>
      </c>
      <c r="C21" s="281"/>
      <c r="D21" s="286"/>
      <c r="E21" s="291"/>
      <c r="F21" s="284">
        <f t="shared" si="3"/>
        <v>45420</v>
      </c>
      <c r="G21" s="274" t="str">
        <f t="shared" si="1"/>
        <v>水</v>
      </c>
      <c r="H21" s="281"/>
      <c r="I21" s="285"/>
      <c r="J21" s="277"/>
      <c r="K21" s="470"/>
      <c r="L21" s="460"/>
      <c r="M21" s="461"/>
      <c r="N21" s="471"/>
      <c r="O21" s="476"/>
      <c r="R21" s="719">
        <v>45557</v>
      </c>
      <c r="S21" s="720" t="s">
        <v>382</v>
      </c>
    </row>
    <row r="22" spans="1:19" ht="24" customHeight="1">
      <c r="A22" s="273">
        <f t="shared" si="2"/>
        <v>45391</v>
      </c>
      <c r="B22" s="274" t="str">
        <f t="shared" si="0"/>
        <v>火</v>
      </c>
      <c r="C22" s="281"/>
      <c r="D22" s="282"/>
      <c r="E22" s="291"/>
      <c r="F22" s="284">
        <f t="shared" si="3"/>
        <v>45421</v>
      </c>
      <c r="G22" s="274" t="str">
        <f t="shared" si="1"/>
        <v>木</v>
      </c>
      <c r="H22" s="281"/>
      <c r="I22" s="282"/>
      <c r="J22" s="277"/>
      <c r="K22" s="470"/>
      <c r="L22" s="460"/>
      <c r="M22" s="461"/>
      <c r="N22" s="472"/>
      <c r="O22" s="476"/>
      <c r="R22" s="719">
        <v>45558</v>
      </c>
      <c r="S22" s="720" t="s">
        <v>711</v>
      </c>
    </row>
    <row r="23" spans="1:19" ht="24" customHeight="1">
      <c r="A23" s="273">
        <f t="shared" si="2"/>
        <v>45392</v>
      </c>
      <c r="B23" s="274" t="str">
        <f t="shared" si="0"/>
        <v>水</v>
      </c>
      <c r="C23" s="281"/>
      <c r="D23" s="282"/>
      <c r="E23" s="291"/>
      <c r="F23" s="284">
        <f t="shared" si="3"/>
        <v>45422</v>
      </c>
      <c r="G23" s="274" t="str">
        <f t="shared" si="1"/>
        <v>金</v>
      </c>
      <c r="H23" s="281"/>
      <c r="I23" s="282"/>
      <c r="J23" s="277"/>
      <c r="K23" s="470"/>
      <c r="L23" s="460"/>
      <c r="M23" s="461"/>
      <c r="N23" s="473"/>
      <c r="O23" s="476"/>
      <c r="R23" s="719">
        <v>45579</v>
      </c>
      <c r="S23" s="720" t="s">
        <v>691</v>
      </c>
    </row>
    <row r="24" spans="1:19" ht="24" customHeight="1">
      <c r="A24" s="273">
        <f t="shared" si="2"/>
        <v>45393</v>
      </c>
      <c r="B24" s="274" t="str">
        <f t="shared" si="0"/>
        <v>木</v>
      </c>
      <c r="C24" s="281"/>
      <c r="D24" s="286"/>
      <c r="E24" s="283"/>
      <c r="F24" s="284">
        <f t="shared" si="3"/>
        <v>45423</v>
      </c>
      <c r="G24" s="274" t="str">
        <f t="shared" si="1"/>
        <v>土</v>
      </c>
      <c r="H24" s="281"/>
      <c r="I24" s="285"/>
      <c r="J24" s="283"/>
      <c r="K24" s="470"/>
      <c r="L24" s="460"/>
      <c r="M24" s="461"/>
      <c r="N24" s="472"/>
      <c r="O24" s="476"/>
      <c r="R24" s="719">
        <v>45599</v>
      </c>
      <c r="S24" s="720" t="s">
        <v>535</v>
      </c>
    </row>
    <row r="25" spans="1:19" ht="24" customHeight="1">
      <c r="A25" s="273">
        <f t="shared" si="2"/>
        <v>45394</v>
      </c>
      <c r="B25" s="274" t="str">
        <f t="shared" si="0"/>
        <v>金</v>
      </c>
      <c r="C25" s="281"/>
      <c r="D25" s="282"/>
      <c r="E25" s="283"/>
      <c r="F25" s="284">
        <f t="shared" si="3"/>
        <v>45424</v>
      </c>
      <c r="G25" s="274" t="str">
        <f t="shared" si="1"/>
        <v>日</v>
      </c>
      <c r="H25" s="281"/>
      <c r="I25" s="282"/>
      <c r="J25" s="283"/>
      <c r="K25" s="470"/>
      <c r="L25" s="460"/>
      <c r="M25" s="461"/>
      <c r="N25" s="463"/>
      <c r="O25" s="476"/>
      <c r="R25" s="719">
        <v>45600</v>
      </c>
      <c r="S25" s="720" t="s">
        <v>711</v>
      </c>
    </row>
    <row r="26" spans="1:19" ht="24" customHeight="1" thickBot="1">
      <c r="A26" s="273">
        <f t="shared" si="2"/>
        <v>45395</v>
      </c>
      <c r="B26" s="274" t="str">
        <f t="shared" si="0"/>
        <v>土</v>
      </c>
      <c r="C26" s="281"/>
      <c r="D26" s="286"/>
      <c r="E26" s="291"/>
      <c r="F26" s="284">
        <f t="shared" si="3"/>
        <v>45425</v>
      </c>
      <c r="G26" s="274" t="str">
        <f t="shared" si="1"/>
        <v>月</v>
      </c>
      <c r="H26" s="281"/>
      <c r="I26" s="285"/>
      <c r="J26" s="283"/>
      <c r="K26" s="470"/>
      <c r="L26" s="460"/>
      <c r="M26" s="461"/>
      <c r="N26" s="463"/>
      <c r="O26" s="476"/>
      <c r="R26" s="721">
        <v>45619</v>
      </c>
      <c r="S26" s="722" t="s">
        <v>536</v>
      </c>
    </row>
    <row r="27" spans="1:19" ht="24" customHeight="1">
      <c r="A27" s="273">
        <f t="shared" si="2"/>
        <v>45396</v>
      </c>
      <c r="B27" s="274" t="str">
        <f t="shared" si="0"/>
        <v>日</v>
      </c>
      <c r="C27" s="281"/>
      <c r="D27" s="282"/>
      <c r="E27" s="291"/>
      <c r="F27" s="284">
        <f t="shared" si="3"/>
        <v>45426</v>
      </c>
      <c r="G27" s="274" t="str">
        <f t="shared" si="1"/>
        <v>火</v>
      </c>
      <c r="H27" s="281"/>
      <c r="I27" s="282"/>
      <c r="J27" s="283"/>
      <c r="K27" s="470"/>
      <c r="L27" s="460"/>
      <c r="M27" s="461"/>
      <c r="N27" s="463"/>
      <c r="O27" s="476"/>
      <c r="R27" s="717">
        <v>45292</v>
      </c>
      <c r="S27" s="718" t="s">
        <v>708</v>
      </c>
    </row>
    <row r="28" spans="1:19" ht="24" customHeight="1">
      <c r="A28" s="273">
        <f t="shared" si="2"/>
        <v>45397</v>
      </c>
      <c r="B28" s="274" t="str">
        <f t="shared" si="0"/>
        <v>月</v>
      </c>
      <c r="C28" s="281"/>
      <c r="D28" s="286"/>
      <c r="E28" s="291"/>
      <c r="F28" s="284">
        <f t="shared" si="3"/>
        <v>45427</v>
      </c>
      <c r="G28" s="274" t="str">
        <f t="shared" si="1"/>
        <v>水</v>
      </c>
      <c r="H28" s="281"/>
      <c r="I28" s="285"/>
      <c r="J28" s="283"/>
      <c r="K28" s="470"/>
      <c r="L28" s="460"/>
      <c r="M28" s="461"/>
      <c r="N28" s="471"/>
      <c r="O28" s="476"/>
      <c r="R28" s="719">
        <v>45299</v>
      </c>
      <c r="S28" s="720" t="s">
        <v>704</v>
      </c>
    </row>
    <row r="29" spans="1:19" ht="24" customHeight="1">
      <c r="A29" s="273">
        <f t="shared" si="2"/>
        <v>45398</v>
      </c>
      <c r="B29" s="274" t="str">
        <f t="shared" si="0"/>
        <v>火</v>
      </c>
      <c r="C29" s="281"/>
      <c r="D29" s="282"/>
      <c r="E29" s="291"/>
      <c r="F29" s="284">
        <f t="shared" si="3"/>
        <v>45428</v>
      </c>
      <c r="G29" s="274" t="str">
        <f t="shared" si="1"/>
        <v>木</v>
      </c>
      <c r="H29" s="281"/>
      <c r="I29" s="282"/>
      <c r="J29" s="283"/>
      <c r="K29" s="470"/>
      <c r="L29" s="460"/>
      <c r="M29" s="461"/>
      <c r="N29" s="472"/>
      <c r="O29" s="476"/>
      <c r="R29" s="719">
        <v>45333</v>
      </c>
      <c r="S29" s="720" t="s">
        <v>709</v>
      </c>
    </row>
    <row r="30" spans="1:19" ht="24" customHeight="1">
      <c r="A30" s="273">
        <f t="shared" si="2"/>
        <v>45399</v>
      </c>
      <c r="B30" s="274" t="str">
        <f t="shared" si="0"/>
        <v>水</v>
      </c>
      <c r="C30" s="281"/>
      <c r="D30" s="282"/>
      <c r="E30" s="291"/>
      <c r="F30" s="284">
        <f t="shared" si="3"/>
        <v>45429</v>
      </c>
      <c r="G30" s="274" t="str">
        <f t="shared" si="1"/>
        <v>金</v>
      </c>
      <c r="H30" s="281"/>
      <c r="I30" s="282"/>
      <c r="J30" s="283"/>
      <c r="K30" s="470"/>
      <c r="L30" s="460"/>
      <c r="M30" s="461"/>
      <c r="N30" s="471"/>
      <c r="O30" s="476"/>
      <c r="R30" s="719">
        <v>45334</v>
      </c>
      <c r="S30" s="720" t="s">
        <v>711</v>
      </c>
    </row>
    <row r="31" spans="1:19" ht="24" customHeight="1">
      <c r="A31" s="273">
        <f t="shared" si="2"/>
        <v>45400</v>
      </c>
      <c r="B31" s="274" t="str">
        <f t="shared" si="0"/>
        <v>木</v>
      </c>
      <c r="C31" s="281"/>
      <c r="D31" s="286"/>
      <c r="E31" s="277"/>
      <c r="F31" s="284">
        <f t="shared" si="3"/>
        <v>45430</v>
      </c>
      <c r="G31" s="274" t="str">
        <f t="shared" si="1"/>
        <v>土</v>
      </c>
      <c r="H31" s="281"/>
      <c r="I31" s="285"/>
      <c r="J31" s="277"/>
      <c r="K31" s="470"/>
      <c r="L31" s="460"/>
      <c r="M31" s="461"/>
      <c r="N31" s="471"/>
      <c r="O31" s="476"/>
      <c r="R31" s="719">
        <v>45345</v>
      </c>
      <c r="S31" s="720" t="s">
        <v>533</v>
      </c>
    </row>
    <row r="32" spans="1:19" ht="24" customHeight="1">
      <c r="A32" s="273">
        <f t="shared" si="2"/>
        <v>45401</v>
      </c>
      <c r="B32" s="274" t="str">
        <f t="shared" si="0"/>
        <v>金</v>
      </c>
      <c r="C32" s="281"/>
      <c r="D32" s="282"/>
      <c r="E32" s="283"/>
      <c r="F32" s="284">
        <f t="shared" si="3"/>
        <v>45431</v>
      </c>
      <c r="G32" s="274" t="str">
        <f t="shared" si="1"/>
        <v>日</v>
      </c>
      <c r="H32" s="281"/>
      <c r="I32" s="282"/>
      <c r="J32" s="283"/>
      <c r="K32" s="470"/>
      <c r="L32" s="460"/>
      <c r="M32" s="461"/>
      <c r="N32" s="464"/>
      <c r="O32" s="476"/>
      <c r="R32" s="719">
        <v>45371</v>
      </c>
      <c r="S32" s="720" t="s">
        <v>534</v>
      </c>
    </row>
    <row r="33" spans="1:19" ht="24" customHeight="1">
      <c r="A33" s="273">
        <f t="shared" si="2"/>
        <v>45402</v>
      </c>
      <c r="B33" s="274" t="str">
        <f t="shared" si="0"/>
        <v>土</v>
      </c>
      <c r="C33" s="281"/>
      <c r="D33" s="294"/>
      <c r="E33" s="283"/>
      <c r="F33" s="284">
        <f t="shared" si="3"/>
        <v>45432</v>
      </c>
      <c r="G33" s="274" t="str">
        <f t="shared" si="1"/>
        <v>月</v>
      </c>
      <c r="H33" s="281"/>
      <c r="I33" s="285"/>
      <c r="J33" s="283"/>
      <c r="K33" s="470"/>
      <c r="L33" s="460"/>
      <c r="M33" s="461"/>
      <c r="N33" s="464"/>
      <c r="O33" s="476"/>
      <c r="R33" s="719">
        <v>45411</v>
      </c>
      <c r="S33" s="720" t="s">
        <v>357</v>
      </c>
    </row>
    <row r="34" spans="1:19" ht="24" customHeight="1">
      <c r="A34" s="273">
        <f t="shared" si="2"/>
        <v>45403</v>
      </c>
      <c r="B34" s="274" t="str">
        <f t="shared" si="0"/>
        <v>日</v>
      </c>
      <c r="C34" s="281"/>
      <c r="D34" s="282"/>
      <c r="E34" s="283"/>
      <c r="F34" s="284">
        <f t="shared" si="3"/>
        <v>45433</v>
      </c>
      <c r="G34" s="274" t="str">
        <f t="shared" si="1"/>
        <v>火</v>
      </c>
      <c r="H34" s="281"/>
      <c r="I34" s="282"/>
      <c r="J34" s="277"/>
      <c r="K34" s="470"/>
      <c r="L34" s="460"/>
      <c r="M34" s="461"/>
      <c r="N34" s="464"/>
      <c r="O34" s="476"/>
      <c r="R34" s="719">
        <v>45415</v>
      </c>
      <c r="S34" s="720" t="s">
        <v>687</v>
      </c>
    </row>
    <row r="35" spans="1:19" ht="24" customHeight="1">
      <c r="A35" s="273">
        <f t="shared" si="2"/>
        <v>45404</v>
      </c>
      <c r="B35" s="274" t="str">
        <f t="shared" si="0"/>
        <v>月</v>
      </c>
      <c r="C35" s="281"/>
      <c r="D35" s="282"/>
      <c r="E35" s="291"/>
      <c r="F35" s="284">
        <f t="shared" si="3"/>
        <v>45434</v>
      </c>
      <c r="G35" s="274" t="str">
        <f t="shared" si="1"/>
        <v>水</v>
      </c>
      <c r="H35" s="281"/>
      <c r="I35" s="282"/>
      <c r="J35" s="277"/>
      <c r="K35" s="470"/>
      <c r="L35" s="460"/>
      <c r="M35" s="461"/>
      <c r="N35" s="472"/>
      <c r="O35" s="476"/>
      <c r="R35" s="719">
        <v>45416</v>
      </c>
      <c r="S35" s="720" t="s">
        <v>688</v>
      </c>
    </row>
    <row r="36" spans="1:19" ht="24" customHeight="1">
      <c r="A36" s="273">
        <f t="shared" si="2"/>
        <v>45405</v>
      </c>
      <c r="B36" s="274" t="str">
        <f t="shared" si="0"/>
        <v>火</v>
      </c>
      <c r="C36" s="281"/>
      <c r="D36" s="282"/>
      <c r="E36" s="291"/>
      <c r="F36" s="284">
        <f t="shared" si="3"/>
        <v>45435</v>
      </c>
      <c r="G36" s="274" t="str">
        <f t="shared" si="1"/>
        <v>木</v>
      </c>
      <c r="H36" s="281"/>
      <c r="I36" s="282"/>
      <c r="J36" s="277"/>
      <c r="K36" s="470"/>
      <c r="L36" s="460"/>
      <c r="M36" s="461"/>
      <c r="N36" s="472"/>
      <c r="O36" s="476"/>
      <c r="R36" s="719">
        <v>45417</v>
      </c>
      <c r="S36" s="720" t="s">
        <v>710</v>
      </c>
    </row>
    <row r="37" spans="1:19" ht="24" customHeight="1">
      <c r="A37" s="273">
        <f t="shared" si="2"/>
        <v>45406</v>
      </c>
      <c r="B37" s="274" t="str">
        <f t="shared" si="0"/>
        <v>水</v>
      </c>
      <c r="C37" s="281"/>
      <c r="D37" s="282"/>
      <c r="E37" s="291"/>
      <c r="F37" s="284">
        <f t="shared" si="3"/>
        <v>45436</v>
      </c>
      <c r="G37" s="274" t="str">
        <f t="shared" si="1"/>
        <v>金</v>
      </c>
      <c r="H37" s="281"/>
      <c r="I37" s="282"/>
      <c r="J37" s="277"/>
      <c r="K37" s="470"/>
      <c r="L37" s="460"/>
      <c r="M37" s="461"/>
      <c r="N37" s="473"/>
      <c r="O37" s="476"/>
      <c r="R37" s="719">
        <v>45418</v>
      </c>
      <c r="S37" s="720" t="s">
        <v>711</v>
      </c>
    </row>
    <row r="38" spans="1:19" ht="24" customHeight="1">
      <c r="A38" s="273">
        <f t="shared" si="2"/>
        <v>45407</v>
      </c>
      <c r="B38" s="274" t="str">
        <f t="shared" si="0"/>
        <v>木</v>
      </c>
      <c r="C38" s="281"/>
      <c r="D38" s="286"/>
      <c r="E38" s="291"/>
      <c r="F38" s="284">
        <f t="shared" si="3"/>
        <v>45437</v>
      </c>
      <c r="G38" s="274" t="str">
        <f t="shared" si="1"/>
        <v>土</v>
      </c>
      <c r="H38" s="281"/>
      <c r="I38" s="285"/>
      <c r="J38" s="283"/>
      <c r="K38" s="470"/>
      <c r="L38" s="460"/>
      <c r="M38" s="461"/>
      <c r="N38" s="471"/>
      <c r="O38" s="476"/>
      <c r="R38" s="719">
        <v>45488</v>
      </c>
      <c r="S38" s="720" t="s">
        <v>689</v>
      </c>
    </row>
    <row r="39" spans="1:19" ht="24" customHeight="1">
      <c r="A39" s="273">
        <f t="shared" si="2"/>
        <v>45408</v>
      </c>
      <c r="B39" s="274" t="str">
        <f t="shared" si="0"/>
        <v>金</v>
      </c>
      <c r="C39" s="281"/>
      <c r="D39" s="292"/>
      <c r="E39" s="291"/>
      <c r="F39" s="284">
        <f t="shared" si="3"/>
        <v>45438</v>
      </c>
      <c r="G39" s="274" t="str">
        <f t="shared" si="1"/>
        <v>日</v>
      </c>
      <c r="H39" s="281"/>
      <c r="I39" s="292"/>
      <c r="J39" s="283"/>
      <c r="K39" s="470"/>
      <c r="L39" s="460"/>
      <c r="M39" s="461"/>
      <c r="N39" s="465"/>
      <c r="O39" s="476"/>
      <c r="R39" s="719">
        <v>45515</v>
      </c>
      <c r="S39" s="720" t="s">
        <v>690</v>
      </c>
    </row>
    <row r="40" spans="1:19" ht="24" customHeight="1">
      <c r="A40" s="273">
        <f t="shared" si="2"/>
        <v>45409</v>
      </c>
      <c r="B40" s="274" t="str">
        <f t="shared" si="0"/>
        <v>土</v>
      </c>
      <c r="C40" s="281"/>
      <c r="D40" s="286"/>
      <c r="E40" s="283"/>
      <c r="F40" s="284">
        <f t="shared" si="3"/>
        <v>45439</v>
      </c>
      <c r="G40" s="274" t="str">
        <f t="shared" si="1"/>
        <v>月</v>
      </c>
      <c r="H40" s="281"/>
      <c r="I40" s="285"/>
      <c r="J40" s="283"/>
      <c r="K40" s="470"/>
      <c r="L40" s="460"/>
      <c r="M40" s="461"/>
      <c r="N40" s="466"/>
      <c r="O40" s="476"/>
      <c r="R40" s="719">
        <v>45516</v>
      </c>
      <c r="S40" s="720" t="s">
        <v>711</v>
      </c>
    </row>
    <row r="41" spans="1:19" ht="24" customHeight="1">
      <c r="A41" s="273">
        <f t="shared" si="2"/>
        <v>45410</v>
      </c>
      <c r="B41" s="274" t="str">
        <f t="shared" si="0"/>
        <v>日</v>
      </c>
      <c r="C41" s="281"/>
      <c r="D41" s="290"/>
      <c r="E41" s="283"/>
      <c r="F41" s="284">
        <f t="shared" si="3"/>
        <v>45440</v>
      </c>
      <c r="G41" s="274" t="str">
        <f t="shared" si="1"/>
        <v>火</v>
      </c>
      <c r="H41" s="281"/>
      <c r="I41" s="290"/>
      <c r="J41" s="283"/>
      <c r="K41" s="470"/>
      <c r="L41" s="460"/>
      <c r="M41" s="461"/>
      <c r="N41" s="473"/>
      <c r="O41" s="476"/>
      <c r="R41" s="719">
        <v>45551</v>
      </c>
      <c r="S41" s="720" t="s">
        <v>381</v>
      </c>
    </row>
    <row r="42" spans="1:19" ht="24" customHeight="1">
      <c r="A42" s="273">
        <f>IF(A41="","",IF((A41+1)&gt;=(EDATE($A$14,1)),"",A41+1))</f>
        <v>45411</v>
      </c>
      <c r="B42" s="274" t="str">
        <f t="shared" si="0"/>
        <v>月</v>
      </c>
      <c r="C42" s="281"/>
      <c r="D42" s="295"/>
      <c r="E42" s="297"/>
      <c r="F42" s="284">
        <f>IF(F41="","",IF((F41+1)&gt;=(EDATE($F$14,1)),"",F41+1))</f>
        <v>45441</v>
      </c>
      <c r="G42" s="274" t="str">
        <f t="shared" si="1"/>
        <v>水</v>
      </c>
      <c r="H42" s="281"/>
      <c r="I42" s="295"/>
      <c r="J42" s="283"/>
      <c r="K42" s="470"/>
      <c r="L42" s="460"/>
      <c r="M42" s="461"/>
      <c r="N42" s="472"/>
      <c r="O42" s="476"/>
      <c r="R42" s="719">
        <v>45557</v>
      </c>
      <c r="S42" s="720" t="s">
        <v>382</v>
      </c>
    </row>
    <row r="43" spans="1:19" ht="24" customHeight="1">
      <c r="A43" s="273">
        <f>IF(A42="","",IF((A42+1)&gt;=(EDATE($A$14,1)),"",A42+1))</f>
        <v>45412</v>
      </c>
      <c r="B43" s="274" t="str">
        <f t="shared" si="0"/>
        <v>火</v>
      </c>
      <c r="C43" s="281"/>
      <c r="D43" s="298"/>
      <c r="E43" s="297"/>
      <c r="F43" s="284">
        <f>IF(F42="","",IF((F42+1)&gt;=(EDATE($F$14,1)),"",F42+1))</f>
        <v>45442</v>
      </c>
      <c r="G43" s="274" t="str">
        <f t="shared" si="1"/>
        <v>木</v>
      </c>
      <c r="H43" s="281"/>
      <c r="I43" s="298"/>
      <c r="J43" s="283"/>
      <c r="K43" s="470"/>
      <c r="L43" s="460"/>
      <c r="M43" s="461"/>
      <c r="N43" s="466"/>
      <c r="O43" s="476"/>
      <c r="R43" s="719">
        <v>45579</v>
      </c>
      <c r="S43" s="720" t="s">
        <v>691</v>
      </c>
    </row>
    <row r="44" spans="1:19" ht="24" customHeight="1" thickBot="1">
      <c r="A44" s="299" t="str">
        <f>IF(A43="","",IF((A43+1)&gt;=(EDATE($A$14,1)),"",A43+1))</f>
        <v/>
      </c>
      <c r="B44" s="300" t="str">
        <f t="shared" si="0"/>
        <v/>
      </c>
      <c r="C44" s="301"/>
      <c r="D44" s="302"/>
      <c r="E44" s="303"/>
      <c r="F44" s="304">
        <f>IF(F43="","",IF((F43+1)&gt;=(EDATE($F$14,1)),"",F43+1))</f>
        <v>45443</v>
      </c>
      <c r="G44" s="300" t="str">
        <f t="shared" si="1"/>
        <v>金</v>
      </c>
      <c r="H44" s="301"/>
      <c r="I44" s="305"/>
      <c r="J44" s="308"/>
      <c r="K44" s="470"/>
      <c r="L44" s="460"/>
      <c r="M44" s="461"/>
      <c r="N44" s="466"/>
      <c r="O44" s="476"/>
      <c r="R44" s="719">
        <v>45599</v>
      </c>
      <c r="S44" s="720" t="s">
        <v>692</v>
      </c>
    </row>
    <row r="45" spans="1:19" ht="14.25" thickBot="1">
      <c r="A45" s="309"/>
      <c r="B45" s="309"/>
      <c r="C45" s="309"/>
      <c r="D45" s="309"/>
      <c r="E45" s="310"/>
      <c r="F45" s="309"/>
      <c r="G45" s="309"/>
      <c r="H45" s="309"/>
      <c r="I45" s="309"/>
      <c r="J45" s="310"/>
      <c r="K45" s="460"/>
      <c r="L45" s="460"/>
      <c r="M45" s="460"/>
      <c r="N45" s="460"/>
      <c r="O45" s="467"/>
      <c r="R45" s="719">
        <v>45600</v>
      </c>
      <c r="S45" s="720" t="s">
        <v>711</v>
      </c>
    </row>
    <row r="46" spans="1:19" ht="18" customHeight="1" thickBot="1">
      <c r="A46" s="311" t="s">
        <v>350</v>
      </c>
      <c r="B46" s="986" t="s">
        <v>355</v>
      </c>
      <c r="C46" s="987"/>
      <c r="D46" s="987"/>
      <c r="E46" s="988"/>
      <c r="F46" s="311" t="s">
        <v>350</v>
      </c>
      <c r="G46" s="986" t="s">
        <v>354</v>
      </c>
      <c r="H46" s="987"/>
      <c r="I46" s="987"/>
      <c r="J46" s="989"/>
      <c r="K46" s="468"/>
      <c r="L46" s="1019"/>
      <c r="M46" s="1019"/>
      <c r="N46" s="1019"/>
      <c r="O46" s="1019"/>
      <c r="R46" s="721">
        <v>45619</v>
      </c>
      <c r="S46" s="722" t="s">
        <v>693</v>
      </c>
    </row>
    <row r="47" spans="1:19" ht="18" customHeight="1">
      <c r="A47" s="312" t="s">
        <v>348</v>
      </c>
      <c r="B47" s="990">
        <f>A14</f>
        <v>45383</v>
      </c>
      <c r="C47" s="991"/>
      <c r="D47" s="982">
        <f>IF($E$9="","",EDATE(B47,1)-1)</f>
        <v>45412</v>
      </c>
      <c r="E47" s="983"/>
      <c r="F47" s="312" t="s">
        <v>348</v>
      </c>
      <c r="G47" s="990">
        <f>F14</f>
        <v>45413</v>
      </c>
      <c r="H47" s="991"/>
      <c r="I47" s="982">
        <f>IF($E$9="","",EDATE(G47,1)-1)</f>
        <v>45443</v>
      </c>
      <c r="J47" s="983"/>
      <c r="K47" s="468"/>
      <c r="L47" s="1020"/>
      <c r="M47" s="1020"/>
      <c r="N47" s="1017"/>
      <c r="O47" s="1017"/>
      <c r="R47" s="717">
        <v>45658</v>
      </c>
      <c r="S47" s="718" t="s">
        <v>708</v>
      </c>
    </row>
    <row r="48" spans="1:19" ht="18" customHeight="1">
      <c r="A48" s="313" t="s">
        <v>347</v>
      </c>
      <c r="B48" s="978">
        <f>IF(B47="","",NETWORKDAYS.INTL(B47,D47,1,R12:R41))</f>
        <v>21</v>
      </c>
      <c r="C48" s="979"/>
      <c r="D48" s="979"/>
      <c r="E48" s="980"/>
      <c r="F48" s="313" t="s">
        <v>347</v>
      </c>
      <c r="G48" s="978">
        <f>IF(G47="","",NETWORKDAYS.INTL(G47,I47,1,R12:R41))</f>
        <v>21</v>
      </c>
      <c r="H48" s="979"/>
      <c r="I48" s="979"/>
      <c r="J48" s="980"/>
      <c r="K48" s="469"/>
      <c r="L48" s="1016"/>
      <c r="M48" s="1016"/>
      <c r="N48" s="1016"/>
      <c r="O48" s="1016"/>
      <c r="R48" s="719">
        <v>45670</v>
      </c>
      <c r="S48" s="720" t="s">
        <v>704</v>
      </c>
    </row>
    <row r="49" spans="1:19" ht="18" customHeight="1">
      <c r="A49" s="314" t="s">
        <v>346</v>
      </c>
      <c r="B49" s="978">
        <f>COUNTA(E14:E44)</f>
        <v>0</v>
      </c>
      <c r="C49" s="979"/>
      <c r="D49" s="979"/>
      <c r="E49" s="981"/>
      <c r="F49" s="314" t="s">
        <v>346</v>
      </c>
      <c r="G49" s="978">
        <f>COUNTA(J14:J44)</f>
        <v>0</v>
      </c>
      <c r="H49" s="979"/>
      <c r="I49" s="979"/>
      <c r="J49" s="980"/>
      <c r="K49" s="461"/>
      <c r="L49" s="1016"/>
      <c r="M49" s="1016"/>
      <c r="N49" s="1016"/>
      <c r="O49" s="1016"/>
      <c r="R49" s="719">
        <v>45699</v>
      </c>
      <c r="S49" s="720" t="s">
        <v>709</v>
      </c>
    </row>
    <row r="50" spans="1:19" ht="18" customHeight="1">
      <c r="A50" s="314" t="s">
        <v>345</v>
      </c>
      <c r="B50" s="970">
        <f>SUM(E14:E44)</f>
        <v>0</v>
      </c>
      <c r="C50" s="971"/>
      <c r="D50" s="971"/>
      <c r="E50" s="972"/>
      <c r="F50" s="314" t="s">
        <v>345</v>
      </c>
      <c r="G50" s="970">
        <f>SUM(J14:J44)</f>
        <v>0</v>
      </c>
      <c r="H50" s="971"/>
      <c r="I50" s="971"/>
      <c r="J50" s="973"/>
      <c r="K50" s="461"/>
      <c r="L50" s="1015"/>
      <c r="M50" s="1015"/>
      <c r="N50" s="1015"/>
      <c r="O50" s="1015"/>
      <c r="R50" s="719">
        <v>45711</v>
      </c>
      <c r="S50" s="720" t="s">
        <v>533</v>
      </c>
    </row>
    <row r="51" spans="1:19" ht="18" customHeight="1" thickBot="1">
      <c r="A51" s="315" t="s">
        <v>343</v>
      </c>
      <c r="B51" s="974">
        <f>B50</f>
        <v>0</v>
      </c>
      <c r="C51" s="975"/>
      <c r="D51" s="975"/>
      <c r="E51" s="976"/>
      <c r="F51" s="315" t="s">
        <v>343</v>
      </c>
      <c r="G51" s="974">
        <f>B51+G50</f>
        <v>0</v>
      </c>
      <c r="H51" s="975"/>
      <c r="I51" s="975"/>
      <c r="J51" s="977"/>
      <c r="K51" s="461"/>
      <c r="L51" s="1015"/>
      <c r="M51" s="1015"/>
      <c r="N51" s="1015"/>
      <c r="O51" s="1015"/>
      <c r="R51" s="719">
        <v>45712</v>
      </c>
      <c r="S51" s="720" t="s">
        <v>711</v>
      </c>
    </row>
    <row r="52" spans="1:19" ht="7.5" customHeight="1" thickBot="1">
      <c r="A52" s="309"/>
      <c r="B52" s="309"/>
      <c r="C52" s="309"/>
      <c r="D52" s="309"/>
      <c r="E52" s="310"/>
      <c r="F52" s="309"/>
      <c r="G52" s="309"/>
      <c r="H52" s="309"/>
      <c r="I52" s="309"/>
      <c r="J52" s="310"/>
      <c r="K52" s="309"/>
      <c r="L52" s="309"/>
      <c r="M52" s="309"/>
      <c r="N52" s="309"/>
      <c r="O52" s="310"/>
      <c r="R52" s="721">
        <v>45736</v>
      </c>
      <c r="S52" s="722" t="s">
        <v>534</v>
      </c>
    </row>
    <row r="53" spans="1:19">
      <c r="A53" s="316" t="s">
        <v>341</v>
      </c>
      <c r="B53" s="317" t="s">
        <v>436</v>
      </c>
      <c r="C53" s="317"/>
      <c r="D53" s="317"/>
      <c r="E53" s="317"/>
      <c r="F53" s="317"/>
      <c r="G53" s="317"/>
      <c r="H53" s="317"/>
      <c r="I53" s="317"/>
      <c r="J53" s="317"/>
      <c r="K53" s="317"/>
      <c r="L53" s="317"/>
      <c r="M53" s="317"/>
      <c r="N53" s="317"/>
      <c r="O53" s="317"/>
    </row>
    <row r="54" spans="1:19">
      <c r="A54" s="318"/>
      <c r="D54" s="967"/>
      <c r="E54" s="967"/>
      <c r="F54" s="967"/>
      <c r="G54" s="967"/>
      <c r="H54" s="967"/>
      <c r="I54" s="967"/>
      <c r="J54" s="967"/>
      <c r="K54" s="967"/>
      <c r="L54" s="967"/>
      <c r="M54" s="967"/>
      <c r="N54" s="967"/>
      <c r="O54" s="967"/>
    </row>
    <row r="55" spans="1:19">
      <c r="A55" s="318"/>
      <c r="D55" s="967"/>
      <c r="E55" s="967"/>
      <c r="F55" s="967"/>
      <c r="G55" s="967"/>
      <c r="H55" s="967"/>
      <c r="I55" s="967"/>
      <c r="J55" s="967"/>
      <c r="K55" s="967"/>
      <c r="L55" s="967"/>
      <c r="M55" s="967"/>
      <c r="N55" s="967"/>
      <c r="O55" s="967"/>
    </row>
  </sheetData>
  <mergeCells count="46">
    <mergeCell ref="A9:D9"/>
    <mergeCell ref="E9:F9"/>
    <mergeCell ref="A10:D10"/>
    <mergeCell ref="E10:L10"/>
    <mergeCell ref="N1:O1"/>
    <mergeCell ref="N2:O2"/>
    <mergeCell ref="A3:P3"/>
    <mergeCell ref="A4:O4"/>
    <mergeCell ref="A5:D5"/>
    <mergeCell ref="E5:L5"/>
    <mergeCell ref="A6:D6"/>
    <mergeCell ref="E6:L6"/>
    <mergeCell ref="A7:D7"/>
    <mergeCell ref="E7:L7"/>
    <mergeCell ref="A8:D8"/>
    <mergeCell ref="E8:L8"/>
    <mergeCell ref="R11:S11"/>
    <mergeCell ref="N47:O47"/>
    <mergeCell ref="C13:D13"/>
    <mergeCell ref="H13:I13"/>
    <mergeCell ref="M13:N13"/>
    <mergeCell ref="B46:E46"/>
    <mergeCell ref="G46:J46"/>
    <mergeCell ref="L46:O46"/>
    <mergeCell ref="B47:C47"/>
    <mergeCell ref="D47:E47"/>
    <mergeCell ref="G47:H47"/>
    <mergeCell ref="I47:J47"/>
    <mergeCell ref="L47:M47"/>
    <mergeCell ref="A12:E12"/>
    <mergeCell ref="F12:J12"/>
    <mergeCell ref="K12:O12"/>
    <mergeCell ref="B48:E48"/>
    <mergeCell ref="G48:J48"/>
    <mergeCell ref="L48:O48"/>
    <mergeCell ref="B49:E49"/>
    <mergeCell ref="G49:J49"/>
    <mergeCell ref="L49:O49"/>
    <mergeCell ref="D54:O54"/>
    <mergeCell ref="D55:O55"/>
    <mergeCell ref="B50:E50"/>
    <mergeCell ref="G50:J50"/>
    <mergeCell ref="L50:O50"/>
    <mergeCell ref="B51:E51"/>
    <mergeCell ref="G51:J51"/>
    <mergeCell ref="L51:O51"/>
  </mergeCells>
  <phoneticPr fontId="9"/>
  <conditionalFormatting sqref="B14:B44 E14:E44">
    <cfRule type="expression" dxfId="57" priority="3" stopIfTrue="1">
      <formula>WEEKDAY($A14,1)=7</formula>
    </cfRule>
    <cfRule type="expression" dxfId="56" priority="4" stopIfTrue="1">
      <formula>WEEKDAY($A14,1)=1</formula>
    </cfRule>
  </conditionalFormatting>
  <conditionalFormatting sqref="A14:A44">
    <cfRule type="expression" dxfId="55" priority="1" stopIfTrue="1">
      <formula>WEEKDAY($A14,1)=7</formula>
    </cfRule>
    <cfRule type="expression" dxfId="54" priority="2" stopIfTrue="1">
      <formula>WEEKDAY($A14,1)=1</formula>
    </cfRule>
  </conditionalFormatting>
  <conditionalFormatting sqref="F14:G44 J14:J44">
    <cfRule type="expression" dxfId="53" priority="5" stopIfTrue="1">
      <formula>COUNTIF($R$12:$R$36,$F14)=1</formula>
    </cfRule>
    <cfRule type="expression" dxfId="52" priority="6" stopIfTrue="1">
      <formula>WEEKDAY($F14,1)=7</formula>
    </cfRule>
    <cfRule type="expression" dxfId="51" priority="7" stopIfTrue="1">
      <formula>WEEKDAY($F14,1)=1</formula>
    </cfRule>
  </conditionalFormatting>
  <conditionalFormatting sqref="A14:B44 E14:E44">
    <cfRule type="expression" dxfId="50" priority="11" stopIfTrue="1">
      <formula>COUNTIF($R$12:$R$36,$A14)=1</formula>
    </cfRule>
    <cfRule type="expression" dxfId="49" priority="12" stopIfTrue="1">
      <formula>COUNTIF($R$12:$R$50,$A14)=1</formula>
    </cfRule>
  </conditionalFormatting>
  <conditionalFormatting sqref="F14:G44 J14:J44">
    <cfRule type="expression" dxfId="48" priority="13" stopIfTrue="1">
      <formula>COUNTIF($R$12:$R$34,$F14)=1</formula>
    </cfRule>
  </conditionalFormatting>
  <dataValidations count="1">
    <dataValidation type="list" allowBlank="1" showInputMessage="1" showErrorMessage="1" sqref="WVV983045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xr:uid="{00000000-0002-0000-0A00-000000000000}">
      <formula1>"青森校,弘前校,八戸校,むつ校"</formula1>
    </dataValidation>
  </dataValidations>
  <pageMargins left="0.39370078740157483" right="0.19685039370078741" top="0.19685039370078741" bottom="0.19685039370078741" header="0" footer="0"/>
  <pageSetup paperSize="9" scale="80"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S55"/>
  <sheetViews>
    <sheetView view="pageBreakPreview" topLeftCell="A4" zoomScale="115" zoomScaleNormal="100" zoomScaleSheetLayoutView="115" workbookViewId="0">
      <selection activeCell="I19" sqref="I19"/>
    </sheetView>
  </sheetViews>
  <sheetFormatPr defaultRowHeight="13.5"/>
  <cols>
    <col min="1" max="1" width="8.7109375" style="249" customWidth="1"/>
    <col min="2" max="2" width="5.28515625" style="249" bestFit="1" customWidth="1"/>
    <col min="3" max="4" width="12.85546875" style="249" customWidth="1"/>
    <col min="5" max="5" width="2.85546875" style="250" bestFit="1" customWidth="1"/>
    <col min="6" max="6" width="8.85546875" style="249" customWidth="1"/>
    <col min="7" max="7" width="5.28515625" style="249" bestFit="1" customWidth="1"/>
    <col min="8" max="8" width="19.140625" style="249" bestFit="1" customWidth="1"/>
    <col min="9" max="9" width="12.85546875" style="249" customWidth="1"/>
    <col min="10" max="10" width="2.85546875" style="250" bestFit="1" customWidth="1"/>
    <col min="11" max="11" width="8.5703125" style="249" customWidth="1"/>
    <col min="12" max="12" width="5.28515625" style="249" bestFit="1" customWidth="1"/>
    <col min="13" max="14" width="12.85546875" style="249" customWidth="1"/>
    <col min="15" max="15" width="2.85546875" style="250" bestFit="1" customWidth="1"/>
    <col min="16" max="16" width="7.140625" style="249" customWidth="1"/>
    <col min="17" max="17" width="2.42578125" style="249" customWidth="1"/>
    <col min="18" max="18" width="13.5703125" style="249" bestFit="1" customWidth="1"/>
    <col min="19" max="19" width="17.5703125" style="249" bestFit="1" customWidth="1"/>
    <col min="20" max="259" width="9.140625" style="249"/>
    <col min="260" max="260" width="8.7109375" style="249" customWidth="1"/>
    <col min="261" max="261" width="7.85546875" style="249" customWidth="1"/>
    <col min="262" max="262" width="9.42578125" style="249" customWidth="1"/>
    <col min="263" max="263" width="5.140625" style="249" customWidth="1"/>
    <col min="264" max="264" width="8.85546875" style="249" customWidth="1"/>
    <col min="265" max="265" width="7.85546875" style="249" customWidth="1"/>
    <col min="266" max="266" width="10.28515625" style="249" customWidth="1"/>
    <col min="267" max="267" width="5.42578125" style="249" customWidth="1"/>
    <col min="268" max="268" width="8.5703125" style="249" customWidth="1"/>
    <col min="269" max="269" width="7.85546875" style="249" customWidth="1"/>
    <col min="270" max="270" width="9.5703125" style="249" customWidth="1"/>
    <col min="271" max="271" width="5.42578125" style="249" customWidth="1"/>
    <col min="272" max="272" width="7.140625" style="249" customWidth="1"/>
    <col min="273" max="273" width="2.42578125" style="249" customWidth="1"/>
    <col min="274" max="274" width="13.28515625" style="249" bestFit="1" customWidth="1"/>
    <col min="275" max="275" width="14.85546875" style="249" bestFit="1" customWidth="1"/>
    <col min="276" max="515" width="9.140625" style="249"/>
    <col min="516" max="516" width="8.7109375" style="249" customWidth="1"/>
    <col min="517" max="517" width="7.85546875" style="249" customWidth="1"/>
    <col min="518" max="518" width="9.42578125" style="249" customWidth="1"/>
    <col min="519" max="519" width="5.140625" style="249" customWidth="1"/>
    <col min="520" max="520" width="8.85546875" style="249" customWidth="1"/>
    <col min="521" max="521" width="7.85546875" style="249" customWidth="1"/>
    <col min="522" max="522" width="10.28515625" style="249" customWidth="1"/>
    <col min="523" max="523" width="5.42578125" style="249" customWidth="1"/>
    <col min="524" max="524" width="8.5703125" style="249" customWidth="1"/>
    <col min="525" max="525" width="7.85546875" style="249" customWidth="1"/>
    <col min="526" max="526" width="9.5703125" style="249" customWidth="1"/>
    <col min="527" max="527" width="5.42578125" style="249" customWidth="1"/>
    <col min="528" max="528" width="7.140625" style="249" customWidth="1"/>
    <col min="529" max="529" width="2.42578125" style="249" customWidth="1"/>
    <col min="530" max="530" width="13.28515625" style="249" bestFit="1" customWidth="1"/>
    <col min="531" max="531" width="14.85546875" style="249" bestFit="1" customWidth="1"/>
    <col min="532" max="771" width="9.140625" style="249"/>
    <col min="772" max="772" width="8.7109375" style="249" customWidth="1"/>
    <col min="773" max="773" width="7.85546875" style="249" customWidth="1"/>
    <col min="774" max="774" width="9.42578125" style="249" customWidth="1"/>
    <col min="775" max="775" width="5.140625" style="249" customWidth="1"/>
    <col min="776" max="776" width="8.85546875" style="249" customWidth="1"/>
    <col min="777" max="777" width="7.85546875" style="249" customWidth="1"/>
    <col min="778" max="778" width="10.28515625" style="249" customWidth="1"/>
    <col min="779" max="779" width="5.42578125" style="249" customWidth="1"/>
    <col min="780" max="780" width="8.5703125" style="249" customWidth="1"/>
    <col min="781" max="781" width="7.85546875" style="249" customWidth="1"/>
    <col min="782" max="782" width="9.5703125" style="249" customWidth="1"/>
    <col min="783" max="783" width="5.42578125" style="249" customWidth="1"/>
    <col min="784" max="784" width="7.140625" style="249" customWidth="1"/>
    <col min="785" max="785" width="2.42578125" style="249" customWidth="1"/>
    <col min="786" max="786" width="13.28515625" style="249" bestFit="1" customWidth="1"/>
    <col min="787" max="787" width="14.85546875" style="249" bestFit="1" customWidth="1"/>
    <col min="788" max="1027" width="9.140625" style="249"/>
    <col min="1028" max="1028" width="8.7109375" style="249" customWidth="1"/>
    <col min="1029" max="1029" width="7.85546875" style="249" customWidth="1"/>
    <col min="1030" max="1030" width="9.42578125" style="249" customWidth="1"/>
    <col min="1031" max="1031" width="5.140625" style="249" customWidth="1"/>
    <col min="1032" max="1032" width="8.85546875" style="249" customWidth="1"/>
    <col min="1033" max="1033" width="7.85546875" style="249" customWidth="1"/>
    <col min="1034" max="1034" width="10.28515625" style="249" customWidth="1"/>
    <col min="1035" max="1035" width="5.42578125" style="249" customWidth="1"/>
    <col min="1036" max="1036" width="8.5703125" style="249" customWidth="1"/>
    <col min="1037" max="1037" width="7.85546875" style="249" customWidth="1"/>
    <col min="1038" max="1038" width="9.5703125" style="249" customWidth="1"/>
    <col min="1039" max="1039" width="5.42578125" style="249" customWidth="1"/>
    <col min="1040" max="1040" width="7.140625" style="249" customWidth="1"/>
    <col min="1041" max="1041" width="2.42578125" style="249" customWidth="1"/>
    <col min="1042" max="1042" width="13.28515625" style="249" bestFit="1" customWidth="1"/>
    <col min="1043" max="1043" width="14.85546875" style="249" bestFit="1" customWidth="1"/>
    <col min="1044" max="1283" width="9.140625" style="249"/>
    <col min="1284" max="1284" width="8.7109375" style="249" customWidth="1"/>
    <col min="1285" max="1285" width="7.85546875" style="249" customWidth="1"/>
    <col min="1286" max="1286" width="9.42578125" style="249" customWidth="1"/>
    <col min="1287" max="1287" width="5.140625" style="249" customWidth="1"/>
    <col min="1288" max="1288" width="8.85546875" style="249" customWidth="1"/>
    <col min="1289" max="1289" width="7.85546875" style="249" customWidth="1"/>
    <col min="1290" max="1290" width="10.28515625" style="249" customWidth="1"/>
    <col min="1291" max="1291" width="5.42578125" style="249" customWidth="1"/>
    <col min="1292" max="1292" width="8.5703125" style="249" customWidth="1"/>
    <col min="1293" max="1293" width="7.85546875" style="249" customWidth="1"/>
    <col min="1294" max="1294" width="9.5703125" style="249" customWidth="1"/>
    <col min="1295" max="1295" width="5.42578125" style="249" customWidth="1"/>
    <col min="1296" max="1296" width="7.140625" style="249" customWidth="1"/>
    <col min="1297" max="1297" width="2.42578125" style="249" customWidth="1"/>
    <col min="1298" max="1298" width="13.28515625" style="249" bestFit="1" customWidth="1"/>
    <col min="1299" max="1299" width="14.85546875" style="249" bestFit="1" customWidth="1"/>
    <col min="1300" max="1539" width="9.140625" style="249"/>
    <col min="1540" max="1540" width="8.7109375" style="249" customWidth="1"/>
    <col min="1541" max="1541" width="7.85546875" style="249" customWidth="1"/>
    <col min="1542" max="1542" width="9.42578125" style="249" customWidth="1"/>
    <col min="1543" max="1543" width="5.140625" style="249" customWidth="1"/>
    <col min="1544" max="1544" width="8.85546875" style="249" customWidth="1"/>
    <col min="1545" max="1545" width="7.85546875" style="249" customWidth="1"/>
    <col min="1546" max="1546" width="10.28515625" style="249" customWidth="1"/>
    <col min="1547" max="1547" width="5.42578125" style="249" customWidth="1"/>
    <col min="1548" max="1548" width="8.5703125" style="249" customWidth="1"/>
    <col min="1549" max="1549" width="7.85546875" style="249" customWidth="1"/>
    <col min="1550" max="1550" width="9.5703125" style="249" customWidth="1"/>
    <col min="1551" max="1551" width="5.42578125" style="249" customWidth="1"/>
    <col min="1552" max="1552" width="7.140625" style="249" customWidth="1"/>
    <col min="1553" max="1553" width="2.42578125" style="249" customWidth="1"/>
    <col min="1554" max="1554" width="13.28515625" style="249" bestFit="1" customWidth="1"/>
    <col min="1555" max="1555" width="14.85546875" style="249" bestFit="1" customWidth="1"/>
    <col min="1556" max="1795" width="9.140625" style="249"/>
    <col min="1796" max="1796" width="8.7109375" style="249" customWidth="1"/>
    <col min="1797" max="1797" width="7.85546875" style="249" customWidth="1"/>
    <col min="1798" max="1798" width="9.42578125" style="249" customWidth="1"/>
    <col min="1799" max="1799" width="5.140625" style="249" customWidth="1"/>
    <col min="1800" max="1800" width="8.85546875" style="249" customWidth="1"/>
    <col min="1801" max="1801" width="7.85546875" style="249" customWidth="1"/>
    <col min="1802" max="1802" width="10.28515625" style="249" customWidth="1"/>
    <col min="1803" max="1803" width="5.42578125" style="249" customWidth="1"/>
    <col min="1804" max="1804" width="8.5703125" style="249" customWidth="1"/>
    <col min="1805" max="1805" width="7.85546875" style="249" customWidth="1"/>
    <col min="1806" max="1806" width="9.5703125" style="249" customWidth="1"/>
    <col min="1807" max="1807" width="5.42578125" style="249" customWidth="1"/>
    <col min="1808" max="1808" width="7.140625" style="249" customWidth="1"/>
    <col min="1809" max="1809" width="2.42578125" style="249" customWidth="1"/>
    <col min="1810" max="1810" width="13.28515625" style="249" bestFit="1" customWidth="1"/>
    <col min="1811" max="1811" width="14.85546875" style="249" bestFit="1" customWidth="1"/>
    <col min="1812" max="2051" width="9.140625" style="249"/>
    <col min="2052" max="2052" width="8.7109375" style="249" customWidth="1"/>
    <col min="2053" max="2053" width="7.85546875" style="249" customWidth="1"/>
    <col min="2054" max="2054" width="9.42578125" style="249" customWidth="1"/>
    <col min="2055" max="2055" width="5.140625" style="249" customWidth="1"/>
    <col min="2056" max="2056" width="8.85546875" style="249" customWidth="1"/>
    <col min="2057" max="2057" width="7.85546875" style="249" customWidth="1"/>
    <col min="2058" max="2058" width="10.28515625" style="249" customWidth="1"/>
    <col min="2059" max="2059" width="5.42578125" style="249" customWidth="1"/>
    <col min="2060" max="2060" width="8.5703125" style="249" customWidth="1"/>
    <col min="2061" max="2061" width="7.85546875" style="249" customWidth="1"/>
    <col min="2062" max="2062" width="9.5703125" style="249" customWidth="1"/>
    <col min="2063" max="2063" width="5.42578125" style="249" customWidth="1"/>
    <col min="2064" max="2064" width="7.140625" style="249" customWidth="1"/>
    <col min="2065" max="2065" width="2.42578125" style="249" customWidth="1"/>
    <col min="2066" max="2066" width="13.28515625" style="249" bestFit="1" customWidth="1"/>
    <col min="2067" max="2067" width="14.85546875" style="249" bestFit="1" customWidth="1"/>
    <col min="2068" max="2307" width="9.140625" style="249"/>
    <col min="2308" max="2308" width="8.7109375" style="249" customWidth="1"/>
    <col min="2309" max="2309" width="7.85546875" style="249" customWidth="1"/>
    <col min="2310" max="2310" width="9.42578125" style="249" customWidth="1"/>
    <col min="2311" max="2311" width="5.140625" style="249" customWidth="1"/>
    <col min="2312" max="2312" width="8.85546875" style="249" customWidth="1"/>
    <col min="2313" max="2313" width="7.85546875" style="249" customWidth="1"/>
    <col min="2314" max="2314" width="10.28515625" style="249" customWidth="1"/>
    <col min="2315" max="2315" width="5.42578125" style="249" customWidth="1"/>
    <col min="2316" max="2316" width="8.5703125" style="249" customWidth="1"/>
    <col min="2317" max="2317" width="7.85546875" style="249" customWidth="1"/>
    <col min="2318" max="2318" width="9.5703125" style="249" customWidth="1"/>
    <col min="2319" max="2319" width="5.42578125" style="249" customWidth="1"/>
    <col min="2320" max="2320" width="7.140625" style="249" customWidth="1"/>
    <col min="2321" max="2321" width="2.42578125" style="249" customWidth="1"/>
    <col min="2322" max="2322" width="13.28515625" style="249" bestFit="1" customWidth="1"/>
    <col min="2323" max="2323" width="14.85546875" style="249" bestFit="1" customWidth="1"/>
    <col min="2324" max="2563" width="9.140625" style="249"/>
    <col min="2564" max="2564" width="8.7109375" style="249" customWidth="1"/>
    <col min="2565" max="2565" width="7.85546875" style="249" customWidth="1"/>
    <col min="2566" max="2566" width="9.42578125" style="249" customWidth="1"/>
    <col min="2567" max="2567" width="5.140625" style="249" customWidth="1"/>
    <col min="2568" max="2568" width="8.85546875" style="249" customWidth="1"/>
    <col min="2569" max="2569" width="7.85546875" style="249" customWidth="1"/>
    <col min="2570" max="2570" width="10.28515625" style="249" customWidth="1"/>
    <col min="2571" max="2571" width="5.42578125" style="249" customWidth="1"/>
    <col min="2572" max="2572" width="8.5703125" style="249" customWidth="1"/>
    <col min="2573" max="2573" width="7.85546875" style="249" customWidth="1"/>
    <col min="2574" max="2574" width="9.5703125" style="249" customWidth="1"/>
    <col min="2575" max="2575" width="5.42578125" style="249" customWidth="1"/>
    <col min="2576" max="2576" width="7.140625" style="249" customWidth="1"/>
    <col min="2577" max="2577" width="2.42578125" style="249" customWidth="1"/>
    <col min="2578" max="2578" width="13.28515625" style="249" bestFit="1" customWidth="1"/>
    <col min="2579" max="2579" width="14.85546875" style="249" bestFit="1" customWidth="1"/>
    <col min="2580" max="2819" width="9.140625" style="249"/>
    <col min="2820" max="2820" width="8.7109375" style="249" customWidth="1"/>
    <col min="2821" max="2821" width="7.85546875" style="249" customWidth="1"/>
    <col min="2822" max="2822" width="9.42578125" style="249" customWidth="1"/>
    <col min="2823" max="2823" width="5.140625" style="249" customWidth="1"/>
    <col min="2824" max="2824" width="8.85546875" style="249" customWidth="1"/>
    <col min="2825" max="2825" width="7.85546875" style="249" customWidth="1"/>
    <col min="2826" max="2826" width="10.28515625" style="249" customWidth="1"/>
    <col min="2827" max="2827" width="5.42578125" style="249" customWidth="1"/>
    <col min="2828" max="2828" width="8.5703125" style="249" customWidth="1"/>
    <col min="2829" max="2829" width="7.85546875" style="249" customWidth="1"/>
    <col min="2830" max="2830" width="9.5703125" style="249" customWidth="1"/>
    <col min="2831" max="2831" width="5.42578125" style="249" customWidth="1"/>
    <col min="2832" max="2832" width="7.140625" style="249" customWidth="1"/>
    <col min="2833" max="2833" width="2.42578125" style="249" customWidth="1"/>
    <col min="2834" max="2834" width="13.28515625" style="249" bestFit="1" customWidth="1"/>
    <col min="2835" max="2835" width="14.85546875" style="249" bestFit="1" customWidth="1"/>
    <col min="2836" max="3075" width="9.140625" style="249"/>
    <col min="3076" max="3076" width="8.7109375" style="249" customWidth="1"/>
    <col min="3077" max="3077" width="7.85546875" style="249" customWidth="1"/>
    <col min="3078" max="3078" width="9.42578125" style="249" customWidth="1"/>
    <col min="3079" max="3079" width="5.140625" style="249" customWidth="1"/>
    <col min="3080" max="3080" width="8.85546875" style="249" customWidth="1"/>
    <col min="3081" max="3081" width="7.85546875" style="249" customWidth="1"/>
    <col min="3082" max="3082" width="10.28515625" style="249" customWidth="1"/>
    <col min="3083" max="3083" width="5.42578125" style="249" customWidth="1"/>
    <col min="3084" max="3084" width="8.5703125" style="249" customWidth="1"/>
    <col min="3085" max="3085" width="7.85546875" style="249" customWidth="1"/>
    <col min="3086" max="3086" width="9.5703125" style="249" customWidth="1"/>
    <col min="3087" max="3087" width="5.42578125" style="249" customWidth="1"/>
    <col min="3088" max="3088" width="7.140625" style="249" customWidth="1"/>
    <col min="3089" max="3089" width="2.42578125" style="249" customWidth="1"/>
    <col min="3090" max="3090" width="13.28515625" style="249" bestFit="1" customWidth="1"/>
    <col min="3091" max="3091" width="14.85546875" style="249" bestFit="1" customWidth="1"/>
    <col min="3092" max="3331" width="9.140625" style="249"/>
    <col min="3332" max="3332" width="8.7109375" style="249" customWidth="1"/>
    <col min="3333" max="3333" width="7.85546875" style="249" customWidth="1"/>
    <col min="3334" max="3334" width="9.42578125" style="249" customWidth="1"/>
    <col min="3335" max="3335" width="5.140625" style="249" customWidth="1"/>
    <col min="3336" max="3336" width="8.85546875" style="249" customWidth="1"/>
    <col min="3337" max="3337" width="7.85546875" style="249" customWidth="1"/>
    <col min="3338" max="3338" width="10.28515625" style="249" customWidth="1"/>
    <col min="3339" max="3339" width="5.42578125" style="249" customWidth="1"/>
    <col min="3340" max="3340" width="8.5703125" style="249" customWidth="1"/>
    <col min="3341" max="3341" width="7.85546875" style="249" customWidth="1"/>
    <col min="3342" max="3342" width="9.5703125" style="249" customWidth="1"/>
    <col min="3343" max="3343" width="5.42578125" style="249" customWidth="1"/>
    <col min="3344" max="3344" width="7.140625" style="249" customWidth="1"/>
    <col min="3345" max="3345" width="2.42578125" style="249" customWidth="1"/>
    <col min="3346" max="3346" width="13.28515625" style="249" bestFit="1" customWidth="1"/>
    <col min="3347" max="3347" width="14.85546875" style="249" bestFit="1" customWidth="1"/>
    <col min="3348" max="3587" width="9.140625" style="249"/>
    <col min="3588" max="3588" width="8.7109375" style="249" customWidth="1"/>
    <col min="3589" max="3589" width="7.85546875" style="249" customWidth="1"/>
    <col min="3590" max="3590" width="9.42578125" style="249" customWidth="1"/>
    <col min="3591" max="3591" width="5.140625" style="249" customWidth="1"/>
    <col min="3592" max="3592" width="8.85546875" style="249" customWidth="1"/>
    <col min="3593" max="3593" width="7.85546875" style="249" customWidth="1"/>
    <col min="3594" max="3594" width="10.28515625" style="249" customWidth="1"/>
    <col min="3595" max="3595" width="5.42578125" style="249" customWidth="1"/>
    <col min="3596" max="3596" width="8.5703125" style="249" customWidth="1"/>
    <col min="3597" max="3597" width="7.85546875" style="249" customWidth="1"/>
    <col min="3598" max="3598" width="9.5703125" style="249" customWidth="1"/>
    <col min="3599" max="3599" width="5.42578125" style="249" customWidth="1"/>
    <col min="3600" max="3600" width="7.140625" style="249" customWidth="1"/>
    <col min="3601" max="3601" width="2.42578125" style="249" customWidth="1"/>
    <col min="3602" max="3602" width="13.28515625" style="249" bestFit="1" customWidth="1"/>
    <col min="3603" max="3603" width="14.85546875" style="249" bestFit="1" customWidth="1"/>
    <col min="3604" max="3843" width="9.140625" style="249"/>
    <col min="3844" max="3844" width="8.7109375" style="249" customWidth="1"/>
    <col min="3845" max="3845" width="7.85546875" style="249" customWidth="1"/>
    <col min="3846" max="3846" width="9.42578125" style="249" customWidth="1"/>
    <col min="3847" max="3847" width="5.140625" style="249" customWidth="1"/>
    <col min="3848" max="3848" width="8.85546875" style="249" customWidth="1"/>
    <col min="3849" max="3849" width="7.85546875" style="249" customWidth="1"/>
    <col min="3850" max="3850" width="10.28515625" style="249" customWidth="1"/>
    <col min="3851" max="3851" width="5.42578125" style="249" customWidth="1"/>
    <col min="3852" max="3852" width="8.5703125" style="249" customWidth="1"/>
    <col min="3853" max="3853" width="7.85546875" style="249" customWidth="1"/>
    <col min="3854" max="3854" width="9.5703125" style="249" customWidth="1"/>
    <col min="3855" max="3855" width="5.42578125" style="249" customWidth="1"/>
    <col min="3856" max="3856" width="7.140625" style="249" customWidth="1"/>
    <col min="3857" max="3857" width="2.42578125" style="249" customWidth="1"/>
    <col min="3858" max="3858" width="13.28515625" style="249" bestFit="1" customWidth="1"/>
    <col min="3859" max="3859" width="14.85546875" style="249" bestFit="1" customWidth="1"/>
    <col min="3860" max="4099" width="9.140625" style="249"/>
    <col min="4100" max="4100" width="8.7109375" style="249" customWidth="1"/>
    <col min="4101" max="4101" width="7.85546875" style="249" customWidth="1"/>
    <col min="4102" max="4102" width="9.42578125" style="249" customWidth="1"/>
    <col min="4103" max="4103" width="5.140625" style="249" customWidth="1"/>
    <col min="4104" max="4104" width="8.85546875" style="249" customWidth="1"/>
    <col min="4105" max="4105" width="7.85546875" style="249" customWidth="1"/>
    <col min="4106" max="4106" width="10.28515625" style="249" customWidth="1"/>
    <col min="4107" max="4107" width="5.42578125" style="249" customWidth="1"/>
    <col min="4108" max="4108" width="8.5703125" style="249" customWidth="1"/>
    <col min="4109" max="4109" width="7.85546875" style="249" customWidth="1"/>
    <col min="4110" max="4110" width="9.5703125" style="249" customWidth="1"/>
    <col min="4111" max="4111" width="5.42578125" style="249" customWidth="1"/>
    <col min="4112" max="4112" width="7.140625" style="249" customWidth="1"/>
    <col min="4113" max="4113" width="2.42578125" style="249" customWidth="1"/>
    <col min="4114" max="4114" width="13.28515625" style="249" bestFit="1" customWidth="1"/>
    <col min="4115" max="4115" width="14.85546875" style="249" bestFit="1" customWidth="1"/>
    <col min="4116" max="4355" width="9.140625" style="249"/>
    <col min="4356" max="4356" width="8.7109375" style="249" customWidth="1"/>
    <col min="4357" max="4357" width="7.85546875" style="249" customWidth="1"/>
    <col min="4358" max="4358" width="9.42578125" style="249" customWidth="1"/>
    <col min="4359" max="4359" width="5.140625" style="249" customWidth="1"/>
    <col min="4360" max="4360" width="8.85546875" style="249" customWidth="1"/>
    <col min="4361" max="4361" width="7.85546875" style="249" customWidth="1"/>
    <col min="4362" max="4362" width="10.28515625" style="249" customWidth="1"/>
    <col min="4363" max="4363" width="5.42578125" style="249" customWidth="1"/>
    <col min="4364" max="4364" width="8.5703125" style="249" customWidth="1"/>
    <col min="4365" max="4365" width="7.85546875" style="249" customWidth="1"/>
    <col min="4366" max="4366" width="9.5703125" style="249" customWidth="1"/>
    <col min="4367" max="4367" width="5.42578125" style="249" customWidth="1"/>
    <col min="4368" max="4368" width="7.140625" style="249" customWidth="1"/>
    <col min="4369" max="4369" width="2.42578125" style="249" customWidth="1"/>
    <col min="4370" max="4370" width="13.28515625" style="249" bestFit="1" customWidth="1"/>
    <col min="4371" max="4371" width="14.85546875" style="249" bestFit="1" customWidth="1"/>
    <col min="4372" max="4611" width="9.140625" style="249"/>
    <col min="4612" max="4612" width="8.7109375" style="249" customWidth="1"/>
    <col min="4613" max="4613" width="7.85546875" style="249" customWidth="1"/>
    <col min="4614" max="4614" width="9.42578125" style="249" customWidth="1"/>
    <col min="4615" max="4615" width="5.140625" style="249" customWidth="1"/>
    <col min="4616" max="4616" width="8.85546875" style="249" customWidth="1"/>
    <col min="4617" max="4617" width="7.85546875" style="249" customWidth="1"/>
    <col min="4618" max="4618" width="10.28515625" style="249" customWidth="1"/>
    <col min="4619" max="4619" width="5.42578125" style="249" customWidth="1"/>
    <col min="4620" max="4620" width="8.5703125" style="249" customWidth="1"/>
    <col min="4621" max="4621" width="7.85546875" style="249" customWidth="1"/>
    <col min="4622" max="4622" width="9.5703125" style="249" customWidth="1"/>
    <col min="4623" max="4623" width="5.42578125" style="249" customWidth="1"/>
    <col min="4624" max="4624" width="7.140625" style="249" customWidth="1"/>
    <col min="4625" max="4625" width="2.42578125" style="249" customWidth="1"/>
    <col min="4626" max="4626" width="13.28515625" style="249" bestFit="1" customWidth="1"/>
    <col min="4627" max="4627" width="14.85546875" style="249" bestFit="1" customWidth="1"/>
    <col min="4628" max="4867" width="9.140625" style="249"/>
    <col min="4868" max="4868" width="8.7109375" style="249" customWidth="1"/>
    <col min="4869" max="4869" width="7.85546875" style="249" customWidth="1"/>
    <col min="4870" max="4870" width="9.42578125" style="249" customWidth="1"/>
    <col min="4871" max="4871" width="5.140625" style="249" customWidth="1"/>
    <col min="4872" max="4872" width="8.85546875" style="249" customWidth="1"/>
    <col min="4873" max="4873" width="7.85546875" style="249" customWidth="1"/>
    <col min="4874" max="4874" width="10.28515625" style="249" customWidth="1"/>
    <col min="4875" max="4875" width="5.42578125" style="249" customWidth="1"/>
    <col min="4876" max="4876" width="8.5703125" style="249" customWidth="1"/>
    <col min="4877" max="4877" width="7.85546875" style="249" customWidth="1"/>
    <col min="4878" max="4878" width="9.5703125" style="249" customWidth="1"/>
    <col min="4879" max="4879" width="5.42578125" style="249" customWidth="1"/>
    <col min="4880" max="4880" width="7.140625" style="249" customWidth="1"/>
    <col min="4881" max="4881" width="2.42578125" style="249" customWidth="1"/>
    <col min="4882" max="4882" width="13.28515625" style="249" bestFit="1" customWidth="1"/>
    <col min="4883" max="4883" width="14.85546875" style="249" bestFit="1" customWidth="1"/>
    <col min="4884" max="5123" width="9.140625" style="249"/>
    <col min="5124" max="5124" width="8.7109375" style="249" customWidth="1"/>
    <col min="5125" max="5125" width="7.85546875" style="249" customWidth="1"/>
    <col min="5126" max="5126" width="9.42578125" style="249" customWidth="1"/>
    <col min="5127" max="5127" width="5.140625" style="249" customWidth="1"/>
    <col min="5128" max="5128" width="8.85546875" style="249" customWidth="1"/>
    <col min="5129" max="5129" width="7.85546875" style="249" customWidth="1"/>
    <col min="5130" max="5130" width="10.28515625" style="249" customWidth="1"/>
    <col min="5131" max="5131" width="5.42578125" style="249" customWidth="1"/>
    <col min="5132" max="5132" width="8.5703125" style="249" customWidth="1"/>
    <col min="5133" max="5133" width="7.85546875" style="249" customWidth="1"/>
    <col min="5134" max="5134" width="9.5703125" style="249" customWidth="1"/>
    <col min="5135" max="5135" width="5.42578125" style="249" customWidth="1"/>
    <col min="5136" max="5136" width="7.140625" style="249" customWidth="1"/>
    <col min="5137" max="5137" width="2.42578125" style="249" customWidth="1"/>
    <col min="5138" max="5138" width="13.28515625" style="249" bestFit="1" customWidth="1"/>
    <col min="5139" max="5139" width="14.85546875" style="249" bestFit="1" customWidth="1"/>
    <col min="5140" max="5379" width="9.140625" style="249"/>
    <col min="5380" max="5380" width="8.7109375" style="249" customWidth="1"/>
    <col min="5381" max="5381" width="7.85546875" style="249" customWidth="1"/>
    <col min="5382" max="5382" width="9.42578125" style="249" customWidth="1"/>
    <col min="5383" max="5383" width="5.140625" style="249" customWidth="1"/>
    <col min="5384" max="5384" width="8.85546875" style="249" customWidth="1"/>
    <col min="5385" max="5385" width="7.85546875" style="249" customWidth="1"/>
    <col min="5386" max="5386" width="10.28515625" style="249" customWidth="1"/>
    <col min="5387" max="5387" width="5.42578125" style="249" customWidth="1"/>
    <col min="5388" max="5388" width="8.5703125" style="249" customWidth="1"/>
    <col min="5389" max="5389" width="7.85546875" style="249" customWidth="1"/>
    <col min="5390" max="5390" width="9.5703125" style="249" customWidth="1"/>
    <col min="5391" max="5391" width="5.42578125" style="249" customWidth="1"/>
    <col min="5392" max="5392" width="7.140625" style="249" customWidth="1"/>
    <col min="5393" max="5393" width="2.42578125" style="249" customWidth="1"/>
    <col min="5394" max="5394" width="13.28515625" style="249" bestFit="1" customWidth="1"/>
    <col min="5395" max="5395" width="14.85546875" style="249" bestFit="1" customWidth="1"/>
    <col min="5396" max="5635" width="9.140625" style="249"/>
    <col min="5636" max="5636" width="8.7109375" style="249" customWidth="1"/>
    <col min="5637" max="5637" width="7.85546875" style="249" customWidth="1"/>
    <col min="5638" max="5638" width="9.42578125" style="249" customWidth="1"/>
    <col min="5639" max="5639" width="5.140625" style="249" customWidth="1"/>
    <col min="5640" max="5640" width="8.85546875" style="249" customWidth="1"/>
    <col min="5641" max="5641" width="7.85546875" style="249" customWidth="1"/>
    <col min="5642" max="5642" width="10.28515625" style="249" customWidth="1"/>
    <col min="5643" max="5643" width="5.42578125" style="249" customWidth="1"/>
    <col min="5644" max="5644" width="8.5703125" style="249" customWidth="1"/>
    <col min="5645" max="5645" width="7.85546875" style="249" customWidth="1"/>
    <col min="5646" max="5646" width="9.5703125" style="249" customWidth="1"/>
    <col min="5647" max="5647" width="5.42578125" style="249" customWidth="1"/>
    <col min="5648" max="5648" width="7.140625" style="249" customWidth="1"/>
    <col min="5649" max="5649" width="2.42578125" style="249" customWidth="1"/>
    <col min="5650" max="5650" width="13.28515625" style="249" bestFit="1" customWidth="1"/>
    <col min="5651" max="5651" width="14.85546875" style="249" bestFit="1" customWidth="1"/>
    <col min="5652" max="5891" width="9.140625" style="249"/>
    <col min="5892" max="5892" width="8.7109375" style="249" customWidth="1"/>
    <col min="5893" max="5893" width="7.85546875" style="249" customWidth="1"/>
    <col min="5894" max="5894" width="9.42578125" style="249" customWidth="1"/>
    <col min="5895" max="5895" width="5.140625" style="249" customWidth="1"/>
    <col min="5896" max="5896" width="8.85546875" style="249" customWidth="1"/>
    <col min="5897" max="5897" width="7.85546875" style="249" customWidth="1"/>
    <col min="5898" max="5898" width="10.28515625" style="249" customWidth="1"/>
    <col min="5899" max="5899" width="5.42578125" style="249" customWidth="1"/>
    <col min="5900" max="5900" width="8.5703125" style="249" customWidth="1"/>
    <col min="5901" max="5901" width="7.85546875" style="249" customWidth="1"/>
    <col min="5902" max="5902" width="9.5703125" style="249" customWidth="1"/>
    <col min="5903" max="5903" width="5.42578125" style="249" customWidth="1"/>
    <col min="5904" max="5904" width="7.140625" style="249" customWidth="1"/>
    <col min="5905" max="5905" width="2.42578125" style="249" customWidth="1"/>
    <col min="5906" max="5906" width="13.28515625" style="249" bestFit="1" customWidth="1"/>
    <col min="5907" max="5907" width="14.85546875" style="249" bestFit="1" customWidth="1"/>
    <col min="5908" max="6147" width="9.140625" style="249"/>
    <col min="6148" max="6148" width="8.7109375" style="249" customWidth="1"/>
    <col min="6149" max="6149" width="7.85546875" style="249" customWidth="1"/>
    <col min="6150" max="6150" width="9.42578125" style="249" customWidth="1"/>
    <col min="6151" max="6151" width="5.140625" style="249" customWidth="1"/>
    <col min="6152" max="6152" width="8.85546875" style="249" customWidth="1"/>
    <col min="6153" max="6153" width="7.85546875" style="249" customWidth="1"/>
    <col min="6154" max="6154" width="10.28515625" style="249" customWidth="1"/>
    <col min="6155" max="6155" width="5.42578125" style="249" customWidth="1"/>
    <col min="6156" max="6156" width="8.5703125" style="249" customWidth="1"/>
    <col min="6157" max="6157" width="7.85546875" style="249" customWidth="1"/>
    <col min="6158" max="6158" width="9.5703125" style="249" customWidth="1"/>
    <col min="6159" max="6159" width="5.42578125" style="249" customWidth="1"/>
    <col min="6160" max="6160" width="7.140625" style="249" customWidth="1"/>
    <col min="6161" max="6161" width="2.42578125" style="249" customWidth="1"/>
    <col min="6162" max="6162" width="13.28515625" style="249" bestFit="1" customWidth="1"/>
    <col min="6163" max="6163" width="14.85546875" style="249" bestFit="1" customWidth="1"/>
    <col min="6164" max="6403" width="9.140625" style="249"/>
    <col min="6404" max="6404" width="8.7109375" style="249" customWidth="1"/>
    <col min="6405" max="6405" width="7.85546875" style="249" customWidth="1"/>
    <col min="6406" max="6406" width="9.42578125" style="249" customWidth="1"/>
    <col min="6407" max="6407" width="5.140625" style="249" customWidth="1"/>
    <col min="6408" max="6408" width="8.85546875" style="249" customWidth="1"/>
    <col min="6409" max="6409" width="7.85546875" style="249" customWidth="1"/>
    <col min="6410" max="6410" width="10.28515625" style="249" customWidth="1"/>
    <col min="6411" max="6411" width="5.42578125" style="249" customWidth="1"/>
    <col min="6412" max="6412" width="8.5703125" style="249" customWidth="1"/>
    <col min="6413" max="6413" width="7.85546875" style="249" customWidth="1"/>
    <col min="6414" max="6414" width="9.5703125" style="249" customWidth="1"/>
    <col min="6415" max="6415" width="5.42578125" style="249" customWidth="1"/>
    <col min="6416" max="6416" width="7.140625" style="249" customWidth="1"/>
    <col min="6417" max="6417" width="2.42578125" style="249" customWidth="1"/>
    <col min="6418" max="6418" width="13.28515625" style="249" bestFit="1" customWidth="1"/>
    <col min="6419" max="6419" width="14.85546875" style="249" bestFit="1" customWidth="1"/>
    <col min="6420" max="6659" width="9.140625" style="249"/>
    <col min="6660" max="6660" width="8.7109375" style="249" customWidth="1"/>
    <col min="6661" max="6661" width="7.85546875" style="249" customWidth="1"/>
    <col min="6662" max="6662" width="9.42578125" style="249" customWidth="1"/>
    <col min="6663" max="6663" width="5.140625" style="249" customWidth="1"/>
    <col min="6664" max="6664" width="8.85546875" style="249" customWidth="1"/>
    <col min="6665" max="6665" width="7.85546875" style="249" customWidth="1"/>
    <col min="6666" max="6666" width="10.28515625" style="249" customWidth="1"/>
    <col min="6667" max="6667" width="5.42578125" style="249" customWidth="1"/>
    <col min="6668" max="6668" width="8.5703125" style="249" customWidth="1"/>
    <col min="6669" max="6669" width="7.85546875" style="249" customWidth="1"/>
    <col min="6670" max="6670" width="9.5703125" style="249" customWidth="1"/>
    <col min="6671" max="6671" width="5.42578125" style="249" customWidth="1"/>
    <col min="6672" max="6672" width="7.140625" style="249" customWidth="1"/>
    <col min="6673" max="6673" width="2.42578125" style="249" customWidth="1"/>
    <col min="6674" max="6674" width="13.28515625" style="249" bestFit="1" customWidth="1"/>
    <col min="6675" max="6675" width="14.85546875" style="249" bestFit="1" customWidth="1"/>
    <col min="6676" max="6915" width="9.140625" style="249"/>
    <col min="6916" max="6916" width="8.7109375" style="249" customWidth="1"/>
    <col min="6917" max="6917" width="7.85546875" style="249" customWidth="1"/>
    <col min="6918" max="6918" width="9.42578125" style="249" customWidth="1"/>
    <col min="6919" max="6919" width="5.140625" style="249" customWidth="1"/>
    <col min="6920" max="6920" width="8.85546875" style="249" customWidth="1"/>
    <col min="6921" max="6921" width="7.85546875" style="249" customWidth="1"/>
    <col min="6922" max="6922" width="10.28515625" style="249" customWidth="1"/>
    <col min="6923" max="6923" width="5.42578125" style="249" customWidth="1"/>
    <col min="6924" max="6924" width="8.5703125" style="249" customWidth="1"/>
    <col min="6925" max="6925" width="7.85546875" style="249" customWidth="1"/>
    <col min="6926" max="6926" width="9.5703125" style="249" customWidth="1"/>
    <col min="6927" max="6927" width="5.42578125" style="249" customWidth="1"/>
    <col min="6928" max="6928" width="7.140625" style="249" customWidth="1"/>
    <col min="6929" max="6929" width="2.42578125" style="249" customWidth="1"/>
    <col min="6930" max="6930" width="13.28515625" style="249" bestFit="1" customWidth="1"/>
    <col min="6931" max="6931" width="14.85546875" style="249" bestFit="1" customWidth="1"/>
    <col min="6932" max="7171" width="9.140625" style="249"/>
    <col min="7172" max="7172" width="8.7109375" style="249" customWidth="1"/>
    <col min="7173" max="7173" width="7.85546875" style="249" customWidth="1"/>
    <col min="7174" max="7174" width="9.42578125" style="249" customWidth="1"/>
    <col min="7175" max="7175" width="5.140625" style="249" customWidth="1"/>
    <col min="7176" max="7176" width="8.85546875" style="249" customWidth="1"/>
    <col min="7177" max="7177" width="7.85546875" style="249" customWidth="1"/>
    <col min="7178" max="7178" width="10.28515625" style="249" customWidth="1"/>
    <col min="7179" max="7179" width="5.42578125" style="249" customWidth="1"/>
    <col min="7180" max="7180" width="8.5703125" style="249" customWidth="1"/>
    <col min="7181" max="7181" width="7.85546875" style="249" customWidth="1"/>
    <col min="7182" max="7182" width="9.5703125" style="249" customWidth="1"/>
    <col min="7183" max="7183" width="5.42578125" style="249" customWidth="1"/>
    <col min="7184" max="7184" width="7.140625" style="249" customWidth="1"/>
    <col min="7185" max="7185" width="2.42578125" style="249" customWidth="1"/>
    <col min="7186" max="7186" width="13.28515625" style="249" bestFit="1" customWidth="1"/>
    <col min="7187" max="7187" width="14.85546875" style="249" bestFit="1" customWidth="1"/>
    <col min="7188" max="7427" width="9.140625" style="249"/>
    <col min="7428" max="7428" width="8.7109375" style="249" customWidth="1"/>
    <col min="7429" max="7429" width="7.85546875" style="249" customWidth="1"/>
    <col min="7430" max="7430" width="9.42578125" style="249" customWidth="1"/>
    <col min="7431" max="7431" width="5.140625" style="249" customWidth="1"/>
    <col min="7432" max="7432" width="8.85546875" style="249" customWidth="1"/>
    <col min="7433" max="7433" width="7.85546875" style="249" customWidth="1"/>
    <col min="7434" max="7434" width="10.28515625" style="249" customWidth="1"/>
    <col min="7435" max="7435" width="5.42578125" style="249" customWidth="1"/>
    <col min="7436" max="7436" width="8.5703125" style="249" customWidth="1"/>
    <col min="7437" max="7437" width="7.85546875" style="249" customWidth="1"/>
    <col min="7438" max="7438" width="9.5703125" style="249" customWidth="1"/>
    <col min="7439" max="7439" width="5.42578125" style="249" customWidth="1"/>
    <col min="7440" max="7440" width="7.140625" style="249" customWidth="1"/>
    <col min="7441" max="7441" width="2.42578125" style="249" customWidth="1"/>
    <col min="7442" max="7442" width="13.28515625" style="249" bestFit="1" customWidth="1"/>
    <col min="7443" max="7443" width="14.85546875" style="249" bestFit="1" customWidth="1"/>
    <col min="7444" max="7683" width="9.140625" style="249"/>
    <col min="7684" max="7684" width="8.7109375" style="249" customWidth="1"/>
    <col min="7685" max="7685" width="7.85546875" style="249" customWidth="1"/>
    <col min="7686" max="7686" width="9.42578125" style="249" customWidth="1"/>
    <col min="7687" max="7687" width="5.140625" style="249" customWidth="1"/>
    <col min="7688" max="7688" width="8.85546875" style="249" customWidth="1"/>
    <col min="7689" max="7689" width="7.85546875" style="249" customWidth="1"/>
    <col min="7690" max="7690" width="10.28515625" style="249" customWidth="1"/>
    <col min="7691" max="7691" width="5.42578125" style="249" customWidth="1"/>
    <col min="7692" max="7692" width="8.5703125" style="249" customWidth="1"/>
    <col min="7693" max="7693" width="7.85546875" style="249" customWidth="1"/>
    <col min="7694" max="7694" width="9.5703125" style="249" customWidth="1"/>
    <col min="7695" max="7695" width="5.42578125" style="249" customWidth="1"/>
    <col min="7696" max="7696" width="7.140625" style="249" customWidth="1"/>
    <col min="7697" max="7697" width="2.42578125" style="249" customWidth="1"/>
    <col min="7698" max="7698" width="13.28515625" style="249" bestFit="1" customWidth="1"/>
    <col min="7699" max="7699" width="14.85546875" style="249" bestFit="1" customWidth="1"/>
    <col min="7700" max="7939" width="9.140625" style="249"/>
    <col min="7940" max="7940" width="8.7109375" style="249" customWidth="1"/>
    <col min="7941" max="7941" width="7.85546875" style="249" customWidth="1"/>
    <col min="7942" max="7942" width="9.42578125" style="249" customWidth="1"/>
    <col min="7943" max="7943" width="5.140625" style="249" customWidth="1"/>
    <col min="7944" max="7944" width="8.85546875" style="249" customWidth="1"/>
    <col min="7945" max="7945" width="7.85546875" style="249" customWidth="1"/>
    <col min="7946" max="7946" width="10.28515625" style="249" customWidth="1"/>
    <col min="7947" max="7947" width="5.42578125" style="249" customWidth="1"/>
    <col min="7948" max="7948" width="8.5703125" style="249" customWidth="1"/>
    <col min="7949" max="7949" width="7.85546875" style="249" customWidth="1"/>
    <col min="7950" max="7950" width="9.5703125" style="249" customWidth="1"/>
    <col min="7951" max="7951" width="5.42578125" style="249" customWidth="1"/>
    <col min="7952" max="7952" width="7.140625" style="249" customWidth="1"/>
    <col min="7953" max="7953" width="2.42578125" style="249" customWidth="1"/>
    <col min="7954" max="7954" width="13.28515625" style="249" bestFit="1" customWidth="1"/>
    <col min="7955" max="7955" width="14.85546875" style="249" bestFit="1" customWidth="1"/>
    <col min="7956" max="8195" width="9.140625" style="249"/>
    <col min="8196" max="8196" width="8.7109375" style="249" customWidth="1"/>
    <col min="8197" max="8197" width="7.85546875" style="249" customWidth="1"/>
    <col min="8198" max="8198" width="9.42578125" style="249" customWidth="1"/>
    <col min="8199" max="8199" width="5.140625" style="249" customWidth="1"/>
    <col min="8200" max="8200" width="8.85546875" style="249" customWidth="1"/>
    <col min="8201" max="8201" width="7.85546875" style="249" customWidth="1"/>
    <col min="8202" max="8202" width="10.28515625" style="249" customWidth="1"/>
    <col min="8203" max="8203" width="5.42578125" style="249" customWidth="1"/>
    <col min="8204" max="8204" width="8.5703125" style="249" customWidth="1"/>
    <col min="8205" max="8205" width="7.85546875" style="249" customWidth="1"/>
    <col min="8206" max="8206" width="9.5703125" style="249" customWidth="1"/>
    <col min="8207" max="8207" width="5.42578125" style="249" customWidth="1"/>
    <col min="8208" max="8208" width="7.140625" style="249" customWidth="1"/>
    <col min="8209" max="8209" width="2.42578125" style="249" customWidth="1"/>
    <col min="8210" max="8210" width="13.28515625" style="249" bestFit="1" customWidth="1"/>
    <col min="8211" max="8211" width="14.85546875" style="249" bestFit="1" customWidth="1"/>
    <col min="8212" max="8451" width="9.140625" style="249"/>
    <col min="8452" max="8452" width="8.7109375" style="249" customWidth="1"/>
    <col min="8453" max="8453" width="7.85546875" style="249" customWidth="1"/>
    <col min="8454" max="8454" width="9.42578125" style="249" customWidth="1"/>
    <col min="8455" max="8455" width="5.140625" style="249" customWidth="1"/>
    <col min="8456" max="8456" width="8.85546875" style="249" customWidth="1"/>
    <col min="8457" max="8457" width="7.85546875" style="249" customWidth="1"/>
    <col min="8458" max="8458" width="10.28515625" style="249" customWidth="1"/>
    <col min="8459" max="8459" width="5.42578125" style="249" customWidth="1"/>
    <col min="8460" max="8460" width="8.5703125" style="249" customWidth="1"/>
    <col min="8461" max="8461" width="7.85546875" style="249" customWidth="1"/>
    <col min="8462" max="8462" width="9.5703125" style="249" customWidth="1"/>
    <col min="8463" max="8463" width="5.42578125" style="249" customWidth="1"/>
    <col min="8464" max="8464" width="7.140625" style="249" customWidth="1"/>
    <col min="8465" max="8465" width="2.42578125" style="249" customWidth="1"/>
    <col min="8466" max="8466" width="13.28515625" style="249" bestFit="1" customWidth="1"/>
    <col min="8467" max="8467" width="14.85546875" style="249" bestFit="1" customWidth="1"/>
    <col min="8468" max="8707" width="9.140625" style="249"/>
    <col min="8708" max="8708" width="8.7109375" style="249" customWidth="1"/>
    <col min="8709" max="8709" width="7.85546875" style="249" customWidth="1"/>
    <col min="8710" max="8710" width="9.42578125" style="249" customWidth="1"/>
    <col min="8711" max="8711" width="5.140625" style="249" customWidth="1"/>
    <col min="8712" max="8712" width="8.85546875" style="249" customWidth="1"/>
    <col min="8713" max="8713" width="7.85546875" style="249" customWidth="1"/>
    <col min="8714" max="8714" width="10.28515625" style="249" customWidth="1"/>
    <col min="8715" max="8715" width="5.42578125" style="249" customWidth="1"/>
    <col min="8716" max="8716" width="8.5703125" style="249" customWidth="1"/>
    <col min="8717" max="8717" width="7.85546875" style="249" customWidth="1"/>
    <col min="8718" max="8718" width="9.5703125" style="249" customWidth="1"/>
    <col min="8719" max="8719" width="5.42578125" style="249" customWidth="1"/>
    <col min="8720" max="8720" width="7.140625" style="249" customWidth="1"/>
    <col min="8721" max="8721" width="2.42578125" style="249" customWidth="1"/>
    <col min="8722" max="8722" width="13.28515625" style="249" bestFit="1" customWidth="1"/>
    <col min="8723" max="8723" width="14.85546875" style="249" bestFit="1" customWidth="1"/>
    <col min="8724" max="8963" width="9.140625" style="249"/>
    <col min="8964" max="8964" width="8.7109375" style="249" customWidth="1"/>
    <col min="8965" max="8965" width="7.85546875" style="249" customWidth="1"/>
    <col min="8966" max="8966" width="9.42578125" style="249" customWidth="1"/>
    <col min="8967" max="8967" width="5.140625" style="249" customWidth="1"/>
    <col min="8968" max="8968" width="8.85546875" style="249" customWidth="1"/>
    <col min="8969" max="8969" width="7.85546875" style="249" customWidth="1"/>
    <col min="8970" max="8970" width="10.28515625" style="249" customWidth="1"/>
    <col min="8971" max="8971" width="5.42578125" style="249" customWidth="1"/>
    <col min="8972" max="8972" width="8.5703125" style="249" customWidth="1"/>
    <col min="8973" max="8973" width="7.85546875" style="249" customWidth="1"/>
    <col min="8974" max="8974" width="9.5703125" style="249" customWidth="1"/>
    <col min="8975" max="8975" width="5.42578125" style="249" customWidth="1"/>
    <col min="8976" max="8976" width="7.140625" style="249" customWidth="1"/>
    <col min="8977" max="8977" width="2.42578125" style="249" customWidth="1"/>
    <col min="8978" max="8978" width="13.28515625" style="249" bestFit="1" customWidth="1"/>
    <col min="8979" max="8979" width="14.85546875" style="249" bestFit="1" customWidth="1"/>
    <col min="8980" max="9219" width="9.140625" style="249"/>
    <col min="9220" max="9220" width="8.7109375" style="249" customWidth="1"/>
    <col min="9221" max="9221" width="7.85546875" style="249" customWidth="1"/>
    <col min="9222" max="9222" width="9.42578125" style="249" customWidth="1"/>
    <col min="9223" max="9223" width="5.140625" style="249" customWidth="1"/>
    <col min="9224" max="9224" width="8.85546875" style="249" customWidth="1"/>
    <col min="9225" max="9225" width="7.85546875" style="249" customWidth="1"/>
    <col min="9226" max="9226" width="10.28515625" style="249" customWidth="1"/>
    <col min="9227" max="9227" width="5.42578125" style="249" customWidth="1"/>
    <col min="9228" max="9228" width="8.5703125" style="249" customWidth="1"/>
    <col min="9229" max="9229" width="7.85546875" style="249" customWidth="1"/>
    <col min="9230" max="9230" width="9.5703125" style="249" customWidth="1"/>
    <col min="9231" max="9231" width="5.42578125" style="249" customWidth="1"/>
    <col min="9232" max="9232" width="7.140625" style="249" customWidth="1"/>
    <col min="9233" max="9233" width="2.42578125" style="249" customWidth="1"/>
    <col min="9234" max="9234" width="13.28515625" style="249" bestFit="1" customWidth="1"/>
    <col min="9235" max="9235" width="14.85546875" style="249" bestFit="1" customWidth="1"/>
    <col min="9236" max="9475" width="9.140625" style="249"/>
    <col min="9476" max="9476" width="8.7109375" style="249" customWidth="1"/>
    <col min="9477" max="9477" width="7.85546875" style="249" customWidth="1"/>
    <col min="9478" max="9478" width="9.42578125" style="249" customWidth="1"/>
    <col min="9479" max="9479" width="5.140625" style="249" customWidth="1"/>
    <col min="9480" max="9480" width="8.85546875" style="249" customWidth="1"/>
    <col min="9481" max="9481" width="7.85546875" style="249" customWidth="1"/>
    <col min="9482" max="9482" width="10.28515625" style="249" customWidth="1"/>
    <col min="9483" max="9483" width="5.42578125" style="249" customWidth="1"/>
    <col min="9484" max="9484" width="8.5703125" style="249" customWidth="1"/>
    <col min="9485" max="9485" width="7.85546875" style="249" customWidth="1"/>
    <col min="9486" max="9486" width="9.5703125" style="249" customWidth="1"/>
    <col min="9487" max="9487" width="5.42578125" style="249" customWidth="1"/>
    <col min="9488" max="9488" width="7.140625" style="249" customWidth="1"/>
    <col min="9489" max="9489" width="2.42578125" style="249" customWidth="1"/>
    <col min="9490" max="9490" width="13.28515625" style="249" bestFit="1" customWidth="1"/>
    <col min="9491" max="9491" width="14.85546875" style="249" bestFit="1" customWidth="1"/>
    <col min="9492" max="9731" width="9.140625" style="249"/>
    <col min="9732" max="9732" width="8.7109375" style="249" customWidth="1"/>
    <col min="9733" max="9733" width="7.85546875" style="249" customWidth="1"/>
    <col min="9734" max="9734" width="9.42578125" style="249" customWidth="1"/>
    <col min="9735" max="9735" width="5.140625" style="249" customWidth="1"/>
    <col min="9736" max="9736" width="8.85546875" style="249" customWidth="1"/>
    <col min="9737" max="9737" width="7.85546875" style="249" customWidth="1"/>
    <col min="9738" max="9738" width="10.28515625" style="249" customWidth="1"/>
    <col min="9739" max="9739" width="5.42578125" style="249" customWidth="1"/>
    <col min="9740" max="9740" width="8.5703125" style="249" customWidth="1"/>
    <col min="9741" max="9741" width="7.85546875" style="249" customWidth="1"/>
    <col min="9742" max="9742" width="9.5703125" style="249" customWidth="1"/>
    <col min="9743" max="9743" width="5.42578125" style="249" customWidth="1"/>
    <col min="9744" max="9744" width="7.140625" style="249" customWidth="1"/>
    <col min="9745" max="9745" width="2.42578125" style="249" customWidth="1"/>
    <col min="9746" max="9746" width="13.28515625" style="249" bestFit="1" customWidth="1"/>
    <col min="9747" max="9747" width="14.85546875" style="249" bestFit="1" customWidth="1"/>
    <col min="9748" max="9987" width="9.140625" style="249"/>
    <col min="9988" max="9988" width="8.7109375" style="249" customWidth="1"/>
    <col min="9989" max="9989" width="7.85546875" style="249" customWidth="1"/>
    <col min="9990" max="9990" width="9.42578125" style="249" customWidth="1"/>
    <col min="9991" max="9991" width="5.140625" style="249" customWidth="1"/>
    <col min="9992" max="9992" width="8.85546875" style="249" customWidth="1"/>
    <col min="9993" max="9993" width="7.85546875" style="249" customWidth="1"/>
    <col min="9994" max="9994" width="10.28515625" style="249" customWidth="1"/>
    <col min="9995" max="9995" width="5.42578125" style="249" customWidth="1"/>
    <col min="9996" max="9996" width="8.5703125" style="249" customWidth="1"/>
    <col min="9997" max="9997" width="7.85546875" style="249" customWidth="1"/>
    <col min="9998" max="9998" width="9.5703125" style="249" customWidth="1"/>
    <col min="9999" max="9999" width="5.42578125" style="249" customWidth="1"/>
    <col min="10000" max="10000" width="7.140625" style="249" customWidth="1"/>
    <col min="10001" max="10001" width="2.42578125" style="249" customWidth="1"/>
    <col min="10002" max="10002" width="13.28515625" style="249" bestFit="1" customWidth="1"/>
    <col min="10003" max="10003" width="14.85546875" style="249" bestFit="1" customWidth="1"/>
    <col min="10004" max="10243" width="9.140625" style="249"/>
    <col min="10244" max="10244" width="8.7109375" style="249" customWidth="1"/>
    <col min="10245" max="10245" width="7.85546875" style="249" customWidth="1"/>
    <col min="10246" max="10246" width="9.42578125" style="249" customWidth="1"/>
    <col min="10247" max="10247" width="5.140625" style="249" customWidth="1"/>
    <col min="10248" max="10248" width="8.85546875" style="249" customWidth="1"/>
    <col min="10249" max="10249" width="7.85546875" style="249" customWidth="1"/>
    <col min="10250" max="10250" width="10.28515625" style="249" customWidth="1"/>
    <col min="10251" max="10251" width="5.42578125" style="249" customWidth="1"/>
    <col min="10252" max="10252" width="8.5703125" style="249" customWidth="1"/>
    <col min="10253" max="10253" width="7.85546875" style="249" customWidth="1"/>
    <col min="10254" max="10254" width="9.5703125" style="249" customWidth="1"/>
    <col min="10255" max="10255" width="5.42578125" style="249" customWidth="1"/>
    <col min="10256" max="10256" width="7.140625" style="249" customWidth="1"/>
    <col min="10257" max="10257" width="2.42578125" style="249" customWidth="1"/>
    <col min="10258" max="10258" width="13.28515625" style="249" bestFit="1" customWidth="1"/>
    <col min="10259" max="10259" width="14.85546875" style="249" bestFit="1" customWidth="1"/>
    <col min="10260" max="10499" width="9.140625" style="249"/>
    <col min="10500" max="10500" width="8.7109375" style="249" customWidth="1"/>
    <col min="10501" max="10501" width="7.85546875" style="249" customWidth="1"/>
    <col min="10502" max="10502" width="9.42578125" style="249" customWidth="1"/>
    <col min="10503" max="10503" width="5.140625" style="249" customWidth="1"/>
    <col min="10504" max="10504" width="8.85546875" style="249" customWidth="1"/>
    <col min="10505" max="10505" width="7.85546875" style="249" customWidth="1"/>
    <col min="10506" max="10506" width="10.28515625" style="249" customWidth="1"/>
    <col min="10507" max="10507" width="5.42578125" style="249" customWidth="1"/>
    <col min="10508" max="10508" width="8.5703125" style="249" customWidth="1"/>
    <col min="10509" max="10509" width="7.85546875" style="249" customWidth="1"/>
    <col min="10510" max="10510" width="9.5703125" style="249" customWidth="1"/>
    <col min="10511" max="10511" width="5.42578125" style="249" customWidth="1"/>
    <col min="10512" max="10512" width="7.140625" style="249" customWidth="1"/>
    <col min="10513" max="10513" width="2.42578125" style="249" customWidth="1"/>
    <col min="10514" max="10514" width="13.28515625" style="249" bestFit="1" customWidth="1"/>
    <col min="10515" max="10515" width="14.85546875" style="249" bestFit="1" customWidth="1"/>
    <col min="10516" max="10755" width="9.140625" style="249"/>
    <col min="10756" max="10756" width="8.7109375" style="249" customWidth="1"/>
    <col min="10757" max="10757" width="7.85546875" style="249" customWidth="1"/>
    <col min="10758" max="10758" width="9.42578125" style="249" customWidth="1"/>
    <col min="10759" max="10759" width="5.140625" style="249" customWidth="1"/>
    <col min="10760" max="10760" width="8.85546875" style="249" customWidth="1"/>
    <col min="10761" max="10761" width="7.85546875" style="249" customWidth="1"/>
    <col min="10762" max="10762" width="10.28515625" style="249" customWidth="1"/>
    <col min="10763" max="10763" width="5.42578125" style="249" customWidth="1"/>
    <col min="10764" max="10764" width="8.5703125" style="249" customWidth="1"/>
    <col min="10765" max="10765" width="7.85546875" style="249" customWidth="1"/>
    <col min="10766" max="10766" width="9.5703125" style="249" customWidth="1"/>
    <col min="10767" max="10767" width="5.42578125" style="249" customWidth="1"/>
    <col min="10768" max="10768" width="7.140625" style="249" customWidth="1"/>
    <col min="10769" max="10769" width="2.42578125" style="249" customWidth="1"/>
    <col min="10770" max="10770" width="13.28515625" style="249" bestFit="1" customWidth="1"/>
    <col min="10771" max="10771" width="14.85546875" style="249" bestFit="1" customWidth="1"/>
    <col min="10772" max="11011" width="9.140625" style="249"/>
    <col min="11012" max="11012" width="8.7109375" style="249" customWidth="1"/>
    <col min="11013" max="11013" width="7.85546875" style="249" customWidth="1"/>
    <col min="11014" max="11014" width="9.42578125" style="249" customWidth="1"/>
    <col min="11015" max="11015" width="5.140625" style="249" customWidth="1"/>
    <col min="11016" max="11016" width="8.85546875" style="249" customWidth="1"/>
    <col min="11017" max="11017" width="7.85546875" style="249" customWidth="1"/>
    <col min="11018" max="11018" width="10.28515625" style="249" customWidth="1"/>
    <col min="11019" max="11019" width="5.42578125" style="249" customWidth="1"/>
    <col min="11020" max="11020" width="8.5703125" style="249" customWidth="1"/>
    <col min="11021" max="11021" width="7.85546875" style="249" customWidth="1"/>
    <col min="11022" max="11022" width="9.5703125" style="249" customWidth="1"/>
    <col min="11023" max="11023" width="5.42578125" style="249" customWidth="1"/>
    <col min="11024" max="11024" width="7.140625" style="249" customWidth="1"/>
    <col min="11025" max="11025" width="2.42578125" style="249" customWidth="1"/>
    <col min="11026" max="11026" width="13.28515625" style="249" bestFit="1" customWidth="1"/>
    <col min="11027" max="11027" width="14.85546875" style="249" bestFit="1" customWidth="1"/>
    <col min="11028" max="11267" width="9.140625" style="249"/>
    <col min="11268" max="11268" width="8.7109375" style="249" customWidth="1"/>
    <col min="11269" max="11269" width="7.85546875" style="249" customWidth="1"/>
    <col min="11270" max="11270" width="9.42578125" style="249" customWidth="1"/>
    <col min="11271" max="11271" width="5.140625" style="249" customWidth="1"/>
    <col min="11272" max="11272" width="8.85546875" style="249" customWidth="1"/>
    <col min="11273" max="11273" width="7.85546875" style="249" customWidth="1"/>
    <col min="11274" max="11274" width="10.28515625" style="249" customWidth="1"/>
    <col min="11275" max="11275" width="5.42578125" style="249" customWidth="1"/>
    <col min="11276" max="11276" width="8.5703125" style="249" customWidth="1"/>
    <col min="11277" max="11277" width="7.85546875" style="249" customWidth="1"/>
    <col min="11278" max="11278" width="9.5703125" style="249" customWidth="1"/>
    <col min="11279" max="11279" width="5.42578125" style="249" customWidth="1"/>
    <col min="11280" max="11280" width="7.140625" style="249" customWidth="1"/>
    <col min="11281" max="11281" width="2.42578125" style="249" customWidth="1"/>
    <col min="11282" max="11282" width="13.28515625" style="249" bestFit="1" customWidth="1"/>
    <col min="11283" max="11283" width="14.85546875" style="249" bestFit="1" customWidth="1"/>
    <col min="11284" max="11523" width="9.140625" style="249"/>
    <col min="11524" max="11524" width="8.7109375" style="249" customWidth="1"/>
    <col min="11525" max="11525" width="7.85546875" style="249" customWidth="1"/>
    <col min="11526" max="11526" width="9.42578125" style="249" customWidth="1"/>
    <col min="11527" max="11527" width="5.140625" style="249" customWidth="1"/>
    <col min="11528" max="11528" width="8.85546875" style="249" customWidth="1"/>
    <col min="11529" max="11529" width="7.85546875" style="249" customWidth="1"/>
    <col min="11530" max="11530" width="10.28515625" style="249" customWidth="1"/>
    <col min="11531" max="11531" width="5.42578125" style="249" customWidth="1"/>
    <col min="11532" max="11532" width="8.5703125" style="249" customWidth="1"/>
    <col min="11533" max="11533" width="7.85546875" style="249" customWidth="1"/>
    <col min="11534" max="11534" width="9.5703125" style="249" customWidth="1"/>
    <col min="11535" max="11535" width="5.42578125" style="249" customWidth="1"/>
    <col min="11536" max="11536" width="7.140625" style="249" customWidth="1"/>
    <col min="11537" max="11537" width="2.42578125" style="249" customWidth="1"/>
    <col min="11538" max="11538" width="13.28515625" style="249" bestFit="1" customWidth="1"/>
    <col min="11539" max="11539" width="14.85546875" style="249" bestFit="1" customWidth="1"/>
    <col min="11540" max="11779" width="9.140625" style="249"/>
    <col min="11780" max="11780" width="8.7109375" style="249" customWidth="1"/>
    <col min="11781" max="11781" width="7.85546875" style="249" customWidth="1"/>
    <col min="11782" max="11782" width="9.42578125" style="249" customWidth="1"/>
    <col min="11783" max="11783" width="5.140625" style="249" customWidth="1"/>
    <col min="11784" max="11784" width="8.85546875" style="249" customWidth="1"/>
    <col min="11785" max="11785" width="7.85546875" style="249" customWidth="1"/>
    <col min="11786" max="11786" width="10.28515625" style="249" customWidth="1"/>
    <col min="11787" max="11787" width="5.42578125" style="249" customWidth="1"/>
    <col min="11788" max="11788" width="8.5703125" style="249" customWidth="1"/>
    <col min="11789" max="11789" width="7.85546875" style="249" customWidth="1"/>
    <col min="11790" max="11790" width="9.5703125" style="249" customWidth="1"/>
    <col min="11791" max="11791" width="5.42578125" style="249" customWidth="1"/>
    <col min="11792" max="11792" width="7.140625" style="249" customWidth="1"/>
    <col min="11793" max="11793" width="2.42578125" style="249" customWidth="1"/>
    <col min="11794" max="11794" width="13.28515625" style="249" bestFit="1" customWidth="1"/>
    <col min="11795" max="11795" width="14.85546875" style="249" bestFit="1" customWidth="1"/>
    <col min="11796" max="12035" width="9.140625" style="249"/>
    <col min="12036" max="12036" width="8.7109375" style="249" customWidth="1"/>
    <col min="12037" max="12037" width="7.85546875" style="249" customWidth="1"/>
    <col min="12038" max="12038" width="9.42578125" style="249" customWidth="1"/>
    <col min="12039" max="12039" width="5.140625" style="249" customWidth="1"/>
    <col min="12040" max="12040" width="8.85546875" style="249" customWidth="1"/>
    <col min="12041" max="12041" width="7.85546875" style="249" customWidth="1"/>
    <col min="12042" max="12042" width="10.28515625" style="249" customWidth="1"/>
    <col min="12043" max="12043" width="5.42578125" style="249" customWidth="1"/>
    <col min="12044" max="12044" width="8.5703125" style="249" customWidth="1"/>
    <col min="12045" max="12045" width="7.85546875" style="249" customWidth="1"/>
    <col min="12046" max="12046" width="9.5703125" style="249" customWidth="1"/>
    <col min="12047" max="12047" width="5.42578125" style="249" customWidth="1"/>
    <col min="12048" max="12048" width="7.140625" style="249" customWidth="1"/>
    <col min="12049" max="12049" width="2.42578125" style="249" customWidth="1"/>
    <col min="12050" max="12050" width="13.28515625" style="249" bestFit="1" customWidth="1"/>
    <col min="12051" max="12051" width="14.85546875" style="249" bestFit="1" customWidth="1"/>
    <col min="12052" max="12291" width="9.140625" style="249"/>
    <col min="12292" max="12292" width="8.7109375" style="249" customWidth="1"/>
    <col min="12293" max="12293" width="7.85546875" style="249" customWidth="1"/>
    <col min="12294" max="12294" width="9.42578125" style="249" customWidth="1"/>
    <col min="12295" max="12295" width="5.140625" style="249" customWidth="1"/>
    <col min="12296" max="12296" width="8.85546875" style="249" customWidth="1"/>
    <col min="12297" max="12297" width="7.85546875" style="249" customWidth="1"/>
    <col min="12298" max="12298" width="10.28515625" style="249" customWidth="1"/>
    <col min="12299" max="12299" width="5.42578125" style="249" customWidth="1"/>
    <col min="12300" max="12300" width="8.5703125" style="249" customWidth="1"/>
    <col min="12301" max="12301" width="7.85546875" style="249" customWidth="1"/>
    <col min="12302" max="12302" width="9.5703125" style="249" customWidth="1"/>
    <col min="12303" max="12303" width="5.42578125" style="249" customWidth="1"/>
    <col min="12304" max="12304" width="7.140625" style="249" customWidth="1"/>
    <col min="12305" max="12305" width="2.42578125" style="249" customWidth="1"/>
    <col min="12306" max="12306" width="13.28515625" style="249" bestFit="1" customWidth="1"/>
    <col min="12307" max="12307" width="14.85546875" style="249" bestFit="1" customWidth="1"/>
    <col min="12308" max="12547" width="9.140625" style="249"/>
    <col min="12548" max="12548" width="8.7109375" style="249" customWidth="1"/>
    <col min="12549" max="12549" width="7.85546875" style="249" customWidth="1"/>
    <col min="12550" max="12550" width="9.42578125" style="249" customWidth="1"/>
    <col min="12551" max="12551" width="5.140625" style="249" customWidth="1"/>
    <col min="12552" max="12552" width="8.85546875" style="249" customWidth="1"/>
    <col min="12553" max="12553" width="7.85546875" style="249" customWidth="1"/>
    <col min="12554" max="12554" width="10.28515625" style="249" customWidth="1"/>
    <col min="12555" max="12555" width="5.42578125" style="249" customWidth="1"/>
    <col min="12556" max="12556" width="8.5703125" style="249" customWidth="1"/>
    <col min="12557" max="12557" width="7.85546875" style="249" customWidth="1"/>
    <col min="12558" max="12558" width="9.5703125" style="249" customWidth="1"/>
    <col min="12559" max="12559" width="5.42578125" style="249" customWidth="1"/>
    <col min="12560" max="12560" width="7.140625" style="249" customWidth="1"/>
    <col min="12561" max="12561" width="2.42578125" style="249" customWidth="1"/>
    <col min="12562" max="12562" width="13.28515625" style="249" bestFit="1" customWidth="1"/>
    <col min="12563" max="12563" width="14.85546875" style="249" bestFit="1" customWidth="1"/>
    <col min="12564" max="12803" width="9.140625" style="249"/>
    <col min="12804" max="12804" width="8.7109375" style="249" customWidth="1"/>
    <col min="12805" max="12805" width="7.85546875" style="249" customWidth="1"/>
    <col min="12806" max="12806" width="9.42578125" style="249" customWidth="1"/>
    <col min="12807" max="12807" width="5.140625" style="249" customWidth="1"/>
    <col min="12808" max="12808" width="8.85546875" style="249" customWidth="1"/>
    <col min="12809" max="12809" width="7.85546875" style="249" customWidth="1"/>
    <col min="12810" max="12810" width="10.28515625" style="249" customWidth="1"/>
    <col min="12811" max="12811" width="5.42578125" style="249" customWidth="1"/>
    <col min="12812" max="12812" width="8.5703125" style="249" customWidth="1"/>
    <col min="12813" max="12813" width="7.85546875" style="249" customWidth="1"/>
    <col min="12814" max="12814" width="9.5703125" style="249" customWidth="1"/>
    <col min="12815" max="12815" width="5.42578125" style="249" customWidth="1"/>
    <col min="12816" max="12816" width="7.140625" style="249" customWidth="1"/>
    <col min="12817" max="12817" width="2.42578125" style="249" customWidth="1"/>
    <col min="12818" max="12818" width="13.28515625" style="249" bestFit="1" customWidth="1"/>
    <col min="12819" max="12819" width="14.85546875" style="249" bestFit="1" customWidth="1"/>
    <col min="12820" max="13059" width="9.140625" style="249"/>
    <col min="13060" max="13060" width="8.7109375" style="249" customWidth="1"/>
    <col min="13061" max="13061" width="7.85546875" style="249" customWidth="1"/>
    <col min="13062" max="13062" width="9.42578125" style="249" customWidth="1"/>
    <col min="13063" max="13063" width="5.140625" style="249" customWidth="1"/>
    <col min="13064" max="13064" width="8.85546875" style="249" customWidth="1"/>
    <col min="13065" max="13065" width="7.85546875" style="249" customWidth="1"/>
    <col min="13066" max="13066" width="10.28515625" style="249" customWidth="1"/>
    <col min="13067" max="13067" width="5.42578125" style="249" customWidth="1"/>
    <col min="13068" max="13068" width="8.5703125" style="249" customWidth="1"/>
    <col min="13069" max="13069" width="7.85546875" style="249" customWidth="1"/>
    <col min="13070" max="13070" width="9.5703125" style="249" customWidth="1"/>
    <col min="13071" max="13071" width="5.42578125" style="249" customWidth="1"/>
    <col min="13072" max="13072" width="7.140625" style="249" customWidth="1"/>
    <col min="13073" max="13073" width="2.42578125" style="249" customWidth="1"/>
    <col min="13074" max="13074" width="13.28515625" style="249" bestFit="1" customWidth="1"/>
    <col min="13075" max="13075" width="14.85546875" style="249" bestFit="1" customWidth="1"/>
    <col min="13076" max="13315" width="9.140625" style="249"/>
    <col min="13316" max="13316" width="8.7109375" style="249" customWidth="1"/>
    <col min="13317" max="13317" width="7.85546875" style="249" customWidth="1"/>
    <col min="13318" max="13318" width="9.42578125" style="249" customWidth="1"/>
    <col min="13319" max="13319" width="5.140625" style="249" customWidth="1"/>
    <col min="13320" max="13320" width="8.85546875" style="249" customWidth="1"/>
    <col min="13321" max="13321" width="7.85546875" style="249" customWidth="1"/>
    <col min="13322" max="13322" width="10.28515625" style="249" customWidth="1"/>
    <col min="13323" max="13323" width="5.42578125" style="249" customWidth="1"/>
    <col min="13324" max="13324" width="8.5703125" style="249" customWidth="1"/>
    <col min="13325" max="13325" width="7.85546875" style="249" customWidth="1"/>
    <col min="13326" max="13326" width="9.5703125" style="249" customWidth="1"/>
    <col min="13327" max="13327" width="5.42578125" style="249" customWidth="1"/>
    <col min="13328" max="13328" width="7.140625" style="249" customWidth="1"/>
    <col min="13329" max="13329" width="2.42578125" style="249" customWidth="1"/>
    <col min="13330" max="13330" width="13.28515625" style="249" bestFit="1" customWidth="1"/>
    <col min="13331" max="13331" width="14.85546875" style="249" bestFit="1" customWidth="1"/>
    <col min="13332" max="13571" width="9.140625" style="249"/>
    <col min="13572" max="13572" width="8.7109375" style="249" customWidth="1"/>
    <col min="13573" max="13573" width="7.85546875" style="249" customWidth="1"/>
    <col min="13574" max="13574" width="9.42578125" style="249" customWidth="1"/>
    <col min="13575" max="13575" width="5.140625" style="249" customWidth="1"/>
    <col min="13576" max="13576" width="8.85546875" style="249" customWidth="1"/>
    <col min="13577" max="13577" width="7.85546875" style="249" customWidth="1"/>
    <col min="13578" max="13578" width="10.28515625" style="249" customWidth="1"/>
    <col min="13579" max="13579" width="5.42578125" style="249" customWidth="1"/>
    <col min="13580" max="13580" width="8.5703125" style="249" customWidth="1"/>
    <col min="13581" max="13581" width="7.85546875" style="249" customWidth="1"/>
    <col min="13582" max="13582" width="9.5703125" style="249" customWidth="1"/>
    <col min="13583" max="13583" width="5.42578125" style="249" customWidth="1"/>
    <col min="13584" max="13584" width="7.140625" style="249" customWidth="1"/>
    <col min="13585" max="13585" width="2.42578125" style="249" customWidth="1"/>
    <col min="13586" max="13586" width="13.28515625" style="249" bestFit="1" customWidth="1"/>
    <col min="13587" max="13587" width="14.85546875" style="249" bestFit="1" customWidth="1"/>
    <col min="13588" max="13827" width="9.140625" style="249"/>
    <col min="13828" max="13828" width="8.7109375" style="249" customWidth="1"/>
    <col min="13829" max="13829" width="7.85546875" style="249" customWidth="1"/>
    <col min="13830" max="13830" width="9.42578125" style="249" customWidth="1"/>
    <col min="13831" max="13831" width="5.140625" style="249" customWidth="1"/>
    <col min="13832" max="13832" width="8.85546875" style="249" customWidth="1"/>
    <col min="13833" max="13833" width="7.85546875" style="249" customWidth="1"/>
    <col min="13834" max="13834" width="10.28515625" style="249" customWidth="1"/>
    <col min="13835" max="13835" width="5.42578125" style="249" customWidth="1"/>
    <col min="13836" max="13836" width="8.5703125" style="249" customWidth="1"/>
    <col min="13837" max="13837" width="7.85546875" style="249" customWidth="1"/>
    <col min="13838" max="13838" width="9.5703125" style="249" customWidth="1"/>
    <col min="13839" max="13839" width="5.42578125" style="249" customWidth="1"/>
    <col min="13840" max="13840" width="7.140625" style="249" customWidth="1"/>
    <col min="13841" max="13841" width="2.42578125" style="249" customWidth="1"/>
    <col min="13842" max="13842" width="13.28515625" style="249" bestFit="1" customWidth="1"/>
    <col min="13843" max="13843" width="14.85546875" style="249" bestFit="1" customWidth="1"/>
    <col min="13844" max="14083" width="9.140625" style="249"/>
    <col min="14084" max="14084" width="8.7109375" style="249" customWidth="1"/>
    <col min="14085" max="14085" width="7.85546875" style="249" customWidth="1"/>
    <col min="14086" max="14086" width="9.42578125" style="249" customWidth="1"/>
    <col min="14087" max="14087" width="5.140625" style="249" customWidth="1"/>
    <col min="14088" max="14088" width="8.85546875" style="249" customWidth="1"/>
    <col min="14089" max="14089" width="7.85546875" style="249" customWidth="1"/>
    <col min="14090" max="14090" width="10.28515625" style="249" customWidth="1"/>
    <col min="14091" max="14091" width="5.42578125" style="249" customWidth="1"/>
    <col min="14092" max="14092" width="8.5703125" style="249" customWidth="1"/>
    <col min="14093" max="14093" width="7.85546875" style="249" customWidth="1"/>
    <col min="14094" max="14094" width="9.5703125" style="249" customWidth="1"/>
    <col min="14095" max="14095" width="5.42578125" style="249" customWidth="1"/>
    <col min="14096" max="14096" width="7.140625" style="249" customWidth="1"/>
    <col min="14097" max="14097" width="2.42578125" style="249" customWidth="1"/>
    <col min="14098" max="14098" width="13.28515625" style="249" bestFit="1" customWidth="1"/>
    <col min="14099" max="14099" width="14.85546875" style="249" bestFit="1" customWidth="1"/>
    <col min="14100" max="14339" width="9.140625" style="249"/>
    <col min="14340" max="14340" width="8.7109375" style="249" customWidth="1"/>
    <col min="14341" max="14341" width="7.85546875" style="249" customWidth="1"/>
    <col min="14342" max="14342" width="9.42578125" style="249" customWidth="1"/>
    <col min="14343" max="14343" width="5.140625" style="249" customWidth="1"/>
    <col min="14344" max="14344" width="8.85546875" style="249" customWidth="1"/>
    <col min="14345" max="14345" width="7.85546875" style="249" customWidth="1"/>
    <col min="14346" max="14346" width="10.28515625" style="249" customWidth="1"/>
    <col min="14347" max="14347" width="5.42578125" style="249" customWidth="1"/>
    <col min="14348" max="14348" width="8.5703125" style="249" customWidth="1"/>
    <col min="14349" max="14349" width="7.85546875" style="249" customWidth="1"/>
    <col min="14350" max="14350" width="9.5703125" style="249" customWidth="1"/>
    <col min="14351" max="14351" width="5.42578125" style="249" customWidth="1"/>
    <col min="14352" max="14352" width="7.140625" style="249" customWidth="1"/>
    <col min="14353" max="14353" width="2.42578125" style="249" customWidth="1"/>
    <col min="14354" max="14354" width="13.28515625" style="249" bestFit="1" customWidth="1"/>
    <col min="14355" max="14355" width="14.85546875" style="249" bestFit="1" customWidth="1"/>
    <col min="14356" max="14595" width="9.140625" style="249"/>
    <col min="14596" max="14596" width="8.7109375" style="249" customWidth="1"/>
    <col min="14597" max="14597" width="7.85546875" style="249" customWidth="1"/>
    <col min="14598" max="14598" width="9.42578125" style="249" customWidth="1"/>
    <col min="14599" max="14599" width="5.140625" style="249" customWidth="1"/>
    <col min="14600" max="14600" width="8.85546875" style="249" customWidth="1"/>
    <col min="14601" max="14601" width="7.85546875" style="249" customWidth="1"/>
    <col min="14602" max="14602" width="10.28515625" style="249" customWidth="1"/>
    <col min="14603" max="14603" width="5.42578125" style="249" customWidth="1"/>
    <col min="14604" max="14604" width="8.5703125" style="249" customWidth="1"/>
    <col min="14605" max="14605" width="7.85546875" style="249" customWidth="1"/>
    <col min="14606" max="14606" width="9.5703125" style="249" customWidth="1"/>
    <col min="14607" max="14607" width="5.42578125" style="249" customWidth="1"/>
    <col min="14608" max="14608" width="7.140625" style="249" customWidth="1"/>
    <col min="14609" max="14609" width="2.42578125" style="249" customWidth="1"/>
    <col min="14610" max="14610" width="13.28515625" style="249" bestFit="1" customWidth="1"/>
    <col min="14611" max="14611" width="14.85546875" style="249" bestFit="1" customWidth="1"/>
    <col min="14612" max="14851" width="9.140625" style="249"/>
    <col min="14852" max="14852" width="8.7109375" style="249" customWidth="1"/>
    <col min="14853" max="14853" width="7.85546875" style="249" customWidth="1"/>
    <col min="14854" max="14854" width="9.42578125" style="249" customWidth="1"/>
    <col min="14855" max="14855" width="5.140625" style="249" customWidth="1"/>
    <col min="14856" max="14856" width="8.85546875" style="249" customWidth="1"/>
    <col min="14857" max="14857" width="7.85546875" style="249" customWidth="1"/>
    <col min="14858" max="14858" width="10.28515625" style="249" customWidth="1"/>
    <col min="14859" max="14859" width="5.42578125" style="249" customWidth="1"/>
    <col min="14860" max="14860" width="8.5703125" style="249" customWidth="1"/>
    <col min="14861" max="14861" width="7.85546875" style="249" customWidth="1"/>
    <col min="14862" max="14862" width="9.5703125" style="249" customWidth="1"/>
    <col min="14863" max="14863" width="5.42578125" style="249" customWidth="1"/>
    <col min="14864" max="14864" width="7.140625" style="249" customWidth="1"/>
    <col min="14865" max="14865" width="2.42578125" style="249" customWidth="1"/>
    <col min="14866" max="14866" width="13.28515625" style="249" bestFit="1" customWidth="1"/>
    <col min="14867" max="14867" width="14.85546875" style="249" bestFit="1" customWidth="1"/>
    <col min="14868" max="15107" width="9.140625" style="249"/>
    <col min="15108" max="15108" width="8.7109375" style="249" customWidth="1"/>
    <col min="15109" max="15109" width="7.85546875" style="249" customWidth="1"/>
    <col min="15110" max="15110" width="9.42578125" style="249" customWidth="1"/>
    <col min="15111" max="15111" width="5.140625" style="249" customWidth="1"/>
    <col min="15112" max="15112" width="8.85546875" style="249" customWidth="1"/>
    <col min="15113" max="15113" width="7.85546875" style="249" customWidth="1"/>
    <col min="15114" max="15114" width="10.28515625" style="249" customWidth="1"/>
    <col min="15115" max="15115" width="5.42578125" style="249" customWidth="1"/>
    <col min="15116" max="15116" width="8.5703125" style="249" customWidth="1"/>
    <col min="15117" max="15117" width="7.85546875" style="249" customWidth="1"/>
    <col min="15118" max="15118" width="9.5703125" style="249" customWidth="1"/>
    <col min="15119" max="15119" width="5.42578125" style="249" customWidth="1"/>
    <col min="15120" max="15120" width="7.140625" style="249" customWidth="1"/>
    <col min="15121" max="15121" width="2.42578125" style="249" customWidth="1"/>
    <col min="15122" max="15122" width="13.28515625" style="249" bestFit="1" customWidth="1"/>
    <col min="15123" max="15123" width="14.85546875" style="249" bestFit="1" customWidth="1"/>
    <col min="15124" max="15363" width="9.140625" style="249"/>
    <col min="15364" max="15364" width="8.7109375" style="249" customWidth="1"/>
    <col min="15365" max="15365" width="7.85546875" style="249" customWidth="1"/>
    <col min="15366" max="15366" width="9.42578125" style="249" customWidth="1"/>
    <col min="15367" max="15367" width="5.140625" style="249" customWidth="1"/>
    <col min="15368" max="15368" width="8.85546875" style="249" customWidth="1"/>
    <col min="15369" max="15369" width="7.85546875" style="249" customWidth="1"/>
    <col min="15370" max="15370" width="10.28515625" style="249" customWidth="1"/>
    <col min="15371" max="15371" width="5.42578125" style="249" customWidth="1"/>
    <col min="15372" max="15372" width="8.5703125" style="249" customWidth="1"/>
    <col min="15373" max="15373" width="7.85546875" style="249" customWidth="1"/>
    <col min="15374" max="15374" width="9.5703125" style="249" customWidth="1"/>
    <col min="15375" max="15375" width="5.42578125" style="249" customWidth="1"/>
    <col min="15376" max="15376" width="7.140625" style="249" customWidth="1"/>
    <col min="15377" max="15377" width="2.42578125" style="249" customWidth="1"/>
    <col min="15378" max="15378" width="13.28515625" style="249" bestFit="1" customWidth="1"/>
    <col min="15379" max="15379" width="14.85546875" style="249" bestFit="1" customWidth="1"/>
    <col min="15380" max="15619" width="9.140625" style="249"/>
    <col min="15620" max="15620" width="8.7109375" style="249" customWidth="1"/>
    <col min="15621" max="15621" width="7.85546875" style="249" customWidth="1"/>
    <col min="15622" max="15622" width="9.42578125" style="249" customWidth="1"/>
    <col min="15623" max="15623" width="5.140625" style="249" customWidth="1"/>
    <col min="15624" max="15624" width="8.85546875" style="249" customWidth="1"/>
    <col min="15625" max="15625" width="7.85546875" style="249" customWidth="1"/>
    <col min="15626" max="15626" width="10.28515625" style="249" customWidth="1"/>
    <col min="15627" max="15627" width="5.42578125" style="249" customWidth="1"/>
    <col min="15628" max="15628" width="8.5703125" style="249" customWidth="1"/>
    <col min="15629" max="15629" width="7.85546875" style="249" customWidth="1"/>
    <col min="15630" max="15630" width="9.5703125" style="249" customWidth="1"/>
    <col min="15631" max="15631" width="5.42578125" style="249" customWidth="1"/>
    <col min="15632" max="15632" width="7.140625" style="249" customWidth="1"/>
    <col min="15633" max="15633" width="2.42578125" style="249" customWidth="1"/>
    <col min="15634" max="15634" width="13.28515625" style="249" bestFit="1" customWidth="1"/>
    <col min="15635" max="15635" width="14.85546875" style="249" bestFit="1" customWidth="1"/>
    <col min="15636" max="15875" width="9.140625" style="249"/>
    <col min="15876" max="15876" width="8.7109375" style="249" customWidth="1"/>
    <col min="15877" max="15877" width="7.85546875" style="249" customWidth="1"/>
    <col min="15878" max="15878" width="9.42578125" style="249" customWidth="1"/>
    <col min="15879" max="15879" width="5.140625" style="249" customWidth="1"/>
    <col min="15880" max="15880" width="8.85546875" style="249" customWidth="1"/>
    <col min="15881" max="15881" width="7.85546875" style="249" customWidth="1"/>
    <col min="15882" max="15882" width="10.28515625" style="249" customWidth="1"/>
    <col min="15883" max="15883" width="5.42578125" style="249" customWidth="1"/>
    <col min="15884" max="15884" width="8.5703125" style="249" customWidth="1"/>
    <col min="15885" max="15885" width="7.85546875" style="249" customWidth="1"/>
    <col min="15886" max="15886" width="9.5703125" style="249" customWidth="1"/>
    <col min="15887" max="15887" width="5.42578125" style="249" customWidth="1"/>
    <col min="15888" max="15888" width="7.140625" style="249" customWidth="1"/>
    <col min="15889" max="15889" width="2.42578125" style="249" customWidth="1"/>
    <col min="15890" max="15890" width="13.28515625" style="249" bestFit="1" customWidth="1"/>
    <col min="15891" max="15891" width="14.85546875" style="249" bestFit="1" customWidth="1"/>
    <col min="15892" max="16131" width="9.140625" style="249"/>
    <col min="16132" max="16132" width="8.7109375" style="249" customWidth="1"/>
    <col min="16133" max="16133" width="7.85546875" style="249" customWidth="1"/>
    <col min="16134" max="16134" width="9.42578125" style="249" customWidth="1"/>
    <col min="16135" max="16135" width="5.140625" style="249" customWidth="1"/>
    <col min="16136" max="16136" width="8.85546875" style="249" customWidth="1"/>
    <col min="16137" max="16137" width="7.85546875" style="249" customWidth="1"/>
    <col min="16138" max="16138" width="10.28515625" style="249" customWidth="1"/>
    <col min="16139" max="16139" width="5.42578125" style="249" customWidth="1"/>
    <col min="16140" max="16140" width="8.5703125" style="249" customWidth="1"/>
    <col min="16141" max="16141" width="7.85546875" style="249" customWidth="1"/>
    <col min="16142" max="16142" width="9.5703125" style="249" customWidth="1"/>
    <col min="16143" max="16143" width="5.42578125" style="249" customWidth="1"/>
    <col min="16144" max="16144" width="7.140625" style="249" customWidth="1"/>
    <col min="16145" max="16145" width="2.42578125" style="249" customWidth="1"/>
    <col min="16146" max="16146" width="13.28515625" style="249" bestFit="1" customWidth="1"/>
    <col min="16147" max="16147" width="14.85546875" style="249" bestFit="1" customWidth="1"/>
    <col min="16148" max="16384" width="9.140625" style="249"/>
  </cols>
  <sheetData>
    <row r="1" spans="1:19">
      <c r="N1" s="969" t="s">
        <v>672</v>
      </c>
      <c r="O1" s="969"/>
      <c r="P1" s="251"/>
    </row>
    <row r="2" spans="1:19">
      <c r="N2" s="969" t="s">
        <v>505</v>
      </c>
      <c r="O2" s="969"/>
      <c r="P2" s="251"/>
    </row>
    <row r="3" spans="1:19" ht="17.25">
      <c r="A3" s="1011" t="s">
        <v>370</v>
      </c>
      <c r="B3" s="1011"/>
      <c r="C3" s="1011"/>
      <c r="D3" s="1011"/>
      <c r="E3" s="1011"/>
      <c r="F3" s="1011"/>
      <c r="G3" s="1011"/>
      <c r="H3" s="1011"/>
      <c r="I3" s="1011"/>
      <c r="J3" s="1011"/>
      <c r="K3" s="1011"/>
      <c r="L3" s="1011"/>
      <c r="M3" s="1011"/>
      <c r="N3" s="1011"/>
      <c r="O3" s="1011"/>
      <c r="P3" s="1011"/>
      <c r="Q3" s="252"/>
    </row>
    <row r="4" spans="1:19" ht="15.75" customHeight="1">
      <c r="A4" s="968"/>
      <c r="B4" s="968"/>
      <c r="C4" s="968"/>
      <c r="D4" s="968"/>
      <c r="E4" s="968"/>
      <c r="F4" s="968"/>
      <c r="G4" s="968"/>
      <c r="H4" s="968"/>
      <c r="I4" s="968"/>
      <c r="J4" s="968"/>
      <c r="K4" s="968"/>
      <c r="L4" s="968"/>
      <c r="M4" s="968"/>
      <c r="N4" s="968"/>
      <c r="O4" s="968"/>
      <c r="P4" s="253"/>
    </row>
    <row r="5" spans="1:19" ht="18" customHeight="1">
      <c r="A5" s="1000" t="s">
        <v>373</v>
      </c>
      <c r="B5" s="1001"/>
      <c r="C5" s="1001"/>
      <c r="D5" s="1001"/>
      <c r="E5" s="1012"/>
      <c r="F5" s="1012"/>
      <c r="G5" s="1012"/>
      <c r="H5" s="1012"/>
      <c r="I5" s="1012"/>
      <c r="J5" s="1012"/>
      <c r="K5" s="1012"/>
      <c r="L5" s="1012"/>
      <c r="M5" s="254"/>
      <c r="N5" s="255"/>
      <c r="O5" s="255"/>
    </row>
    <row r="6" spans="1:19" ht="18" customHeight="1">
      <c r="A6" s="1000" t="s">
        <v>409</v>
      </c>
      <c r="B6" s="1001"/>
      <c r="C6" s="1001"/>
      <c r="D6" s="1002"/>
      <c r="E6" s="1012"/>
      <c r="F6" s="1012"/>
      <c r="G6" s="1012"/>
      <c r="H6" s="1012"/>
      <c r="I6" s="1012"/>
      <c r="J6" s="1012"/>
      <c r="K6" s="1012"/>
      <c r="L6" s="1012"/>
      <c r="M6" s="254"/>
      <c r="N6" s="255"/>
      <c r="O6" s="255"/>
    </row>
    <row r="7" spans="1:19" ht="18" customHeight="1">
      <c r="A7" s="1000" t="s">
        <v>410</v>
      </c>
      <c r="B7" s="1001"/>
      <c r="C7" s="1001"/>
      <c r="D7" s="1002"/>
      <c r="E7" s="1012"/>
      <c r="F7" s="1012"/>
      <c r="G7" s="1012"/>
      <c r="H7" s="1012"/>
      <c r="I7" s="1012"/>
      <c r="J7" s="1012"/>
      <c r="K7" s="1012"/>
      <c r="L7" s="1012"/>
      <c r="M7" s="254"/>
      <c r="N7" s="255"/>
      <c r="O7" s="255"/>
    </row>
    <row r="8" spans="1:19" ht="18" customHeight="1">
      <c r="A8" s="1000" t="s">
        <v>411</v>
      </c>
      <c r="B8" s="1001"/>
      <c r="C8" s="1001"/>
      <c r="D8" s="1002"/>
      <c r="E8" s="1012"/>
      <c r="F8" s="1012"/>
      <c r="G8" s="1012"/>
      <c r="H8" s="1012"/>
      <c r="I8" s="1012"/>
      <c r="J8" s="1012"/>
      <c r="K8" s="1012"/>
      <c r="L8" s="1012"/>
      <c r="M8" s="254"/>
      <c r="N8" s="255"/>
      <c r="O8" s="255"/>
    </row>
    <row r="9" spans="1:19" ht="18" customHeight="1">
      <c r="A9" s="1006" t="s">
        <v>371</v>
      </c>
      <c r="B9" s="1007"/>
      <c r="C9" s="1007"/>
      <c r="D9" s="1007"/>
      <c r="E9" s="1008">
        <v>45444</v>
      </c>
      <c r="F9" s="1009"/>
      <c r="G9" s="256" t="s">
        <v>369</v>
      </c>
      <c r="H9" s="1023">
        <v>45565</v>
      </c>
      <c r="I9" s="1023"/>
      <c r="J9" s="479"/>
      <c r="K9" s="479"/>
      <c r="L9" s="480"/>
      <c r="M9" s="257"/>
      <c r="N9" s="258"/>
      <c r="O9" s="249"/>
    </row>
    <row r="10" spans="1:19" ht="18" customHeight="1" thickBot="1">
      <c r="A10" s="992" t="s">
        <v>412</v>
      </c>
      <c r="B10" s="993"/>
      <c r="C10" s="993"/>
      <c r="D10" s="993"/>
      <c r="E10" s="994"/>
      <c r="F10" s="994"/>
      <c r="G10" s="994"/>
      <c r="H10" s="994"/>
      <c r="I10" s="994"/>
      <c r="J10" s="994"/>
      <c r="K10" s="994"/>
      <c r="L10" s="994"/>
      <c r="M10" s="259"/>
      <c r="N10" s="260"/>
      <c r="O10" s="260"/>
    </row>
    <row r="11" spans="1:19" ht="15.75" customHeight="1" thickBot="1">
      <c r="A11" s="261"/>
      <c r="B11" s="262"/>
      <c r="C11" s="262"/>
      <c r="D11" s="262"/>
      <c r="E11" s="263"/>
      <c r="F11" s="262"/>
      <c r="G11" s="262"/>
      <c r="H11" s="262"/>
      <c r="I11" s="262"/>
      <c r="J11" s="264"/>
      <c r="K11" s="265"/>
      <c r="L11" s="266"/>
      <c r="M11" s="266"/>
      <c r="N11" s="266"/>
      <c r="O11" s="267"/>
      <c r="R11" s="995" t="s">
        <v>756</v>
      </c>
      <c r="S11" s="996"/>
    </row>
    <row r="12" spans="1:19" ht="15.75" customHeight="1">
      <c r="A12" s="997" t="s">
        <v>367</v>
      </c>
      <c r="B12" s="998"/>
      <c r="C12" s="998"/>
      <c r="D12" s="998"/>
      <c r="E12" s="999"/>
      <c r="F12" s="997" t="s">
        <v>366</v>
      </c>
      <c r="G12" s="998"/>
      <c r="H12" s="998"/>
      <c r="I12" s="998"/>
      <c r="J12" s="999"/>
      <c r="K12" s="997" t="s">
        <v>365</v>
      </c>
      <c r="L12" s="998"/>
      <c r="M12" s="998"/>
      <c r="N12" s="998"/>
      <c r="O12" s="999"/>
      <c r="R12" s="717">
        <v>45411</v>
      </c>
      <c r="S12" s="718" t="s">
        <v>357</v>
      </c>
    </row>
    <row r="13" spans="1:19" ht="15.75" customHeight="1" thickBot="1">
      <c r="A13" s="270" t="s">
        <v>360</v>
      </c>
      <c r="B13" s="271" t="s">
        <v>359</v>
      </c>
      <c r="C13" s="984" t="s">
        <v>380</v>
      </c>
      <c r="D13" s="985"/>
      <c r="E13" s="272" t="s">
        <v>358</v>
      </c>
      <c r="F13" s="475" t="s">
        <v>360</v>
      </c>
      <c r="G13" s="271" t="s">
        <v>359</v>
      </c>
      <c r="H13" s="984" t="s">
        <v>380</v>
      </c>
      <c r="I13" s="985"/>
      <c r="J13" s="272" t="s">
        <v>358</v>
      </c>
      <c r="K13" s="270" t="s">
        <v>360</v>
      </c>
      <c r="L13" s="271" t="s">
        <v>359</v>
      </c>
      <c r="M13" s="984" t="s">
        <v>380</v>
      </c>
      <c r="N13" s="985"/>
      <c r="O13" s="272" t="s">
        <v>358</v>
      </c>
      <c r="R13" s="719">
        <v>45415</v>
      </c>
      <c r="S13" s="720" t="s">
        <v>687</v>
      </c>
    </row>
    <row r="14" spans="1:19" ht="24" customHeight="1">
      <c r="A14" s="273">
        <f>IF(E9="","",E9)</f>
        <v>45444</v>
      </c>
      <c r="B14" s="274" t="str">
        <f>IF(A14="","",TEXT(A14,"aaa"))</f>
        <v>土</v>
      </c>
      <c r="C14" s="482"/>
      <c r="D14" s="483"/>
      <c r="E14" s="277"/>
      <c r="F14" s="278">
        <f>IF(A14="","",EDATE(A14,1))</f>
        <v>45474</v>
      </c>
      <c r="G14" s="274" t="str">
        <f>IF(F14="","",TEXT(F14,"aaa"))</f>
        <v>月</v>
      </c>
      <c r="H14" s="275"/>
      <c r="I14" s="279"/>
      <c r="J14" s="277"/>
      <c r="K14" s="278">
        <f>IF(F14="","",EDATE(F14,1))</f>
        <v>45505</v>
      </c>
      <c r="L14" s="274" t="str">
        <f>IF(K14="","",TEXT(K14,"aaa"))</f>
        <v>木</v>
      </c>
      <c r="M14" s="275"/>
      <c r="N14" s="280"/>
      <c r="O14" s="277"/>
      <c r="R14" s="719">
        <v>45416</v>
      </c>
      <c r="S14" s="720" t="s">
        <v>688</v>
      </c>
    </row>
    <row r="15" spans="1:19" ht="24" customHeight="1">
      <c r="A15" s="273">
        <f>IF(A14="","",A14+1)</f>
        <v>45445</v>
      </c>
      <c r="B15" s="274" t="str">
        <f t="shared" ref="B15:B44" si="0">IF(A15="","",TEXT(A15,"aaa"))</f>
        <v>日</v>
      </c>
      <c r="C15" s="281"/>
      <c r="D15" s="282"/>
      <c r="E15" s="283"/>
      <c r="F15" s="284">
        <f>IF(F14="","",F14+1)</f>
        <v>45475</v>
      </c>
      <c r="G15" s="274" t="str">
        <f t="shared" ref="G15:G44" si="1">IF(F15="","",TEXT(F15,"aaa"))</f>
        <v>火</v>
      </c>
      <c r="H15" s="281"/>
      <c r="I15" s="282"/>
      <c r="J15" s="283"/>
      <c r="K15" s="284">
        <f>IF(K14="","",K14+1)</f>
        <v>45506</v>
      </c>
      <c r="L15" s="274" t="str">
        <f t="shared" ref="L15:L44" si="2">IF(K15="","",TEXT(K15,"aaa"))</f>
        <v>金</v>
      </c>
      <c r="M15" s="281"/>
      <c r="N15" s="285"/>
      <c r="O15" s="283"/>
      <c r="R15" s="719">
        <v>45417</v>
      </c>
      <c r="S15" s="720" t="s">
        <v>710</v>
      </c>
    </row>
    <row r="16" spans="1:19" ht="24" customHeight="1">
      <c r="A16" s="273">
        <f t="shared" ref="A16:A41" si="3">IF(A15="","",A15+1)</f>
        <v>45446</v>
      </c>
      <c r="B16" s="274" t="str">
        <f t="shared" si="0"/>
        <v>月</v>
      </c>
      <c r="C16" s="281" t="s">
        <v>509</v>
      </c>
      <c r="D16" s="337" t="s">
        <v>712</v>
      </c>
      <c r="E16" s="283">
        <v>3</v>
      </c>
      <c r="F16" s="284">
        <f t="shared" ref="F16:F41" si="4">IF(F15="","",F15+1)</f>
        <v>45476</v>
      </c>
      <c r="G16" s="274" t="str">
        <f t="shared" si="1"/>
        <v>水</v>
      </c>
      <c r="H16" s="281"/>
      <c r="I16" s="282"/>
      <c r="J16" s="277"/>
      <c r="K16" s="284">
        <f t="shared" ref="K16:K41" si="5">IF(K15="","",K15+1)</f>
        <v>45507</v>
      </c>
      <c r="L16" s="274" t="str">
        <f t="shared" si="2"/>
        <v>土</v>
      </c>
      <c r="M16" s="281"/>
      <c r="N16" s="282"/>
      <c r="O16" s="283"/>
      <c r="R16" s="719">
        <v>45418</v>
      </c>
      <c r="S16" s="720" t="s">
        <v>711</v>
      </c>
    </row>
    <row r="17" spans="1:19" ht="24" customHeight="1">
      <c r="A17" s="273">
        <f t="shared" si="3"/>
        <v>45447</v>
      </c>
      <c r="B17" s="274" t="str">
        <f t="shared" si="0"/>
        <v>火</v>
      </c>
      <c r="C17" s="281"/>
      <c r="D17" s="286"/>
      <c r="E17" s="283"/>
      <c r="F17" s="284">
        <f t="shared" si="4"/>
        <v>45477</v>
      </c>
      <c r="G17" s="274" t="str">
        <f t="shared" si="1"/>
        <v>木</v>
      </c>
      <c r="H17" s="281"/>
      <c r="I17" s="286"/>
      <c r="J17" s="283"/>
      <c r="K17" s="284">
        <f t="shared" si="5"/>
        <v>45508</v>
      </c>
      <c r="L17" s="274" t="str">
        <f t="shared" si="2"/>
        <v>日</v>
      </c>
      <c r="M17" s="281"/>
      <c r="N17" s="285"/>
      <c r="O17" s="283"/>
      <c r="R17" s="719">
        <v>45488</v>
      </c>
      <c r="S17" s="720" t="s">
        <v>689</v>
      </c>
    </row>
    <row r="18" spans="1:19" ht="24" customHeight="1">
      <c r="A18" s="273">
        <f t="shared" si="3"/>
        <v>45448</v>
      </c>
      <c r="B18" s="274" t="str">
        <f t="shared" si="0"/>
        <v>水</v>
      </c>
      <c r="C18" s="281"/>
      <c r="D18" s="282"/>
      <c r="E18" s="283"/>
      <c r="F18" s="284">
        <f t="shared" si="4"/>
        <v>45478</v>
      </c>
      <c r="G18" s="274" t="str">
        <f t="shared" si="1"/>
        <v>金</v>
      </c>
      <c r="H18" s="281"/>
      <c r="I18" s="282"/>
      <c r="J18" s="283"/>
      <c r="K18" s="284">
        <f t="shared" si="5"/>
        <v>45509</v>
      </c>
      <c r="L18" s="274" t="str">
        <f t="shared" si="2"/>
        <v>月</v>
      </c>
      <c r="M18" s="281"/>
      <c r="N18" s="287"/>
      <c r="O18" s="283"/>
      <c r="R18" s="719">
        <v>45515</v>
      </c>
      <c r="S18" s="720" t="s">
        <v>690</v>
      </c>
    </row>
    <row r="19" spans="1:19" ht="24" customHeight="1">
      <c r="A19" s="273">
        <f t="shared" si="3"/>
        <v>45449</v>
      </c>
      <c r="B19" s="274" t="str">
        <f t="shared" si="0"/>
        <v>木</v>
      </c>
      <c r="C19" s="281"/>
      <c r="D19" s="288"/>
      <c r="E19" s="289"/>
      <c r="F19" s="284">
        <f t="shared" si="4"/>
        <v>45479</v>
      </c>
      <c r="G19" s="274" t="str">
        <f t="shared" si="1"/>
        <v>土</v>
      </c>
      <c r="H19" s="281"/>
      <c r="I19" s="285"/>
      <c r="J19" s="289"/>
      <c r="K19" s="284">
        <f t="shared" si="5"/>
        <v>45510</v>
      </c>
      <c r="L19" s="274" t="str">
        <f t="shared" si="2"/>
        <v>火</v>
      </c>
      <c r="M19" s="281"/>
      <c r="N19" s="290"/>
      <c r="O19" s="283"/>
      <c r="R19" s="719">
        <v>45516</v>
      </c>
      <c r="S19" s="249" t="s">
        <v>711</v>
      </c>
    </row>
    <row r="20" spans="1:19" ht="24" customHeight="1">
      <c r="A20" s="273">
        <f t="shared" si="3"/>
        <v>45450</v>
      </c>
      <c r="B20" s="274" t="str">
        <f t="shared" si="0"/>
        <v>金</v>
      </c>
      <c r="C20" s="281"/>
      <c r="D20" s="282"/>
      <c r="E20" s="291"/>
      <c r="F20" s="284">
        <f t="shared" si="4"/>
        <v>45480</v>
      </c>
      <c r="G20" s="274" t="str">
        <f t="shared" si="1"/>
        <v>日</v>
      </c>
      <c r="H20" s="281"/>
      <c r="I20" s="282"/>
      <c r="J20" s="289"/>
      <c r="K20" s="284">
        <f t="shared" si="5"/>
        <v>45511</v>
      </c>
      <c r="L20" s="274" t="str">
        <f t="shared" si="2"/>
        <v>水</v>
      </c>
      <c r="M20" s="281"/>
      <c r="N20" s="282"/>
      <c r="O20" s="283"/>
      <c r="R20" s="719">
        <v>45551</v>
      </c>
      <c r="S20" s="720" t="s">
        <v>381</v>
      </c>
    </row>
    <row r="21" spans="1:19" ht="24" customHeight="1">
      <c r="A21" s="273">
        <f t="shared" si="3"/>
        <v>45451</v>
      </c>
      <c r="B21" s="274" t="str">
        <f t="shared" si="0"/>
        <v>土</v>
      </c>
      <c r="C21" s="281"/>
      <c r="D21" s="286"/>
      <c r="E21" s="291"/>
      <c r="F21" s="284">
        <f t="shared" si="4"/>
        <v>45481</v>
      </c>
      <c r="G21" s="274" t="str">
        <f t="shared" si="1"/>
        <v>月</v>
      </c>
      <c r="H21" s="281"/>
      <c r="I21" s="285"/>
      <c r="J21" s="289"/>
      <c r="K21" s="284">
        <f t="shared" si="5"/>
        <v>45512</v>
      </c>
      <c r="L21" s="274" t="str">
        <f t="shared" si="2"/>
        <v>木</v>
      </c>
      <c r="M21" s="281"/>
      <c r="N21" s="282"/>
      <c r="O21" s="283"/>
      <c r="R21" s="719">
        <v>45557</v>
      </c>
      <c r="S21" s="720" t="s">
        <v>382</v>
      </c>
    </row>
    <row r="22" spans="1:19" ht="24" customHeight="1">
      <c r="A22" s="273">
        <f t="shared" si="3"/>
        <v>45452</v>
      </c>
      <c r="B22" s="274" t="str">
        <f t="shared" si="0"/>
        <v>日</v>
      </c>
      <c r="C22" s="281"/>
      <c r="D22" s="282"/>
      <c r="E22" s="291"/>
      <c r="F22" s="284">
        <f t="shared" si="4"/>
        <v>45482</v>
      </c>
      <c r="G22" s="274" t="str">
        <f t="shared" si="1"/>
        <v>火</v>
      </c>
      <c r="H22" s="281"/>
      <c r="I22" s="282"/>
      <c r="J22" s="289"/>
      <c r="K22" s="284">
        <f t="shared" si="5"/>
        <v>45513</v>
      </c>
      <c r="L22" s="274" t="str">
        <f t="shared" si="2"/>
        <v>金</v>
      </c>
      <c r="M22" s="281"/>
      <c r="N22" s="285"/>
      <c r="O22" s="283"/>
      <c r="R22" s="719">
        <v>45558</v>
      </c>
      <c r="S22" s="720" t="s">
        <v>711</v>
      </c>
    </row>
    <row r="23" spans="1:19" ht="24" customHeight="1">
      <c r="A23" s="273">
        <f t="shared" si="3"/>
        <v>45453</v>
      </c>
      <c r="B23" s="274" t="str">
        <f t="shared" si="0"/>
        <v>月</v>
      </c>
      <c r="C23" s="281"/>
      <c r="D23" s="282"/>
      <c r="E23" s="291"/>
      <c r="F23" s="284">
        <f t="shared" si="4"/>
        <v>45483</v>
      </c>
      <c r="G23" s="274" t="str">
        <f t="shared" si="1"/>
        <v>水</v>
      </c>
      <c r="H23" s="281"/>
      <c r="I23" s="282"/>
      <c r="J23" s="289"/>
      <c r="K23" s="284">
        <f t="shared" si="5"/>
        <v>45514</v>
      </c>
      <c r="L23" s="274" t="str">
        <f t="shared" si="2"/>
        <v>土</v>
      </c>
      <c r="M23" s="281"/>
      <c r="N23" s="292"/>
      <c r="O23" s="283"/>
      <c r="R23" s="719">
        <v>45579</v>
      </c>
      <c r="S23" s="720" t="s">
        <v>691</v>
      </c>
    </row>
    <row r="24" spans="1:19" ht="24" customHeight="1">
      <c r="A24" s="273">
        <f t="shared" si="3"/>
        <v>45454</v>
      </c>
      <c r="B24" s="274" t="str">
        <f t="shared" si="0"/>
        <v>火</v>
      </c>
      <c r="C24" s="281"/>
      <c r="D24" s="286"/>
      <c r="E24" s="283"/>
      <c r="F24" s="284">
        <f t="shared" si="4"/>
        <v>45484</v>
      </c>
      <c r="G24" s="274" t="str">
        <f t="shared" si="1"/>
        <v>木</v>
      </c>
      <c r="H24" s="281"/>
      <c r="I24" s="285"/>
      <c r="J24" s="283"/>
      <c r="K24" s="284">
        <f t="shared" si="5"/>
        <v>45515</v>
      </c>
      <c r="L24" s="274" t="str">
        <f t="shared" si="2"/>
        <v>日</v>
      </c>
      <c r="M24" s="281"/>
      <c r="N24" s="285"/>
      <c r="O24" s="283"/>
      <c r="R24" s="719">
        <v>45599</v>
      </c>
      <c r="S24" s="720" t="s">
        <v>535</v>
      </c>
    </row>
    <row r="25" spans="1:19" ht="24" customHeight="1">
      <c r="A25" s="273">
        <f t="shared" si="3"/>
        <v>45455</v>
      </c>
      <c r="B25" s="274" t="str">
        <f t="shared" si="0"/>
        <v>水</v>
      </c>
      <c r="C25" s="281"/>
      <c r="D25" s="282"/>
      <c r="E25" s="283"/>
      <c r="F25" s="284">
        <f t="shared" si="4"/>
        <v>45485</v>
      </c>
      <c r="G25" s="274" t="str">
        <f t="shared" si="1"/>
        <v>金</v>
      </c>
      <c r="H25" s="281"/>
      <c r="I25" s="282"/>
      <c r="J25" s="283"/>
      <c r="K25" s="284">
        <f t="shared" si="5"/>
        <v>45516</v>
      </c>
      <c r="L25" s="274" t="str">
        <f t="shared" si="2"/>
        <v>月</v>
      </c>
      <c r="M25" s="281"/>
      <c r="N25" s="290"/>
      <c r="O25" s="283"/>
      <c r="R25" s="719">
        <v>45600</v>
      </c>
      <c r="S25" s="720" t="s">
        <v>711</v>
      </c>
    </row>
    <row r="26" spans="1:19" ht="24" customHeight="1" thickBot="1">
      <c r="A26" s="273">
        <f t="shared" si="3"/>
        <v>45456</v>
      </c>
      <c r="B26" s="274" t="str">
        <f t="shared" si="0"/>
        <v>木</v>
      </c>
      <c r="C26" s="281"/>
      <c r="D26" s="286"/>
      <c r="E26" s="291"/>
      <c r="F26" s="284">
        <f t="shared" si="4"/>
        <v>45486</v>
      </c>
      <c r="G26" s="274" t="str">
        <f t="shared" si="1"/>
        <v>土</v>
      </c>
      <c r="H26" s="281"/>
      <c r="I26" s="285"/>
      <c r="J26" s="291"/>
      <c r="K26" s="284">
        <f t="shared" si="5"/>
        <v>45517</v>
      </c>
      <c r="L26" s="274" t="str">
        <f t="shared" si="2"/>
        <v>火</v>
      </c>
      <c r="M26" s="281"/>
      <c r="N26" s="290"/>
      <c r="O26" s="283"/>
      <c r="R26" s="721">
        <v>45619</v>
      </c>
      <c r="S26" s="722" t="s">
        <v>536</v>
      </c>
    </row>
    <row r="27" spans="1:19" ht="24" customHeight="1">
      <c r="A27" s="273">
        <f t="shared" si="3"/>
        <v>45457</v>
      </c>
      <c r="B27" s="274" t="str">
        <f t="shared" si="0"/>
        <v>金</v>
      </c>
      <c r="C27" s="281"/>
      <c r="D27" s="282"/>
      <c r="E27" s="291"/>
      <c r="F27" s="284">
        <f t="shared" si="4"/>
        <v>45487</v>
      </c>
      <c r="G27" s="274" t="str">
        <f t="shared" si="1"/>
        <v>日</v>
      </c>
      <c r="H27" s="281"/>
      <c r="I27" s="282"/>
      <c r="J27" s="291"/>
      <c r="K27" s="284">
        <f t="shared" si="5"/>
        <v>45518</v>
      </c>
      <c r="L27" s="274" t="str">
        <f t="shared" si="2"/>
        <v>水</v>
      </c>
      <c r="M27" s="281"/>
      <c r="N27" s="290"/>
      <c r="O27" s="283"/>
      <c r="R27" s="717">
        <v>45292</v>
      </c>
      <c r="S27" s="718" t="s">
        <v>708</v>
      </c>
    </row>
    <row r="28" spans="1:19" ht="24" customHeight="1">
      <c r="A28" s="273">
        <f t="shared" si="3"/>
        <v>45458</v>
      </c>
      <c r="B28" s="274" t="str">
        <f t="shared" si="0"/>
        <v>土</v>
      </c>
      <c r="C28" s="281"/>
      <c r="D28" s="286"/>
      <c r="E28" s="291"/>
      <c r="F28" s="284">
        <f t="shared" si="4"/>
        <v>45488</v>
      </c>
      <c r="G28" s="274" t="str">
        <f t="shared" si="1"/>
        <v>月</v>
      </c>
      <c r="H28" s="281"/>
      <c r="I28" s="285"/>
      <c r="J28" s="291"/>
      <c r="K28" s="284">
        <f t="shared" si="5"/>
        <v>45519</v>
      </c>
      <c r="L28" s="274" t="str">
        <f t="shared" si="2"/>
        <v>木</v>
      </c>
      <c r="M28" s="281"/>
      <c r="N28" s="282"/>
      <c r="O28" s="283"/>
      <c r="R28" s="719">
        <v>45299</v>
      </c>
      <c r="S28" s="720" t="s">
        <v>704</v>
      </c>
    </row>
    <row r="29" spans="1:19" ht="24" customHeight="1">
      <c r="A29" s="273">
        <f t="shared" si="3"/>
        <v>45459</v>
      </c>
      <c r="B29" s="274" t="str">
        <f t="shared" si="0"/>
        <v>日</v>
      </c>
      <c r="C29" s="281"/>
      <c r="D29" s="282"/>
      <c r="E29" s="291"/>
      <c r="F29" s="284">
        <f t="shared" si="4"/>
        <v>45489</v>
      </c>
      <c r="G29" s="274" t="str">
        <f t="shared" si="1"/>
        <v>火</v>
      </c>
      <c r="H29" s="281"/>
      <c r="I29" s="282"/>
      <c r="J29" s="291"/>
      <c r="K29" s="284">
        <f t="shared" si="5"/>
        <v>45520</v>
      </c>
      <c r="L29" s="274" t="str">
        <f t="shared" si="2"/>
        <v>金</v>
      </c>
      <c r="M29" s="281"/>
      <c r="N29" s="285"/>
      <c r="O29" s="283"/>
      <c r="R29" s="719">
        <v>45333</v>
      </c>
      <c r="S29" s="720" t="s">
        <v>709</v>
      </c>
    </row>
    <row r="30" spans="1:19" ht="24" customHeight="1">
      <c r="A30" s="273">
        <f t="shared" si="3"/>
        <v>45460</v>
      </c>
      <c r="B30" s="274" t="str">
        <f t="shared" si="0"/>
        <v>月</v>
      </c>
      <c r="C30" s="281"/>
      <c r="D30" s="282"/>
      <c r="E30" s="291"/>
      <c r="F30" s="284">
        <f t="shared" si="4"/>
        <v>45490</v>
      </c>
      <c r="G30" s="274" t="str">
        <f t="shared" si="1"/>
        <v>水</v>
      </c>
      <c r="H30" s="281"/>
      <c r="I30" s="282"/>
      <c r="J30" s="291"/>
      <c r="K30" s="284">
        <f t="shared" si="5"/>
        <v>45521</v>
      </c>
      <c r="L30" s="274" t="str">
        <f t="shared" si="2"/>
        <v>土</v>
      </c>
      <c r="M30" s="281"/>
      <c r="N30" s="282"/>
      <c r="O30" s="283"/>
      <c r="R30" s="719">
        <v>45334</v>
      </c>
      <c r="S30" s="720" t="s">
        <v>711</v>
      </c>
    </row>
    <row r="31" spans="1:19" ht="24" customHeight="1">
      <c r="A31" s="273">
        <f t="shared" si="3"/>
        <v>45461</v>
      </c>
      <c r="B31" s="274" t="str">
        <f t="shared" si="0"/>
        <v>火</v>
      </c>
      <c r="C31" s="281"/>
      <c r="D31" s="286"/>
      <c r="E31" s="277"/>
      <c r="F31" s="284">
        <f t="shared" si="4"/>
        <v>45491</v>
      </c>
      <c r="G31" s="274" t="str">
        <f t="shared" si="1"/>
        <v>木</v>
      </c>
      <c r="H31" s="281"/>
      <c r="I31" s="285"/>
      <c r="J31" s="277"/>
      <c r="K31" s="284">
        <f t="shared" si="5"/>
        <v>45522</v>
      </c>
      <c r="L31" s="274" t="str">
        <f t="shared" si="2"/>
        <v>日</v>
      </c>
      <c r="M31" s="281"/>
      <c r="N31" s="282"/>
      <c r="O31" s="277"/>
      <c r="R31" s="719">
        <v>45345</v>
      </c>
      <c r="S31" s="720" t="s">
        <v>533</v>
      </c>
    </row>
    <row r="32" spans="1:19" ht="24" customHeight="1">
      <c r="A32" s="273">
        <f t="shared" si="3"/>
        <v>45462</v>
      </c>
      <c r="B32" s="274" t="str">
        <f t="shared" si="0"/>
        <v>水</v>
      </c>
      <c r="C32" s="281"/>
      <c r="D32" s="282"/>
      <c r="E32" s="283"/>
      <c r="F32" s="284">
        <f t="shared" si="4"/>
        <v>45492</v>
      </c>
      <c r="G32" s="274" t="str">
        <f t="shared" si="1"/>
        <v>金</v>
      </c>
      <c r="H32" s="281"/>
      <c r="I32" s="282"/>
      <c r="J32" s="283"/>
      <c r="K32" s="284">
        <f t="shared" si="5"/>
        <v>45523</v>
      </c>
      <c r="L32" s="274" t="str">
        <f t="shared" si="2"/>
        <v>月</v>
      </c>
      <c r="M32" s="281"/>
      <c r="N32" s="293"/>
      <c r="O32" s="283"/>
      <c r="R32" s="719">
        <v>45371</v>
      </c>
      <c r="S32" s="720" t="s">
        <v>534</v>
      </c>
    </row>
    <row r="33" spans="1:19" ht="24" customHeight="1">
      <c r="A33" s="273">
        <f t="shared" si="3"/>
        <v>45463</v>
      </c>
      <c r="B33" s="274" t="str">
        <f t="shared" si="0"/>
        <v>木</v>
      </c>
      <c r="C33" s="281"/>
      <c r="D33" s="294"/>
      <c r="E33" s="283"/>
      <c r="F33" s="284">
        <f t="shared" si="4"/>
        <v>45493</v>
      </c>
      <c r="G33" s="274" t="str">
        <f t="shared" si="1"/>
        <v>土</v>
      </c>
      <c r="H33" s="281"/>
      <c r="I33" s="285"/>
      <c r="J33" s="283"/>
      <c r="K33" s="284">
        <f t="shared" si="5"/>
        <v>45524</v>
      </c>
      <c r="L33" s="274" t="str">
        <f t="shared" si="2"/>
        <v>火</v>
      </c>
      <c r="M33" s="281"/>
      <c r="N33" s="293"/>
      <c r="O33" s="283"/>
      <c r="R33" s="719">
        <v>45411</v>
      </c>
      <c r="S33" s="720" t="s">
        <v>357</v>
      </c>
    </row>
    <row r="34" spans="1:19" ht="24" customHeight="1">
      <c r="A34" s="273">
        <f t="shared" si="3"/>
        <v>45464</v>
      </c>
      <c r="B34" s="274" t="str">
        <f t="shared" si="0"/>
        <v>金</v>
      </c>
      <c r="C34" s="281"/>
      <c r="D34" s="282"/>
      <c r="E34" s="283"/>
      <c r="F34" s="284">
        <f t="shared" si="4"/>
        <v>45494</v>
      </c>
      <c r="G34" s="274" t="str">
        <f t="shared" si="1"/>
        <v>日</v>
      </c>
      <c r="H34" s="281"/>
      <c r="I34" s="282"/>
      <c r="J34" s="289"/>
      <c r="K34" s="284">
        <f t="shared" si="5"/>
        <v>45525</v>
      </c>
      <c r="L34" s="274" t="str">
        <f t="shared" si="2"/>
        <v>水</v>
      </c>
      <c r="M34" s="281"/>
      <c r="N34" s="293"/>
      <c r="O34" s="283"/>
      <c r="R34" s="719">
        <v>45415</v>
      </c>
      <c r="S34" s="720" t="s">
        <v>687</v>
      </c>
    </row>
    <row r="35" spans="1:19" ht="24" customHeight="1">
      <c r="A35" s="273">
        <f t="shared" si="3"/>
        <v>45465</v>
      </c>
      <c r="B35" s="274" t="str">
        <f t="shared" si="0"/>
        <v>土</v>
      </c>
      <c r="C35" s="281"/>
      <c r="D35" s="282"/>
      <c r="E35" s="291"/>
      <c r="F35" s="284">
        <f t="shared" si="4"/>
        <v>45495</v>
      </c>
      <c r="G35" s="274" t="str">
        <f t="shared" si="1"/>
        <v>月</v>
      </c>
      <c r="H35" s="281"/>
      <c r="I35" s="282"/>
      <c r="J35" s="289"/>
      <c r="K35" s="284">
        <f t="shared" si="5"/>
        <v>45526</v>
      </c>
      <c r="L35" s="274" t="str">
        <f t="shared" si="2"/>
        <v>木</v>
      </c>
      <c r="M35" s="281"/>
      <c r="N35" s="285"/>
      <c r="O35" s="283"/>
      <c r="R35" s="719">
        <v>45416</v>
      </c>
      <c r="S35" s="720" t="s">
        <v>688</v>
      </c>
    </row>
    <row r="36" spans="1:19" ht="24" customHeight="1">
      <c r="A36" s="273">
        <f t="shared" si="3"/>
        <v>45466</v>
      </c>
      <c r="B36" s="274" t="str">
        <f t="shared" si="0"/>
        <v>日</v>
      </c>
      <c r="C36" s="281"/>
      <c r="D36" s="282"/>
      <c r="E36" s="291"/>
      <c r="F36" s="284">
        <f t="shared" si="4"/>
        <v>45496</v>
      </c>
      <c r="G36" s="274" t="str">
        <f t="shared" si="1"/>
        <v>火</v>
      </c>
      <c r="H36" s="281"/>
      <c r="I36" s="282"/>
      <c r="J36" s="289"/>
      <c r="K36" s="284">
        <f t="shared" si="5"/>
        <v>45527</v>
      </c>
      <c r="L36" s="274" t="str">
        <f t="shared" si="2"/>
        <v>金</v>
      </c>
      <c r="M36" s="281"/>
      <c r="N36" s="285"/>
      <c r="O36" s="283"/>
      <c r="R36" s="719">
        <v>45417</v>
      </c>
      <c r="S36" s="720" t="s">
        <v>710</v>
      </c>
    </row>
    <row r="37" spans="1:19" ht="24" customHeight="1">
      <c r="A37" s="273">
        <f t="shared" si="3"/>
        <v>45467</v>
      </c>
      <c r="B37" s="274" t="str">
        <f t="shared" si="0"/>
        <v>月</v>
      </c>
      <c r="C37" s="281"/>
      <c r="D37" s="282"/>
      <c r="E37" s="291"/>
      <c r="F37" s="284">
        <f t="shared" si="4"/>
        <v>45497</v>
      </c>
      <c r="G37" s="274" t="str">
        <f t="shared" si="1"/>
        <v>水</v>
      </c>
      <c r="H37" s="281"/>
      <c r="I37" s="282"/>
      <c r="J37" s="289"/>
      <c r="K37" s="284">
        <f t="shared" si="5"/>
        <v>45528</v>
      </c>
      <c r="L37" s="274" t="str">
        <f t="shared" si="2"/>
        <v>土</v>
      </c>
      <c r="M37" s="281"/>
      <c r="N37" s="292"/>
      <c r="O37" s="283"/>
      <c r="R37" s="719">
        <v>45418</v>
      </c>
      <c r="S37" s="720" t="s">
        <v>711</v>
      </c>
    </row>
    <row r="38" spans="1:19" ht="24" customHeight="1">
      <c r="A38" s="273">
        <f t="shared" si="3"/>
        <v>45468</v>
      </c>
      <c r="B38" s="274" t="str">
        <f t="shared" si="0"/>
        <v>火</v>
      </c>
      <c r="C38" s="281"/>
      <c r="D38" s="286"/>
      <c r="E38" s="291"/>
      <c r="F38" s="284">
        <f t="shared" si="4"/>
        <v>45498</v>
      </c>
      <c r="G38" s="274" t="str">
        <f t="shared" si="1"/>
        <v>木</v>
      </c>
      <c r="H38" s="281"/>
      <c r="I38" s="285"/>
      <c r="J38" s="283"/>
      <c r="K38" s="284">
        <f t="shared" si="5"/>
        <v>45529</v>
      </c>
      <c r="L38" s="274" t="str">
        <f t="shared" si="2"/>
        <v>日</v>
      </c>
      <c r="M38" s="281"/>
      <c r="N38" s="282"/>
      <c r="O38" s="283"/>
      <c r="R38" s="719">
        <v>45488</v>
      </c>
      <c r="S38" s="720" t="s">
        <v>689</v>
      </c>
    </row>
    <row r="39" spans="1:19" ht="24" customHeight="1">
      <c r="A39" s="273">
        <f t="shared" si="3"/>
        <v>45469</v>
      </c>
      <c r="B39" s="274" t="str">
        <f t="shared" si="0"/>
        <v>水</v>
      </c>
      <c r="C39" s="281"/>
      <c r="D39" s="292"/>
      <c r="E39" s="291"/>
      <c r="F39" s="284">
        <f t="shared" si="4"/>
        <v>45499</v>
      </c>
      <c r="G39" s="274" t="str">
        <f t="shared" si="1"/>
        <v>金</v>
      </c>
      <c r="H39" s="281"/>
      <c r="I39" s="292"/>
      <c r="J39" s="283"/>
      <c r="K39" s="284">
        <f t="shared" si="5"/>
        <v>45530</v>
      </c>
      <c r="L39" s="274" t="str">
        <f t="shared" si="2"/>
        <v>月</v>
      </c>
      <c r="M39" s="281"/>
      <c r="N39" s="295"/>
      <c r="O39" s="283"/>
      <c r="R39" s="719">
        <v>45515</v>
      </c>
      <c r="S39" s="720" t="s">
        <v>690</v>
      </c>
    </row>
    <row r="40" spans="1:19" ht="24" customHeight="1">
      <c r="A40" s="273">
        <f t="shared" si="3"/>
        <v>45470</v>
      </c>
      <c r="B40" s="274" t="str">
        <f t="shared" si="0"/>
        <v>木</v>
      </c>
      <c r="C40" s="281"/>
      <c r="D40" s="286"/>
      <c r="E40" s="283"/>
      <c r="F40" s="284">
        <f t="shared" si="4"/>
        <v>45500</v>
      </c>
      <c r="G40" s="274" t="str">
        <f t="shared" si="1"/>
        <v>土</v>
      </c>
      <c r="H40" s="281"/>
      <c r="I40" s="285"/>
      <c r="J40" s="291"/>
      <c r="K40" s="284">
        <f t="shared" si="5"/>
        <v>45531</v>
      </c>
      <c r="L40" s="274" t="str">
        <f t="shared" si="2"/>
        <v>火</v>
      </c>
      <c r="M40" s="281"/>
      <c r="N40" s="296"/>
      <c r="O40" s="283"/>
      <c r="R40" s="719">
        <v>45516</v>
      </c>
      <c r="S40" s="720" t="s">
        <v>711</v>
      </c>
    </row>
    <row r="41" spans="1:19" ht="24" customHeight="1">
      <c r="A41" s="273">
        <f t="shared" si="3"/>
        <v>45471</v>
      </c>
      <c r="B41" s="274" t="str">
        <f t="shared" si="0"/>
        <v>金</v>
      </c>
      <c r="C41" s="281"/>
      <c r="D41" s="290"/>
      <c r="E41" s="283"/>
      <c r="F41" s="284">
        <f t="shared" si="4"/>
        <v>45501</v>
      </c>
      <c r="G41" s="274" t="str">
        <f t="shared" si="1"/>
        <v>日</v>
      </c>
      <c r="H41" s="281"/>
      <c r="I41" s="290"/>
      <c r="J41" s="291"/>
      <c r="K41" s="284">
        <f t="shared" si="5"/>
        <v>45532</v>
      </c>
      <c r="L41" s="274" t="str">
        <f t="shared" si="2"/>
        <v>水</v>
      </c>
      <c r="M41" s="281"/>
      <c r="N41" s="292"/>
      <c r="O41" s="283"/>
      <c r="R41" s="719">
        <v>45551</v>
      </c>
      <c r="S41" s="720" t="s">
        <v>381</v>
      </c>
    </row>
    <row r="42" spans="1:19" ht="24" customHeight="1">
      <c r="A42" s="273">
        <f>IF(A41="","",IF((A41+1)&gt;=(EDATE($A$14,1)),"",A41+1))</f>
        <v>45472</v>
      </c>
      <c r="B42" s="274" t="str">
        <f t="shared" si="0"/>
        <v>土</v>
      </c>
      <c r="C42" s="281"/>
      <c r="D42" s="295"/>
      <c r="E42" s="297"/>
      <c r="F42" s="284">
        <f>IF(F41="","",IF((F41+1)&gt;=(EDATE($F$14,1)),"",F41+1))</f>
        <v>45502</v>
      </c>
      <c r="G42" s="274" t="str">
        <f t="shared" si="1"/>
        <v>月</v>
      </c>
      <c r="H42" s="281"/>
      <c r="I42" s="295"/>
      <c r="J42" s="291"/>
      <c r="K42" s="284">
        <f>IF(K41="","",IF((K41+1)&gt;=(EDATE($K$14,1)),"",K41+1))</f>
        <v>45533</v>
      </c>
      <c r="L42" s="274" t="str">
        <f t="shared" si="2"/>
        <v>木</v>
      </c>
      <c r="M42" s="281"/>
      <c r="N42" s="285"/>
      <c r="O42" s="283"/>
      <c r="R42" s="719">
        <v>45557</v>
      </c>
      <c r="S42" s="720" t="s">
        <v>382</v>
      </c>
    </row>
    <row r="43" spans="1:19" ht="24" customHeight="1">
      <c r="A43" s="273">
        <f>IF(A42="","",IF((A42+1)&gt;=(EDATE($A$14,1)),"",A42+1))</f>
        <v>45473</v>
      </c>
      <c r="B43" s="274" t="str">
        <f t="shared" si="0"/>
        <v>日</v>
      </c>
      <c r="C43" s="281"/>
      <c r="D43" s="298"/>
      <c r="E43" s="297"/>
      <c r="F43" s="284">
        <f>IF(F42="","",IF((F42+1)&gt;=(EDATE($F$14,1)),"",F42+1))</f>
        <v>45503</v>
      </c>
      <c r="G43" s="274" t="str">
        <f t="shared" si="1"/>
        <v>火</v>
      </c>
      <c r="H43" s="281"/>
      <c r="I43" s="298"/>
      <c r="J43" s="291"/>
      <c r="K43" s="284">
        <f>IF(K42="","",IF((K42+1)&gt;=(EDATE($K$14,1)),"",K42+1))</f>
        <v>45534</v>
      </c>
      <c r="L43" s="274" t="str">
        <f t="shared" si="2"/>
        <v>金</v>
      </c>
      <c r="M43" s="281"/>
      <c r="N43" s="296"/>
      <c r="O43" s="283"/>
      <c r="R43" s="719">
        <v>45579</v>
      </c>
      <c r="S43" s="720" t="s">
        <v>691</v>
      </c>
    </row>
    <row r="44" spans="1:19" ht="24" customHeight="1" thickBot="1">
      <c r="A44" s="299" t="str">
        <f>IF(A43="","",IF((A43+1)&gt;=(EDATE($A$14,1)),"",A43+1))</f>
        <v/>
      </c>
      <c r="B44" s="300" t="str">
        <f t="shared" si="0"/>
        <v/>
      </c>
      <c r="C44" s="301"/>
      <c r="D44" s="302"/>
      <c r="E44" s="303"/>
      <c r="F44" s="304">
        <f>IF(F43="","",IF((F43+1)&gt;=(EDATE($F$14,1)),"",F43+1))</f>
        <v>45504</v>
      </c>
      <c r="G44" s="300" t="str">
        <f t="shared" si="1"/>
        <v>水</v>
      </c>
      <c r="H44" s="301"/>
      <c r="I44" s="305"/>
      <c r="J44" s="306"/>
      <c r="K44" s="304">
        <f>IF(K43="","",IF((K43+1)&gt;=(EDATE($K$14,1)),"",K43+1))</f>
        <v>45535</v>
      </c>
      <c r="L44" s="300" t="str">
        <f t="shared" si="2"/>
        <v>土</v>
      </c>
      <c r="M44" s="301"/>
      <c r="N44" s="307"/>
      <c r="O44" s="308"/>
      <c r="R44" s="719">
        <v>45599</v>
      </c>
      <c r="S44" s="720" t="s">
        <v>692</v>
      </c>
    </row>
    <row r="45" spans="1:19" ht="14.25" thickBot="1">
      <c r="A45" s="309"/>
      <c r="B45" s="309"/>
      <c r="C45" s="309"/>
      <c r="D45" s="309"/>
      <c r="E45" s="310"/>
      <c r="F45" s="309"/>
      <c r="G45" s="309"/>
      <c r="H45" s="309"/>
      <c r="I45" s="309"/>
      <c r="J45" s="310"/>
      <c r="K45" s="309"/>
      <c r="L45" s="309"/>
      <c r="M45" s="309"/>
      <c r="N45" s="309"/>
      <c r="O45" s="310"/>
      <c r="R45" s="719">
        <v>45600</v>
      </c>
      <c r="S45" s="720" t="s">
        <v>711</v>
      </c>
    </row>
    <row r="46" spans="1:19" ht="18" customHeight="1" thickBot="1">
      <c r="A46" s="311" t="s">
        <v>350</v>
      </c>
      <c r="B46" s="986" t="s">
        <v>355</v>
      </c>
      <c r="C46" s="987"/>
      <c r="D46" s="987"/>
      <c r="E46" s="988"/>
      <c r="F46" s="311" t="s">
        <v>350</v>
      </c>
      <c r="G46" s="986" t="s">
        <v>354</v>
      </c>
      <c r="H46" s="987"/>
      <c r="I46" s="987"/>
      <c r="J46" s="989"/>
      <c r="K46" s="311" t="s">
        <v>350</v>
      </c>
      <c r="L46" s="986" t="s">
        <v>353</v>
      </c>
      <c r="M46" s="987"/>
      <c r="N46" s="987"/>
      <c r="O46" s="989"/>
      <c r="R46" s="721">
        <v>45619</v>
      </c>
      <c r="S46" s="722" t="s">
        <v>693</v>
      </c>
    </row>
    <row r="47" spans="1:19" ht="18" customHeight="1">
      <c r="A47" s="312" t="s">
        <v>348</v>
      </c>
      <c r="B47" s="990">
        <f>A14</f>
        <v>45444</v>
      </c>
      <c r="C47" s="991"/>
      <c r="D47" s="982">
        <f>IF($E$9="","",EDATE(B47,1)-1)</f>
        <v>45473</v>
      </c>
      <c r="E47" s="983"/>
      <c r="F47" s="312" t="s">
        <v>348</v>
      </c>
      <c r="G47" s="990">
        <f>F14</f>
        <v>45474</v>
      </c>
      <c r="H47" s="991"/>
      <c r="I47" s="982">
        <f>IF($E$9="","",EDATE(G47,1)-1)</f>
        <v>45504</v>
      </c>
      <c r="J47" s="983"/>
      <c r="K47" s="312" t="s">
        <v>348</v>
      </c>
      <c r="L47" s="990">
        <f>K14</f>
        <v>45505</v>
      </c>
      <c r="M47" s="991"/>
      <c r="N47" s="982">
        <f>IF($E$9="","",EDATE(L47,1)-1)</f>
        <v>45535</v>
      </c>
      <c r="O47" s="983"/>
      <c r="R47" s="717">
        <v>45658</v>
      </c>
      <c r="S47" s="718" t="s">
        <v>708</v>
      </c>
    </row>
    <row r="48" spans="1:19" ht="18" customHeight="1">
      <c r="A48" s="313" t="s">
        <v>347</v>
      </c>
      <c r="B48" s="978">
        <f>IF(B47="","",NETWORKDAYS.INTL(B47,D47,1,R12:R41))</f>
        <v>20</v>
      </c>
      <c r="C48" s="979"/>
      <c r="D48" s="979"/>
      <c r="E48" s="980"/>
      <c r="F48" s="313" t="s">
        <v>347</v>
      </c>
      <c r="G48" s="978">
        <f>IF(G47="","",NETWORKDAYS.INTL(G47,I47,1,R12:R41))</f>
        <v>22</v>
      </c>
      <c r="H48" s="979"/>
      <c r="I48" s="979"/>
      <c r="J48" s="980"/>
      <c r="K48" s="313" t="s">
        <v>347</v>
      </c>
      <c r="L48" s="978">
        <f>IF(L47="","",NETWORKDAYS.INTL(L47,N47,1,R12:R41))</f>
        <v>21</v>
      </c>
      <c r="M48" s="979"/>
      <c r="N48" s="979"/>
      <c r="O48" s="980"/>
      <c r="R48" s="719">
        <v>45670</v>
      </c>
      <c r="S48" s="720" t="s">
        <v>704</v>
      </c>
    </row>
    <row r="49" spans="1:19" ht="18" customHeight="1">
      <c r="A49" s="314" t="s">
        <v>346</v>
      </c>
      <c r="B49" s="978">
        <f>COUNTA(E14:E44)</f>
        <v>1</v>
      </c>
      <c r="C49" s="979"/>
      <c r="D49" s="979"/>
      <c r="E49" s="981"/>
      <c r="F49" s="314" t="s">
        <v>346</v>
      </c>
      <c r="G49" s="978">
        <f>COUNTA(J14:J44)</f>
        <v>0</v>
      </c>
      <c r="H49" s="979"/>
      <c r="I49" s="979"/>
      <c r="J49" s="980"/>
      <c r="K49" s="314" t="s">
        <v>346</v>
      </c>
      <c r="L49" s="978">
        <f>COUNTA(O14:O44)</f>
        <v>0</v>
      </c>
      <c r="M49" s="979"/>
      <c r="N49" s="979"/>
      <c r="O49" s="980"/>
      <c r="R49" s="719">
        <v>45699</v>
      </c>
      <c r="S49" s="720" t="s">
        <v>709</v>
      </c>
    </row>
    <row r="50" spans="1:19" ht="18" customHeight="1">
      <c r="A50" s="314" t="s">
        <v>345</v>
      </c>
      <c r="B50" s="970">
        <f>SUM(E14:E44)</f>
        <v>3</v>
      </c>
      <c r="C50" s="971"/>
      <c r="D50" s="971"/>
      <c r="E50" s="972"/>
      <c r="F50" s="314" t="s">
        <v>345</v>
      </c>
      <c r="G50" s="970">
        <f>SUM(J14:J44)</f>
        <v>0</v>
      </c>
      <c r="H50" s="971"/>
      <c r="I50" s="971"/>
      <c r="J50" s="973"/>
      <c r="K50" s="314" t="s">
        <v>345</v>
      </c>
      <c r="L50" s="970">
        <f>SUM(O14:O44)</f>
        <v>0</v>
      </c>
      <c r="M50" s="971"/>
      <c r="N50" s="971"/>
      <c r="O50" s="973"/>
      <c r="R50" s="719">
        <v>45711</v>
      </c>
      <c r="S50" s="720" t="s">
        <v>533</v>
      </c>
    </row>
    <row r="51" spans="1:19" ht="18" customHeight="1" thickBot="1">
      <c r="A51" s="315" t="s">
        <v>343</v>
      </c>
      <c r="B51" s="974">
        <f>B50</f>
        <v>3</v>
      </c>
      <c r="C51" s="975"/>
      <c r="D51" s="975"/>
      <c r="E51" s="976"/>
      <c r="F51" s="315" t="s">
        <v>343</v>
      </c>
      <c r="G51" s="974">
        <f>B51+G50</f>
        <v>3</v>
      </c>
      <c r="H51" s="975"/>
      <c r="I51" s="975"/>
      <c r="J51" s="977"/>
      <c r="K51" s="315" t="s">
        <v>343</v>
      </c>
      <c r="L51" s="974">
        <f>G51+L50</f>
        <v>3</v>
      </c>
      <c r="M51" s="975"/>
      <c r="N51" s="975"/>
      <c r="O51" s="977"/>
      <c r="R51" s="719">
        <v>45712</v>
      </c>
      <c r="S51" s="720" t="s">
        <v>711</v>
      </c>
    </row>
    <row r="52" spans="1:19" ht="7.5" customHeight="1" thickBot="1">
      <c r="A52" s="309"/>
      <c r="B52" s="309"/>
      <c r="C52" s="309"/>
      <c r="D52" s="309"/>
      <c r="E52" s="310"/>
      <c r="F52" s="309"/>
      <c r="G52" s="309"/>
      <c r="H52" s="309"/>
      <c r="I52" s="309"/>
      <c r="J52" s="310"/>
      <c r="K52" s="309"/>
      <c r="L52" s="309"/>
      <c r="M52" s="309"/>
      <c r="N52" s="309"/>
      <c r="O52" s="310"/>
      <c r="R52" s="721">
        <v>45736</v>
      </c>
      <c r="S52" s="722" t="s">
        <v>534</v>
      </c>
    </row>
    <row r="53" spans="1:19">
      <c r="A53" s="316" t="s">
        <v>341</v>
      </c>
      <c r="B53" s="317" t="s">
        <v>436</v>
      </c>
      <c r="C53" s="317"/>
      <c r="D53" s="317"/>
      <c r="E53" s="317"/>
      <c r="F53" s="317"/>
      <c r="G53" s="317"/>
      <c r="H53" s="317"/>
      <c r="I53" s="317"/>
      <c r="J53" s="317"/>
      <c r="K53" s="317"/>
      <c r="L53" s="317"/>
      <c r="M53" s="317"/>
      <c r="N53" s="317"/>
      <c r="O53" s="317"/>
    </row>
    <row r="54" spans="1:19">
      <c r="A54" s="318"/>
      <c r="D54" s="967"/>
      <c r="E54" s="967"/>
      <c r="F54" s="967"/>
      <c r="G54" s="967"/>
      <c r="H54" s="967"/>
      <c r="I54" s="967"/>
      <c r="J54" s="967"/>
      <c r="K54" s="967"/>
      <c r="L54" s="967"/>
      <c r="M54" s="967"/>
      <c r="N54" s="967"/>
      <c r="O54" s="967"/>
    </row>
    <row r="55" spans="1:19">
      <c r="A55" s="318"/>
      <c r="D55" s="967"/>
      <c r="E55" s="967"/>
      <c r="F55" s="967"/>
      <c r="G55" s="967"/>
      <c r="H55" s="967"/>
      <c r="I55" s="967"/>
      <c r="J55" s="967"/>
      <c r="K55" s="967"/>
      <c r="L55" s="967"/>
      <c r="M55" s="967"/>
      <c r="N55" s="967"/>
      <c r="O55" s="967"/>
    </row>
  </sheetData>
  <mergeCells count="47">
    <mergeCell ref="H9:I9"/>
    <mergeCell ref="A9:D9"/>
    <mergeCell ref="E9:F9"/>
    <mergeCell ref="A10:D10"/>
    <mergeCell ref="E10:L10"/>
    <mergeCell ref="N1:O1"/>
    <mergeCell ref="N2:O2"/>
    <mergeCell ref="A3:P3"/>
    <mergeCell ref="A4:O4"/>
    <mergeCell ref="A5:D5"/>
    <mergeCell ref="E5:L5"/>
    <mergeCell ref="A6:D6"/>
    <mergeCell ref="E6:L6"/>
    <mergeCell ref="A7:D7"/>
    <mergeCell ref="E7:L7"/>
    <mergeCell ref="A8:D8"/>
    <mergeCell ref="E8:L8"/>
    <mergeCell ref="R11:S11"/>
    <mergeCell ref="N47:O47"/>
    <mergeCell ref="C13:D13"/>
    <mergeCell ref="H13:I13"/>
    <mergeCell ref="M13:N13"/>
    <mergeCell ref="B46:E46"/>
    <mergeCell ref="G46:J46"/>
    <mergeCell ref="L46:O46"/>
    <mergeCell ref="B47:C47"/>
    <mergeCell ref="D47:E47"/>
    <mergeCell ref="G47:H47"/>
    <mergeCell ref="I47:J47"/>
    <mergeCell ref="L47:M47"/>
    <mergeCell ref="A12:E12"/>
    <mergeCell ref="F12:J12"/>
    <mergeCell ref="K12:O12"/>
    <mergeCell ref="B48:E48"/>
    <mergeCell ref="G48:J48"/>
    <mergeCell ref="L48:O48"/>
    <mergeCell ref="B49:E49"/>
    <mergeCell ref="G49:J49"/>
    <mergeCell ref="L49:O49"/>
    <mergeCell ref="D54:O54"/>
    <mergeCell ref="D55:O55"/>
    <mergeCell ref="B50:E50"/>
    <mergeCell ref="G50:J50"/>
    <mergeCell ref="L50:O50"/>
    <mergeCell ref="B51:E51"/>
    <mergeCell ref="G51:J51"/>
    <mergeCell ref="L51:O51"/>
  </mergeCells>
  <phoneticPr fontId="9"/>
  <conditionalFormatting sqref="B14:B44 E14:E44">
    <cfRule type="expression" dxfId="47" priority="3" stopIfTrue="1">
      <formula>WEEKDAY($A14,1)=7</formula>
    </cfRule>
    <cfRule type="expression" dxfId="46" priority="4" stopIfTrue="1">
      <formula>WEEKDAY($A14,1)=1</formula>
    </cfRule>
  </conditionalFormatting>
  <conditionalFormatting sqref="A14:A44">
    <cfRule type="expression" dxfId="45" priority="1" stopIfTrue="1">
      <formula>WEEKDAY($A14,1)=7</formula>
    </cfRule>
    <cfRule type="expression" dxfId="44" priority="2" stopIfTrue="1">
      <formula>WEEKDAY($A14,1)=1</formula>
    </cfRule>
  </conditionalFormatting>
  <conditionalFormatting sqref="F14:G44 J14:J44">
    <cfRule type="expression" dxfId="43" priority="5" stopIfTrue="1">
      <formula>COUNTIF($R$12:$R$36,$F14)=1</formula>
    </cfRule>
    <cfRule type="expression" dxfId="42" priority="6" stopIfTrue="1">
      <formula>WEEKDAY($F14,1)=7</formula>
    </cfRule>
    <cfRule type="expression" dxfId="41" priority="7" stopIfTrue="1">
      <formula>WEEKDAY($F14,1)=1</formula>
    </cfRule>
  </conditionalFormatting>
  <conditionalFormatting sqref="K14:L44 O14:O44">
    <cfRule type="expression" dxfId="40" priority="8" stopIfTrue="1">
      <formula>COUNTIF($R$12:$R$36,$K14)=1</formula>
    </cfRule>
    <cfRule type="expression" dxfId="39" priority="9" stopIfTrue="1">
      <formula>WEEKDAY($K14,1)=7</formula>
    </cfRule>
    <cfRule type="expression" dxfId="38" priority="10" stopIfTrue="1">
      <formula>WEEKDAY($K14,1)=1</formula>
    </cfRule>
  </conditionalFormatting>
  <conditionalFormatting sqref="A14:B44 E14:E44">
    <cfRule type="expression" dxfId="37" priority="11" stopIfTrue="1">
      <formula>COUNTIF($R$12:$R$36,$A14)=1</formula>
    </cfRule>
    <cfRule type="expression" dxfId="36" priority="12" stopIfTrue="1">
      <formula>COUNTIF($R$12:$R$50,$A14)=1</formula>
    </cfRule>
  </conditionalFormatting>
  <conditionalFormatting sqref="F14:G44 J14:J44">
    <cfRule type="expression" dxfId="35" priority="13" stopIfTrue="1">
      <formula>COUNTIF($R$12:$R$34,$F14)=1</formula>
    </cfRule>
  </conditionalFormatting>
  <conditionalFormatting sqref="K14:L44 O14:O44">
    <cfRule type="expression" dxfId="34" priority="14" stopIfTrue="1">
      <formula>COUNTIF($R$12:$R$44,$K14)=1</formula>
    </cfRule>
  </conditionalFormatting>
  <dataValidations disablePrompts="1" count="1">
    <dataValidation type="list" allowBlank="1" showInputMessage="1" showErrorMessage="1" sqref="WVV983045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xr:uid="{00000000-0002-0000-0B00-000000000000}">
      <formula1>"青森校,弘前校,八戸校,むつ校"</formula1>
    </dataValidation>
  </dataValidations>
  <pageMargins left="0.39370078740157483" right="0.19685039370078741" top="0.19685039370078741" bottom="0.19685039370078741" header="0" footer="0"/>
  <pageSetup paperSize="9" scale="78"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rgb="FFFF0000"/>
    <pageSetUpPr fitToPage="1"/>
  </sheetPr>
  <dimension ref="A1:AH60"/>
  <sheetViews>
    <sheetView view="pageBreakPreview" zoomScale="70" zoomScaleNormal="100" zoomScaleSheetLayoutView="70" workbookViewId="0">
      <selection activeCell="I22" sqref="I22"/>
    </sheetView>
  </sheetViews>
  <sheetFormatPr defaultColWidth="9.140625" defaultRowHeight="13.5"/>
  <cols>
    <col min="1" max="1" width="6.7109375" style="249" customWidth="1"/>
    <col min="2" max="2" width="5.140625" style="249" bestFit="1" customWidth="1"/>
    <col min="3" max="4" width="11.42578125" style="249" customWidth="1"/>
    <col min="5" max="5" width="2.7109375" style="250" customWidth="1"/>
    <col min="6" max="6" width="7.28515625" style="249" customWidth="1"/>
    <col min="7" max="7" width="5.140625" style="249" bestFit="1" customWidth="1"/>
    <col min="8" max="9" width="11.42578125" style="249" customWidth="1"/>
    <col min="10" max="10" width="2.42578125" style="250" customWidth="1"/>
    <col min="11" max="11" width="7.28515625" style="249" customWidth="1"/>
    <col min="12" max="12" width="5.140625" style="249" bestFit="1" customWidth="1"/>
    <col min="13" max="14" width="11.42578125" style="249" customWidth="1"/>
    <col min="15" max="15" width="2.5703125" style="250" bestFit="1" customWidth="1"/>
    <col min="16" max="16" width="7.28515625" style="249" customWidth="1"/>
    <col min="17" max="17" width="5.140625" style="249" bestFit="1" customWidth="1"/>
    <col min="18" max="19" width="11.42578125" style="249" customWidth="1"/>
    <col min="20" max="20" width="2.5703125" style="250" bestFit="1" customWidth="1"/>
    <col min="21" max="21" width="7.140625" style="249" customWidth="1"/>
    <col min="22" max="22" width="5.140625" style="249" bestFit="1" customWidth="1"/>
    <col min="23" max="24" width="11.42578125" style="249" customWidth="1"/>
    <col min="25" max="25" width="2.85546875" style="250" customWidth="1"/>
    <col min="26" max="26" width="7.28515625" style="249" customWidth="1"/>
    <col min="27" max="27" width="5.140625" style="249" bestFit="1" customWidth="1"/>
    <col min="28" max="29" width="11.42578125" style="249" customWidth="1"/>
    <col min="30" max="30" width="2.5703125" style="250" bestFit="1" customWidth="1"/>
    <col min="31" max="32" width="2.42578125" style="249" customWidth="1"/>
    <col min="33" max="33" width="13.5703125" style="249" bestFit="1" customWidth="1"/>
    <col min="34" max="34" width="17.5703125" style="249" bestFit="1" customWidth="1"/>
    <col min="35" max="16384" width="9.140625" style="249"/>
  </cols>
  <sheetData>
    <row r="1" spans="1:34">
      <c r="AC1" s="968" t="s">
        <v>673</v>
      </c>
      <c r="AD1" s="968"/>
      <c r="AE1" s="968"/>
    </row>
    <row r="2" spans="1:34">
      <c r="AC2" s="477"/>
      <c r="AD2" s="477"/>
      <c r="AE2" s="477"/>
    </row>
    <row r="3" spans="1:34" ht="17.25">
      <c r="A3" s="1011" t="s">
        <v>370</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252"/>
    </row>
    <row r="4" spans="1:34" ht="15.75" customHeight="1">
      <c r="V4" s="253"/>
      <c r="W4" s="253"/>
      <c r="X4" s="253"/>
      <c r="Y4" s="253"/>
      <c r="Z4" s="253"/>
      <c r="AA4" s="253"/>
      <c r="AB4" s="253"/>
      <c r="AC4" s="253"/>
      <c r="AD4" s="253"/>
      <c r="AE4" s="253"/>
    </row>
    <row r="5" spans="1:34" ht="15.75" customHeight="1">
      <c r="A5" s="1024" t="s">
        <v>373</v>
      </c>
      <c r="B5" s="1024"/>
      <c r="C5" s="1024"/>
      <c r="D5" s="1024"/>
      <c r="E5" s="1024"/>
      <c r="F5" s="1024"/>
      <c r="G5" s="1022"/>
      <c r="H5" s="1022"/>
      <c r="I5" s="1022"/>
      <c r="J5" s="1022"/>
      <c r="K5" s="1022"/>
      <c r="L5" s="1022"/>
      <c r="M5" s="1022"/>
      <c r="N5" s="1022"/>
      <c r="V5" s="253"/>
      <c r="W5" s="253"/>
      <c r="X5" s="253"/>
      <c r="Y5" s="253"/>
      <c r="Z5" s="253"/>
      <c r="AA5" s="253"/>
      <c r="AB5" s="253"/>
      <c r="AC5" s="253"/>
      <c r="AD5" s="253"/>
      <c r="AE5" s="253"/>
    </row>
    <row r="6" spans="1:34" ht="18" customHeight="1">
      <c r="A6" s="1022" t="s">
        <v>372</v>
      </c>
      <c r="B6" s="1022"/>
      <c r="C6" s="1022"/>
      <c r="D6" s="1022"/>
      <c r="E6" s="1022"/>
      <c r="F6" s="1022"/>
      <c r="G6" s="1022" t="s">
        <v>368</v>
      </c>
      <c r="H6" s="1022"/>
      <c r="I6" s="1022"/>
      <c r="J6" s="1022"/>
      <c r="K6" s="1022"/>
      <c r="L6" s="1022"/>
      <c r="M6" s="1022"/>
      <c r="N6" s="1022"/>
      <c r="O6" s="260"/>
      <c r="P6" s="260"/>
      <c r="Q6" s="260"/>
      <c r="R6" s="260"/>
      <c r="S6" s="260"/>
      <c r="T6" s="260"/>
      <c r="U6" s="260"/>
      <c r="V6" s="260"/>
      <c r="W6" s="260"/>
      <c r="X6" s="260"/>
      <c r="Y6" s="260"/>
      <c r="Z6" s="260"/>
      <c r="AA6" s="260"/>
      <c r="AB6" s="260"/>
      <c r="AC6" s="260"/>
      <c r="AD6" s="260"/>
      <c r="AE6" s="260"/>
    </row>
    <row r="7" spans="1:34" ht="18" customHeight="1">
      <c r="A7" s="1024" t="s">
        <v>376</v>
      </c>
      <c r="B7" s="1024"/>
      <c r="C7" s="1024"/>
      <c r="D7" s="1024"/>
      <c r="E7" s="1024"/>
      <c r="F7" s="1024"/>
      <c r="G7" s="1022" t="s">
        <v>377</v>
      </c>
      <c r="H7" s="1022"/>
      <c r="I7" s="1022"/>
      <c r="J7" s="1022"/>
      <c r="K7" s="1022"/>
      <c r="L7" s="1022"/>
      <c r="M7" s="1022"/>
      <c r="N7" s="1022"/>
      <c r="O7" s="255"/>
      <c r="P7" s="255"/>
      <c r="Q7" s="255"/>
      <c r="R7" s="255"/>
      <c r="S7" s="255"/>
      <c r="T7" s="255"/>
      <c r="U7" s="255"/>
      <c r="V7" s="255"/>
      <c r="W7" s="255"/>
      <c r="X7" s="255"/>
      <c r="Y7" s="255"/>
      <c r="Z7" s="255"/>
      <c r="AA7" s="255"/>
      <c r="AB7" s="255"/>
      <c r="AC7" s="255"/>
      <c r="AD7" s="255"/>
      <c r="AE7" s="255"/>
    </row>
    <row r="8" spans="1:34" ht="18" customHeight="1">
      <c r="A8" s="1024" t="s">
        <v>374</v>
      </c>
      <c r="B8" s="1024"/>
      <c r="C8" s="1024"/>
      <c r="D8" s="1024"/>
      <c r="E8" s="1024"/>
      <c r="F8" s="1024"/>
      <c r="G8" s="1022" t="s">
        <v>375</v>
      </c>
      <c r="H8" s="1022"/>
      <c r="I8" s="1022"/>
      <c r="J8" s="1022"/>
      <c r="K8" s="1022"/>
      <c r="L8" s="1022"/>
      <c r="M8" s="1022"/>
      <c r="N8" s="1022"/>
      <c r="O8" s="255"/>
      <c r="P8" s="255"/>
      <c r="Q8" s="255"/>
      <c r="R8" s="255"/>
      <c r="S8" s="255"/>
      <c r="T8" s="255"/>
      <c r="U8" s="255"/>
      <c r="V8" s="255"/>
      <c r="W8" s="255"/>
      <c r="X8" s="255"/>
      <c r="Y8" s="255"/>
      <c r="Z8" s="255"/>
      <c r="AA8" s="255"/>
      <c r="AB8" s="255"/>
      <c r="AC8" s="255"/>
      <c r="AD8" s="255"/>
      <c r="AE8" s="255"/>
    </row>
    <row r="9" spans="1:34" ht="18" customHeight="1">
      <c r="A9" s="1022" t="s">
        <v>371</v>
      </c>
      <c r="B9" s="1022"/>
      <c r="C9" s="1022"/>
      <c r="D9" s="1022"/>
      <c r="E9" s="1022"/>
      <c r="F9" s="1022"/>
      <c r="G9" s="1025">
        <v>45021</v>
      </c>
      <c r="H9" s="1026"/>
      <c r="I9" s="1026"/>
      <c r="J9" s="325" t="s">
        <v>369</v>
      </c>
      <c r="K9" s="1014"/>
      <c r="L9" s="1014"/>
      <c r="M9" s="1014"/>
      <c r="N9" s="1027"/>
      <c r="O9" s="258"/>
      <c r="P9" s="258"/>
      <c r="T9" s="258"/>
      <c r="U9" s="258"/>
      <c r="V9" s="319"/>
      <c r="W9" s="319"/>
      <c r="X9" s="319"/>
      <c r="Y9" s="319"/>
      <c r="Z9" s="319"/>
      <c r="AA9" s="319"/>
      <c r="AB9" s="319"/>
      <c r="AC9" s="319"/>
      <c r="AD9" s="319"/>
      <c r="AE9" s="319"/>
    </row>
    <row r="10" spans="1:34" ht="18" customHeight="1" thickBot="1">
      <c r="A10" s="1024" t="s">
        <v>378</v>
      </c>
      <c r="B10" s="1024"/>
      <c r="C10" s="1024"/>
      <c r="D10" s="1024"/>
      <c r="E10" s="1024"/>
      <c r="F10" s="1024"/>
      <c r="G10" s="1022" t="s">
        <v>379</v>
      </c>
      <c r="H10" s="1022"/>
      <c r="I10" s="1022"/>
      <c r="J10" s="1022"/>
      <c r="K10" s="1022"/>
      <c r="L10" s="1022"/>
      <c r="M10" s="1022"/>
      <c r="N10" s="1022"/>
      <c r="O10" s="255"/>
      <c r="P10" s="255"/>
      <c r="Q10" s="255"/>
      <c r="R10" s="255"/>
      <c r="S10" s="255"/>
      <c r="T10" s="255"/>
      <c r="U10" s="255"/>
      <c r="V10" s="255"/>
      <c r="W10" s="255"/>
      <c r="X10" s="255"/>
      <c r="Y10" s="255"/>
      <c r="Z10" s="255"/>
      <c r="AA10" s="255"/>
      <c r="AB10" s="255"/>
      <c r="AC10" s="255"/>
      <c r="AD10" s="255"/>
      <c r="AE10" s="255"/>
    </row>
    <row r="11" spans="1:34" ht="11.25" customHeight="1" thickBot="1">
      <c r="A11" s="261"/>
      <c r="B11" s="262"/>
      <c r="C11" s="262"/>
      <c r="D11" s="262"/>
      <c r="E11" s="263"/>
      <c r="F11" s="262"/>
      <c r="G11" s="262"/>
      <c r="H11" s="262"/>
      <c r="I11" s="262"/>
      <c r="J11" s="264"/>
      <c r="K11" s="265"/>
      <c r="L11" s="266"/>
      <c r="M11" s="266"/>
      <c r="N11" s="266"/>
      <c r="O11" s="267"/>
      <c r="P11" s="266"/>
      <c r="Q11" s="266"/>
      <c r="R11" s="266"/>
      <c r="S11" s="266"/>
      <c r="T11" s="267"/>
      <c r="U11" s="266"/>
      <c r="V11" s="266"/>
      <c r="W11" s="266"/>
      <c r="X11" s="266"/>
      <c r="Y11" s="326"/>
      <c r="Z11" s="327"/>
      <c r="AA11" s="327"/>
      <c r="AB11" s="327"/>
      <c r="AG11" s="995" t="s">
        <v>756</v>
      </c>
      <c r="AH11" s="996"/>
    </row>
    <row r="12" spans="1:34" ht="15.75" customHeight="1">
      <c r="A12" s="1028" t="s">
        <v>367</v>
      </c>
      <c r="B12" s="1029"/>
      <c r="C12" s="1029"/>
      <c r="D12" s="1029"/>
      <c r="E12" s="1030"/>
      <c r="F12" s="1028" t="s">
        <v>366</v>
      </c>
      <c r="G12" s="1029"/>
      <c r="H12" s="1029"/>
      <c r="I12" s="1029"/>
      <c r="J12" s="1030"/>
      <c r="K12" s="1028" t="s">
        <v>365</v>
      </c>
      <c r="L12" s="1029"/>
      <c r="M12" s="1029"/>
      <c r="N12" s="1029"/>
      <c r="O12" s="1030"/>
      <c r="P12" s="1028" t="s">
        <v>364</v>
      </c>
      <c r="Q12" s="1029"/>
      <c r="R12" s="1029"/>
      <c r="S12" s="1029"/>
      <c r="T12" s="1030"/>
      <c r="U12" s="1028" t="s">
        <v>363</v>
      </c>
      <c r="V12" s="1029"/>
      <c r="W12" s="1029"/>
      <c r="X12" s="1029"/>
      <c r="Y12" s="1030"/>
      <c r="Z12" s="1028" t="s">
        <v>362</v>
      </c>
      <c r="AA12" s="1029"/>
      <c r="AB12" s="1029"/>
      <c r="AC12" s="1029"/>
      <c r="AD12" s="1030"/>
      <c r="AG12" s="717">
        <v>45411</v>
      </c>
      <c r="AH12" s="718" t="s">
        <v>357</v>
      </c>
    </row>
    <row r="13" spans="1:34" ht="15.75" customHeight="1" thickBot="1">
      <c r="A13" s="328" t="s">
        <v>360</v>
      </c>
      <c r="B13" s="329" t="s">
        <v>359</v>
      </c>
      <c r="C13" s="1031" t="s">
        <v>380</v>
      </c>
      <c r="D13" s="1032"/>
      <c r="E13" s="330" t="s">
        <v>358</v>
      </c>
      <c r="F13" s="331" t="s">
        <v>360</v>
      </c>
      <c r="G13" s="329" t="s">
        <v>359</v>
      </c>
      <c r="H13" s="1031" t="s">
        <v>380</v>
      </c>
      <c r="I13" s="1032"/>
      <c r="J13" s="330" t="s">
        <v>358</v>
      </c>
      <c r="K13" s="328" t="s">
        <v>360</v>
      </c>
      <c r="L13" s="329" t="s">
        <v>359</v>
      </c>
      <c r="M13" s="1031" t="s">
        <v>380</v>
      </c>
      <c r="N13" s="1032"/>
      <c r="O13" s="332" t="s">
        <v>358</v>
      </c>
      <c r="P13" s="328" t="s">
        <v>360</v>
      </c>
      <c r="Q13" s="329" t="s">
        <v>359</v>
      </c>
      <c r="R13" s="1031" t="s">
        <v>380</v>
      </c>
      <c r="S13" s="1032"/>
      <c r="T13" s="330" t="s">
        <v>358</v>
      </c>
      <c r="U13" s="328" t="s">
        <v>360</v>
      </c>
      <c r="V13" s="329" t="s">
        <v>359</v>
      </c>
      <c r="W13" s="1031" t="s">
        <v>380</v>
      </c>
      <c r="X13" s="1032"/>
      <c r="Y13" s="330" t="s">
        <v>361</v>
      </c>
      <c r="Z13" s="331" t="s">
        <v>360</v>
      </c>
      <c r="AA13" s="329" t="s">
        <v>359</v>
      </c>
      <c r="AB13" s="1031" t="s">
        <v>380</v>
      </c>
      <c r="AC13" s="1032"/>
      <c r="AD13" s="330" t="s">
        <v>358</v>
      </c>
      <c r="AG13" s="719">
        <v>45415</v>
      </c>
      <c r="AH13" s="720" t="s">
        <v>687</v>
      </c>
    </row>
    <row r="14" spans="1:34" ht="17.25" customHeight="1">
      <c r="A14" s="273">
        <f>IF(G9="","",G9)</f>
        <v>45021</v>
      </c>
      <c r="B14" s="274" t="str">
        <f t="shared" ref="B14:B44" si="0">IF(A14="","",TEXT(A14,"aaa"))</f>
        <v>水</v>
      </c>
      <c r="C14" s="275" t="s">
        <v>383</v>
      </c>
      <c r="D14" s="333" t="s">
        <v>384</v>
      </c>
      <c r="E14" s="277">
        <v>3</v>
      </c>
      <c r="F14" s="278">
        <f>IF(A14="","",EDATE(A14,1))</f>
        <v>45051</v>
      </c>
      <c r="G14" s="274" t="str">
        <f t="shared" ref="G14:G44" si="1">IF(F14="","",TEXT(F14,"aaa"))</f>
        <v>金</v>
      </c>
      <c r="H14" s="275"/>
      <c r="I14" s="333"/>
      <c r="J14" s="277"/>
      <c r="K14" s="278">
        <f>IF(F14="","",EDATE(F14,1))</f>
        <v>45082</v>
      </c>
      <c r="L14" s="274" t="str">
        <f t="shared" ref="L14:L44" si="2">IF(K14="","",TEXT(K14,"aaa"))</f>
        <v>月</v>
      </c>
      <c r="M14" s="275" t="s">
        <v>390</v>
      </c>
      <c r="N14" s="334" t="s">
        <v>390</v>
      </c>
      <c r="O14" s="289">
        <v>6</v>
      </c>
      <c r="P14" s="278">
        <f>IF(K14="","",EDATE(K14,1))</f>
        <v>45112</v>
      </c>
      <c r="Q14" s="320" t="str">
        <f t="shared" ref="Q14:Q44" si="3">IF(P14="","",TEXT(P14,"aaa"))</f>
        <v>水</v>
      </c>
      <c r="R14" s="275" t="s">
        <v>394</v>
      </c>
      <c r="S14" s="334" t="s">
        <v>394</v>
      </c>
      <c r="T14" s="277">
        <v>6</v>
      </c>
      <c r="U14" s="278">
        <f>IF(P14="","",EDATE(P14,1))</f>
        <v>45143</v>
      </c>
      <c r="V14" s="274" t="str">
        <f t="shared" ref="V14:V44" si="4">IF(U14="","",TEXT(U14,"aaa"))</f>
        <v>土</v>
      </c>
      <c r="W14" s="275"/>
      <c r="X14" s="333"/>
      <c r="Y14" s="277"/>
      <c r="Z14" s="335">
        <f>IF(U14="","",EDATE(U14,1))</f>
        <v>45174</v>
      </c>
      <c r="AA14" s="274" t="str">
        <f t="shared" ref="AA14:AA44" si="5">IF(Z14="","",TEXT(Z14,"aaa"))</f>
        <v>火</v>
      </c>
      <c r="AB14" s="275" t="s">
        <v>406</v>
      </c>
      <c r="AC14" s="334" t="s">
        <v>406</v>
      </c>
      <c r="AD14" s="277">
        <v>6</v>
      </c>
      <c r="AG14" s="719">
        <v>45416</v>
      </c>
      <c r="AH14" s="720" t="s">
        <v>688</v>
      </c>
    </row>
    <row r="15" spans="1:34" ht="17.25" customHeight="1">
      <c r="A15" s="273">
        <f t="shared" ref="A15:A41" si="6">IF(A14="","",A14+1)</f>
        <v>45022</v>
      </c>
      <c r="B15" s="274" t="str">
        <f t="shared" si="0"/>
        <v>木</v>
      </c>
      <c r="C15" s="281" t="s">
        <v>408</v>
      </c>
      <c r="D15" s="336" t="s">
        <v>387</v>
      </c>
      <c r="E15" s="283">
        <v>6</v>
      </c>
      <c r="F15" s="284">
        <f t="shared" ref="F15:F41" si="7">IF(F14="","",F14+1)</f>
        <v>45052</v>
      </c>
      <c r="G15" s="274" t="str">
        <f t="shared" si="1"/>
        <v>土</v>
      </c>
      <c r="H15" s="281"/>
      <c r="I15" s="337"/>
      <c r="J15" s="283"/>
      <c r="K15" s="284">
        <f t="shared" ref="K15:K41" si="8">IF(K14="","",K14+1)</f>
        <v>45083</v>
      </c>
      <c r="L15" s="274" t="str">
        <f t="shared" si="2"/>
        <v>火</v>
      </c>
      <c r="M15" s="281" t="s">
        <v>392</v>
      </c>
      <c r="N15" s="336" t="s">
        <v>393</v>
      </c>
      <c r="O15" s="291">
        <v>6</v>
      </c>
      <c r="P15" s="284">
        <f t="shared" ref="P15:P41" si="9">IF(P14="","",P14+1)</f>
        <v>45113</v>
      </c>
      <c r="Q15" s="320" t="str">
        <f t="shared" si="3"/>
        <v>木</v>
      </c>
      <c r="R15" s="281" t="s">
        <v>394</v>
      </c>
      <c r="S15" s="336" t="s">
        <v>394</v>
      </c>
      <c r="T15" s="283">
        <v>6</v>
      </c>
      <c r="U15" s="284">
        <f t="shared" ref="U15:U41" si="10">IF(U14="","",U14+1)</f>
        <v>45144</v>
      </c>
      <c r="V15" s="338" t="str">
        <f t="shared" si="4"/>
        <v>日</v>
      </c>
      <c r="W15" s="281"/>
      <c r="X15" s="336"/>
      <c r="Y15" s="277"/>
      <c r="Z15" s="339">
        <f t="shared" ref="Z15:Z41" si="11">IF(Z14="","",Z14+1)</f>
        <v>45175</v>
      </c>
      <c r="AA15" s="338" t="str">
        <f t="shared" si="5"/>
        <v>水</v>
      </c>
      <c r="AB15" s="281" t="s">
        <v>406</v>
      </c>
      <c r="AC15" s="336" t="s">
        <v>406</v>
      </c>
      <c r="AD15" s="283">
        <v>6</v>
      </c>
      <c r="AG15" s="719">
        <v>45417</v>
      </c>
      <c r="AH15" s="720" t="s">
        <v>710</v>
      </c>
    </row>
    <row r="16" spans="1:34" ht="17.25" customHeight="1">
      <c r="A16" s="273">
        <f t="shared" si="6"/>
        <v>45023</v>
      </c>
      <c r="B16" s="274" t="str">
        <f t="shared" si="0"/>
        <v>金</v>
      </c>
      <c r="C16" s="281" t="s">
        <v>385</v>
      </c>
      <c r="D16" s="336" t="s">
        <v>387</v>
      </c>
      <c r="E16" s="283">
        <v>6</v>
      </c>
      <c r="F16" s="284">
        <f t="shared" si="7"/>
        <v>45053</v>
      </c>
      <c r="G16" s="274" t="str">
        <f t="shared" si="1"/>
        <v>日</v>
      </c>
      <c r="H16" s="281"/>
      <c r="I16" s="337"/>
      <c r="J16" s="277"/>
      <c r="K16" s="284">
        <f t="shared" si="8"/>
        <v>45084</v>
      </c>
      <c r="L16" s="274" t="str">
        <f t="shared" si="2"/>
        <v>水</v>
      </c>
      <c r="M16" s="281" t="s">
        <v>392</v>
      </c>
      <c r="N16" s="336" t="s">
        <v>393</v>
      </c>
      <c r="O16" s="291">
        <v>6</v>
      </c>
      <c r="P16" s="284">
        <f t="shared" si="9"/>
        <v>45114</v>
      </c>
      <c r="Q16" s="320" t="str">
        <f t="shared" si="3"/>
        <v>金</v>
      </c>
      <c r="R16" s="281" t="s">
        <v>396</v>
      </c>
      <c r="S16" s="337" t="s">
        <v>396</v>
      </c>
      <c r="T16" s="283">
        <v>6</v>
      </c>
      <c r="U16" s="284">
        <f t="shared" si="10"/>
        <v>45145</v>
      </c>
      <c r="V16" s="338" t="str">
        <f t="shared" si="4"/>
        <v>月</v>
      </c>
      <c r="W16" s="281" t="s">
        <v>399</v>
      </c>
      <c r="X16" s="336" t="s">
        <v>399</v>
      </c>
      <c r="Y16" s="283">
        <v>6</v>
      </c>
      <c r="Z16" s="339">
        <f t="shared" si="11"/>
        <v>45176</v>
      </c>
      <c r="AA16" s="338" t="str">
        <f t="shared" si="5"/>
        <v>木</v>
      </c>
      <c r="AB16" s="281" t="s">
        <v>406</v>
      </c>
      <c r="AC16" s="336" t="s">
        <v>406</v>
      </c>
      <c r="AD16" s="283">
        <v>6</v>
      </c>
      <c r="AG16" s="719">
        <v>45418</v>
      </c>
      <c r="AH16" s="720" t="s">
        <v>711</v>
      </c>
    </row>
    <row r="17" spans="1:34" ht="17.25" customHeight="1">
      <c r="A17" s="273">
        <f t="shared" si="6"/>
        <v>45024</v>
      </c>
      <c r="B17" s="274" t="str">
        <f t="shared" si="0"/>
        <v>土</v>
      </c>
      <c r="C17" s="281"/>
      <c r="D17" s="288"/>
      <c r="E17" s="283"/>
      <c r="F17" s="284">
        <f t="shared" si="7"/>
        <v>45054</v>
      </c>
      <c r="G17" s="274" t="str">
        <f t="shared" si="1"/>
        <v>月</v>
      </c>
      <c r="H17" s="281" t="s">
        <v>385</v>
      </c>
      <c r="I17" s="288" t="s">
        <v>389</v>
      </c>
      <c r="J17" s="283">
        <v>6</v>
      </c>
      <c r="K17" s="284">
        <f t="shared" si="8"/>
        <v>45085</v>
      </c>
      <c r="L17" s="274" t="str">
        <f t="shared" si="2"/>
        <v>木</v>
      </c>
      <c r="M17" s="281" t="s">
        <v>392</v>
      </c>
      <c r="N17" s="340" t="s">
        <v>393</v>
      </c>
      <c r="O17" s="291">
        <v>6</v>
      </c>
      <c r="P17" s="284">
        <f t="shared" si="9"/>
        <v>45115</v>
      </c>
      <c r="Q17" s="320" t="str">
        <f t="shared" si="3"/>
        <v>土</v>
      </c>
      <c r="R17" s="281"/>
      <c r="S17" s="288"/>
      <c r="T17" s="283"/>
      <c r="U17" s="284">
        <f t="shared" si="10"/>
        <v>45146</v>
      </c>
      <c r="V17" s="338" t="str">
        <f t="shared" si="4"/>
        <v>火</v>
      </c>
      <c r="W17" s="281" t="s">
        <v>399</v>
      </c>
      <c r="X17" s="340" t="s">
        <v>399</v>
      </c>
      <c r="Y17" s="283">
        <v>6</v>
      </c>
      <c r="Z17" s="339">
        <f t="shared" si="11"/>
        <v>45177</v>
      </c>
      <c r="AA17" s="338" t="str">
        <f t="shared" si="5"/>
        <v>金</v>
      </c>
      <c r="AB17" s="281" t="s">
        <v>406</v>
      </c>
      <c r="AC17" s="340" t="s">
        <v>406</v>
      </c>
      <c r="AD17" s="283">
        <v>6</v>
      </c>
      <c r="AG17" s="719">
        <v>45488</v>
      </c>
      <c r="AH17" s="720" t="s">
        <v>689</v>
      </c>
    </row>
    <row r="18" spans="1:34" ht="17.25" customHeight="1">
      <c r="A18" s="273">
        <f t="shared" si="6"/>
        <v>45025</v>
      </c>
      <c r="B18" s="274" t="str">
        <f t="shared" si="0"/>
        <v>日</v>
      </c>
      <c r="C18" s="281"/>
      <c r="D18" s="337"/>
      <c r="E18" s="283"/>
      <c r="F18" s="284">
        <f t="shared" si="7"/>
        <v>45055</v>
      </c>
      <c r="G18" s="274" t="str">
        <f t="shared" si="1"/>
        <v>火</v>
      </c>
      <c r="H18" s="281" t="s">
        <v>385</v>
      </c>
      <c r="I18" s="337" t="s">
        <v>389</v>
      </c>
      <c r="J18" s="283">
        <v>6</v>
      </c>
      <c r="K18" s="284">
        <f t="shared" si="8"/>
        <v>45086</v>
      </c>
      <c r="L18" s="274" t="str">
        <f t="shared" si="2"/>
        <v>金</v>
      </c>
      <c r="M18" s="281" t="s">
        <v>392</v>
      </c>
      <c r="N18" s="336" t="s">
        <v>393</v>
      </c>
      <c r="O18" s="291">
        <v>6</v>
      </c>
      <c r="P18" s="284">
        <f t="shared" si="9"/>
        <v>45116</v>
      </c>
      <c r="Q18" s="320" t="str">
        <f t="shared" si="3"/>
        <v>日</v>
      </c>
      <c r="R18" s="281"/>
      <c r="S18" s="337"/>
      <c r="T18" s="283"/>
      <c r="U18" s="284">
        <f t="shared" si="10"/>
        <v>45147</v>
      </c>
      <c r="V18" s="338" t="str">
        <f t="shared" si="4"/>
        <v>水</v>
      </c>
      <c r="W18" s="281" t="s">
        <v>399</v>
      </c>
      <c r="X18" s="336" t="s">
        <v>399</v>
      </c>
      <c r="Y18" s="283">
        <v>6</v>
      </c>
      <c r="Z18" s="339">
        <f t="shared" si="11"/>
        <v>45178</v>
      </c>
      <c r="AA18" s="338" t="str">
        <f t="shared" si="5"/>
        <v>土</v>
      </c>
      <c r="AB18" s="281"/>
      <c r="AC18" s="337"/>
      <c r="AD18" s="283"/>
      <c r="AG18" s="719">
        <v>45515</v>
      </c>
      <c r="AH18" s="720" t="s">
        <v>690</v>
      </c>
    </row>
    <row r="19" spans="1:34" ht="17.25" customHeight="1">
      <c r="A19" s="273">
        <f t="shared" si="6"/>
        <v>45026</v>
      </c>
      <c r="B19" s="274" t="str">
        <f t="shared" si="0"/>
        <v>月</v>
      </c>
      <c r="C19" s="281" t="s">
        <v>385</v>
      </c>
      <c r="D19" s="340" t="s">
        <v>387</v>
      </c>
      <c r="E19" s="289">
        <v>6</v>
      </c>
      <c r="F19" s="284">
        <f t="shared" si="7"/>
        <v>45056</v>
      </c>
      <c r="G19" s="274" t="str">
        <f t="shared" si="1"/>
        <v>水</v>
      </c>
      <c r="H19" s="281" t="s">
        <v>385</v>
      </c>
      <c r="I19" s="288" t="s">
        <v>389</v>
      </c>
      <c r="J19" s="289">
        <v>6</v>
      </c>
      <c r="K19" s="284">
        <f t="shared" si="8"/>
        <v>45087</v>
      </c>
      <c r="L19" s="274" t="str">
        <f t="shared" si="2"/>
        <v>土</v>
      </c>
      <c r="M19" s="281"/>
      <c r="N19" s="288"/>
      <c r="O19" s="291"/>
      <c r="P19" s="284">
        <f t="shared" si="9"/>
        <v>45117</v>
      </c>
      <c r="Q19" s="321" t="str">
        <f t="shared" si="3"/>
        <v>月</v>
      </c>
      <c r="R19" s="281" t="s">
        <v>396</v>
      </c>
      <c r="S19" s="288" t="s">
        <v>396</v>
      </c>
      <c r="T19" s="277">
        <v>6</v>
      </c>
      <c r="U19" s="284">
        <f t="shared" si="10"/>
        <v>45148</v>
      </c>
      <c r="V19" s="338" t="str">
        <f t="shared" si="4"/>
        <v>木</v>
      </c>
      <c r="W19" s="281" t="s">
        <v>399</v>
      </c>
      <c r="X19" s="340" t="s">
        <v>399</v>
      </c>
      <c r="Y19" s="283">
        <v>6</v>
      </c>
      <c r="Z19" s="339">
        <f t="shared" si="11"/>
        <v>45179</v>
      </c>
      <c r="AA19" s="338" t="str">
        <f t="shared" si="5"/>
        <v>日</v>
      </c>
      <c r="AB19" s="281"/>
      <c r="AC19" s="288"/>
      <c r="AD19" s="283"/>
      <c r="AG19" s="719">
        <v>45516</v>
      </c>
      <c r="AH19" s="249" t="s">
        <v>711</v>
      </c>
    </row>
    <row r="20" spans="1:34" ht="17.25" customHeight="1">
      <c r="A20" s="273">
        <f t="shared" si="6"/>
        <v>45027</v>
      </c>
      <c r="B20" s="274" t="str">
        <f t="shared" si="0"/>
        <v>火</v>
      </c>
      <c r="C20" s="281" t="s">
        <v>385</v>
      </c>
      <c r="D20" s="336" t="s">
        <v>387</v>
      </c>
      <c r="E20" s="291">
        <v>6</v>
      </c>
      <c r="F20" s="284">
        <f t="shared" si="7"/>
        <v>45057</v>
      </c>
      <c r="G20" s="274" t="str">
        <f t="shared" si="1"/>
        <v>木</v>
      </c>
      <c r="H20" s="281" t="s">
        <v>385</v>
      </c>
      <c r="I20" s="337" t="s">
        <v>389</v>
      </c>
      <c r="J20" s="289">
        <v>6</v>
      </c>
      <c r="K20" s="284">
        <f t="shared" si="8"/>
        <v>45088</v>
      </c>
      <c r="L20" s="274" t="str">
        <f t="shared" si="2"/>
        <v>日</v>
      </c>
      <c r="M20" s="281"/>
      <c r="N20" s="337"/>
      <c r="O20" s="291"/>
      <c r="P20" s="284">
        <f t="shared" si="9"/>
        <v>45118</v>
      </c>
      <c r="Q20" s="321" t="str">
        <f t="shared" si="3"/>
        <v>火</v>
      </c>
      <c r="R20" s="281" t="s">
        <v>396</v>
      </c>
      <c r="S20" s="337" t="s">
        <v>408</v>
      </c>
      <c r="T20" s="283">
        <v>6</v>
      </c>
      <c r="U20" s="284">
        <f t="shared" si="10"/>
        <v>45149</v>
      </c>
      <c r="V20" s="338" t="str">
        <f t="shared" si="4"/>
        <v>金</v>
      </c>
      <c r="W20" s="281"/>
      <c r="X20" s="337"/>
      <c r="Y20" s="283"/>
      <c r="Z20" s="339">
        <f t="shared" si="11"/>
        <v>45180</v>
      </c>
      <c r="AA20" s="338" t="str">
        <f t="shared" si="5"/>
        <v>月</v>
      </c>
      <c r="AB20" s="281" t="s">
        <v>407</v>
      </c>
      <c r="AC20" s="340" t="s">
        <v>407</v>
      </c>
      <c r="AD20" s="283">
        <v>6</v>
      </c>
      <c r="AG20" s="719">
        <v>45551</v>
      </c>
      <c r="AH20" s="720" t="s">
        <v>381</v>
      </c>
    </row>
    <row r="21" spans="1:34" ht="17.25" customHeight="1">
      <c r="A21" s="273">
        <f t="shared" si="6"/>
        <v>45028</v>
      </c>
      <c r="B21" s="274" t="str">
        <f t="shared" si="0"/>
        <v>水</v>
      </c>
      <c r="C21" s="281" t="s">
        <v>385</v>
      </c>
      <c r="D21" s="340" t="s">
        <v>387</v>
      </c>
      <c r="E21" s="291">
        <v>6</v>
      </c>
      <c r="F21" s="284">
        <f t="shared" si="7"/>
        <v>45058</v>
      </c>
      <c r="G21" s="274" t="str">
        <f t="shared" si="1"/>
        <v>金</v>
      </c>
      <c r="H21" s="281" t="s">
        <v>386</v>
      </c>
      <c r="I21" s="288" t="s">
        <v>389</v>
      </c>
      <c r="J21" s="289">
        <v>6</v>
      </c>
      <c r="K21" s="284">
        <f t="shared" si="8"/>
        <v>45089</v>
      </c>
      <c r="L21" s="274" t="str">
        <f t="shared" si="2"/>
        <v>月</v>
      </c>
      <c r="M21" s="281" t="s">
        <v>392</v>
      </c>
      <c r="N21" s="288" t="s">
        <v>393</v>
      </c>
      <c r="O21" s="291">
        <v>6</v>
      </c>
      <c r="P21" s="284">
        <f t="shared" si="9"/>
        <v>45119</v>
      </c>
      <c r="Q21" s="321" t="str">
        <f t="shared" si="3"/>
        <v>水</v>
      </c>
      <c r="R21" s="281" t="s">
        <v>408</v>
      </c>
      <c r="S21" s="288"/>
      <c r="T21" s="283">
        <v>3</v>
      </c>
      <c r="U21" s="284">
        <f t="shared" si="10"/>
        <v>45150</v>
      </c>
      <c r="V21" s="338" t="str">
        <f t="shared" si="4"/>
        <v>土</v>
      </c>
      <c r="W21" s="281"/>
      <c r="X21" s="288"/>
      <c r="Y21" s="283"/>
      <c r="Z21" s="339">
        <f t="shared" si="11"/>
        <v>45181</v>
      </c>
      <c r="AA21" s="338" t="str">
        <f t="shared" si="5"/>
        <v>火</v>
      </c>
      <c r="AB21" s="281" t="s">
        <v>407</v>
      </c>
      <c r="AC21" s="340" t="s">
        <v>407</v>
      </c>
      <c r="AD21" s="283">
        <v>6</v>
      </c>
      <c r="AG21" s="719">
        <v>45557</v>
      </c>
      <c r="AH21" s="720" t="s">
        <v>382</v>
      </c>
    </row>
    <row r="22" spans="1:34" ht="17.25" customHeight="1">
      <c r="A22" s="273">
        <f t="shared" si="6"/>
        <v>45029</v>
      </c>
      <c r="B22" s="274" t="str">
        <f t="shared" si="0"/>
        <v>木</v>
      </c>
      <c r="C22" s="281" t="s">
        <v>385</v>
      </c>
      <c r="D22" s="336" t="s">
        <v>387</v>
      </c>
      <c r="E22" s="291">
        <v>6</v>
      </c>
      <c r="F22" s="284">
        <f t="shared" si="7"/>
        <v>45059</v>
      </c>
      <c r="G22" s="274" t="str">
        <f t="shared" si="1"/>
        <v>土</v>
      </c>
      <c r="H22" s="281"/>
      <c r="I22" s="337"/>
      <c r="J22" s="289"/>
      <c r="K22" s="284">
        <f t="shared" si="8"/>
        <v>45090</v>
      </c>
      <c r="L22" s="274" t="str">
        <f t="shared" si="2"/>
        <v>火</v>
      </c>
      <c r="M22" s="281" t="s">
        <v>392</v>
      </c>
      <c r="N22" s="336" t="s">
        <v>393</v>
      </c>
      <c r="O22" s="291">
        <v>6</v>
      </c>
      <c r="P22" s="284">
        <f t="shared" si="9"/>
        <v>45120</v>
      </c>
      <c r="Q22" s="320" t="str">
        <f t="shared" si="3"/>
        <v>木</v>
      </c>
      <c r="R22" s="281" t="s">
        <v>396</v>
      </c>
      <c r="S22" s="336" t="s">
        <v>396</v>
      </c>
      <c r="T22" s="283">
        <v>6</v>
      </c>
      <c r="U22" s="284">
        <f t="shared" si="10"/>
        <v>45151</v>
      </c>
      <c r="V22" s="338" t="str">
        <f t="shared" si="4"/>
        <v>日</v>
      </c>
      <c r="W22" s="281"/>
      <c r="X22" s="337"/>
      <c r="Y22" s="283"/>
      <c r="Z22" s="339">
        <f t="shared" si="11"/>
        <v>45182</v>
      </c>
      <c r="AA22" s="338" t="str">
        <f t="shared" si="5"/>
        <v>水</v>
      </c>
      <c r="AB22" s="281" t="s">
        <v>408</v>
      </c>
      <c r="AC22" s="336"/>
      <c r="AD22" s="283">
        <v>3</v>
      </c>
      <c r="AG22" s="719">
        <v>45558</v>
      </c>
      <c r="AH22" s="720" t="s">
        <v>711</v>
      </c>
    </row>
    <row r="23" spans="1:34" ht="17.25" customHeight="1">
      <c r="A23" s="273">
        <f t="shared" si="6"/>
        <v>45030</v>
      </c>
      <c r="B23" s="274" t="str">
        <f t="shared" si="0"/>
        <v>金</v>
      </c>
      <c r="C23" s="281" t="s">
        <v>385</v>
      </c>
      <c r="D23" s="337" t="s">
        <v>388</v>
      </c>
      <c r="E23" s="291">
        <v>6</v>
      </c>
      <c r="F23" s="284">
        <f t="shared" si="7"/>
        <v>45060</v>
      </c>
      <c r="G23" s="274" t="str">
        <f t="shared" si="1"/>
        <v>日</v>
      </c>
      <c r="H23" s="281"/>
      <c r="I23" s="337"/>
      <c r="J23" s="289"/>
      <c r="K23" s="284">
        <f t="shared" si="8"/>
        <v>45091</v>
      </c>
      <c r="L23" s="274" t="str">
        <f t="shared" si="2"/>
        <v>水</v>
      </c>
      <c r="M23" s="281" t="s">
        <v>392</v>
      </c>
      <c r="N23" s="336" t="s">
        <v>393</v>
      </c>
      <c r="O23" s="291">
        <v>6</v>
      </c>
      <c r="P23" s="284">
        <f t="shared" si="9"/>
        <v>45121</v>
      </c>
      <c r="Q23" s="320" t="str">
        <f t="shared" si="3"/>
        <v>金</v>
      </c>
      <c r="R23" s="281" t="s">
        <v>397</v>
      </c>
      <c r="S23" s="337" t="s">
        <v>397</v>
      </c>
      <c r="T23" s="283">
        <v>6</v>
      </c>
      <c r="U23" s="284">
        <f t="shared" si="10"/>
        <v>45152</v>
      </c>
      <c r="V23" s="338" t="str">
        <f t="shared" si="4"/>
        <v>月</v>
      </c>
      <c r="W23" s="281"/>
      <c r="X23" s="336"/>
      <c r="Y23" s="283"/>
      <c r="Z23" s="339">
        <f t="shared" si="11"/>
        <v>45183</v>
      </c>
      <c r="AA23" s="338" t="str">
        <f t="shared" si="5"/>
        <v>木</v>
      </c>
      <c r="AB23" s="281" t="s">
        <v>407</v>
      </c>
      <c r="AC23" s="336" t="s">
        <v>407</v>
      </c>
      <c r="AD23" s="283">
        <v>6</v>
      </c>
      <c r="AG23" s="719">
        <v>45579</v>
      </c>
      <c r="AH23" s="720" t="s">
        <v>691</v>
      </c>
    </row>
    <row r="24" spans="1:34" ht="17.25" customHeight="1">
      <c r="A24" s="273">
        <f t="shared" si="6"/>
        <v>45031</v>
      </c>
      <c r="B24" s="274" t="str">
        <f t="shared" si="0"/>
        <v>土</v>
      </c>
      <c r="C24" s="281"/>
      <c r="D24" s="288"/>
      <c r="E24" s="283"/>
      <c r="F24" s="284">
        <f t="shared" si="7"/>
        <v>45061</v>
      </c>
      <c r="G24" s="274" t="str">
        <f t="shared" si="1"/>
        <v>月</v>
      </c>
      <c r="H24" s="281" t="s">
        <v>386</v>
      </c>
      <c r="I24" s="288" t="s">
        <v>389</v>
      </c>
      <c r="J24" s="283">
        <v>6</v>
      </c>
      <c r="K24" s="284">
        <f t="shared" si="8"/>
        <v>45092</v>
      </c>
      <c r="L24" s="274" t="str">
        <f t="shared" si="2"/>
        <v>木</v>
      </c>
      <c r="M24" s="281" t="s">
        <v>392</v>
      </c>
      <c r="N24" s="340" t="s">
        <v>393</v>
      </c>
      <c r="O24" s="291">
        <v>6</v>
      </c>
      <c r="P24" s="284">
        <f t="shared" si="9"/>
        <v>45122</v>
      </c>
      <c r="Q24" s="320" t="str">
        <f t="shared" si="3"/>
        <v>土</v>
      </c>
      <c r="R24" s="281"/>
      <c r="S24" s="288"/>
      <c r="T24" s="283"/>
      <c r="U24" s="284">
        <f t="shared" si="10"/>
        <v>45153</v>
      </c>
      <c r="V24" s="338" t="str">
        <f t="shared" si="4"/>
        <v>火</v>
      </c>
      <c r="W24" s="281"/>
      <c r="X24" s="340"/>
      <c r="Y24" s="283"/>
      <c r="Z24" s="339">
        <f t="shared" si="11"/>
        <v>45184</v>
      </c>
      <c r="AA24" s="338" t="str">
        <f t="shared" si="5"/>
        <v>金</v>
      </c>
      <c r="AB24" s="281" t="s">
        <v>407</v>
      </c>
      <c r="AC24" s="340" t="s">
        <v>407</v>
      </c>
      <c r="AD24" s="283">
        <v>6</v>
      </c>
      <c r="AG24" s="719">
        <v>45599</v>
      </c>
      <c r="AH24" s="720" t="s">
        <v>535</v>
      </c>
    </row>
    <row r="25" spans="1:34" ht="17.25" customHeight="1">
      <c r="A25" s="273">
        <f t="shared" si="6"/>
        <v>45032</v>
      </c>
      <c r="B25" s="274" t="str">
        <f t="shared" si="0"/>
        <v>日</v>
      </c>
      <c r="C25" s="281"/>
      <c r="D25" s="337"/>
      <c r="E25" s="283"/>
      <c r="F25" s="284">
        <f t="shared" si="7"/>
        <v>45062</v>
      </c>
      <c r="G25" s="274" t="str">
        <f t="shared" si="1"/>
        <v>火</v>
      </c>
      <c r="H25" s="281" t="s">
        <v>386</v>
      </c>
      <c r="I25" s="337" t="s">
        <v>389</v>
      </c>
      <c r="J25" s="283">
        <v>6</v>
      </c>
      <c r="K25" s="284">
        <f t="shared" si="8"/>
        <v>45093</v>
      </c>
      <c r="L25" s="274" t="str">
        <f t="shared" si="2"/>
        <v>金</v>
      </c>
      <c r="M25" s="281" t="s">
        <v>392</v>
      </c>
      <c r="N25" s="336" t="s">
        <v>393</v>
      </c>
      <c r="O25" s="291">
        <v>6</v>
      </c>
      <c r="P25" s="284">
        <f t="shared" si="9"/>
        <v>45123</v>
      </c>
      <c r="Q25" s="320" t="str">
        <f t="shared" si="3"/>
        <v>日</v>
      </c>
      <c r="R25" s="281"/>
      <c r="S25" s="336"/>
      <c r="T25" s="283"/>
      <c r="U25" s="284">
        <f t="shared" si="10"/>
        <v>45154</v>
      </c>
      <c r="V25" s="338" t="str">
        <f t="shared" si="4"/>
        <v>水</v>
      </c>
      <c r="W25" s="281" t="s">
        <v>399</v>
      </c>
      <c r="X25" s="336" t="s">
        <v>408</v>
      </c>
      <c r="Y25" s="283">
        <v>6</v>
      </c>
      <c r="Z25" s="339">
        <f t="shared" si="11"/>
        <v>45185</v>
      </c>
      <c r="AA25" s="338" t="str">
        <f t="shared" si="5"/>
        <v>土</v>
      </c>
      <c r="AB25" s="281"/>
      <c r="AC25" s="337"/>
      <c r="AD25" s="283"/>
      <c r="AG25" s="719">
        <v>45600</v>
      </c>
      <c r="AH25" s="720" t="s">
        <v>711</v>
      </c>
    </row>
    <row r="26" spans="1:34" ht="17.25" customHeight="1" thickBot="1">
      <c r="A26" s="273">
        <f t="shared" si="6"/>
        <v>45033</v>
      </c>
      <c r="B26" s="274" t="str">
        <f t="shared" si="0"/>
        <v>月</v>
      </c>
      <c r="C26" s="281" t="s">
        <v>385</v>
      </c>
      <c r="D26" s="288" t="s">
        <v>388</v>
      </c>
      <c r="E26" s="291">
        <v>6</v>
      </c>
      <c r="F26" s="284">
        <f t="shared" si="7"/>
        <v>45063</v>
      </c>
      <c r="G26" s="274" t="str">
        <f t="shared" si="1"/>
        <v>水</v>
      </c>
      <c r="H26" s="281" t="s">
        <v>386</v>
      </c>
      <c r="I26" s="288" t="s">
        <v>408</v>
      </c>
      <c r="J26" s="291">
        <v>6</v>
      </c>
      <c r="K26" s="284">
        <f t="shared" si="8"/>
        <v>45094</v>
      </c>
      <c r="L26" s="274" t="str">
        <f t="shared" si="2"/>
        <v>土</v>
      </c>
      <c r="M26" s="281"/>
      <c r="N26" s="288"/>
      <c r="O26" s="291"/>
      <c r="P26" s="284">
        <f t="shared" si="9"/>
        <v>45124</v>
      </c>
      <c r="Q26" s="320" t="str">
        <f t="shared" si="3"/>
        <v>月</v>
      </c>
      <c r="R26" s="281"/>
      <c r="S26" s="340"/>
      <c r="T26" s="283"/>
      <c r="U26" s="284">
        <f t="shared" si="10"/>
        <v>45155</v>
      </c>
      <c r="V26" s="338" t="str">
        <f t="shared" si="4"/>
        <v>木</v>
      </c>
      <c r="W26" s="281" t="s">
        <v>408</v>
      </c>
      <c r="X26" s="340"/>
      <c r="Y26" s="297">
        <v>3</v>
      </c>
      <c r="Z26" s="339">
        <f t="shared" si="11"/>
        <v>45186</v>
      </c>
      <c r="AA26" s="338" t="str">
        <f t="shared" si="5"/>
        <v>日</v>
      </c>
      <c r="AB26" s="281"/>
      <c r="AC26" s="288"/>
      <c r="AD26" s="283"/>
      <c r="AG26" s="721">
        <v>45619</v>
      </c>
      <c r="AH26" s="722" t="s">
        <v>536</v>
      </c>
    </row>
    <row r="27" spans="1:34" ht="17.25" customHeight="1">
      <c r="A27" s="273">
        <f t="shared" si="6"/>
        <v>45034</v>
      </c>
      <c r="B27" s="274" t="str">
        <f t="shared" si="0"/>
        <v>火</v>
      </c>
      <c r="C27" s="281" t="s">
        <v>385</v>
      </c>
      <c r="D27" s="337" t="s">
        <v>388</v>
      </c>
      <c r="E27" s="291">
        <v>6</v>
      </c>
      <c r="F27" s="284">
        <f t="shared" si="7"/>
        <v>45064</v>
      </c>
      <c r="G27" s="274" t="str">
        <f t="shared" si="1"/>
        <v>木</v>
      </c>
      <c r="H27" s="281" t="s">
        <v>386</v>
      </c>
      <c r="I27" s="337" t="s">
        <v>389</v>
      </c>
      <c r="J27" s="291">
        <v>6</v>
      </c>
      <c r="K27" s="284">
        <f t="shared" si="8"/>
        <v>45095</v>
      </c>
      <c r="L27" s="274" t="str">
        <f t="shared" si="2"/>
        <v>日</v>
      </c>
      <c r="M27" s="281"/>
      <c r="N27" s="337"/>
      <c r="O27" s="291"/>
      <c r="P27" s="284">
        <f t="shared" si="9"/>
        <v>45125</v>
      </c>
      <c r="Q27" s="320" t="str">
        <f t="shared" si="3"/>
        <v>火</v>
      </c>
      <c r="R27" s="281" t="s">
        <v>397</v>
      </c>
      <c r="S27" s="336" t="s">
        <v>397</v>
      </c>
      <c r="T27" s="283">
        <v>6</v>
      </c>
      <c r="U27" s="284">
        <f t="shared" si="10"/>
        <v>45156</v>
      </c>
      <c r="V27" s="338" t="str">
        <f t="shared" si="4"/>
        <v>金</v>
      </c>
      <c r="W27" s="281" t="s">
        <v>400</v>
      </c>
      <c r="X27" s="337" t="s">
        <v>400</v>
      </c>
      <c r="Y27" s="297">
        <v>6</v>
      </c>
      <c r="Z27" s="339">
        <f t="shared" si="11"/>
        <v>45187</v>
      </c>
      <c r="AA27" s="338" t="str">
        <f t="shared" si="5"/>
        <v>月</v>
      </c>
      <c r="AB27" s="281"/>
      <c r="AC27" s="336"/>
      <c r="AD27" s="297"/>
      <c r="AG27" s="717">
        <v>45292</v>
      </c>
      <c r="AH27" s="718" t="s">
        <v>708</v>
      </c>
    </row>
    <row r="28" spans="1:34" ht="17.25" customHeight="1">
      <c r="A28" s="273">
        <f t="shared" si="6"/>
        <v>45035</v>
      </c>
      <c r="B28" s="274" t="str">
        <f t="shared" si="0"/>
        <v>水</v>
      </c>
      <c r="C28" s="281" t="s">
        <v>385</v>
      </c>
      <c r="D28" s="288" t="s">
        <v>408</v>
      </c>
      <c r="E28" s="291">
        <v>6</v>
      </c>
      <c r="F28" s="284">
        <f t="shared" si="7"/>
        <v>45065</v>
      </c>
      <c r="G28" s="274" t="str">
        <f t="shared" si="1"/>
        <v>金</v>
      </c>
      <c r="H28" s="281" t="s">
        <v>386</v>
      </c>
      <c r="I28" s="288" t="s">
        <v>389</v>
      </c>
      <c r="J28" s="291">
        <v>6</v>
      </c>
      <c r="K28" s="284">
        <f t="shared" si="8"/>
        <v>45096</v>
      </c>
      <c r="L28" s="274" t="str">
        <f t="shared" si="2"/>
        <v>月</v>
      </c>
      <c r="M28" s="281" t="s">
        <v>393</v>
      </c>
      <c r="N28" s="340" t="s">
        <v>393</v>
      </c>
      <c r="O28" s="291">
        <v>6</v>
      </c>
      <c r="P28" s="284">
        <f t="shared" si="9"/>
        <v>45126</v>
      </c>
      <c r="Q28" s="320" t="str">
        <f t="shared" si="3"/>
        <v>水</v>
      </c>
      <c r="R28" s="281" t="s">
        <v>397</v>
      </c>
      <c r="S28" s="340" t="s">
        <v>397</v>
      </c>
      <c r="T28" s="283">
        <v>6</v>
      </c>
      <c r="U28" s="284">
        <f t="shared" si="10"/>
        <v>45157</v>
      </c>
      <c r="V28" s="338" t="str">
        <f t="shared" si="4"/>
        <v>土</v>
      </c>
      <c r="W28" s="281"/>
      <c r="X28" s="288"/>
      <c r="Y28" s="297"/>
      <c r="Z28" s="339">
        <f t="shared" si="11"/>
        <v>45188</v>
      </c>
      <c r="AA28" s="338" t="str">
        <f t="shared" si="5"/>
        <v>火</v>
      </c>
      <c r="AB28" s="281" t="s">
        <v>402</v>
      </c>
      <c r="AC28" s="288" t="s">
        <v>402</v>
      </c>
      <c r="AD28" s="297">
        <v>6</v>
      </c>
      <c r="AG28" s="719">
        <v>45299</v>
      </c>
      <c r="AH28" s="720" t="s">
        <v>704</v>
      </c>
    </row>
    <row r="29" spans="1:34" ht="17.25" customHeight="1">
      <c r="A29" s="273">
        <f t="shared" si="6"/>
        <v>45036</v>
      </c>
      <c r="B29" s="274" t="str">
        <f t="shared" si="0"/>
        <v>木</v>
      </c>
      <c r="C29" s="281" t="s">
        <v>385</v>
      </c>
      <c r="D29" s="337" t="s">
        <v>388</v>
      </c>
      <c r="E29" s="291">
        <v>6</v>
      </c>
      <c r="F29" s="284">
        <f t="shared" si="7"/>
        <v>45066</v>
      </c>
      <c r="G29" s="274" t="str">
        <f t="shared" si="1"/>
        <v>土</v>
      </c>
      <c r="H29" s="281"/>
      <c r="I29" s="337"/>
      <c r="J29" s="291"/>
      <c r="K29" s="284">
        <f t="shared" si="8"/>
        <v>45097</v>
      </c>
      <c r="L29" s="274" t="str">
        <f t="shared" si="2"/>
        <v>火</v>
      </c>
      <c r="M29" s="281" t="s">
        <v>393</v>
      </c>
      <c r="N29" s="336" t="s">
        <v>393</v>
      </c>
      <c r="O29" s="291">
        <v>6</v>
      </c>
      <c r="P29" s="284">
        <f t="shared" si="9"/>
        <v>45127</v>
      </c>
      <c r="Q29" s="320" t="str">
        <f t="shared" si="3"/>
        <v>木</v>
      </c>
      <c r="R29" s="281" t="s">
        <v>397</v>
      </c>
      <c r="S29" s="336" t="s">
        <v>397</v>
      </c>
      <c r="T29" s="283">
        <v>6</v>
      </c>
      <c r="U29" s="284">
        <f t="shared" si="10"/>
        <v>45158</v>
      </c>
      <c r="V29" s="338" t="str">
        <f t="shared" si="4"/>
        <v>日</v>
      </c>
      <c r="W29" s="281"/>
      <c r="X29" s="337"/>
      <c r="Y29" s="297"/>
      <c r="Z29" s="339">
        <f t="shared" si="11"/>
        <v>45189</v>
      </c>
      <c r="AA29" s="338" t="str">
        <f t="shared" si="5"/>
        <v>水</v>
      </c>
      <c r="AB29" s="281" t="s">
        <v>402</v>
      </c>
      <c r="AC29" s="336" t="s">
        <v>402</v>
      </c>
      <c r="AD29" s="277">
        <v>6</v>
      </c>
      <c r="AG29" s="719">
        <v>45333</v>
      </c>
      <c r="AH29" s="720" t="s">
        <v>709</v>
      </c>
    </row>
    <row r="30" spans="1:34" ht="17.25" customHeight="1">
      <c r="A30" s="273">
        <f t="shared" si="6"/>
        <v>45037</v>
      </c>
      <c r="B30" s="274" t="str">
        <f t="shared" si="0"/>
        <v>金</v>
      </c>
      <c r="C30" s="281" t="s">
        <v>385</v>
      </c>
      <c r="D30" s="337" t="s">
        <v>388</v>
      </c>
      <c r="E30" s="291">
        <v>6</v>
      </c>
      <c r="F30" s="284">
        <f t="shared" si="7"/>
        <v>45067</v>
      </c>
      <c r="G30" s="274" t="str">
        <f t="shared" si="1"/>
        <v>日</v>
      </c>
      <c r="H30" s="281"/>
      <c r="I30" s="337"/>
      <c r="J30" s="291"/>
      <c r="K30" s="284">
        <f t="shared" si="8"/>
        <v>45098</v>
      </c>
      <c r="L30" s="274" t="str">
        <f t="shared" si="2"/>
        <v>水</v>
      </c>
      <c r="M30" s="281" t="s">
        <v>393</v>
      </c>
      <c r="N30" s="336" t="s">
        <v>393</v>
      </c>
      <c r="O30" s="291">
        <v>6</v>
      </c>
      <c r="P30" s="284">
        <f t="shared" si="9"/>
        <v>45128</v>
      </c>
      <c r="Q30" s="320" t="str">
        <f t="shared" si="3"/>
        <v>金</v>
      </c>
      <c r="R30" s="281" t="s">
        <v>397</v>
      </c>
      <c r="S30" s="337" t="s">
        <v>397</v>
      </c>
      <c r="T30" s="283">
        <v>6</v>
      </c>
      <c r="U30" s="284">
        <f t="shared" si="10"/>
        <v>45159</v>
      </c>
      <c r="V30" s="338" t="str">
        <f t="shared" si="4"/>
        <v>月</v>
      </c>
      <c r="W30" s="281" t="s">
        <v>400</v>
      </c>
      <c r="X30" s="336" t="s">
        <v>400</v>
      </c>
      <c r="Y30" s="283">
        <v>6</v>
      </c>
      <c r="Z30" s="339">
        <f t="shared" si="11"/>
        <v>45190</v>
      </c>
      <c r="AA30" s="338" t="str">
        <f t="shared" si="5"/>
        <v>木</v>
      </c>
      <c r="AB30" s="281" t="s">
        <v>402</v>
      </c>
      <c r="AC30" s="336" t="s">
        <v>402</v>
      </c>
      <c r="AD30" s="283">
        <v>6</v>
      </c>
      <c r="AG30" s="719">
        <v>45334</v>
      </c>
      <c r="AH30" s="720" t="s">
        <v>711</v>
      </c>
    </row>
    <row r="31" spans="1:34" ht="17.25" customHeight="1">
      <c r="A31" s="273">
        <f t="shared" si="6"/>
        <v>45038</v>
      </c>
      <c r="B31" s="274" t="str">
        <f t="shared" si="0"/>
        <v>土</v>
      </c>
      <c r="C31" s="281"/>
      <c r="D31" s="288"/>
      <c r="E31" s="277"/>
      <c r="F31" s="284">
        <f t="shared" si="7"/>
        <v>45068</v>
      </c>
      <c r="G31" s="274" t="str">
        <f t="shared" si="1"/>
        <v>月</v>
      </c>
      <c r="H31" s="281" t="s">
        <v>386</v>
      </c>
      <c r="I31" s="288" t="s">
        <v>389</v>
      </c>
      <c r="J31" s="277">
        <v>6</v>
      </c>
      <c r="K31" s="284">
        <f t="shared" si="8"/>
        <v>45099</v>
      </c>
      <c r="L31" s="274" t="str">
        <f t="shared" si="2"/>
        <v>木</v>
      </c>
      <c r="M31" s="281" t="s">
        <v>393</v>
      </c>
      <c r="N31" s="340" t="s">
        <v>393</v>
      </c>
      <c r="O31" s="289">
        <v>6</v>
      </c>
      <c r="P31" s="284">
        <f t="shared" si="9"/>
        <v>45129</v>
      </c>
      <c r="Q31" s="320" t="str">
        <f t="shared" si="3"/>
        <v>土</v>
      </c>
      <c r="R31" s="281"/>
      <c r="S31" s="288"/>
      <c r="T31" s="277"/>
      <c r="U31" s="284">
        <f t="shared" si="10"/>
        <v>45160</v>
      </c>
      <c r="V31" s="338" t="str">
        <f t="shared" si="4"/>
        <v>火</v>
      </c>
      <c r="W31" s="281" t="s">
        <v>400</v>
      </c>
      <c r="X31" s="340" t="s">
        <v>400</v>
      </c>
      <c r="Y31" s="277">
        <v>6</v>
      </c>
      <c r="Z31" s="339">
        <f t="shared" si="11"/>
        <v>45191</v>
      </c>
      <c r="AA31" s="338" t="str">
        <f t="shared" si="5"/>
        <v>金</v>
      </c>
      <c r="AB31" s="281" t="s">
        <v>402</v>
      </c>
      <c r="AC31" s="340" t="s">
        <v>402</v>
      </c>
      <c r="AD31" s="277">
        <v>6</v>
      </c>
      <c r="AG31" s="719">
        <v>45345</v>
      </c>
      <c r="AH31" s="720" t="s">
        <v>533</v>
      </c>
    </row>
    <row r="32" spans="1:34" ht="17.25" customHeight="1">
      <c r="A32" s="273">
        <f t="shared" si="6"/>
        <v>45039</v>
      </c>
      <c r="B32" s="274" t="str">
        <f t="shared" si="0"/>
        <v>日</v>
      </c>
      <c r="C32" s="281"/>
      <c r="D32" s="337"/>
      <c r="E32" s="283"/>
      <c r="F32" s="284">
        <f t="shared" si="7"/>
        <v>45069</v>
      </c>
      <c r="G32" s="274" t="str">
        <f t="shared" si="1"/>
        <v>火</v>
      </c>
      <c r="H32" s="281" t="s">
        <v>386</v>
      </c>
      <c r="I32" s="336" t="s">
        <v>389</v>
      </c>
      <c r="J32" s="283">
        <v>6</v>
      </c>
      <c r="K32" s="284">
        <f t="shared" si="8"/>
        <v>45100</v>
      </c>
      <c r="L32" s="274" t="str">
        <f t="shared" si="2"/>
        <v>金</v>
      </c>
      <c r="M32" s="281" t="s">
        <v>393</v>
      </c>
      <c r="N32" s="336" t="s">
        <v>393</v>
      </c>
      <c r="O32" s="291">
        <v>6</v>
      </c>
      <c r="P32" s="284">
        <f t="shared" si="9"/>
        <v>45130</v>
      </c>
      <c r="Q32" s="320" t="str">
        <f t="shared" si="3"/>
        <v>日</v>
      </c>
      <c r="R32" s="281"/>
      <c r="S32" s="336"/>
      <c r="T32" s="283"/>
      <c r="U32" s="284">
        <f t="shared" si="10"/>
        <v>45161</v>
      </c>
      <c r="V32" s="338" t="str">
        <f t="shared" si="4"/>
        <v>水</v>
      </c>
      <c r="W32" s="281" t="s">
        <v>400</v>
      </c>
      <c r="X32" s="336" t="s">
        <v>400</v>
      </c>
      <c r="Y32" s="283">
        <v>6</v>
      </c>
      <c r="Z32" s="339">
        <f t="shared" si="11"/>
        <v>45192</v>
      </c>
      <c r="AA32" s="338" t="str">
        <f t="shared" si="5"/>
        <v>土</v>
      </c>
      <c r="AB32" s="281"/>
      <c r="AC32" s="337"/>
      <c r="AD32" s="283"/>
      <c r="AG32" s="719">
        <v>45371</v>
      </c>
      <c r="AH32" s="720" t="s">
        <v>534</v>
      </c>
    </row>
    <row r="33" spans="1:34" ht="17.25" customHeight="1">
      <c r="A33" s="273">
        <f t="shared" si="6"/>
        <v>45040</v>
      </c>
      <c r="B33" s="274" t="str">
        <f t="shared" si="0"/>
        <v>月</v>
      </c>
      <c r="C33" s="281" t="s">
        <v>385</v>
      </c>
      <c r="D33" s="341" t="s">
        <v>388</v>
      </c>
      <c r="E33" s="283">
        <v>6</v>
      </c>
      <c r="F33" s="284">
        <f t="shared" si="7"/>
        <v>45070</v>
      </c>
      <c r="G33" s="274" t="str">
        <f t="shared" si="1"/>
        <v>水</v>
      </c>
      <c r="H33" s="281" t="s">
        <v>386</v>
      </c>
      <c r="I33" s="342" t="s">
        <v>390</v>
      </c>
      <c r="J33" s="283">
        <v>6</v>
      </c>
      <c r="K33" s="284">
        <f t="shared" si="8"/>
        <v>45101</v>
      </c>
      <c r="L33" s="274" t="str">
        <f t="shared" si="2"/>
        <v>土</v>
      </c>
      <c r="M33" s="281"/>
      <c r="N33" s="294"/>
      <c r="O33" s="291"/>
      <c r="P33" s="284">
        <f t="shared" si="9"/>
        <v>45131</v>
      </c>
      <c r="Q33" s="320" t="str">
        <f t="shared" si="3"/>
        <v>月</v>
      </c>
      <c r="R33" s="281" t="s">
        <v>397</v>
      </c>
      <c r="S33" s="342" t="s">
        <v>397</v>
      </c>
      <c r="T33" s="277">
        <v>6</v>
      </c>
      <c r="U33" s="284">
        <f t="shared" si="10"/>
        <v>45162</v>
      </c>
      <c r="V33" s="338" t="str">
        <f t="shared" si="4"/>
        <v>木</v>
      </c>
      <c r="W33" s="281" t="s">
        <v>400</v>
      </c>
      <c r="X33" s="342" t="s">
        <v>400</v>
      </c>
      <c r="Y33" s="283">
        <v>6</v>
      </c>
      <c r="Z33" s="339">
        <f t="shared" si="11"/>
        <v>45193</v>
      </c>
      <c r="AA33" s="338" t="str">
        <f t="shared" si="5"/>
        <v>日</v>
      </c>
      <c r="AB33" s="281"/>
      <c r="AC33" s="294"/>
      <c r="AD33" s="322"/>
      <c r="AG33" s="719">
        <v>45411</v>
      </c>
      <c r="AH33" s="720" t="s">
        <v>357</v>
      </c>
    </row>
    <row r="34" spans="1:34" ht="17.25" customHeight="1">
      <c r="A34" s="273">
        <f t="shared" si="6"/>
        <v>45041</v>
      </c>
      <c r="B34" s="274" t="str">
        <f t="shared" si="0"/>
        <v>火</v>
      </c>
      <c r="C34" s="281" t="s">
        <v>385</v>
      </c>
      <c r="D34" s="337" t="s">
        <v>388</v>
      </c>
      <c r="E34" s="283">
        <v>6</v>
      </c>
      <c r="F34" s="284">
        <f t="shared" si="7"/>
        <v>45071</v>
      </c>
      <c r="G34" s="274" t="str">
        <f t="shared" si="1"/>
        <v>木</v>
      </c>
      <c r="H34" s="281" t="s">
        <v>386</v>
      </c>
      <c r="I34" s="336" t="s">
        <v>390</v>
      </c>
      <c r="J34" s="289">
        <v>6</v>
      </c>
      <c r="K34" s="284">
        <f t="shared" si="8"/>
        <v>45102</v>
      </c>
      <c r="L34" s="274" t="str">
        <f t="shared" si="2"/>
        <v>日</v>
      </c>
      <c r="M34" s="281"/>
      <c r="N34" s="337"/>
      <c r="O34" s="291"/>
      <c r="P34" s="284">
        <f t="shared" si="9"/>
        <v>45132</v>
      </c>
      <c r="Q34" s="320" t="str">
        <f t="shared" si="3"/>
        <v>火</v>
      </c>
      <c r="R34" s="281" t="s">
        <v>397</v>
      </c>
      <c r="S34" s="336" t="s">
        <v>397</v>
      </c>
      <c r="T34" s="283">
        <v>6</v>
      </c>
      <c r="U34" s="284">
        <f t="shared" si="10"/>
        <v>45163</v>
      </c>
      <c r="V34" s="338" t="str">
        <f t="shared" si="4"/>
        <v>金</v>
      </c>
      <c r="W34" s="281" t="s">
        <v>400</v>
      </c>
      <c r="X34" s="337" t="s">
        <v>408</v>
      </c>
      <c r="Y34" s="283">
        <v>6</v>
      </c>
      <c r="Z34" s="339">
        <f t="shared" si="11"/>
        <v>45194</v>
      </c>
      <c r="AA34" s="338" t="str">
        <f t="shared" si="5"/>
        <v>月</v>
      </c>
      <c r="AB34" s="281" t="s">
        <v>402</v>
      </c>
      <c r="AC34" s="336" t="s">
        <v>402</v>
      </c>
      <c r="AD34" s="297">
        <v>6</v>
      </c>
      <c r="AG34" s="719">
        <v>45415</v>
      </c>
      <c r="AH34" s="720" t="s">
        <v>687</v>
      </c>
    </row>
    <row r="35" spans="1:34" ht="17.25" customHeight="1">
      <c r="A35" s="273">
        <f t="shared" si="6"/>
        <v>45042</v>
      </c>
      <c r="B35" s="274" t="str">
        <f t="shared" si="0"/>
        <v>水</v>
      </c>
      <c r="C35" s="281" t="s">
        <v>385</v>
      </c>
      <c r="D35" s="337" t="s">
        <v>388</v>
      </c>
      <c r="E35" s="291">
        <v>6</v>
      </c>
      <c r="F35" s="284">
        <f t="shared" si="7"/>
        <v>45072</v>
      </c>
      <c r="G35" s="274" t="str">
        <f t="shared" si="1"/>
        <v>金</v>
      </c>
      <c r="H35" s="281" t="s">
        <v>390</v>
      </c>
      <c r="I35" s="337" t="s">
        <v>390</v>
      </c>
      <c r="J35" s="289">
        <v>6</v>
      </c>
      <c r="K35" s="284">
        <f t="shared" si="8"/>
        <v>45103</v>
      </c>
      <c r="L35" s="274" t="str">
        <f t="shared" si="2"/>
        <v>月</v>
      </c>
      <c r="M35" s="281" t="s">
        <v>393</v>
      </c>
      <c r="N35" s="336" t="s">
        <v>393</v>
      </c>
      <c r="O35" s="291">
        <v>6</v>
      </c>
      <c r="P35" s="284">
        <f t="shared" si="9"/>
        <v>45133</v>
      </c>
      <c r="Q35" s="320" t="str">
        <f t="shared" si="3"/>
        <v>水</v>
      </c>
      <c r="R35" s="281" t="s">
        <v>397</v>
      </c>
      <c r="S35" s="336" t="s">
        <v>397</v>
      </c>
      <c r="T35" s="283">
        <v>6</v>
      </c>
      <c r="U35" s="284">
        <f t="shared" si="10"/>
        <v>45164</v>
      </c>
      <c r="V35" s="338" t="str">
        <f t="shared" si="4"/>
        <v>土</v>
      </c>
      <c r="W35" s="281"/>
      <c r="X35" s="337"/>
      <c r="Y35" s="283"/>
      <c r="Z35" s="339">
        <f t="shared" si="11"/>
        <v>45195</v>
      </c>
      <c r="AA35" s="338" t="str">
        <f t="shared" si="5"/>
        <v>火</v>
      </c>
      <c r="AB35" s="281" t="s">
        <v>402</v>
      </c>
      <c r="AC35" s="336" t="s">
        <v>402</v>
      </c>
      <c r="AD35" s="283">
        <v>6</v>
      </c>
      <c r="AG35" s="719">
        <v>45416</v>
      </c>
      <c r="AH35" s="720" t="s">
        <v>688</v>
      </c>
    </row>
    <row r="36" spans="1:34" ht="17.25" customHeight="1">
      <c r="A36" s="273">
        <f t="shared" si="6"/>
        <v>45043</v>
      </c>
      <c r="B36" s="274" t="str">
        <f t="shared" si="0"/>
        <v>木</v>
      </c>
      <c r="C36" s="281" t="s">
        <v>385</v>
      </c>
      <c r="D36" s="337" t="s">
        <v>388</v>
      </c>
      <c r="E36" s="291">
        <v>6</v>
      </c>
      <c r="F36" s="284">
        <f t="shared" si="7"/>
        <v>45073</v>
      </c>
      <c r="G36" s="274" t="str">
        <f t="shared" si="1"/>
        <v>土</v>
      </c>
      <c r="H36" s="281"/>
      <c r="I36" s="337"/>
      <c r="J36" s="289"/>
      <c r="K36" s="284">
        <f t="shared" si="8"/>
        <v>45104</v>
      </c>
      <c r="L36" s="274" t="str">
        <f t="shared" si="2"/>
        <v>火</v>
      </c>
      <c r="M36" s="281" t="s">
        <v>394</v>
      </c>
      <c r="N36" s="336" t="s">
        <v>394</v>
      </c>
      <c r="O36" s="291">
        <v>6</v>
      </c>
      <c r="P36" s="284">
        <f t="shared" si="9"/>
        <v>45134</v>
      </c>
      <c r="Q36" s="320" t="str">
        <f t="shared" si="3"/>
        <v>木</v>
      </c>
      <c r="R36" s="281" t="s">
        <v>397</v>
      </c>
      <c r="S36" s="336" t="s">
        <v>397</v>
      </c>
      <c r="T36" s="297">
        <v>6</v>
      </c>
      <c r="U36" s="284">
        <f t="shared" si="10"/>
        <v>45165</v>
      </c>
      <c r="V36" s="338" t="str">
        <f t="shared" si="4"/>
        <v>日</v>
      </c>
      <c r="W36" s="281"/>
      <c r="X36" s="336"/>
      <c r="Y36" s="283"/>
      <c r="Z36" s="339">
        <f t="shared" si="11"/>
        <v>45196</v>
      </c>
      <c r="AA36" s="338" t="str">
        <f t="shared" si="5"/>
        <v>水</v>
      </c>
      <c r="AB36" s="281" t="s">
        <v>408</v>
      </c>
      <c r="AC36" s="336"/>
      <c r="AD36" s="283">
        <v>3</v>
      </c>
      <c r="AG36" s="719">
        <v>45417</v>
      </c>
      <c r="AH36" s="720" t="s">
        <v>710</v>
      </c>
    </row>
    <row r="37" spans="1:34" ht="17.25" customHeight="1">
      <c r="A37" s="273">
        <f t="shared" si="6"/>
        <v>45044</v>
      </c>
      <c r="B37" s="274" t="str">
        <f t="shared" si="0"/>
        <v>金</v>
      </c>
      <c r="C37" s="281" t="s">
        <v>385</v>
      </c>
      <c r="D37" s="337" t="s">
        <v>388</v>
      </c>
      <c r="E37" s="291">
        <v>6</v>
      </c>
      <c r="F37" s="284">
        <f t="shared" si="7"/>
        <v>45074</v>
      </c>
      <c r="G37" s="274" t="str">
        <f t="shared" si="1"/>
        <v>日</v>
      </c>
      <c r="H37" s="281"/>
      <c r="I37" s="336"/>
      <c r="J37" s="289"/>
      <c r="K37" s="284">
        <f t="shared" si="8"/>
        <v>45105</v>
      </c>
      <c r="L37" s="274" t="str">
        <f t="shared" si="2"/>
        <v>水</v>
      </c>
      <c r="M37" s="281" t="s">
        <v>394</v>
      </c>
      <c r="N37" s="336" t="s">
        <v>394</v>
      </c>
      <c r="O37" s="291">
        <v>6</v>
      </c>
      <c r="P37" s="284">
        <f t="shared" si="9"/>
        <v>45135</v>
      </c>
      <c r="Q37" s="320" t="str">
        <f t="shared" si="3"/>
        <v>金</v>
      </c>
      <c r="R37" s="281" t="s">
        <v>397</v>
      </c>
      <c r="S37" s="336" t="s">
        <v>397</v>
      </c>
      <c r="T37" s="297">
        <v>6</v>
      </c>
      <c r="U37" s="284">
        <f t="shared" si="10"/>
        <v>45166</v>
      </c>
      <c r="V37" s="338" t="str">
        <f t="shared" si="4"/>
        <v>月</v>
      </c>
      <c r="W37" s="281" t="s">
        <v>400</v>
      </c>
      <c r="X37" s="336" t="s">
        <v>400</v>
      </c>
      <c r="Y37" s="283">
        <v>6</v>
      </c>
      <c r="Z37" s="339">
        <f t="shared" si="11"/>
        <v>45197</v>
      </c>
      <c r="AA37" s="338" t="str">
        <f t="shared" si="5"/>
        <v>木</v>
      </c>
      <c r="AB37" s="281" t="s">
        <v>402</v>
      </c>
      <c r="AC37" s="336" t="s">
        <v>402</v>
      </c>
      <c r="AD37" s="277">
        <v>6</v>
      </c>
      <c r="AG37" s="719">
        <v>45418</v>
      </c>
      <c r="AH37" s="720" t="s">
        <v>711</v>
      </c>
    </row>
    <row r="38" spans="1:34" ht="17.25" customHeight="1">
      <c r="A38" s="273">
        <f t="shared" si="6"/>
        <v>45045</v>
      </c>
      <c r="B38" s="274" t="str">
        <f t="shared" si="0"/>
        <v>土</v>
      </c>
      <c r="C38" s="281"/>
      <c r="D38" s="288"/>
      <c r="E38" s="291"/>
      <c r="F38" s="284">
        <f t="shared" si="7"/>
        <v>45075</v>
      </c>
      <c r="G38" s="274" t="str">
        <f t="shared" si="1"/>
        <v>月</v>
      </c>
      <c r="H38" s="281" t="s">
        <v>390</v>
      </c>
      <c r="I38" s="340" t="s">
        <v>390</v>
      </c>
      <c r="J38" s="283">
        <v>6</v>
      </c>
      <c r="K38" s="284">
        <f t="shared" si="8"/>
        <v>45106</v>
      </c>
      <c r="L38" s="274" t="str">
        <f t="shared" si="2"/>
        <v>木</v>
      </c>
      <c r="M38" s="281" t="s">
        <v>394</v>
      </c>
      <c r="N38" s="340" t="s">
        <v>394</v>
      </c>
      <c r="O38" s="291">
        <v>6</v>
      </c>
      <c r="P38" s="284">
        <f t="shared" si="9"/>
        <v>45136</v>
      </c>
      <c r="Q38" s="320" t="str">
        <f t="shared" si="3"/>
        <v>土</v>
      </c>
      <c r="R38" s="281"/>
      <c r="S38" s="288"/>
      <c r="T38" s="283"/>
      <c r="U38" s="284">
        <f t="shared" si="10"/>
        <v>45167</v>
      </c>
      <c r="V38" s="338" t="str">
        <f t="shared" si="4"/>
        <v>火</v>
      </c>
      <c r="W38" s="281" t="s">
        <v>400</v>
      </c>
      <c r="X38" s="340" t="s">
        <v>400</v>
      </c>
      <c r="Y38" s="283">
        <v>6</v>
      </c>
      <c r="Z38" s="339">
        <f t="shared" si="11"/>
        <v>45198</v>
      </c>
      <c r="AA38" s="338" t="str">
        <f t="shared" si="5"/>
        <v>金</v>
      </c>
      <c r="AB38" s="281" t="s">
        <v>402</v>
      </c>
      <c r="AC38" s="340" t="s">
        <v>402</v>
      </c>
      <c r="AD38" s="277">
        <v>6</v>
      </c>
      <c r="AG38" s="719">
        <v>45488</v>
      </c>
      <c r="AH38" s="720" t="s">
        <v>689</v>
      </c>
    </row>
    <row r="39" spans="1:34" ht="17.25" customHeight="1">
      <c r="A39" s="273">
        <f t="shared" si="6"/>
        <v>45046</v>
      </c>
      <c r="B39" s="274" t="str">
        <f t="shared" si="0"/>
        <v>日</v>
      </c>
      <c r="C39" s="281"/>
      <c r="D39" s="343"/>
      <c r="E39" s="291"/>
      <c r="F39" s="284">
        <f t="shared" si="7"/>
        <v>45076</v>
      </c>
      <c r="G39" s="274" t="str">
        <f t="shared" si="1"/>
        <v>火</v>
      </c>
      <c r="H39" s="281" t="s">
        <v>390</v>
      </c>
      <c r="I39" s="344" t="s">
        <v>390</v>
      </c>
      <c r="J39" s="283">
        <v>6</v>
      </c>
      <c r="K39" s="284">
        <f t="shared" si="8"/>
        <v>45107</v>
      </c>
      <c r="L39" s="274" t="str">
        <f t="shared" si="2"/>
        <v>金</v>
      </c>
      <c r="M39" s="281" t="s">
        <v>394</v>
      </c>
      <c r="N39" s="344" t="s">
        <v>395</v>
      </c>
      <c r="O39" s="291">
        <v>6</v>
      </c>
      <c r="P39" s="284">
        <f t="shared" si="9"/>
        <v>45137</v>
      </c>
      <c r="Q39" s="320" t="str">
        <f t="shared" si="3"/>
        <v>日</v>
      </c>
      <c r="R39" s="281"/>
      <c r="S39" s="344"/>
      <c r="T39" s="283"/>
      <c r="U39" s="284">
        <f t="shared" si="10"/>
        <v>45168</v>
      </c>
      <c r="V39" s="338" t="str">
        <f t="shared" si="4"/>
        <v>水</v>
      </c>
      <c r="W39" s="281" t="s">
        <v>400</v>
      </c>
      <c r="X39" s="344" t="s">
        <v>401</v>
      </c>
      <c r="Y39" s="283">
        <v>6</v>
      </c>
      <c r="Z39" s="339">
        <f t="shared" si="11"/>
        <v>45199</v>
      </c>
      <c r="AA39" s="338" t="str">
        <f t="shared" si="5"/>
        <v>土</v>
      </c>
      <c r="AB39" s="281"/>
      <c r="AC39" s="343"/>
      <c r="AD39" s="277"/>
      <c r="AG39" s="719">
        <v>45515</v>
      </c>
      <c r="AH39" s="720" t="s">
        <v>690</v>
      </c>
    </row>
    <row r="40" spans="1:34" ht="17.25" customHeight="1">
      <c r="A40" s="273">
        <f t="shared" si="6"/>
        <v>45047</v>
      </c>
      <c r="B40" s="274" t="str">
        <f t="shared" si="0"/>
        <v>月</v>
      </c>
      <c r="C40" s="281" t="s">
        <v>385</v>
      </c>
      <c r="D40" s="288" t="s">
        <v>388</v>
      </c>
      <c r="E40" s="283">
        <v>6</v>
      </c>
      <c r="F40" s="284">
        <f t="shared" si="7"/>
        <v>45077</v>
      </c>
      <c r="G40" s="274" t="str">
        <f t="shared" si="1"/>
        <v>水</v>
      </c>
      <c r="H40" s="281" t="s">
        <v>390</v>
      </c>
      <c r="I40" s="340" t="s">
        <v>391</v>
      </c>
      <c r="J40" s="291">
        <v>6</v>
      </c>
      <c r="K40" s="284">
        <f t="shared" si="8"/>
        <v>45108</v>
      </c>
      <c r="L40" s="274" t="str">
        <f t="shared" si="2"/>
        <v>土</v>
      </c>
      <c r="M40" s="281"/>
      <c r="N40" s="288"/>
      <c r="O40" s="291"/>
      <c r="P40" s="284">
        <f t="shared" si="9"/>
        <v>45138</v>
      </c>
      <c r="Q40" s="320" t="str">
        <f t="shared" si="3"/>
        <v>月</v>
      </c>
      <c r="R40" s="281" t="s">
        <v>397</v>
      </c>
      <c r="S40" s="340" t="s">
        <v>397</v>
      </c>
      <c r="T40" s="283">
        <v>6</v>
      </c>
      <c r="U40" s="284">
        <f t="shared" si="10"/>
        <v>45169</v>
      </c>
      <c r="V40" s="338" t="str">
        <f t="shared" si="4"/>
        <v>木</v>
      </c>
      <c r="W40" s="281" t="s">
        <v>400</v>
      </c>
      <c r="X40" s="340" t="s">
        <v>400</v>
      </c>
      <c r="Y40" s="283">
        <v>6</v>
      </c>
      <c r="Z40" s="339">
        <f t="shared" si="11"/>
        <v>45200</v>
      </c>
      <c r="AA40" s="338" t="str">
        <f t="shared" si="5"/>
        <v>日</v>
      </c>
      <c r="AB40" s="281"/>
      <c r="AC40" s="288"/>
      <c r="AD40" s="277"/>
      <c r="AG40" s="719">
        <v>45516</v>
      </c>
      <c r="AH40" s="720" t="s">
        <v>711</v>
      </c>
    </row>
    <row r="41" spans="1:34" ht="17.25" customHeight="1">
      <c r="A41" s="273">
        <f t="shared" si="6"/>
        <v>45048</v>
      </c>
      <c r="B41" s="274" t="str">
        <f t="shared" si="0"/>
        <v>火</v>
      </c>
      <c r="C41" s="281" t="s">
        <v>385</v>
      </c>
      <c r="D41" s="345" t="s">
        <v>388</v>
      </c>
      <c r="E41" s="283">
        <v>6</v>
      </c>
      <c r="F41" s="284">
        <f t="shared" si="7"/>
        <v>45078</v>
      </c>
      <c r="G41" s="274" t="str">
        <f t="shared" si="1"/>
        <v>木</v>
      </c>
      <c r="H41" s="281" t="s">
        <v>390</v>
      </c>
      <c r="I41" s="346" t="s">
        <v>390</v>
      </c>
      <c r="J41" s="291">
        <v>6</v>
      </c>
      <c r="K41" s="284">
        <f t="shared" si="8"/>
        <v>45109</v>
      </c>
      <c r="L41" s="274" t="str">
        <f t="shared" si="2"/>
        <v>日</v>
      </c>
      <c r="M41" s="281"/>
      <c r="N41" s="345"/>
      <c r="O41" s="291"/>
      <c r="P41" s="284">
        <f t="shared" si="9"/>
        <v>45139</v>
      </c>
      <c r="Q41" s="320" t="str">
        <f t="shared" si="3"/>
        <v>火</v>
      </c>
      <c r="R41" s="281" t="s">
        <v>397</v>
      </c>
      <c r="S41" s="346" t="s">
        <v>397</v>
      </c>
      <c r="T41" s="283">
        <v>6</v>
      </c>
      <c r="U41" s="284">
        <f t="shared" si="10"/>
        <v>45170</v>
      </c>
      <c r="V41" s="338" t="str">
        <f t="shared" si="4"/>
        <v>金</v>
      </c>
      <c r="W41" s="281" t="s">
        <v>400</v>
      </c>
      <c r="X41" s="345" t="s">
        <v>400</v>
      </c>
      <c r="Y41" s="283">
        <v>6</v>
      </c>
      <c r="Z41" s="339">
        <f t="shared" si="11"/>
        <v>45201</v>
      </c>
      <c r="AA41" s="338" t="str">
        <f t="shared" si="5"/>
        <v>月</v>
      </c>
      <c r="AB41" s="281" t="s">
        <v>402</v>
      </c>
      <c r="AC41" s="345" t="s">
        <v>403</v>
      </c>
      <c r="AD41" s="283">
        <v>6</v>
      </c>
      <c r="AG41" s="719">
        <v>45551</v>
      </c>
      <c r="AH41" s="720" t="s">
        <v>381</v>
      </c>
    </row>
    <row r="42" spans="1:34" ht="17.25" customHeight="1">
      <c r="A42" s="273">
        <f>IF(A41="","",IF((A41+1)&gt;=(EDATE($A$14,1)),"",A41+1))</f>
        <v>45049</v>
      </c>
      <c r="B42" s="274" t="str">
        <f t="shared" si="0"/>
        <v>水</v>
      </c>
      <c r="C42" s="281"/>
      <c r="D42" s="347"/>
      <c r="E42" s="297"/>
      <c r="F42" s="284">
        <f>IF(F41="","",IF((F41+1)&gt;=(EDATE($F$14,1)),"",F41+1))</f>
        <v>45079</v>
      </c>
      <c r="G42" s="274" t="str">
        <f t="shared" si="1"/>
        <v>金</v>
      </c>
      <c r="H42" s="281" t="s">
        <v>390</v>
      </c>
      <c r="I42" s="347" t="s">
        <v>390</v>
      </c>
      <c r="J42" s="291">
        <v>6</v>
      </c>
      <c r="K42" s="284">
        <f>IF(K41="","",IF((K41+1)&gt;=(EDATE($K$14,1)),"",K41+1))</f>
        <v>45110</v>
      </c>
      <c r="L42" s="274" t="str">
        <f t="shared" si="2"/>
        <v>月</v>
      </c>
      <c r="M42" s="281" t="s">
        <v>394</v>
      </c>
      <c r="N42" s="348" t="s">
        <v>395</v>
      </c>
      <c r="O42" s="291">
        <v>6</v>
      </c>
      <c r="P42" s="284">
        <f>IF(P41="","",IF((P41+1)&gt;=(EDATE($P$14,1)),"",P41+1))</f>
        <v>45140</v>
      </c>
      <c r="Q42" s="320" t="str">
        <f t="shared" si="3"/>
        <v>水</v>
      </c>
      <c r="R42" s="281" t="s">
        <v>397</v>
      </c>
      <c r="S42" s="348" t="s">
        <v>398</v>
      </c>
      <c r="T42" s="283">
        <v>6</v>
      </c>
      <c r="U42" s="284">
        <f>IF(U41="","",IF((U41+1)&gt;=(EDATE($U$14,1)),"",U41+1))</f>
        <v>45171</v>
      </c>
      <c r="V42" s="338" t="str">
        <f t="shared" si="4"/>
        <v>土</v>
      </c>
      <c r="W42" s="281"/>
      <c r="X42" s="347"/>
      <c r="Y42" s="283"/>
      <c r="Z42" s="339">
        <f>IF(Z41="","",IF((Z41+1)&gt;=(EDATE($Z$14,1)),"",Z41+1))</f>
        <v>45202</v>
      </c>
      <c r="AA42" s="338" t="str">
        <f t="shared" si="5"/>
        <v>火</v>
      </c>
      <c r="AB42" s="281" t="s">
        <v>404</v>
      </c>
      <c r="AC42" s="348" t="s">
        <v>404</v>
      </c>
      <c r="AD42" s="283">
        <v>6</v>
      </c>
      <c r="AG42" s="719">
        <v>45557</v>
      </c>
      <c r="AH42" s="720" t="s">
        <v>382</v>
      </c>
    </row>
    <row r="43" spans="1:34" ht="17.25" customHeight="1">
      <c r="A43" s="273">
        <f>IF(A42="","",IF((A42+1)&gt;=(EDATE($A$14,1)),"",A42+1))</f>
        <v>45050</v>
      </c>
      <c r="B43" s="274" t="str">
        <f t="shared" si="0"/>
        <v>木</v>
      </c>
      <c r="C43" s="281"/>
      <c r="D43" s="349"/>
      <c r="E43" s="297"/>
      <c r="F43" s="284">
        <f>IF(F42="","",IF((F42+1)&gt;=(EDATE($F$14,1)),"",F42+1))</f>
        <v>45080</v>
      </c>
      <c r="G43" s="274" t="str">
        <f t="shared" si="1"/>
        <v>土</v>
      </c>
      <c r="H43" s="281"/>
      <c r="I43" s="349"/>
      <c r="J43" s="291"/>
      <c r="K43" s="284">
        <f>IF(K42="","",IF((K42+1)&gt;=(EDATE($K$14,1)),"",K42+1))</f>
        <v>45111</v>
      </c>
      <c r="L43" s="274" t="str">
        <f t="shared" si="2"/>
        <v>火</v>
      </c>
      <c r="M43" s="281" t="s">
        <v>394</v>
      </c>
      <c r="N43" s="350" t="s">
        <v>394</v>
      </c>
      <c r="O43" s="291">
        <v>6</v>
      </c>
      <c r="P43" s="284">
        <f>IF(P42="","",IF((P42+1)&gt;=(EDATE($P$14,1)),"",P42+1))</f>
        <v>45141</v>
      </c>
      <c r="Q43" s="320" t="str">
        <f t="shared" si="3"/>
        <v>木</v>
      </c>
      <c r="R43" s="281" t="s">
        <v>397</v>
      </c>
      <c r="S43" s="350" t="s">
        <v>398</v>
      </c>
      <c r="T43" s="283">
        <v>6</v>
      </c>
      <c r="U43" s="284">
        <f>IF(U42="","",IF((U42+1)&gt;=(EDATE($U$14,1)),"",U42+1))</f>
        <v>45172</v>
      </c>
      <c r="V43" s="338" t="str">
        <f t="shared" si="4"/>
        <v>日</v>
      </c>
      <c r="W43" s="281"/>
      <c r="X43" s="350"/>
      <c r="Y43" s="283"/>
      <c r="Z43" s="339">
        <f>IF(Z42="","",IF((Z42+1)&gt;=(EDATE($Z$14,1)),"",Z42+1))</f>
        <v>45203</v>
      </c>
      <c r="AA43" s="338" t="str">
        <f t="shared" si="5"/>
        <v>水</v>
      </c>
      <c r="AB43" s="281" t="s">
        <v>712</v>
      </c>
      <c r="AC43" s="350" t="s">
        <v>405</v>
      </c>
      <c r="AD43" s="351">
        <v>3</v>
      </c>
      <c r="AG43" s="719">
        <v>45579</v>
      </c>
      <c r="AH43" s="720" t="s">
        <v>691</v>
      </c>
    </row>
    <row r="44" spans="1:34" ht="17.25" customHeight="1" thickBot="1">
      <c r="A44" s="299" t="str">
        <f>IF(A43="","",IF((A43+1)&gt;=(EDATE($A$14,1)),"",A43+1))</f>
        <v/>
      </c>
      <c r="B44" s="300" t="str">
        <f t="shared" si="0"/>
        <v/>
      </c>
      <c r="C44" s="301"/>
      <c r="D44" s="352"/>
      <c r="E44" s="303"/>
      <c r="F44" s="304">
        <f>IF(F43="","",IF((F43+1)&gt;=(EDATE($F$14,1)),"",F43+1))</f>
        <v>45081</v>
      </c>
      <c r="G44" s="300" t="str">
        <f t="shared" si="1"/>
        <v>日</v>
      </c>
      <c r="H44" s="301"/>
      <c r="I44" s="302"/>
      <c r="J44" s="306"/>
      <c r="K44" s="304" t="str">
        <f>IF(K43="","",IF((K43+1)&gt;=(EDATE($K$14,1)),"",K43+1))</f>
        <v/>
      </c>
      <c r="L44" s="300" t="str">
        <f t="shared" si="2"/>
        <v/>
      </c>
      <c r="M44" s="301"/>
      <c r="N44" s="302"/>
      <c r="O44" s="323"/>
      <c r="P44" s="304">
        <f>IF(P43="","",IF((P43+1)&gt;=(EDATE($P$14,1)),"",P43+1))</f>
        <v>45142</v>
      </c>
      <c r="Q44" s="300" t="str">
        <f t="shared" si="3"/>
        <v>金</v>
      </c>
      <c r="R44" s="301" t="s">
        <v>399</v>
      </c>
      <c r="S44" s="302" t="s">
        <v>399</v>
      </c>
      <c r="T44" s="324">
        <v>6</v>
      </c>
      <c r="U44" s="304">
        <f>IF(U43="","",IF((U43+1)&gt;=(EDATE($U$14,1)),"",U43+1))</f>
        <v>45173</v>
      </c>
      <c r="V44" s="300" t="str">
        <f t="shared" si="4"/>
        <v>月</v>
      </c>
      <c r="W44" s="301" t="s">
        <v>400</v>
      </c>
      <c r="X44" s="302" t="s">
        <v>400</v>
      </c>
      <c r="Y44" s="272">
        <v>6</v>
      </c>
      <c r="Z44" s="353" t="str">
        <f>IF(Z43="","",IF((Z43+1)&gt;=(EDATE($Z$14,1)),"",Z43+1))</f>
        <v/>
      </c>
      <c r="AA44" s="300" t="str">
        <f t="shared" si="5"/>
        <v/>
      </c>
      <c r="AB44" s="301"/>
      <c r="AC44" s="302"/>
      <c r="AD44" s="354"/>
      <c r="AG44" s="719">
        <v>45599</v>
      </c>
      <c r="AH44" s="720" t="s">
        <v>692</v>
      </c>
    </row>
    <row r="45" spans="1:34" ht="14.25" thickBot="1">
      <c r="A45" s="309"/>
      <c r="B45" s="309"/>
      <c r="C45" s="309"/>
      <c r="D45" s="309"/>
      <c r="E45" s="310"/>
      <c r="F45" s="309"/>
      <c r="G45" s="309"/>
      <c r="H45" s="309"/>
      <c r="I45" s="309"/>
      <c r="J45" s="310"/>
      <c r="K45" s="309"/>
      <c r="L45" s="309"/>
      <c r="M45" s="309"/>
      <c r="N45" s="309"/>
      <c r="O45" s="310"/>
      <c r="P45" s="309"/>
      <c r="Q45" s="309"/>
      <c r="R45" s="309"/>
      <c r="S45" s="309"/>
      <c r="T45" s="310"/>
      <c r="U45" s="309"/>
      <c r="V45" s="309"/>
      <c r="W45" s="309"/>
      <c r="AG45" s="719">
        <v>45600</v>
      </c>
      <c r="AH45" s="720" t="s">
        <v>711</v>
      </c>
    </row>
    <row r="46" spans="1:34" ht="14.25" thickBot="1">
      <c r="A46" s="311" t="s">
        <v>350</v>
      </c>
      <c r="B46" s="986" t="s">
        <v>355</v>
      </c>
      <c r="C46" s="987"/>
      <c r="D46" s="987"/>
      <c r="E46" s="988"/>
      <c r="F46" s="311" t="s">
        <v>350</v>
      </c>
      <c r="G46" s="986" t="s">
        <v>354</v>
      </c>
      <c r="H46" s="987"/>
      <c r="I46" s="987"/>
      <c r="J46" s="987"/>
      <c r="K46" s="311" t="s">
        <v>350</v>
      </c>
      <c r="L46" s="986" t="s">
        <v>353</v>
      </c>
      <c r="M46" s="987"/>
      <c r="N46" s="987"/>
      <c r="O46" s="987"/>
      <c r="P46" s="311" t="s">
        <v>350</v>
      </c>
      <c r="Q46" s="986" t="s">
        <v>352</v>
      </c>
      <c r="R46" s="987"/>
      <c r="S46" s="987"/>
      <c r="T46" s="987"/>
      <c r="U46" s="311" t="s">
        <v>350</v>
      </c>
      <c r="V46" s="986" t="s">
        <v>351</v>
      </c>
      <c r="W46" s="987"/>
      <c r="X46" s="987"/>
      <c r="Y46" s="987"/>
      <c r="Z46" s="311" t="s">
        <v>350</v>
      </c>
      <c r="AA46" s="986" t="s">
        <v>349</v>
      </c>
      <c r="AB46" s="987"/>
      <c r="AC46" s="987"/>
      <c r="AD46" s="989"/>
      <c r="AG46" s="721">
        <v>45619</v>
      </c>
      <c r="AH46" s="722" t="s">
        <v>693</v>
      </c>
    </row>
    <row r="47" spans="1:34">
      <c r="A47" s="312" t="s">
        <v>348</v>
      </c>
      <c r="B47" s="990">
        <f>A14</f>
        <v>45021</v>
      </c>
      <c r="C47" s="991"/>
      <c r="D47" s="982">
        <f>IF($G$9="","",EDATE(B47,1)-1)</f>
        <v>45050</v>
      </c>
      <c r="E47" s="983"/>
      <c r="F47" s="312" t="s">
        <v>348</v>
      </c>
      <c r="G47" s="990">
        <f>F14</f>
        <v>45051</v>
      </c>
      <c r="H47" s="991"/>
      <c r="I47" s="982">
        <f>IF($G$9="","",EDATE(G47,1)-1)</f>
        <v>45081</v>
      </c>
      <c r="J47" s="983"/>
      <c r="K47" s="312" t="s">
        <v>348</v>
      </c>
      <c r="L47" s="990">
        <f>K14</f>
        <v>45082</v>
      </c>
      <c r="M47" s="991"/>
      <c r="N47" s="982">
        <f>IF($G$9="","",EDATE(L47,1)-1)</f>
        <v>45111</v>
      </c>
      <c r="O47" s="983"/>
      <c r="P47" s="312" t="s">
        <v>348</v>
      </c>
      <c r="Q47" s="990">
        <f>P14</f>
        <v>45112</v>
      </c>
      <c r="R47" s="991"/>
      <c r="S47" s="982">
        <f>IF($G$9="","",EDATE(Q47,1)-1)</f>
        <v>45142</v>
      </c>
      <c r="T47" s="983"/>
      <c r="U47" s="312" t="s">
        <v>348</v>
      </c>
      <c r="V47" s="990">
        <f>U14</f>
        <v>45143</v>
      </c>
      <c r="W47" s="991"/>
      <c r="X47" s="982">
        <f>IF($G$9="","",EDATE(V47,1)-1)</f>
        <v>45173</v>
      </c>
      <c r="Y47" s="983"/>
      <c r="Z47" s="312" t="s">
        <v>348</v>
      </c>
      <c r="AA47" s="990">
        <f>Z14</f>
        <v>45174</v>
      </c>
      <c r="AB47" s="991"/>
      <c r="AC47" s="982">
        <f>IF($G$9="","",EDATE(AA47,1)-1)</f>
        <v>45203</v>
      </c>
      <c r="AD47" s="983"/>
      <c r="AG47" s="717">
        <v>45658</v>
      </c>
      <c r="AH47" s="718" t="s">
        <v>708</v>
      </c>
    </row>
    <row r="48" spans="1:34">
      <c r="A48" s="313" t="s">
        <v>347</v>
      </c>
      <c r="B48" s="978">
        <f>IF(B47="","",NETWORKDAYS.INTL(B47,D47,1,$AG$12:$AG$50))</f>
        <v>22</v>
      </c>
      <c r="C48" s="979"/>
      <c r="D48" s="979"/>
      <c r="E48" s="980"/>
      <c r="F48" s="313" t="s">
        <v>347</v>
      </c>
      <c r="G48" s="978">
        <f>IF(G47="","",NETWORKDAYS.INTL(G47,I47,1,$AG$12:$AG$50))</f>
        <v>21</v>
      </c>
      <c r="H48" s="979"/>
      <c r="I48" s="979"/>
      <c r="J48" s="980"/>
      <c r="K48" s="313" t="s">
        <v>347</v>
      </c>
      <c r="L48" s="978">
        <f>IF(L47="","",NETWORKDAYS.INTL(L47,N47,1,$AG$12:$AG$50))</f>
        <v>22</v>
      </c>
      <c r="M48" s="979"/>
      <c r="N48" s="979"/>
      <c r="O48" s="980"/>
      <c r="P48" s="313" t="s">
        <v>347</v>
      </c>
      <c r="Q48" s="978">
        <f>IF(Q47="","",NETWORKDAYS.INTL(Q47,S47,1,$AG$12:$AG$50))</f>
        <v>23</v>
      </c>
      <c r="R48" s="979"/>
      <c r="S48" s="979"/>
      <c r="T48" s="980"/>
      <c r="U48" s="313" t="s">
        <v>347</v>
      </c>
      <c r="V48" s="978">
        <f>IF(V47="","",NETWORKDAYS.INTL(V47,X47,1,$AG$12:$AG$50))</f>
        <v>21</v>
      </c>
      <c r="W48" s="979"/>
      <c r="X48" s="979"/>
      <c r="Y48" s="980"/>
      <c r="Z48" s="313" t="s">
        <v>347</v>
      </c>
      <c r="AA48" s="978">
        <f>IF(AA47="","",NETWORKDAYS.INTL(AA47,AC47,1,$AG$12:$AG$50))</f>
        <v>22</v>
      </c>
      <c r="AB48" s="979"/>
      <c r="AC48" s="979"/>
      <c r="AD48" s="980"/>
      <c r="AG48" s="719">
        <v>45670</v>
      </c>
      <c r="AH48" s="720" t="s">
        <v>704</v>
      </c>
    </row>
    <row r="49" spans="1:34">
      <c r="A49" s="314" t="s">
        <v>346</v>
      </c>
      <c r="B49" s="978">
        <f>COUNTA(E14:E44)</f>
        <v>20</v>
      </c>
      <c r="C49" s="979"/>
      <c r="D49" s="979"/>
      <c r="E49" s="981"/>
      <c r="F49" s="314" t="s">
        <v>346</v>
      </c>
      <c r="G49" s="978">
        <f>COUNTA(J14:J44)</f>
        <v>20</v>
      </c>
      <c r="H49" s="979"/>
      <c r="I49" s="979"/>
      <c r="J49" s="981"/>
      <c r="K49" s="314" t="s">
        <v>346</v>
      </c>
      <c r="L49" s="978">
        <f>COUNTA(O14:O44)</f>
        <v>22</v>
      </c>
      <c r="M49" s="979"/>
      <c r="N49" s="979"/>
      <c r="O49" s="981"/>
      <c r="P49" s="314" t="s">
        <v>346</v>
      </c>
      <c r="Q49" s="978">
        <f>COUNTA(T14:T44)</f>
        <v>22</v>
      </c>
      <c r="R49" s="979"/>
      <c r="S49" s="979"/>
      <c r="T49" s="981"/>
      <c r="U49" s="314" t="s">
        <v>346</v>
      </c>
      <c r="V49" s="978">
        <f>COUNTA(Y14:Y44)</f>
        <v>18</v>
      </c>
      <c r="W49" s="979"/>
      <c r="X49" s="979"/>
      <c r="Y49" s="981"/>
      <c r="Z49" s="314" t="s">
        <v>346</v>
      </c>
      <c r="AA49" s="978">
        <f>COUNTA(AD14:AD44)</f>
        <v>21</v>
      </c>
      <c r="AB49" s="979"/>
      <c r="AC49" s="979"/>
      <c r="AD49" s="980"/>
      <c r="AG49" s="719">
        <v>45699</v>
      </c>
      <c r="AH49" s="720" t="s">
        <v>709</v>
      </c>
    </row>
    <row r="50" spans="1:34">
      <c r="A50" s="314" t="s">
        <v>345</v>
      </c>
      <c r="B50" s="970">
        <f>SUM(E14:E44)</f>
        <v>117</v>
      </c>
      <c r="C50" s="971"/>
      <c r="D50" s="971"/>
      <c r="E50" s="972"/>
      <c r="F50" s="314" t="s">
        <v>345</v>
      </c>
      <c r="G50" s="970">
        <f>SUM(J14:J44)</f>
        <v>120</v>
      </c>
      <c r="H50" s="971"/>
      <c r="I50" s="971"/>
      <c r="J50" s="972"/>
      <c r="K50" s="314" t="s">
        <v>345</v>
      </c>
      <c r="L50" s="970">
        <f>SUM(O14:O44)</f>
        <v>132</v>
      </c>
      <c r="M50" s="971"/>
      <c r="N50" s="971"/>
      <c r="O50" s="972"/>
      <c r="P50" s="314" t="s">
        <v>345</v>
      </c>
      <c r="Q50" s="970">
        <f>SUM(T14:T44)</f>
        <v>129</v>
      </c>
      <c r="R50" s="971"/>
      <c r="S50" s="971"/>
      <c r="T50" s="972"/>
      <c r="U50" s="314" t="s">
        <v>345</v>
      </c>
      <c r="V50" s="970">
        <f>SUM(Y14:Y44)</f>
        <v>105</v>
      </c>
      <c r="W50" s="971"/>
      <c r="X50" s="971"/>
      <c r="Y50" s="972"/>
      <c r="Z50" s="314" t="s">
        <v>345</v>
      </c>
      <c r="AA50" s="970">
        <f>SUM(AD14:AD44)</f>
        <v>117</v>
      </c>
      <c r="AB50" s="971"/>
      <c r="AC50" s="971"/>
      <c r="AD50" s="973"/>
      <c r="AG50" s="719">
        <v>45711</v>
      </c>
      <c r="AH50" s="720" t="s">
        <v>533</v>
      </c>
    </row>
    <row r="51" spans="1:34" ht="14.25" thickBot="1">
      <c r="A51" s="315" t="s">
        <v>343</v>
      </c>
      <c r="B51" s="974">
        <f>B50</f>
        <v>117</v>
      </c>
      <c r="C51" s="975"/>
      <c r="D51" s="975"/>
      <c r="E51" s="976"/>
      <c r="F51" s="315" t="s">
        <v>343</v>
      </c>
      <c r="G51" s="974">
        <f>B51+G50</f>
        <v>237</v>
      </c>
      <c r="H51" s="975"/>
      <c r="I51" s="975"/>
      <c r="J51" s="976"/>
      <c r="K51" s="315" t="s">
        <v>343</v>
      </c>
      <c r="L51" s="974">
        <f>G51+L50</f>
        <v>369</v>
      </c>
      <c r="M51" s="975"/>
      <c r="N51" s="975"/>
      <c r="O51" s="976"/>
      <c r="P51" s="315" t="s">
        <v>343</v>
      </c>
      <c r="Q51" s="974">
        <f>L51+Q50</f>
        <v>498</v>
      </c>
      <c r="R51" s="975"/>
      <c r="S51" s="975"/>
      <c r="T51" s="976"/>
      <c r="U51" s="315" t="s">
        <v>343</v>
      </c>
      <c r="V51" s="974">
        <f>Q51+V50</f>
        <v>603</v>
      </c>
      <c r="W51" s="975"/>
      <c r="X51" s="975"/>
      <c r="Y51" s="976"/>
      <c r="Z51" s="315" t="s">
        <v>343</v>
      </c>
      <c r="AA51" s="974">
        <f>V51+AA50</f>
        <v>720</v>
      </c>
      <c r="AB51" s="975"/>
      <c r="AC51" s="975"/>
      <c r="AD51" s="976"/>
      <c r="AG51" s="719">
        <v>45712</v>
      </c>
      <c r="AH51" s="720" t="s">
        <v>711</v>
      </c>
    </row>
    <row r="52" spans="1:34" ht="14.25" thickBot="1">
      <c r="A52" s="309"/>
      <c r="B52" s="309"/>
      <c r="C52" s="309"/>
      <c r="D52" s="309"/>
      <c r="E52" s="310"/>
      <c r="F52" s="309"/>
      <c r="G52" s="309"/>
      <c r="H52" s="309"/>
      <c r="I52" s="309"/>
      <c r="J52" s="310"/>
      <c r="K52" s="309"/>
      <c r="L52" s="309"/>
      <c r="M52" s="309"/>
      <c r="N52" s="309"/>
      <c r="O52" s="310"/>
      <c r="P52" s="309"/>
      <c r="Q52" s="309"/>
      <c r="R52" s="309"/>
      <c r="S52" s="309"/>
      <c r="T52" s="310"/>
      <c r="U52" s="309"/>
      <c r="V52" s="309"/>
      <c r="W52" s="309"/>
      <c r="AG52" s="721">
        <v>45736</v>
      </c>
      <c r="AH52" s="722" t="s">
        <v>534</v>
      </c>
    </row>
    <row r="53" spans="1:34">
      <c r="B53" s="317"/>
      <c r="C53" s="318" t="s">
        <v>341</v>
      </c>
      <c r="D53" s="1033" t="s">
        <v>340</v>
      </c>
      <c r="E53" s="1033"/>
      <c r="F53" s="1033"/>
      <c r="G53" s="1033"/>
      <c r="H53" s="1033"/>
      <c r="I53" s="1033"/>
      <c r="J53" s="1033"/>
      <c r="K53" s="1033"/>
      <c r="L53" s="1033"/>
      <c r="M53" s="1033"/>
      <c r="N53" s="1033"/>
      <c r="O53" s="1033"/>
      <c r="P53" s="1033"/>
      <c r="Q53" s="1033"/>
      <c r="R53" s="1033"/>
      <c r="S53" s="1033"/>
      <c r="T53" s="1033"/>
      <c r="U53" s="317"/>
      <c r="V53" s="317"/>
      <c r="W53" s="317"/>
      <c r="AG53" s="268">
        <v>45153</v>
      </c>
      <c r="AH53" s="269" t="s">
        <v>356</v>
      </c>
    </row>
    <row r="54" spans="1:34">
      <c r="C54" s="318"/>
      <c r="D54" s="967"/>
      <c r="E54" s="967"/>
      <c r="F54" s="967"/>
      <c r="G54" s="967"/>
      <c r="H54" s="967"/>
      <c r="I54" s="967"/>
      <c r="J54" s="967"/>
      <c r="K54" s="967"/>
      <c r="L54" s="967"/>
      <c r="M54" s="967"/>
      <c r="N54" s="967"/>
      <c r="O54" s="967"/>
      <c r="P54" s="967"/>
      <c r="Q54" s="967"/>
      <c r="R54" s="967"/>
      <c r="S54" s="967"/>
      <c r="T54" s="967"/>
      <c r="AG54" s="268">
        <v>45289</v>
      </c>
      <c r="AH54" s="269" t="s">
        <v>344</v>
      </c>
    </row>
    <row r="55" spans="1:34">
      <c r="C55" s="318"/>
      <c r="D55" s="967"/>
      <c r="E55" s="967"/>
      <c r="F55" s="967"/>
      <c r="G55" s="967"/>
      <c r="H55" s="967"/>
      <c r="I55" s="967"/>
      <c r="J55" s="967"/>
      <c r="K55" s="967"/>
      <c r="L55" s="967"/>
      <c r="M55" s="967"/>
      <c r="N55" s="967"/>
      <c r="O55" s="967"/>
      <c r="P55" s="967"/>
      <c r="Q55" s="967"/>
      <c r="R55" s="967"/>
      <c r="S55" s="967"/>
      <c r="T55" s="967"/>
      <c r="AG55" s="268">
        <v>45290</v>
      </c>
      <c r="AH55" s="269" t="s">
        <v>344</v>
      </c>
    </row>
    <row r="56" spans="1:34">
      <c r="AG56" s="268">
        <v>45291</v>
      </c>
      <c r="AH56" s="269" t="s">
        <v>344</v>
      </c>
    </row>
    <row r="57" spans="1:34">
      <c r="AG57" s="268">
        <v>44927</v>
      </c>
      <c r="AH57" s="269" t="s">
        <v>344</v>
      </c>
    </row>
    <row r="58" spans="1:34">
      <c r="AG58" s="268">
        <v>44928</v>
      </c>
      <c r="AH58" s="269" t="s">
        <v>344</v>
      </c>
    </row>
    <row r="59" spans="1:34">
      <c r="AG59" s="268">
        <v>44929</v>
      </c>
      <c r="AH59" s="269" t="s">
        <v>344</v>
      </c>
    </row>
    <row r="60" spans="1:34">
      <c r="AG60" s="269"/>
      <c r="AH60" s="269" t="s">
        <v>342</v>
      </c>
    </row>
  </sheetData>
  <mergeCells count="74">
    <mergeCell ref="D53:T53"/>
    <mergeCell ref="D54:T54"/>
    <mergeCell ref="D55:T55"/>
    <mergeCell ref="B47:C47"/>
    <mergeCell ref="G47:H47"/>
    <mergeCell ref="L47:M47"/>
    <mergeCell ref="Q47:R47"/>
    <mergeCell ref="B51:E51"/>
    <mergeCell ref="G51:J51"/>
    <mergeCell ref="L51:O51"/>
    <mergeCell ref="Q51:T51"/>
    <mergeCell ref="B49:E49"/>
    <mergeCell ref="G49:J49"/>
    <mergeCell ref="L49:O49"/>
    <mergeCell ref="Q49:T49"/>
    <mergeCell ref="D47:E47"/>
    <mergeCell ref="V51:Y51"/>
    <mergeCell ref="AA51:AD51"/>
    <mergeCell ref="B50:E50"/>
    <mergeCell ref="G50:J50"/>
    <mergeCell ref="L50:O50"/>
    <mergeCell ref="Q50:T50"/>
    <mergeCell ref="V50:Y50"/>
    <mergeCell ref="AA50:AD50"/>
    <mergeCell ref="V49:Y49"/>
    <mergeCell ref="AA49:AD49"/>
    <mergeCell ref="B48:E48"/>
    <mergeCell ref="G48:J48"/>
    <mergeCell ref="L48:O48"/>
    <mergeCell ref="Q48:T48"/>
    <mergeCell ref="V48:Y48"/>
    <mergeCell ref="AA48:AD48"/>
    <mergeCell ref="I47:J47"/>
    <mergeCell ref="N47:O47"/>
    <mergeCell ref="S47:T47"/>
    <mergeCell ref="X47:Y47"/>
    <mergeCell ref="AC47:AD47"/>
    <mergeCell ref="V47:W47"/>
    <mergeCell ref="AA47:AB47"/>
    <mergeCell ref="AA46:AD46"/>
    <mergeCell ref="C13:D13"/>
    <mergeCell ref="H13:I13"/>
    <mergeCell ref="M13:N13"/>
    <mergeCell ref="R13:S13"/>
    <mergeCell ref="W13:X13"/>
    <mergeCell ref="AB13:AC13"/>
    <mergeCell ref="B46:E46"/>
    <mergeCell ref="G46:J46"/>
    <mergeCell ref="L46:O46"/>
    <mergeCell ref="Q46:T46"/>
    <mergeCell ref="V46:Y46"/>
    <mergeCell ref="A10:F10"/>
    <mergeCell ref="G10:N10"/>
    <mergeCell ref="AG11:AH11"/>
    <mergeCell ref="A12:E12"/>
    <mergeCell ref="F12:J12"/>
    <mergeCell ref="K12:O12"/>
    <mergeCell ref="P12:T12"/>
    <mergeCell ref="U12:Y12"/>
    <mergeCell ref="Z12:AD12"/>
    <mergeCell ref="A7:F7"/>
    <mergeCell ref="G7:N7"/>
    <mergeCell ref="A8:F8"/>
    <mergeCell ref="G8:N8"/>
    <mergeCell ref="A9:F9"/>
    <mergeCell ref="G9:I9"/>
    <mergeCell ref="K9:L9"/>
    <mergeCell ref="M9:N9"/>
    <mergeCell ref="AC1:AE1"/>
    <mergeCell ref="A3:AE3"/>
    <mergeCell ref="A5:F5"/>
    <mergeCell ref="G5:N5"/>
    <mergeCell ref="A6:F6"/>
    <mergeCell ref="G6:N6"/>
  </mergeCells>
  <phoneticPr fontId="9"/>
  <conditionalFormatting sqref="B14:B44 E14:E44">
    <cfRule type="expression" dxfId="33" priority="11" stopIfTrue="1">
      <formula>WEEKDAY($A14,1)=7</formula>
    </cfRule>
    <cfRule type="expression" dxfId="32" priority="12" stopIfTrue="1">
      <formula>WEEKDAY($A14,1)=1</formula>
    </cfRule>
  </conditionalFormatting>
  <conditionalFormatting sqref="A14:A44">
    <cfRule type="expression" dxfId="31" priority="9" stopIfTrue="1">
      <formula>WEEKDAY($A14,1)=7</formula>
    </cfRule>
    <cfRule type="expression" dxfId="30" priority="10" stopIfTrue="1">
      <formula>WEEKDAY($A14,1)=1</formula>
    </cfRule>
  </conditionalFormatting>
  <conditionalFormatting sqref="F14:G44 J14:J44">
    <cfRule type="expression" dxfId="29" priority="13" stopIfTrue="1">
      <formula>COUNTIF($AG$12:$AG$60,$F14)=1</formula>
    </cfRule>
    <cfRule type="expression" dxfId="28" priority="14" stopIfTrue="1">
      <formula>WEEKDAY($F14,1)=7</formula>
    </cfRule>
    <cfRule type="expression" dxfId="27" priority="15" stopIfTrue="1">
      <formula>WEEKDAY($F14,1)=1</formula>
    </cfRule>
  </conditionalFormatting>
  <conditionalFormatting sqref="K14:L44 O14:O44">
    <cfRule type="expression" dxfId="26" priority="16" stopIfTrue="1">
      <formula>COUNTIF($AG$12:$AG$60,$K14)=1</formula>
    </cfRule>
    <cfRule type="expression" dxfId="25" priority="17" stopIfTrue="1">
      <formula>WEEKDAY($K14,1)=7</formula>
    </cfRule>
    <cfRule type="expression" dxfId="24" priority="18" stopIfTrue="1">
      <formula>WEEKDAY($K14,1)=1</formula>
    </cfRule>
  </conditionalFormatting>
  <conditionalFormatting sqref="P14:Q44 T14:T36 T38:T44">
    <cfRule type="expression" dxfId="23" priority="19" stopIfTrue="1">
      <formula>COUNTIF($AG$12:$AG$60,$P14)=1</formula>
    </cfRule>
    <cfRule type="expression" dxfId="22" priority="20" stopIfTrue="1">
      <formula>WEEKDAY($P14,1)=7</formula>
    </cfRule>
    <cfRule type="expression" dxfId="21" priority="21" stopIfTrue="1">
      <formula>WEEKDAY($P14,1)=1</formula>
    </cfRule>
  </conditionalFormatting>
  <conditionalFormatting sqref="U14:V44 Y14:Y44">
    <cfRule type="expression" dxfId="20" priority="22" stopIfTrue="1">
      <formula>COUNTIF($AG$12:$AG$60,$U14)=1</formula>
    </cfRule>
    <cfRule type="expression" dxfId="19" priority="23" stopIfTrue="1">
      <formula>WEEKDAY($U14,1)=7</formula>
    </cfRule>
    <cfRule type="expression" dxfId="18" priority="24" stopIfTrue="1">
      <formula>WEEKDAY($U14,1)=1</formula>
    </cfRule>
  </conditionalFormatting>
  <conditionalFormatting sqref="Z14:AA44 AD14:AD19 AD21:AD44">
    <cfRule type="expression" dxfId="17" priority="901" stopIfTrue="1">
      <formula>COUNTIF($AG$51:$AG$60,$Z14)=1</formula>
    </cfRule>
    <cfRule type="expression" dxfId="16" priority="902" stopIfTrue="1">
      <formula>COUNTIF($AG$12:$AG$60,$Z14)=1</formula>
    </cfRule>
    <cfRule type="expression" dxfId="15" priority="903" stopIfTrue="1">
      <formula>WEEKDAY($Z14,1)=7</formula>
    </cfRule>
    <cfRule type="expression" dxfId="14" priority="904" stopIfTrue="1">
      <formula>WEEKDAY($Z14,1)=1</formula>
    </cfRule>
  </conditionalFormatting>
  <conditionalFormatting sqref="A14:B44 E14:E44">
    <cfRule type="expression" dxfId="13" priority="909" stopIfTrue="1">
      <formula>COUNTIF($AG$12:$AG$60,$A14)=1</formula>
    </cfRule>
    <cfRule type="expression" dxfId="12" priority="910" stopIfTrue="1">
      <formula>COUNTIF($AG$51:$AG$60,$A14)=1</formula>
    </cfRule>
  </conditionalFormatting>
  <conditionalFormatting sqref="F14:G44 J14:J44">
    <cfRule type="expression" dxfId="11" priority="913" stopIfTrue="1">
      <formula>COUNTIF($AG$51:$AG$60,$F14)=1</formula>
    </cfRule>
  </conditionalFormatting>
  <conditionalFormatting sqref="K14:L44 O14:O44">
    <cfRule type="expression" dxfId="10" priority="915" stopIfTrue="1">
      <formula>COUNTIF($AG$51:$AG$60,$K14)=1</formula>
    </cfRule>
  </conditionalFormatting>
  <conditionalFormatting sqref="P14:Q44 T14:T36 T38:T44">
    <cfRule type="expression" dxfId="9" priority="917" stopIfTrue="1">
      <formula>COUNTIF($AG$51:$AG$60,$P14)=1</formula>
    </cfRule>
  </conditionalFormatting>
  <conditionalFormatting sqref="U14:V44 Y14:Y44">
    <cfRule type="expression" dxfId="8" priority="919" stopIfTrue="1">
      <formula>COUNTIF($AG$51:$AG$60,$U14)=1</formula>
    </cfRule>
  </conditionalFormatting>
  <conditionalFormatting sqref="T37">
    <cfRule type="expression" dxfId="7" priority="5" stopIfTrue="1">
      <formula>COUNTIF($AG$12:$AG$60,$P37)=1</formula>
    </cfRule>
    <cfRule type="expression" dxfId="6" priority="6" stopIfTrue="1">
      <formula>WEEKDAY($P37,1)=7</formula>
    </cfRule>
    <cfRule type="expression" dxfId="5" priority="7" stopIfTrue="1">
      <formula>WEEKDAY($P37,1)=1</formula>
    </cfRule>
  </conditionalFormatting>
  <conditionalFormatting sqref="T37">
    <cfRule type="expression" dxfId="4" priority="8" stopIfTrue="1">
      <formula>COUNTIF($AG$51:$AG$60,$P37)=1</formula>
    </cfRule>
  </conditionalFormatting>
  <conditionalFormatting sqref="AD20">
    <cfRule type="expression" dxfId="3" priority="1" stopIfTrue="1">
      <formula>COUNTIF($AG$51:$AG$60,$Z20)=1</formula>
    </cfRule>
    <cfRule type="expression" dxfId="2" priority="2" stopIfTrue="1">
      <formula>COUNTIF($AG$12:$AG$60,$Z20)=1</formula>
    </cfRule>
    <cfRule type="expression" dxfId="1" priority="3" stopIfTrue="1">
      <formula>WEEKDAY($Z20,1)=7</formula>
    </cfRule>
    <cfRule type="expression" dxfId="0" priority="4" stopIfTrue="1">
      <formula>WEEKDAY($Z20,1)=1</formula>
    </cfRule>
  </conditionalFormatting>
  <dataValidations disablePrompts="1" count="1">
    <dataValidation type="list" allowBlank="1" showInputMessage="1" showErrorMessage="1" sqref="WWH983045:WWM983045 TR4:TW5 ADN4:ADS5 ANJ4:ANO5 AXF4:AXK5 BHB4:BHG5 BQX4:BRC5 CAT4:CAY5 CKP4:CKU5 CUL4:CUQ5 DEH4:DEM5 DOD4:DOI5 DXZ4:DYE5 EHV4:EIA5 ERR4:ERW5 FBN4:FBS5 FLJ4:FLO5 FVF4:FVK5 GFB4:GFG5 GOX4:GPC5 GYT4:GYY5 HIP4:HIU5 HSL4:HSQ5 ICH4:ICM5 IMD4:IMI5 IVZ4:IWE5 JFV4:JGA5 JPR4:JPW5 JZN4:JZS5 KJJ4:KJO5 KTF4:KTK5 LDB4:LDG5 LMX4:LNC5 LWT4:LWY5 MGP4:MGU5 MQL4:MQQ5 NAH4:NAM5 NKD4:NKI5 NTZ4:NUE5 ODV4:OEA5 ONR4:ONW5 OXN4:OXS5 PHJ4:PHO5 PRF4:PRK5 QBB4:QBG5 QKX4:QLC5 QUT4:QUY5 REP4:REU5 ROL4:ROQ5 RYH4:RYM5 SID4:SII5 SRZ4:SSE5 TBV4:TCA5 TLR4:TLW5 TVN4:TVS5 UFJ4:UFO5 UPF4:UPK5 UZB4:UZG5 VIX4:VJC5 VST4:VSY5 WCP4:WCU5 WML4:WMQ5 WWH4:WWM5 WML983045:WMQ983045 Y65541:AE65541 JV65541:KA65541 TR65541:TW65541 ADN65541:ADS65541 ANJ65541:ANO65541 AXF65541:AXK65541 BHB65541:BHG65541 BQX65541:BRC65541 CAT65541:CAY65541 CKP65541:CKU65541 CUL65541:CUQ65541 DEH65541:DEM65541 DOD65541:DOI65541 DXZ65541:DYE65541 EHV65541:EIA65541 ERR65541:ERW65541 FBN65541:FBS65541 FLJ65541:FLO65541 FVF65541:FVK65541 GFB65541:GFG65541 GOX65541:GPC65541 GYT65541:GYY65541 HIP65541:HIU65541 HSL65541:HSQ65541 ICH65541:ICM65541 IMD65541:IMI65541 IVZ65541:IWE65541 JFV65541:JGA65541 JPR65541:JPW65541 JZN65541:JZS65541 KJJ65541:KJO65541 KTF65541:KTK65541 LDB65541:LDG65541 LMX65541:LNC65541 LWT65541:LWY65541 MGP65541:MGU65541 MQL65541:MQQ65541 NAH65541:NAM65541 NKD65541:NKI65541 NTZ65541:NUE65541 ODV65541:OEA65541 ONR65541:ONW65541 OXN65541:OXS65541 PHJ65541:PHO65541 PRF65541:PRK65541 QBB65541:QBG65541 QKX65541:QLC65541 QUT65541:QUY65541 REP65541:REU65541 ROL65541:ROQ65541 RYH65541:RYM65541 SID65541:SII65541 SRZ65541:SSE65541 TBV65541:TCA65541 TLR65541:TLW65541 TVN65541:TVS65541 UFJ65541:UFO65541 UPF65541:UPK65541 UZB65541:UZG65541 VIX65541:VJC65541 VST65541:VSY65541 WCP65541:WCU65541 WML65541:WMQ65541 WWH65541:WWM65541 Y131077:AE131077 JV131077:KA131077 TR131077:TW131077 ADN131077:ADS131077 ANJ131077:ANO131077 AXF131077:AXK131077 BHB131077:BHG131077 BQX131077:BRC131077 CAT131077:CAY131077 CKP131077:CKU131077 CUL131077:CUQ131077 DEH131077:DEM131077 DOD131077:DOI131077 DXZ131077:DYE131077 EHV131077:EIA131077 ERR131077:ERW131077 FBN131077:FBS131077 FLJ131077:FLO131077 FVF131077:FVK131077 GFB131077:GFG131077 GOX131077:GPC131077 GYT131077:GYY131077 HIP131077:HIU131077 HSL131077:HSQ131077 ICH131077:ICM131077 IMD131077:IMI131077 IVZ131077:IWE131077 JFV131077:JGA131077 JPR131077:JPW131077 JZN131077:JZS131077 KJJ131077:KJO131077 KTF131077:KTK131077 LDB131077:LDG131077 LMX131077:LNC131077 LWT131077:LWY131077 MGP131077:MGU131077 MQL131077:MQQ131077 NAH131077:NAM131077 NKD131077:NKI131077 NTZ131077:NUE131077 ODV131077:OEA131077 ONR131077:ONW131077 OXN131077:OXS131077 PHJ131077:PHO131077 PRF131077:PRK131077 QBB131077:QBG131077 QKX131077:QLC131077 QUT131077:QUY131077 REP131077:REU131077 ROL131077:ROQ131077 RYH131077:RYM131077 SID131077:SII131077 SRZ131077:SSE131077 TBV131077:TCA131077 TLR131077:TLW131077 TVN131077:TVS131077 UFJ131077:UFO131077 UPF131077:UPK131077 UZB131077:UZG131077 VIX131077:VJC131077 VST131077:VSY131077 WCP131077:WCU131077 WML131077:WMQ131077 WWH131077:WWM131077 Y196613:AE196613 JV196613:KA196613 TR196613:TW196613 ADN196613:ADS196613 ANJ196613:ANO196613 AXF196613:AXK196613 BHB196613:BHG196613 BQX196613:BRC196613 CAT196613:CAY196613 CKP196613:CKU196613 CUL196613:CUQ196613 DEH196613:DEM196613 DOD196613:DOI196613 DXZ196613:DYE196613 EHV196613:EIA196613 ERR196613:ERW196613 FBN196613:FBS196613 FLJ196613:FLO196613 FVF196613:FVK196613 GFB196613:GFG196613 GOX196613:GPC196613 GYT196613:GYY196613 HIP196613:HIU196613 HSL196613:HSQ196613 ICH196613:ICM196613 IMD196613:IMI196613 IVZ196613:IWE196613 JFV196613:JGA196613 JPR196613:JPW196613 JZN196613:JZS196613 KJJ196613:KJO196613 KTF196613:KTK196613 LDB196613:LDG196613 LMX196613:LNC196613 LWT196613:LWY196613 MGP196613:MGU196613 MQL196613:MQQ196613 NAH196613:NAM196613 NKD196613:NKI196613 NTZ196613:NUE196613 ODV196613:OEA196613 ONR196613:ONW196613 OXN196613:OXS196613 PHJ196613:PHO196613 PRF196613:PRK196613 QBB196613:QBG196613 QKX196613:QLC196613 QUT196613:QUY196613 REP196613:REU196613 ROL196613:ROQ196613 RYH196613:RYM196613 SID196613:SII196613 SRZ196613:SSE196613 TBV196613:TCA196613 TLR196613:TLW196613 TVN196613:TVS196613 UFJ196613:UFO196613 UPF196613:UPK196613 UZB196613:UZG196613 VIX196613:VJC196613 VST196613:VSY196613 WCP196613:WCU196613 WML196613:WMQ196613 WWH196613:WWM196613 Y262149:AE262149 JV262149:KA262149 TR262149:TW262149 ADN262149:ADS262149 ANJ262149:ANO262149 AXF262149:AXK262149 BHB262149:BHG262149 BQX262149:BRC262149 CAT262149:CAY262149 CKP262149:CKU262149 CUL262149:CUQ262149 DEH262149:DEM262149 DOD262149:DOI262149 DXZ262149:DYE262149 EHV262149:EIA262149 ERR262149:ERW262149 FBN262149:FBS262149 FLJ262149:FLO262149 FVF262149:FVK262149 GFB262149:GFG262149 GOX262149:GPC262149 GYT262149:GYY262149 HIP262149:HIU262149 HSL262149:HSQ262149 ICH262149:ICM262149 IMD262149:IMI262149 IVZ262149:IWE262149 JFV262149:JGA262149 JPR262149:JPW262149 JZN262149:JZS262149 KJJ262149:KJO262149 KTF262149:KTK262149 LDB262149:LDG262149 LMX262149:LNC262149 LWT262149:LWY262149 MGP262149:MGU262149 MQL262149:MQQ262149 NAH262149:NAM262149 NKD262149:NKI262149 NTZ262149:NUE262149 ODV262149:OEA262149 ONR262149:ONW262149 OXN262149:OXS262149 PHJ262149:PHO262149 PRF262149:PRK262149 QBB262149:QBG262149 QKX262149:QLC262149 QUT262149:QUY262149 REP262149:REU262149 ROL262149:ROQ262149 RYH262149:RYM262149 SID262149:SII262149 SRZ262149:SSE262149 TBV262149:TCA262149 TLR262149:TLW262149 TVN262149:TVS262149 UFJ262149:UFO262149 UPF262149:UPK262149 UZB262149:UZG262149 VIX262149:VJC262149 VST262149:VSY262149 WCP262149:WCU262149 WML262149:WMQ262149 WWH262149:WWM262149 Y327685:AE327685 JV327685:KA327685 TR327685:TW327685 ADN327685:ADS327685 ANJ327685:ANO327685 AXF327685:AXK327685 BHB327685:BHG327685 BQX327685:BRC327685 CAT327685:CAY327685 CKP327685:CKU327685 CUL327685:CUQ327685 DEH327685:DEM327685 DOD327685:DOI327685 DXZ327685:DYE327685 EHV327685:EIA327685 ERR327685:ERW327685 FBN327685:FBS327685 FLJ327685:FLO327685 FVF327685:FVK327685 GFB327685:GFG327685 GOX327685:GPC327685 GYT327685:GYY327685 HIP327685:HIU327685 HSL327685:HSQ327685 ICH327685:ICM327685 IMD327685:IMI327685 IVZ327685:IWE327685 JFV327685:JGA327685 JPR327685:JPW327685 JZN327685:JZS327685 KJJ327685:KJO327685 KTF327685:KTK327685 LDB327685:LDG327685 LMX327685:LNC327685 LWT327685:LWY327685 MGP327685:MGU327685 MQL327685:MQQ327685 NAH327685:NAM327685 NKD327685:NKI327685 NTZ327685:NUE327685 ODV327685:OEA327685 ONR327685:ONW327685 OXN327685:OXS327685 PHJ327685:PHO327685 PRF327685:PRK327685 QBB327685:QBG327685 QKX327685:QLC327685 QUT327685:QUY327685 REP327685:REU327685 ROL327685:ROQ327685 RYH327685:RYM327685 SID327685:SII327685 SRZ327685:SSE327685 TBV327685:TCA327685 TLR327685:TLW327685 TVN327685:TVS327685 UFJ327685:UFO327685 UPF327685:UPK327685 UZB327685:UZG327685 VIX327685:VJC327685 VST327685:VSY327685 WCP327685:WCU327685 WML327685:WMQ327685 WWH327685:WWM327685 Y393221:AE393221 JV393221:KA393221 TR393221:TW393221 ADN393221:ADS393221 ANJ393221:ANO393221 AXF393221:AXK393221 BHB393221:BHG393221 BQX393221:BRC393221 CAT393221:CAY393221 CKP393221:CKU393221 CUL393221:CUQ393221 DEH393221:DEM393221 DOD393221:DOI393221 DXZ393221:DYE393221 EHV393221:EIA393221 ERR393221:ERW393221 FBN393221:FBS393221 FLJ393221:FLO393221 FVF393221:FVK393221 GFB393221:GFG393221 GOX393221:GPC393221 GYT393221:GYY393221 HIP393221:HIU393221 HSL393221:HSQ393221 ICH393221:ICM393221 IMD393221:IMI393221 IVZ393221:IWE393221 JFV393221:JGA393221 JPR393221:JPW393221 JZN393221:JZS393221 KJJ393221:KJO393221 KTF393221:KTK393221 LDB393221:LDG393221 LMX393221:LNC393221 LWT393221:LWY393221 MGP393221:MGU393221 MQL393221:MQQ393221 NAH393221:NAM393221 NKD393221:NKI393221 NTZ393221:NUE393221 ODV393221:OEA393221 ONR393221:ONW393221 OXN393221:OXS393221 PHJ393221:PHO393221 PRF393221:PRK393221 QBB393221:QBG393221 QKX393221:QLC393221 QUT393221:QUY393221 REP393221:REU393221 ROL393221:ROQ393221 RYH393221:RYM393221 SID393221:SII393221 SRZ393221:SSE393221 TBV393221:TCA393221 TLR393221:TLW393221 TVN393221:TVS393221 UFJ393221:UFO393221 UPF393221:UPK393221 UZB393221:UZG393221 VIX393221:VJC393221 VST393221:VSY393221 WCP393221:WCU393221 WML393221:WMQ393221 WWH393221:WWM393221 Y458757:AE458757 JV458757:KA458757 TR458757:TW458757 ADN458757:ADS458757 ANJ458757:ANO458757 AXF458757:AXK458757 BHB458757:BHG458757 BQX458757:BRC458757 CAT458757:CAY458757 CKP458757:CKU458757 CUL458757:CUQ458757 DEH458757:DEM458757 DOD458757:DOI458757 DXZ458757:DYE458757 EHV458757:EIA458757 ERR458757:ERW458757 FBN458757:FBS458757 FLJ458757:FLO458757 FVF458757:FVK458757 GFB458757:GFG458757 GOX458757:GPC458757 GYT458757:GYY458757 HIP458757:HIU458757 HSL458757:HSQ458757 ICH458757:ICM458757 IMD458757:IMI458757 IVZ458757:IWE458757 JFV458757:JGA458757 JPR458757:JPW458757 JZN458757:JZS458757 KJJ458757:KJO458757 KTF458757:KTK458757 LDB458757:LDG458757 LMX458757:LNC458757 LWT458757:LWY458757 MGP458757:MGU458757 MQL458757:MQQ458757 NAH458757:NAM458757 NKD458757:NKI458757 NTZ458757:NUE458757 ODV458757:OEA458757 ONR458757:ONW458757 OXN458757:OXS458757 PHJ458757:PHO458757 PRF458757:PRK458757 QBB458757:QBG458757 QKX458757:QLC458757 QUT458757:QUY458757 REP458757:REU458757 ROL458757:ROQ458757 RYH458757:RYM458757 SID458757:SII458757 SRZ458757:SSE458757 TBV458757:TCA458757 TLR458757:TLW458757 TVN458757:TVS458757 UFJ458757:UFO458757 UPF458757:UPK458757 UZB458757:UZG458757 VIX458757:VJC458757 VST458757:VSY458757 WCP458757:WCU458757 WML458757:WMQ458757 WWH458757:WWM458757 Y524293:AE524293 JV524293:KA524293 TR524293:TW524293 ADN524293:ADS524293 ANJ524293:ANO524293 AXF524293:AXK524293 BHB524293:BHG524293 BQX524293:BRC524293 CAT524293:CAY524293 CKP524293:CKU524293 CUL524293:CUQ524293 DEH524293:DEM524293 DOD524293:DOI524293 DXZ524293:DYE524293 EHV524293:EIA524293 ERR524293:ERW524293 FBN524293:FBS524293 FLJ524293:FLO524293 FVF524293:FVK524293 GFB524293:GFG524293 GOX524293:GPC524293 GYT524293:GYY524293 HIP524293:HIU524293 HSL524293:HSQ524293 ICH524293:ICM524293 IMD524293:IMI524293 IVZ524293:IWE524293 JFV524293:JGA524293 JPR524293:JPW524293 JZN524293:JZS524293 KJJ524293:KJO524293 KTF524293:KTK524293 LDB524293:LDG524293 LMX524293:LNC524293 LWT524293:LWY524293 MGP524293:MGU524293 MQL524293:MQQ524293 NAH524293:NAM524293 NKD524293:NKI524293 NTZ524293:NUE524293 ODV524293:OEA524293 ONR524293:ONW524293 OXN524293:OXS524293 PHJ524293:PHO524293 PRF524293:PRK524293 QBB524293:QBG524293 QKX524293:QLC524293 QUT524293:QUY524293 REP524293:REU524293 ROL524293:ROQ524293 RYH524293:RYM524293 SID524293:SII524293 SRZ524293:SSE524293 TBV524293:TCA524293 TLR524293:TLW524293 TVN524293:TVS524293 UFJ524293:UFO524293 UPF524293:UPK524293 UZB524293:UZG524293 VIX524293:VJC524293 VST524293:VSY524293 WCP524293:WCU524293 WML524293:WMQ524293 WWH524293:WWM524293 Y589829:AE589829 JV589829:KA589829 TR589829:TW589829 ADN589829:ADS589829 ANJ589829:ANO589829 AXF589829:AXK589829 BHB589829:BHG589829 BQX589829:BRC589829 CAT589829:CAY589829 CKP589829:CKU589829 CUL589829:CUQ589829 DEH589829:DEM589829 DOD589829:DOI589829 DXZ589829:DYE589829 EHV589829:EIA589829 ERR589829:ERW589829 FBN589829:FBS589829 FLJ589829:FLO589829 FVF589829:FVK589829 GFB589829:GFG589829 GOX589829:GPC589829 GYT589829:GYY589829 HIP589829:HIU589829 HSL589829:HSQ589829 ICH589829:ICM589829 IMD589829:IMI589829 IVZ589829:IWE589829 JFV589829:JGA589829 JPR589829:JPW589829 JZN589829:JZS589829 KJJ589829:KJO589829 KTF589829:KTK589829 LDB589829:LDG589829 LMX589829:LNC589829 LWT589829:LWY589829 MGP589829:MGU589829 MQL589829:MQQ589829 NAH589829:NAM589829 NKD589829:NKI589829 NTZ589829:NUE589829 ODV589829:OEA589829 ONR589829:ONW589829 OXN589829:OXS589829 PHJ589829:PHO589829 PRF589829:PRK589829 QBB589829:QBG589829 QKX589829:QLC589829 QUT589829:QUY589829 REP589829:REU589829 ROL589829:ROQ589829 RYH589829:RYM589829 SID589829:SII589829 SRZ589829:SSE589829 TBV589829:TCA589829 TLR589829:TLW589829 TVN589829:TVS589829 UFJ589829:UFO589829 UPF589829:UPK589829 UZB589829:UZG589829 VIX589829:VJC589829 VST589829:VSY589829 WCP589829:WCU589829 WML589829:WMQ589829 WWH589829:WWM589829 Y655365:AE655365 JV655365:KA655365 TR655365:TW655365 ADN655365:ADS655365 ANJ655365:ANO655365 AXF655365:AXK655365 BHB655365:BHG655365 BQX655365:BRC655365 CAT655365:CAY655365 CKP655365:CKU655365 CUL655365:CUQ655365 DEH655365:DEM655365 DOD655365:DOI655365 DXZ655365:DYE655365 EHV655365:EIA655365 ERR655365:ERW655365 FBN655365:FBS655365 FLJ655365:FLO655365 FVF655365:FVK655365 GFB655365:GFG655365 GOX655365:GPC655365 GYT655365:GYY655365 HIP655365:HIU655365 HSL655365:HSQ655365 ICH655365:ICM655365 IMD655365:IMI655365 IVZ655365:IWE655365 JFV655365:JGA655365 JPR655365:JPW655365 JZN655365:JZS655365 KJJ655365:KJO655365 KTF655365:KTK655365 LDB655365:LDG655365 LMX655365:LNC655365 LWT655365:LWY655365 MGP655365:MGU655365 MQL655365:MQQ655365 NAH655365:NAM655365 NKD655365:NKI655365 NTZ655365:NUE655365 ODV655365:OEA655365 ONR655365:ONW655365 OXN655365:OXS655365 PHJ655365:PHO655365 PRF655365:PRK655365 QBB655365:QBG655365 QKX655365:QLC655365 QUT655365:QUY655365 REP655365:REU655365 ROL655365:ROQ655365 RYH655365:RYM655365 SID655365:SII655365 SRZ655365:SSE655365 TBV655365:TCA655365 TLR655365:TLW655365 TVN655365:TVS655365 UFJ655365:UFO655365 UPF655365:UPK655365 UZB655365:UZG655365 VIX655365:VJC655365 VST655365:VSY655365 WCP655365:WCU655365 WML655365:WMQ655365 WWH655365:WWM655365 Y720901:AE720901 JV720901:KA720901 TR720901:TW720901 ADN720901:ADS720901 ANJ720901:ANO720901 AXF720901:AXK720901 BHB720901:BHG720901 BQX720901:BRC720901 CAT720901:CAY720901 CKP720901:CKU720901 CUL720901:CUQ720901 DEH720901:DEM720901 DOD720901:DOI720901 DXZ720901:DYE720901 EHV720901:EIA720901 ERR720901:ERW720901 FBN720901:FBS720901 FLJ720901:FLO720901 FVF720901:FVK720901 GFB720901:GFG720901 GOX720901:GPC720901 GYT720901:GYY720901 HIP720901:HIU720901 HSL720901:HSQ720901 ICH720901:ICM720901 IMD720901:IMI720901 IVZ720901:IWE720901 JFV720901:JGA720901 JPR720901:JPW720901 JZN720901:JZS720901 KJJ720901:KJO720901 KTF720901:KTK720901 LDB720901:LDG720901 LMX720901:LNC720901 LWT720901:LWY720901 MGP720901:MGU720901 MQL720901:MQQ720901 NAH720901:NAM720901 NKD720901:NKI720901 NTZ720901:NUE720901 ODV720901:OEA720901 ONR720901:ONW720901 OXN720901:OXS720901 PHJ720901:PHO720901 PRF720901:PRK720901 QBB720901:QBG720901 QKX720901:QLC720901 QUT720901:QUY720901 REP720901:REU720901 ROL720901:ROQ720901 RYH720901:RYM720901 SID720901:SII720901 SRZ720901:SSE720901 TBV720901:TCA720901 TLR720901:TLW720901 TVN720901:TVS720901 UFJ720901:UFO720901 UPF720901:UPK720901 UZB720901:UZG720901 VIX720901:VJC720901 VST720901:VSY720901 WCP720901:WCU720901 WML720901:WMQ720901 WWH720901:WWM720901 Y786437:AE786437 JV786437:KA786437 TR786437:TW786437 ADN786437:ADS786437 ANJ786437:ANO786437 AXF786437:AXK786437 BHB786437:BHG786437 BQX786437:BRC786437 CAT786437:CAY786437 CKP786437:CKU786437 CUL786437:CUQ786437 DEH786437:DEM786437 DOD786437:DOI786437 DXZ786437:DYE786437 EHV786437:EIA786437 ERR786437:ERW786437 FBN786437:FBS786437 FLJ786437:FLO786437 FVF786437:FVK786437 GFB786437:GFG786437 GOX786437:GPC786437 GYT786437:GYY786437 HIP786437:HIU786437 HSL786437:HSQ786437 ICH786437:ICM786437 IMD786437:IMI786437 IVZ786437:IWE786437 JFV786437:JGA786437 JPR786437:JPW786437 JZN786437:JZS786437 KJJ786437:KJO786437 KTF786437:KTK786437 LDB786437:LDG786437 LMX786437:LNC786437 LWT786437:LWY786437 MGP786437:MGU786437 MQL786437:MQQ786437 NAH786437:NAM786437 NKD786437:NKI786437 NTZ786437:NUE786437 ODV786437:OEA786437 ONR786437:ONW786437 OXN786437:OXS786437 PHJ786437:PHO786437 PRF786437:PRK786437 QBB786437:QBG786437 QKX786437:QLC786437 QUT786437:QUY786437 REP786437:REU786437 ROL786437:ROQ786437 RYH786437:RYM786437 SID786437:SII786437 SRZ786437:SSE786437 TBV786437:TCA786437 TLR786437:TLW786437 TVN786437:TVS786437 UFJ786437:UFO786437 UPF786437:UPK786437 UZB786437:UZG786437 VIX786437:VJC786437 VST786437:VSY786437 WCP786437:WCU786437 WML786437:WMQ786437 WWH786437:WWM786437 Y851973:AE851973 JV851973:KA851973 TR851973:TW851973 ADN851973:ADS851973 ANJ851973:ANO851973 AXF851973:AXK851973 BHB851973:BHG851973 BQX851973:BRC851973 CAT851973:CAY851973 CKP851973:CKU851973 CUL851973:CUQ851973 DEH851973:DEM851973 DOD851973:DOI851973 DXZ851973:DYE851973 EHV851973:EIA851973 ERR851973:ERW851973 FBN851973:FBS851973 FLJ851973:FLO851973 FVF851973:FVK851973 GFB851973:GFG851973 GOX851973:GPC851973 GYT851973:GYY851973 HIP851973:HIU851973 HSL851973:HSQ851973 ICH851973:ICM851973 IMD851973:IMI851973 IVZ851973:IWE851973 JFV851973:JGA851973 JPR851973:JPW851973 JZN851973:JZS851973 KJJ851973:KJO851973 KTF851973:KTK851973 LDB851973:LDG851973 LMX851973:LNC851973 LWT851973:LWY851973 MGP851973:MGU851973 MQL851973:MQQ851973 NAH851973:NAM851973 NKD851973:NKI851973 NTZ851973:NUE851973 ODV851973:OEA851973 ONR851973:ONW851973 OXN851973:OXS851973 PHJ851973:PHO851973 PRF851973:PRK851973 QBB851973:QBG851973 QKX851973:QLC851973 QUT851973:QUY851973 REP851973:REU851973 ROL851973:ROQ851973 RYH851973:RYM851973 SID851973:SII851973 SRZ851973:SSE851973 TBV851973:TCA851973 TLR851973:TLW851973 TVN851973:TVS851973 UFJ851973:UFO851973 UPF851973:UPK851973 UZB851973:UZG851973 VIX851973:VJC851973 VST851973:VSY851973 WCP851973:WCU851973 WML851973:WMQ851973 WWH851973:WWM851973 Y917509:AE917509 JV917509:KA917509 TR917509:TW917509 ADN917509:ADS917509 ANJ917509:ANO917509 AXF917509:AXK917509 BHB917509:BHG917509 BQX917509:BRC917509 CAT917509:CAY917509 CKP917509:CKU917509 CUL917509:CUQ917509 DEH917509:DEM917509 DOD917509:DOI917509 DXZ917509:DYE917509 EHV917509:EIA917509 ERR917509:ERW917509 FBN917509:FBS917509 FLJ917509:FLO917509 FVF917509:FVK917509 GFB917509:GFG917509 GOX917509:GPC917509 GYT917509:GYY917509 HIP917509:HIU917509 HSL917509:HSQ917509 ICH917509:ICM917509 IMD917509:IMI917509 IVZ917509:IWE917509 JFV917509:JGA917509 JPR917509:JPW917509 JZN917509:JZS917509 KJJ917509:KJO917509 KTF917509:KTK917509 LDB917509:LDG917509 LMX917509:LNC917509 LWT917509:LWY917509 MGP917509:MGU917509 MQL917509:MQQ917509 NAH917509:NAM917509 NKD917509:NKI917509 NTZ917509:NUE917509 ODV917509:OEA917509 ONR917509:ONW917509 OXN917509:OXS917509 PHJ917509:PHO917509 PRF917509:PRK917509 QBB917509:QBG917509 QKX917509:QLC917509 QUT917509:QUY917509 REP917509:REU917509 ROL917509:ROQ917509 RYH917509:RYM917509 SID917509:SII917509 SRZ917509:SSE917509 TBV917509:TCA917509 TLR917509:TLW917509 TVN917509:TVS917509 UFJ917509:UFO917509 UPF917509:UPK917509 UZB917509:UZG917509 VIX917509:VJC917509 VST917509:VSY917509 WCP917509:WCU917509 WML917509:WMQ917509 WWH917509:WWM917509 Y983045:AE983045 JV983045:KA983045 TR983045:TW983045 ADN983045:ADS983045 ANJ983045:ANO983045 AXF983045:AXK983045 BHB983045:BHG983045 BQX983045:BRC983045 CAT983045:CAY983045 CKP983045:CKU983045 CUL983045:CUQ983045 DEH983045:DEM983045 DOD983045:DOI983045 DXZ983045:DYE983045 EHV983045:EIA983045 ERR983045:ERW983045 FBN983045:FBS983045 FLJ983045:FLO983045 FVF983045:FVK983045 GFB983045:GFG983045 GOX983045:GPC983045 GYT983045:GYY983045 HIP983045:HIU983045 HSL983045:HSQ983045 ICH983045:ICM983045 IMD983045:IMI983045 IVZ983045:IWE983045 JFV983045:JGA983045 JPR983045:JPW983045 JZN983045:JZS983045 KJJ983045:KJO983045 KTF983045:KTK983045 LDB983045:LDG983045 LMX983045:LNC983045 LWT983045:LWY983045 MGP983045:MGU983045 MQL983045:MQQ983045 NAH983045:NAM983045 NKD983045:NKI983045 NTZ983045:NUE983045 ODV983045:OEA983045 ONR983045:ONW983045 OXN983045:OXS983045 PHJ983045:PHO983045 PRF983045:PRK983045 QBB983045:QBG983045 QKX983045:QLC983045 QUT983045:QUY983045 REP983045:REU983045 ROL983045:ROQ983045 RYH983045:RYM983045 SID983045:SII983045 SRZ983045:SSE983045 TBV983045:TCA983045 TLR983045:TLW983045 TVN983045:TVS983045 UFJ983045:UFO983045 UPF983045:UPK983045 UZB983045:UZG983045 VIX983045:VJC983045 VST983045:VSY983045 WCP983045:WCU983045 JV4:KA5" xr:uid="{00000000-0002-0000-0C00-000000000000}">
      <formula1>"青森校,弘前校,八戸校,むつ校"</formula1>
    </dataValidation>
  </dataValidations>
  <pageMargins left="0.23622047244094491" right="0.14000000000000001" top="0.35" bottom="0.19685039370078741" header="0" footer="0"/>
  <pageSetup paperSize="9" scale="67"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K47"/>
  <sheetViews>
    <sheetView view="pageBreakPreview" zoomScale="70" zoomScaleNormal="100" zoomScaleSheetLayoutView="70" workbookViewId="0">
      <selection activeCell="AV12" sqref="AV12"/>
    </sheetView>
  </sheetViews>
  <sheetFormatPr defaultRowHeight="13.5"/>
  <cols>
    <col min="1" max="2" width="3.5703125" style="493" customWidth="1"/>
    <col min="3" max="3" width="6" style="493" customWidth="1"/>
    <col min="4" max="34" width="5.140625" style="492" customWidth="1"/>
    <col min="35" max="35" width="7" style="492" customWidth="1"/>
    <col min="36" max="36" width="5.42578125" style="492" customWidth="1"/>
    <col min="37" max="41" width="4.7109375" style="492" customWidth="1"/>
    <col min="42" max="16384" width="9.140625" style="492"/>
  </cols>
  <sheetData>
    <row r="1" spans="1:37">
      <c r="AE1" s="588"/>
      <c r="AF1" s="588"/>
      <c r="AG1" s="588"/>
      <c r="AH1" s="1041" t="s">
        <v>583</v>
      </c>
      <c r="AI1" s="1042"/>
    </row>
    <row r="2" spans="1:37" ht="20.25" customHeight="1">
      <c r="A2" s="1043" t="s">
        <v>582</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row>
    <row r="3" spans="1:37" ht="19.5" customHeight="1">
      <c r="A3" s="1047" t="s">
        <v>674</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c r="AH3" s="1047"/>
      <c r="AI3" s="1047"/>
      <c r="AJ3" s="1047"/>
      <c r="AK3" s="1047"/>
    </row>
    <row r="4" spans="1:37" ht="19.5" customHeight="1">
      <c r="B4" s="1044" t="s">
        <v>581</v>
      </c>
      <c r="C4" s="1044"/>
      <c r="D4" s="1044"/>
      <c r="E4" s="1044"/>
      <c r="F4" s="1044"/>
      <c r="G4" s="1045" t="s">
        <v>580</v>
      </c>
      <c r="H4" s="1045"/>
      <c r="I4" s="1045"/>
      <c r="J4" s="1045"/>
      <c r="K4" s="1045"/>
      <c r="L4" s="1045"/>
      <c r="M4" s="1045"/>
      <c r="N4" s="1045"/>
      <c r="O4" s="1045"/>
      <c r="P4" s="1045"/>
      <c r="Q4" s="1045"/>
      <c r="R4" s="1045"/>
      <c r="S4" s="1045"/>
      <c r="T4" s="1046" t="s">
        <v>579</v>
      </c>
      <c r="U4" s="1046"/>
      <c r="V4" s="1046"/>
      <c r="W4" s="1046"/>
      <c r="X4" s="1046"/>
      <c r="Y4" s="1046"/>
      <c r="Z4" s="1046"/>
      <c r="AA4" s="1046"/>
      <c r="AB4" s="1046"/>
      <c r="AC4" s="1046"/>
      <c r="AD4" s="1046"/>
      <c r="AE4" s="1046"/>
      <c r="AF4" s="1046"/>
      <c r="AG4" s="1046"/>
      <c r="AH4" s="1046"/>
      <c r="AI4" s="1046"/>
      <c r="AJ4" s="1046"/>
      <c r="AK4" s="1046"/>
    </row>
    <row r="5" spans="1:37" ht="9.75" customHeight="1">
      <c r="A5" s="556"/>
      <c r="B5" s="555"/>
      <c r="C5" s="555"/>
      <c r="D5" s="555"/>
      <c r="E5" s="555"/>
      <c r="F5" s="495"/>
      <c r="G5" s="495"/>
      <c r="H5" s="495"/>
      <c r="I5" s="495"/>
      <c r="J5" s="495"/>
      <c r="K5" s="495"/>
      <c r="L5" s="495"/>
      <c r="M5" s="495"/>
      <c r="N5" s="495"/>
      <c r="O5" s="495"/>
      <c r="P5" s="495"/>
      <c r="Q5" s="495"/>
      <c r="R5" s="554"/>
      <c r="S5" s="554"/>
      <c r="T5" s="554"/>
      <c r="U5" s="554"/>
      <c r="V5" s="554"/>
      <c r="W5" s="554"/>
      <c r="X5" s="554"/>
      <c r="Y5" s="554"/>
      <c r="Z5" s="554"/>
      <c r="AA5" s="554"/>
      <c r="AB5" s="554"/>
      <c r="AC5" s="554"/>
      <c r="AD5" s="554"/>
      <c r="AE5" s="554"/>
      <c r="AF5" s="554"/>
      <c r="AG5" s="554"/>
      <c r="AH5" s="554"/>
    </row>
    <row r="6" spans="1:37" ht="15.75" customHeight="1">
      <c r="A6" s="1034" t="s">
        <v>578</v>
      </c>
      <c r="B6" s="552" t="s">
        <v>572</v>
      </c>
      <c r="C6" s="552"/>
      <c r="D6" s="552"/>
      <c r="E6" s="536"/>
      <c r="F6" s="570"/>
      <c r="G6" s="536"/>
      <c r="H6" s="570"/>
      <c r="I6" s="536"/>
      <c r="J6" s="570"/>
      <c r="K6" s="536"/>
      <c r="L6" s="570"/>
      <c r="M6" s="536"/>
      <c r="N6" s="570"/>
      <c r="O6" s="536"/>
      <c r="P6" s="570"/>
      <c r="Q6" s="536"/>
      <c r="R6" s="570"/>
      <c r="S6" s="536"/>
      <c r="T6" s="536"/>
      <c r="U6" s="536"/>
      <c r="V6" s="536"/>
      <c r="W6" s="536"/>
      <c r="X6" s="536"/>
      <c r="Y6" s="536"/>
      <c r="Z6" s="536"/>
      <c r="AA6" s="536"/>
      <c r="AB6" s="536"/>
      <c r="AC6" s="536"/>
      <c r="AD6" s="536"/>
      <c r="AE6" s="536"/>
      <c r="AF6" s="536"/>
      <c r="AG6" s="536"/>
      <c r="AH6" s="587"/>
      <c r="AI6" s="494"/>
    </row>
    <row r="7" spans="1:37" ht="15.75" customHeight="1">
      <c r="A7" s="1035"/>
      <c r="B7" s="552" t="s">
        <v>574</v>
      </c>
      <c r="C7" s="552"/>
      <c r="D7" s="553">
        <v>1</v>
      </c>
      <c r="E7" s="536">
        <v>2</v>
      </c>
      <c r="F7" s="536">
        <v>3</v>
      </c>
      <c r="G7" s="536">
        <v>4</v>
      </c>
      <c r="H7" s="536">
        <v>5</v>
      </c>
      <c r="I7" s="536">
        <v>6</v>
      </c>
      <c r="J7" s="536">
        <v>7</v>
      </c>
      <c r="K7" s="536">
        <v>8</v>
      </c>
      <c r="L7" s="536">
        <v>9</v>
      </c>
      <c r="M7" s="536">
        <v>10</v>
      </c>
      <c r="N7" s="536">
        <v>11</v>
      </c>
      <c r="O7" s="536">
        <v>12</v>
      </c>
      <c r="P7" s="536">
        <v>13</v>
      </c>
      <c r="Q7" s="536">
        <v>14</v>
      </c>
      <c r="R7" s="536">
        <v>15</v>
      </c>
      <c r="S7" s="536">
        <v>16</v>
      </c>
      <c r="T7" s="536">
        <v>17</v>
      </c>
      <c r="U7" s="536">
        <v>18</v>
      </c>
      <c r="V7" s="536">
        <v>19</v>
      </c>
      <c r="W7" s="536">
        <v>20</v>
      </c>
      <c r="X7" s="536">
        <v>21</v>
      </c>
      <c r="Y7" s="536">
        <v>22</v>
      </c>
      <c r="Z7" s="536">
        <v>23</v>
      </c>
      <c r="AA7" s="536">
        <v>24</v>
      </c>
      <c r="AB7" s="536">
        <v>25</v>
      </c>
      <c r="AC7" s="536">
        <v>26</v>
      </c>
      <c r="AD7" s="536">
        <v>27</v>
      </c>
      <c r="AE7" s="536">
        <v>28</v>
      </c>
      <c r="AF7" s="536">
        <v>29</v>
      </c>
      <c r="AG7" s="536">
        <v>30</v>
      </c>
      <c r="AH7" s="535">
        <v>31</v>
      </c>
      <c r="AI7" s="494"/>
    </row>
    <row r="8" spans="1:37" ht="15.75" customHeight="1">
      <c r="A8" s="1035"/>
      <c r="B8" s="552" t="s">
        <v>573</v>
      </c>
      <c r="C8" s="552"/>
      <c r="D8" s="551" t="s">
        <v>572</v>
      </c>
      <c r="E8" s="537" t="s">
        <v>571</v>
      </c>
      <c r="F8" s="537" t="s">
        <v>564</v>
      </c>
      <c r="G8" s="537" t="s">
        <v>570</v>
      </c>
      <c r="H8" s="537" t="s">
        <v>569</v>
      </c>
      <c r="I8" s="537" t="s">
        <v>568</v>
      </c>
      <c r="J8" s="537" t="s">
        <v>567</v>
      </c>
      <c r="K8" s="537" t="s">
        <v>566</v>
      </c>
      <c r="L8" s="537" t="s">
        <v>565</v>
      </c>
      <c r="M8" s="537" t="s">
        <v>564</v>
      </c>
      <c r="N8" s="537" t="s">
        <v>570</v>
      </c>
      <c r="O8" s="537" t="s">
        <v>569</v>
      </c>
      <c r="P8" s="537" t="s">
        <v>568</v>
      </c>
      <c r="Q8" s="537" t="s">
        <v>567</v>
      </c>
      <c r="R8" s="537" t="s">
        <v>566</v>
      </c>
      <c r="S8" s="537" t="s">
        <v>565</v>
      </c>
      <c r="T8" s="537" t="s">
        <v>564</v>
      </c>
      <c r="U8" s="537" t="s">
        <v>570</v>
      </c>
      <c r="V8" s="537" t="s">
        <v>569</v>
      </c>
      <c r="W8" s="537" t="s">
        <v>568</v>
      </c>
      <c r="X8" s="537" t="s">
        <v>567</v>
      </c>
      <c r="Y8" s="537" t="s">
        <v>566</v>
      </c>
      <c r="Z8" s="537" t="s">
        <v>565</v>
      </c>
      <c r="AA8" s="537" t="s">
        <v>564</v>
      </c>
      <c r="AB8" s="537" t="s">
        <v>570</v>
      </c>
      <c r="AC8" s="537" t="s">
        <v>569</v>
      </c>
      <c r="AD8" s="537" t="s">
        <v>568</v>
      </c>
      <c r="AE8" s="537" t="s">
        <v>567</v>
      </c>
      <c r="AF8" s="537" t="s">
        <v>566</v>
      </c>
      <c r="AG8" s="537" t="s">
        <v>565</v>
      </c>
      <c r="AH8" s="550" t="s">
        <v>564</v>
      </c>
      <c r="AI8" s="494"/>
    </row>
    <row r="9" spans="1:37" ht="198" customHeight="1">
      <c r="A9" s="1035"/>
      <c r="B9" s="1037" t="s">
        <v>563</v>
      </c>
      <c r="C9" s="549" t="s">
        <v>562</v>
      </c>
      <c r="D9" s="586"/>
      <c r="E9" s="585"/>
      <c r="F9" s="583"/>
      <c r="G9" s="526"/>
      <c r="H9" s="542"/>
      <c r="I9" s="583"/>
      <c r="J9" s="526"/>
      <c r="K9" s="542"/>
      <c r="L9" s="542"/>
      <c r="M9" s="542"/>
      <c r="N9" s="542"/>
      <c r="O9" s="542"/>
      <c r="P9" s="583"/>
      <c r="Q9" s="542"/>
      <c r="R9" s="584"/>
      <c r="S9" s="542"/>
      <c r="T9" s="542"/>
      <c r="U9" s="544"/>
      <c r="V9" s="542"/>
      <c r="W9" s="583"/>
      <c r="X9" s="542"/>
      <c r="Y9" s="542"/>
      <c r="Z9" s="542"/>
      <c r="AA9" s="542"/>
      <c r="AB9" s="542"/>
      <c r="AC9" s="542"/>
      <c r="AD9" s="583"/>
      <c r="AE9" s="542"/>
      <c r="AF9" s="542"/>
      <c r="AG9" s="542"/>
      <c r="AH9" s="573"/>
      <c r="AI9" s="540" t="s">
        <v>553</v>
      </c>
    </row>
    <row r="10" spans="1:37" ht="24" customHeight="1">
      <c r="A10" s="1035"/>
      <c r="B10" s="1038"/>
      <c r="C10" s="539" t="s">
        <v>561</v>
      </c>
      <c r="D10" s="582"/>
      <c r="E10" s="537"/>
      <c r="F10" s="570"/>
      <c r="G10" s="537"/>
      <c r="H10" s="536"/>
      <c r="I10" s="570"/>
      <c r="J10" s="537"/>
      <c r="K10" s="537"/>
      <c r="L10" s="570"/>
      <c r="M10" s="537"/>
      <c r="N10" s="537"/>
      <c r="O10" s="536"/>
      <c r="P10" s="570"/>
      <c r="Q10" s="537"/>
      <c r="R10" s="537"/>
      <c r="S10" s="537"/>
      <c r="T10" s="537"/>
      <c r="U10" s="537"/>
      <c r="V10" s="536"/>
      <c r="W10" s="570"/>
      <c r="X10" s="537"/>
      <c r="Y10" s="537"/>
      <c r="Z10" s="536"/>
      <c r="AA10" s="537"/>
      <c r="AB10" s="537"/>
      <c r="AC10" s="536"/>
      <c r="AD10" s="570"/>
      <c r="AE10" s="537"/>
      <c r="AF10" s="537"/>
      <c r="AG10" s="536"/>
      <c r="AH10" s="535"/>
      <c r="AI10" s="530">
        <f>SUM(D10:AH10)</f>
        <v>0</v>
      </c>
      <c r="AJ10" s="507" t="s">
        <v>551</v>
      </c>
    </row>
    <row r="11" spans="1:37" ht="24" customHeight="1">
      <c r="A11" s="1035"/>
      <c r="B11" s="1038"/>
      <c r="C11" s="534" t="s">
        <v>550</v>
      </c>
      <c r="D11" s="568"/>
      <c r="E11" s="532"/>
      <c r="F11" s="567"/>
      <c r="G11" s="532"/>
      <c r="H11" s="532"/>
      <c r="I11" s="567"/>
      <c r="J11" s="567"/>
      <c r="K11" s="532"/>
      <c r="L11" s="567"/>
      <c r="M11" s="532"/>
      <c r="N11" s="567"/>
      <c r="O11" s="532"/>
      <c r="P11" s="567"/>
      <c r="Q11" s="532"/>
      <c r="R11" s="567"/>
      <c r="S11" s="581"/>
      <c r="T11" s="532"/>
      <c r="U11" s="532"/>
      <c r="V11" s="532"/>
      <c r="W11" s="567"/>
      <c r="X11" s="532"/>
      <c r="Y11" s="532"/>
      <c r="Z11" s="532"/>
      <c r="AA11" s="532"/>
      <c r="AB11" s="532"/>
      <c r="AC11" s="532"/>
      <c r="AD11" s="567"/>
      <c r="AE11" s="532"/>
      <c r="AF11" s="532"/>
      <c r="AG11" s="532"/>
      <c r="AH11" s="531"/>
      <c r="AI11" s="530">
        <f>SUM(D11:AH11)</f>
        <v>0</v>
      </c>
      <c r="AJ11" s="501" t="s">
        <v>549</v>
      </c>
    </row>
    <row r="12" spans="1:37" ht="218.25" customHeight="1">
      <c r="A12" s="1035"/>
      <c r="B12" s="1038"/>
      <c r="C12" s="529" t="s">
        <v>560</v>
      </c>
      <c r="D12" s="528" t="s">
        <v>577</v>
      </c>
      <c r="E12" s="523"/>
      <c r="F12" s="527"/>
      <c r="G12" s="523"/>
      <c r="H12" s="527"/>
      <c r="I12" s="523"/>
      <c r="J12" s="527"/>
      <c r="K12" s="523"/>
      <c r="L12" s="580"/>
      <c r="M12" s="523"/>
      <c r="N12" s="527"/>
      <c r="O12" s="523"/>
      <c r="P12" s="527"/>
      <c r="Q12" s="523"/>
      <c r="R12" s="580"/>
      <c r="S12" s="523"/>
      <c r="T12" s="523"/>
      <c r="U12" s="523"/>
      <c r="V12" s="523"/>
      <c r="W12" s="523"/>
      <c r="X12" s="523"/>
      <c r="Y12" s="523"/>
      <c r="Z12" s="523"/>
      <c r="AA12" s="523"/>
      <c r="AB12" s="523"/>
      <c r="AC12" s="523"/>
      <c r="AD12" s="523"/>
      <c r="AE12" s="523"/>
      <c r="AF12" s="523"/>
      <c r="AG12" s="523"/>
      <c r="AH12" s="522"/>
      <c r="AI12" s="521"/>
    </row>
    <row r="13" spans="1:37" ht="18.75" customHeight="1">
      <c r="A13" s="1035"/>
      <c r="B13" s="1038"/>
      <c r="C13" s="520" t="s">
        <v>558</v>
      </c>
      <c r="D13" s="562"/>
      <c r="E13" s="510"/>
      <c r="F13" s="561"/>
      <c r="G13" s="510"/>
      <c r="H13" s="561"/>
      <c r="I13" s="510"/>
      <c r="J13" s="561"/>
      <c r="K13" s="510"/>
      <c r="L13" s="564"/>
      <c r="M13" s="510"/>
      <c r="N13" s="561"/>
      <c r="O13" s="510"/>
      <c r="P13" s="561"/>
      <c r="Q13" s="510"/>
      <c r="R13" s="564"/>
      <c r="S13" s="510"/>
      <c r="T13" s="510"/>
      <c r="U13" s="510"/>
      <c r="V13" s="510"/>
      <c r="W13" s="510"/>
      <c r="X13" s="510"/>
      <c r="Y13" s="510"/>
      <c r="Z13" s="510"/>
      <c r="AA13" s="564"/>
      <c r="AB13" s="510"/>
      <c r="AC13" s="509"/>
      <c r="AD13" s="510"/>
      <c r="AE13" s="510"/>
      <c r="AF13" s="510"/>
      <c r="AG13" s="510"/>
      <c r="AH13" s="560"/>
      <c r="AI13" s="563"/>
    </row>
    <row r="14" spans="1:37" ht="18.75" customHeight="1">
      <c r="A14" s="1035"/>
      <c r="B14" s="1038"/>
      <c r="C14" s="520" t="s">
        <v>556</v>
      </c>
      <c r="D14" s="562"/>
      <c r="E14" s="510"/>
      <c r="F14" s="561"/>
      <c r="G14" s="510"/>
      <c r="H14" s="561"/>
      <c r="I14" s="510"/>
      <c r="J14" s="561"/>
      <c r="K14" s="510"/>
      <c r="L14" s="509"/>
      <c r="M14" s="510"/>
      <c r="N14" s="561"/>
      <c r="O14" s="510"/>
      <c r="P14" s="561"/>
      <c r="Q14" s="510"/>
      <c r="R14" s="509"/>
      <c r="S14" s="510"/>
      <c r="T14" s="510"/>
      <c r="U14" s="510"/>
      <c r="V14" s="510"/>
      <c r="W14" s="510"/>
      <c r="X14" s="510"/>
      <c r="Y14" s="510"/>
      <c r="Z14" s="510"/>
      <c r="AA14" s="509"/>
      <c r="AB14" s="510"/>
      <c r="AC14" s="509"/>
      <c r="AD14" s="510"/>
      <c r="AE14" s="510"/>
      <c r="AF14" s="510"/>
      <c r="AG14" s="510"/>
      <c r="AH14" s="560"/>
      <c r="AI14" s="513"/>
    </row>
    <row r="15" spans="1:37" ht="24" customHeight="1">
      <c r="A15" s="1035"/>
      <c r="B15" s="1038"/>
      <c r="C15" s="506" t="s">
        <v>554</v>
      </c>
      <c r="D15" s="562"/>
      <c r="E15" s="510"/>
      <c r="F15" s="561"/>
      <c r="G15" s="510"/>
      <c r="H15" s="561"/>
      <c r="I15" s="510"/>
      <c r="J15" s="561"/>
      <c r="K15" s="510"/>
      <c r="L15" s="509"/>
      <c r="M15" s="510"/>
      <c r="N15" s="561"/>
      <c r="O15" s="510"/>
      <c r="P15" s="561"/>
      <c r="Q15" s="510"/>
      <c r="R15" s="509"/>
      <c r="S15" s="510"/>
      <c r="T15" s="510"/>
      <c r="U15" s="510"/>
      <c r="V15" s="510"/>
      <c r="W15" s="510"/>
      <c r="X15" s="510"/>
      <c r="Y15" s="509"/>
      <c r="Z15" s="510"/>
      <c r="AA15" s="509"/>
      <c r="AB15" s="509"/>
      <c r="AC15" s="509"/>
      <c r="AD15" s="510"/>
      <c r="AE15" s="509"/>
      <c r="AF15" s="509"/>
      <c r="AG15" s="509"/>
      <c r="AH15" s="560"/>
      <c r="AI15" s="579" t="s">
        <v>553</v>
      </c>
    </row>
    <row r="16" spans="1:37" ht="24" customHeight="1">
      <c r="A16" s="1035"/>
      <c r="B16" s="1038"/>
      <c r="C16" s="506" t="s">
        <v>552</v>
      </c>
      <c r="D16" s="562"/>
      <c r="E16" s="510"/>
      <c r="F16" s="561"/>
      <c r="G16" s="510"/>
      <c r="H16" s="561"/>
      <c r="I16" s="510"/>
      <c r="J16" s="561"/>
      <c r="K16" s="510"/>
      <c r="L16" s="509"/>
      <c r="M16" s="510"/>
      <c r="N16" s="561"/>
      <c r="O16" s="510"/>
      <c r="P16" s="561"/>
      <c r="Q16" s="510"/>
      <c r="R16" s="509"/>
      <c r="S16" s="510"/>
      <c r="T16" s="510"/>
      <c r="U16" s="510"/>
      <c r="V16" s="510"/>
      <c r="W16" s="510"/>
      <c r="X16" s="510"/>
      <c r="Y16" s="509"/>
      <c r="Z16" s="510"/>
      <c r="AA16" s="509"/>
      <c r="AB16" s="509"/>
      <c r="AC16" s="509"/>
      <c r="AD16" s="510"/>
      <c r="AE16" s="509"/>
      <c r="AF16" s="509"/>
      <c r="AG16" s="509"/>
      <c r="AH16" s="560"/>
      <c r="AI16" s="502">
        <f>COUNTA(D17:AH17)</f>
        <v>0</v>
      </c>
      <c r="AJ16" s="507" t="s">
        <v>551</v>
      </c>
    </row>
    <row r="17" spans="1:36" ht="22.5" customHeight="1">
      <c r="A17" s="1036"/>
      <c r="B17" s="1039"/>
      <c r="C17" s="506" t="s">
        <v>550</v>
      </c>
      <c r="D17" s="559"/>
      <c r="E17" s="504"/>
      <c r="F17" s="558"/>
      <c r="G17" s="504"/>
      <c r="H17" s="558"/>
      <c r="I17" s="504"/>
      <c r="J17" s="558"/>
      <c r="K17" s="504"/>
      <c r="L17" s="504"/>
      <c r="M17" s="504"/>
      <c r="N17" s="558"/>
      <c r="O17" s="504"/>
      <c r="P17" s="558"/>
      <c r="Q17" s="504"/>
      <c r="R17" s="504"/>
      <c r="S17" s="504"/>
      <c r="T17" s="504"/>
      <c r="U17" s="504"/>
      <c r="V17" s="504"/>
      <c r="W17" s="504"/>
      <c r="X17" s="504"/>
      <c r="Y17" s="504"/>
      <c r="Z17" s="504"/>
      <c r="AA17" s="504"/>
      <c r="AB17" s="504"/>
      <c r="AC17" s="504"/>
      <c r="AD17" s="504"/>
      <c r="AE17" s="504"/>
      <c r="AF17" s="504"/>
      <c r="AG17" s="504"/>
      <c r="AH17" s="557"/>
      <c r="AI17" s="502">
        <f>SUM(D17:AH17)</f>
        <v>0</v>
      </c>
      <c r="AJ17" s="501" t="s">
        <v>549</v>
      </c>
    </row>
    <row r="18" spans="1:36" ht="22.5" customHeight="1">
      <c r="A18" s="500"/>
      <c r="B18" s="497"/>
      <c r="C18" s="496"/>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9"/>
      <c r="AI18" s="494"/>
    </row>
    <row r="19" spans="1:36" ht="9.75" customHeight="1">
      <c r="A19" s="556"/>
      <c r="B19" s="555"/>
      <c r="C19" s="555"/>
      <c r="D19" s="555"/>
      <c r="E19" s="555"/>
      <c r="F19" s="495"/>
      <c r="G19" s="495"/>
      <c r="H19" s="495"/>
      <c r="I19" s="495"/>
      <c r="J19" s="495"/>
      <c r="K19" s="495"/>
      <c r="L19" s="495"/>
      <c r="M19" s="495"/>
      <c r="N19" s="495"/>
      <c r="O19" s="495"/>
      <c r="P19" s="495"/>
      <c r="Q19" s="495"/>
      <c r="R19" s="554"/>
      <c r="S19" s="554"/>
      <c r="T19" s="554"/>
      <c r="U19" s="554"/>
      <c r="V19" s="554"/>
      <c r="W19" s="554"/>
      <c r="X19" s="554"/>
      <c r="Y19" s="554"/>
      <c r="Z19" s="554"/>
      <c r="AA19" s="554"/>
      <c r="AB19" s="554"/>
      <c r="AC19" s="554"/>
      <c r="AD19" s="554"/>
      <c r="AE19" s="554"/>
      <c r="AF19" s="554"/>
      <c r="AG19" s="554"/>
      <c r="AH19" s="554"/>
    </row>
    <row r="20" spans="1:36" ht="15.75" customHeight="1">
      <c r="A20" s="1040" t="s">
        <v>576</v>
      </c>
      <c r="B20" s="552" t="s">
        <v>572</v>
      </c>
      <c r="C20" s="552"/>
      <c r="D20" s="553"/>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5"/>
      <c r="AI20" s="494"/>
    </row>
    <row r="21" spans="1:36" ht="15.75" customHeight="1">
      <c r="A21" s="1035"/>
      <c r="B21" s="552" t="s">
        <v>574</v>
      </c>
      <c r="C21" s="552"/>
      <c r="D21" s="553">
        <v>1</v>
      </c>
      <c r="E21" s="536">
        <v>2</v>
      </c>
      <c r="F21" s="536">
        <v>3</v>
      </c>
      <c r="G21" s="536">
        <v>4</v>
      </c>
      <c r="H21" s="536">
        <v>5</v>
      </c>
      <c r="I21" s="536">
        <v>6</v>
      </c>
      <c r="J21" s="536">
        <v>7</v>
      </c>
      <c r="K21" s="536">
        <v>8</v>
      </c>
      <c r="L21" s="536">
        <v>9</v>
      </c>
      <c r="M21" s="536">
        <v>10</v>
      </c>
      <c r="N21" s="536">
        <v>11</v>
      </c>
      <c r="O21" s="536">
        <v>12</v>
      </c>
      <c r="P21" s="536">
        <v>13</v>
      </c>
      <c r="Q21" s="536">
        <v>14</v>
      </c>
      <c r="R21" s="536">
        <v>15</v>
      </c>
      <c r="S21" s="536">
        <v>16</v>
      </c>
      <c r="T21" s="536">
        <v>17</v>
      </c>
      <c r="U21" s="536">
        <v>18</v>
      </c>
      <c r="V21" s="536">
        <v>19</v>
      </c>
      <c r="W21" s="536">
        <v>20</v>
      </c>
      <c r="X21" s="536">
        <v>21</v>
      </c>
      <c r="Y21" s="536">
        <v>22</v>
      </c>
      <c r="Z21" s="536">
        <v>23</v>
      </c>
      <c r="AA21" s="536">
        <v>24</v>
      </c>
      <c r="AB21" s="536">
        <v>25</v>
      </c>
      <c r="AC21" s="536">
        <v>26</v>
      </c>
      <c r="AD21" s="536">
        <v>27</v>
      </c>
      <c r="AE21" s="536">
        <v>28</v>
      </c>
      <c r="AF21" s="536">
        <v>29</v>
      </c>
      <c r="AG21" s="536">
        <v>30</v>
      </c>
      <c r="AH21" s="535">
        <v>31</v>
      </c>
      <c r="AI21" s="494"/>
    </row>
    <row r="22" spans="1:36" ht="15.75" customHeight="1">
      <c r="A22" s="1035"/>
      <c r="B22" s="552" t="s">
        <v>573</v>
      </c>
      <c r="C22" s="552"/>
      <c r="D22" s="551" t="s">
        <v>572</v>
      </c>
      <c r="E22" s="537" t="s">
        <v>571</v>
      </c>
      <c r="F22" s="537" t="s">
        <v>564</v>
      </c>
      <c r="G22" s="537" t="s">
        <v>570</v>
      </c>
      <c r="H22" s="537" t="s">
        <v>569</v>
      </c>
      <c r="I22" s="537" t="s">
        <v>568</v>
      </c>
      <c r="J22" s="537" t="s">
        <v>567</v>
      </c>
      <c r="K22" s="537" t="s">
        <v>566</v>
      </c>
      <c r="L22" s="537" t="s">
        <v>565</v>
      </c>
      <c r="M22" s="537" t="s">
        <v>564</v>
      </c>
      <c r="N22" s="537" t="s">
        <v>570</v>
      </c>
      <c r="O22" s="537" t="s">
        <v>569</v>
      </c>
      <c r="P22" s="537" t="s">
        <v>568</v>
      </c>
      <c r="Q22" s="537" t="s">
        <v>567</v>
      </c>
      <c r="R22" s="537" t="s">
        <v>566</v>
      </c>
      <c r="S22" s="537" t="s">
        <v>565</v>
      </c>
      <c r="T22" s="537" t="s">
        <v>564</v>
      </c>
      <c r="U22" s="537" t="s">
        <v>570</v>
      </c>
      <c r="V22" s="537" t="s">
        <v>569</v>
      </c>
      <c r="W22" s="537" t="s">
        <v>568</v>
      </c>
      <c r="X22" s="537" t="s">
        <v>567</v>
      </c>
      <c r="Y22" s="537" t="s">
        <v>566</v>
      </c>
      <c r="Z22" s="537" t="s">
        <v>565</v>
      </c>
      <c r="AA22" s="537" t="s">
        <v>564</v>
      </c>
      <c r="AB22" s="537" t="s">
        <v>570</v>
      </c>
      <c r="AC22" s="537" t="s">
        <v>569</v>
      </c>
      <c r="AD22" s="537" t="s">
        <v>568</v>
      </c>
      <c r="AE22" s="537" t="s">
        <v>567</v>
      </c>
      <c r="AF22" s="537" t="s">
        <v>566</v>
      </c>
      <c r="AG22" s="537" t="s">
        <v>565</v>
      </c>
      <c r="AH22" s="550" t="s">
        <v>564</v>
      </c>
      <c r="AI22" s="494"/>
    </row>
    <row r="23" spans="1:36" ht="198" customHeight="1">
      <c r="A23" s="1035"/>
      <c r="B23" s="1037" t="s">
        <v>563</v>
      </c>
      <c r="C23" s="578" t="s">
        <v>562</v>
      </c>
      <c r="D23" s="577"/>
      <c r="E23" s="547"/>
      <c r="F23" s="526"/>
      <c r="G23" s="526"/>
      <c r="H23" s="547"/>
      <c r="I23" s="547"/>
      <c r="J23" s="526"/>
      <c r="K23" s="547"/>
      <c r="L23" s="547"/>
      <c r="M23" s="525"/>
      <c r="N23" s="525"/>
      <c r="O23" s="547"/>
      <c r="P23" s="576"/>
      <c r="Q23" s="574"/>
      <c r="R23" s="544"/>
      <c r="S23" s="575"/>
      <c r="T23" s="525"/>
      <c r="U23" s="525"/>
      <c r="V23" s="575"/>
      <c r="W23" s="575"/>
      <c r="X23" s="575"/>
      <c r="Y23" s="575"/>
      <c r="Z23" s="526"/>
      <c r="AA23" s="525"/>
      <c r="AB23" s="525"/>
      <c r="AC23" s="575"/>
      <c r="AD23" s="575"/>
      <c r="AE23" s="574"/>
      <c r="AF23" s="525"/>
      <c r="AG23" s="526"/>
      <c r="AH23" s="573"/>
      <c r="AI23" s="540" t="s">
        <v>553</v>
      </c>
    </row>
    <row r="24" spans="1:36" ht="24" customHeight="1">
      <c r="A24" s="1035"/>
      <c r="B24" s="1038"/>
      <c r="C24" s="572" t="s">
        <v>561</v>
      </c>
      <c r="D24" s="571"/>
      <c r="E24" s="537"/>
      <c r="F24" s="570"/>
      <c r="G24" s="537"/>
      <c r="H24" s="570"/>
      <c r="I24" s="536"/>
      <c r="J24" s="537"/>
      <c r="K24" s="537"/>
      <c r="L24" s="570"/>
      <c r="M24" s="537"/>
      <c r="N24" s="537"/>
      <c r="O24" s="536"/>
      <c r="P24" s="570"/>
      <c r="Q24" s="569"/>
      <c r="R24" s="537"/>
      <c r="S24" s="536"/>
      <c r="T24" s="537"/>
      <c r="U24" s="537"/>
      <c r="V24" s="536"/>
      <c r="W24" s="536"/>
      <c r="X24" s="537"/>
      <c r="Y24" s="537"/>
      <c r="Z24" s="536"/>
      <c r="AA24" s="537"/>
      <c r="AB24" s="537"/>
      <c r="AC24" s="536"/>
      <c r="AD24" s="536"/>
      <c r="AE24" s="537"/>
      <c r="AF24" s="537"/>
      <c r="AG24" s="536"/>
      <c r="AH24" s="535"/>
      <c r="AI24" s="530">
        <f>SUM(D24:AH24)</f>
        <v>0</v>
      </c>
      <c r="AJ24" s="507" t="s">
        <v>551</v>
      </c>
    </row>
    <row r="25" spans="1:36" ht="24" customHeight="1">
      <c r="A25" s="1035"/>
      <c r="B25" s="1038"/>
      <c r="C25" s="534" t="s">
        <v>550</v>
      </c>
      <c r="D25" s="568"/>
      <c r="E25" s="532"/>
      <c r="F25" s="567"/>
      <c r="G25" s="532"/>
      <c r="H25" s="567"/>
      <c r="I25" s="532"/>
      <c r="J25" s="567"/>
      <c r="K25" s="532"/>
      <c r="L25" s="567"/>
      <c r="M25" s="532"/>
      <c r="N25" s="567"/>
      <c r="O25" s="532"/>
      <c r="P25" s="567"/>
      <c r="Q25" s="566"/>
      <c r="R25" s="532"/>
      <c r="S25" s="532"/>
      <c r="T25" s="532"/>
      <c r="U25" s="532"/>
      <c r="V25" s="532"/>
      <c r="W25" s="532"/>
      <c r="X25" s="532"/>
      <c r="Y25" s="532"/>
      <c r="Z25" s="532"/>
      <c r="AA25" s="532"/>
      <c r="AB25" s="532"/>
      <c r="AC25" s="532"/>
      <c r="AD25" s="532"/>
      <c r="AE25" s="532"/>
      <c r="AF25" s="532"/>
      <c r="AG25" s="532"/>
      <c r="AH25" s="531"/>
      <c r="AI25" s="530">
        <f>SUM(D25:AH25)</f>
        <v>0</v>
      </c>
      <c r="AJ25" s="501" t="s">
        <v>549</v>
      </c>
    </row>
    <row r="26" spans="1:36" ht="218.25" customHeight="1">
      <c r="A26" s="1035"/>
      <c r="B26" s="1038"/>
      <c r="C26" s="529" t="s">
        <v>560</v>
      </c>
      <c r="D26" s="528"/>
      <c r="E26" s="523"/>
      <c r="F26" s="527"/>
      <c r="G26" s="523"/>
      <c r="H26" s="527"/>
      <c r="I26" s="523"/>
      <c r="J26" s="565"/>
      <c r="K26" s="523"/>
      <c r="L26" s="527"/>
      <c r="M26" s="523"/>
      <c r="N26" s="527"/>
      <c r="O26" s="523"/>
      <c r="P26" s="524"/>
      <c r="Q26" s="524"/>
      <c r="R26" s="523"/>
      <c r="S26" s="526"/>
      <c r="T26" s="523"/>
      <c r="U26" s="523"/>
      <c r="V26" s="523"/>
      <c r="W26" s="523"/>
      <c r="X26" s="524"/>
      <c r="Y26" s="523"/>
      <c r="Z26" s="523"/>
      <c r="AA26" s="525"/>
      <c r="AB26" s="523"/>
      <c r="AC26" s="524"/>
      <c r="AD26" s="524"/>
      <c r="AE26" s="523"/>
      <c r="AF26" s="523"/>
      <c r="AG26" s="523"/>
      <c r="AH26" s="522"/>
      <c r="AI26" s="521"/>
    </row>
    <row r="27" spans="1:36" ht="18.75" customHeight="1">
      <c r="A27" s="1035"/>
      <c r="B27" s="1038"/>
      <c r="C27" s="520" t="s">
        <v>558</v>
      </c>
      <c r="D27" s="562"/>
      <c r="E27" s="510"/>
      <c r="F27" s="561"/>
      <c r="G27" s="510"/>
      <c r="H27" s="561"/>
      <c r="I27" s="510"/>
      <c r="J27" s="561"/>
      <c r="K27" s="510"/>
      <c r="L27" s="564"/>
      <c r="M27" s="510"/>
      <c r="N27" s="561"/>
      <c r="O27" s="510"/>
      <c r="P27" s="510"/>
      <c r="Q27" s="510"/>
      <c r="R27" s="561"/>
      <c r="S27" s="564"/>
      <c r="T27" s="510"/>
      <c r="U27" s="510"/>
      <c r="V27" s="510"/>
      <c r="W27" s="510"/>
      <c r="X27" s="510"/>
      <c r="Y27" s="510"/>
      <c r="Z27" s="510"/>
      <c r="AA27" s="564"/>
      <c r="AB27" s="510"/>
      <c r="AC27" s="510"/>
      <c r="AD27" s="510"/>
      <c r="AE27" s="509"/>
      <c r="AF27" s="509"/>
      <c r="AG27" s="564"/>
      <c r="AH27" s="560"/>
      <c r="AI27" s="513"/>
    </row>
    <row r="28" spans="1:36" ht="18.75" customHeight="1">
      <c r="A28" s="1035"/>
      <c r="B28" s="1038"/>
      <c r="C28" s="506" t="s">
        <v>556</v>
      </c>
      <c r="D28" s="562"/>
      <c r="E28" s="510"/>
      <c r="F28" s="561"/>
      <c r="G28" s="510"/>
      <c r="H28" s="561"/>
      <c r="I28" s="510"/>
      <c r="J28" s="561"/>
      <c r="K28" s="510"/>
      <c r="L28" s="509"/>
      <c r="M28" s="510"/>
      <c r="N28" s="561"/>
      <c r="O28" s="510"/>
      <c r="P28" s="510"/>
      <c r="Q28" s="510"/>
      <c r="R28" s="561"/>
      <c r="S28" s="509"/>
      <c r="T28" s="510"/>
      <c r="U28" s="510"/>
      <c r="V28" s="510"/>
      <c r="W28" s="510"/>
      <c r="X28" s="510"/>
      <c r="Y28" s="510"/>
      <c r="Z28" s="510"/>
      <c r="AA28" s="509"/>
      <c r="AB28" s="510"/>
      <c r="AC28" s="510"/>
      <c r="AD28" s="510"/>
      <c r="AE28" s="509"/>
      <c r="AF28" s="509"/>
      <c r="AG28" s="509"/>
      <c r="AH28" s="560"/>
      <c r="AI28" s="563"/>
    </row>
    <row r="29" spans="1:36" ht="24" customHeight="1">
      <c r="A29" s="1035"/>
      <c r="B29" s="1038"/>
      <c r="C29" s="506" t="s">
        <v>554</v>
      </c>
      <c r="D29" s="562"/>
      <c r="E29" s="510"/>
      <c r="F29" s="561"/>
      <c r="G29" s="510"/>
      <c r="H29" s="561"/>
      <c r="I29" s="510"/>
      <c r="J29" s="509"/>
      <c r="K29" s="510"/>
      <c r="L29" s="561"/>
      <c r="M29" s="510"/>
      <c r="N29" s="561"/>
      <c r="O29" s="510"/>
      <c r="P29" s="509"/>
      <c r="Q29" s="509"/>
      <c r="R29" s="561"/>
      <c r="S29" s="509"/>
      <c r="T29" s="510"/>
      <c r="U29" s="510"/>
      <c r="V29" s="510"/>
      <c r="W29" s="510"/>
      <c r="X29" s="509"/>
      <c r="Y29" s="510"/>
      <c r="Z29" s="510"/>
      <c r="AA29" s="509"/>
      <c r="AB29" s="510"/>
      <c r="AC29" s="509"/>
      <c r="AD29" s="509"/>
      <c r="AE29" s="509"/>
      <c r="AF29" s="509"/>
      <c r="AG29" s="509"/>
      <c r="AH29" s="560"/>
      <c r="AI29" s="512" t="s">
        <v>553</v>
      </c>
    </row>
    <row r="30" spans="1:36" ht="24" customHeight="1">
      <c r="A30" s="1035"/>
      <c r="B30" s="1038"/>
      <c r="C30" s="506" t="s">
        <v>552</v>
      </c>
      <c r="D30" s="562"/>
      <c r="E30" s="510"/>
      <c r="F30" s="561"/>
      <c r="G30" s="510"/>
      <c r="H30" s="561"/>
      <c r="I30" s="510"/>
      <c r="J30" s="509"/>
      <c r="K30" s="510"/>
      <c r="L30" s="561"/>
      <c r="M30" s="510"/>
      <c r="N30" s="561"/>
      <c r="O30" s="510"/>
      <c r="P30" s="509"/>
      <c r="Q30" s="509"/>
      <c r="R30" s="561"/>
      <c r="S30" s="509"/>
      <c r="T30" s="510"/>
      <c r="U30" s="510"/>
      <c r="V30" s="510"/>
      <c r="W30" s="510"/>
      <c r="X30" s="509"/>
      <c r="Y30" s="510"/>
      <c r="Z30" s="510"/>
      <c r="AA30" s="509"/>
      <c r="AB30" s="510"/>
      <c r="AC30" s="509"/>
      <c r="AD30" s="509"/>
      <c r="AE30" s="509"/>
      <c r="AF30" s="509"/>
      <c r="AG30" s="509"/>
      <c r="AH30" s="560"/>
      <c r="AI30" s="502">
        <f>COUNTA(D31:AH31)</f>
        <v>0</v>
      </c>
      <c r="AJ30" s="507" t="s">
        <v>551</v>
      </c>
    </row>
    <row r="31" spans="1:36" ht="22.5" customHeight="1">
      <c r="A31" s="1036"/>
      <c r="B31" s="1039"/>
      <c r="C31" s="506" t="s">
        <v>550</v>
      </c>
      <c r="D31" s="559"/>
      <c r="E31" s="504"/>
      <c r="F31" s="558"/>
      <c r="G31" s="504"/>
      <c r="H31" s="558"/>
      <c r="I31" s="504"/>
      <c r="J31" s="504"/>
      <c r="K31" s="504"/>
      <c r="L31" s="558"/>
      <c r="M31" s="504"/>
      <c r="N31" s="558"/>
      <c r="O31" s="504"/>
      <c r="P31" s="504"/>
      <c r="Q31" s="504"/>
      <c r="R31" s="558"/>
      <c r="S31" s="504"/>
      <c r="T31" s="504"/>
      <c r="U31" s="504"/>
      <c r="V31" s="504"/>
      <c r="W31" s="504"/>
      <c r="X31" s="504"/>
      <c r="Y31" s="504"/>
      <c r="Z31" s="504"/>
      <c r="AA31" s="504"/>
      <c r="AB31" s="504"/>
      <c r="AC31" s="504"/>
      <c r="AD31" s="504"/>
      <c r="AE31" s="504"/>
      <c r="AF31" s="504"/>
      <c r="AG31" s="504"/>
      <c r="AH31" s="557"/>
      <c r="AI31" s="502">
        <f>SUM(D31:AH31)</f>
        <v>0</v>
      </c>
      <c r="AJ31" s="501" t="s">
        <v>549</v>
      </c>
    </row>
    <row r="32" spans="1:36" ht="16.5" customHeight="1">
      <c r="A32" s="500"/>
      <c r="B32" s="497"/>
      <c r="C32" s="496"/>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9"/>
      <c r="AI32" s="494"/>
    </row>
    <row r="33" spans="1:36" ht="9.75" customHeight="1">
      <c r="A33" s="556"/>
      <c r="B33" s="555"/>
      <c r="C33" s="555"/>
      <c r="D33" s="555"/>
      <c r="E33" s="555"/>
      <c r="F33" s="495"/>
      <c r="G33" s="495"/>
      <c r="H33" s="495"/>
      <c r="I33" s="495"/>
      <c r="J33" s="495"/>
      <c r="K33" s="495"/>
      <c r="L33" s="495"/>
      <c r="M33" s="495"/>
      <c r="N33" s="495"/>
      <c r="O33" s="495"/>
      <c r="P33" s="495"/>
      <c r="Q33" s="495"/>
      <c r="R33" s="554"/>
      <c r="S33" s="554"/>
      <c r="T33" s="554"/>
      <c r="U33" s="554"/>
      <c r="V33" s="554"/>
      <c r="W33" s="554"/>
      <c r="X33" s="554"/>
      <c r="Y33" s="554"/>
      <c r="Z33" s="554"/>
      <c r="AA33" s="554"/>
      <c r="AB33" s="554"/>
      <c r="AC33" s="554"/>
      <c r="AD33" s="554"/>
      <c r="AE33" s="554"/>
      <c r="AF33" s="554"/>
      <c r="AG33" s="554"/>
      <c r="AH33" s="554"/>
    </row>
    <row r="34" spans="1:36" ht="15.75" customHeight="1">
      <c r="A34" s="1040" t="s">
        <v>575</v>
      </c>
      <c r="B34" s="552" t="s">
        <v>572</v>
      </c>
      <c r="C34" s="552"/>
      <c r="D34" s="553"/>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5"/>
      <c r="AI34" s="494"/>
    </row>
    <row r="35" spans="1:36" ht="15.75" customHeight="1">
      <c r="A35" s="1035"/>
      <c r="B35" s="552" t="s">
        <v>574</v>
      </c>
      <c r="C35" s="552"/>
      <c r="D35" s="553">
        <v>1</v>
      </c>
      <c r="E35" s="536">
        <v>2</v>
      </c>
      <c r="F35" s="536">
        <v>3</v>
      </c>
      <c r="G35" s="536">
        <v>4</v>
      </c>
      <c r="H35" s="536">
        <v>5</v>
      </c>
      <c r="I35" s="536">
        <v>6</v>
      </c>
      <c r="J35" s="536">
        <v>7</v>
      </c>
      <c r="K35" s="536">
        <v>8</v>
      </c>
      <c r="L35" s="536">
        <v>9</v>
      </c>
      <c r="M35" s="536">
        <v>10</v>
      </c>
      <c r="N35" s="536">
        <v>11</v>
      </c>
      <c r="O35" s="536">
        <v>12</v>
      </c>
      <c r="P35" s="536">
        <v>13</v>
      </c>
      <c r="Q35" s="536">
        <v>14</v>
      </c>
      <c r="R35" s="536">
        <v>15</v>
      </c>
      <c r="S35" s="536">
        <v>16</v>
      </c>
      <c r="T35" s="536">
        <v>17</v>
      </c>
      <c r="U35" s="536">
        <v>18</v>
      </c>
      <c r="V35" s="536">
        <v>19</v>
      </c>
      <c r="W35" s="536">
        <v>20</v>
      </c>
      <c r="X35" s="536">
        <v>21</v>
      </c>
      <c r="Y35" s="536">
        <v>22</v>
      </c>
      <c r="Z35" s="536">
        <v>23</v>
      </c>
      <c r="AA35" s="536">
        <v>24</v>
      </c>
      <c r="AB35" s="536">
        <v>25</v>
      </c>
      <c r="AC35" s="536">
        <v>26</v>
      </c>
      <c r="AD35" s="536">
        <v>27</v>
      </c>
      <c r="AE35" s="536">
        <v>28</v>
      </c>
      <c r="AF35" s="536">
        <v>29</v>
      </c>
      <c r="AG35" s="536">
        <v>30</v>
      </c>
      <c r="AH35" s="535">
        <v>31</v>
      </c>
      <c r="AI35" s="494"/>
    </row>
    <row r="36" spans="1:36" ht="15.75" customHeight="1">
      <c r="A36" s="1035"/>
      <c r="B36" s="552" t="s">
        <v>573</v>
      </c>
      <c r="C36" s="552"/>
      <c r="D36" s="551" t="s">
        <v>572</v>
      </c>
      <c r="E36" s="537" t="s">
        <v>571</v>
      </c>
      <c r="F36" s="537" t="s">
        <v>564</v>
      </c>
      <c r="G36" s="537" t="s">
        <v>570</v>
      </c>
      <c r="H36" s="537" t="s">
        <v>569</v>
      </c>
      <c r="I36" s="537" t="s">
        <v>568</v>
      </c>
      <c r="J36" s="537" t="s">
        <v>567</v>
      </c>
      <c r="K36" s="537" t="s">
        <v>566</v>
      </c>
      <c r="L36" s="537" t="s">
        <v>565</v>
      </c>
      <c r="M36" s="537" t="s">
        <v>564</v>
      </c>
      <c r="N36" s="537" t="s">
        <v>570</v>
      </c>
      <c r="O36" s="537" t="s">
        <v>569</v>
      </c>
      <c r="P36" s="537" t="s">
        <v>568</v>
      </c>
      <c r="Q36" s="537" t="s">
        <v>567</v>
      </c>
      <c r="R36" s="537" t="s">
        <v>566</v>
      </c>
      <c r="S36" s="537" t="s">
        <v>565</v>
      </c>
      <c r="T36" s="537" t="s">
        <v>564</v>
      </c>
      <c r="U36" s="537" t="s">
        <v>570</v>
      </c>
      <c r="V36" s="537" t="s">
        <v>569</v>
      </c>
      <c r="W36" s="537" t="s">
        <v>568</v>
      </c>
      <c r="X36" s="537" t="s">
        <v>567</v>
      </c>
      <c r="Y36" s="537" t="s">
        <v>566</v>
      </c>
      <c r="Z36" s="537" t="s">
        <v>565</v>
      </c>
      <c r="AA36" s="537" t="s">
        <v>564</v>
      </c>
      <c r="AB36" s="537" t="s">
        <v>570</v>
      </c>
      <c r="AC36" s="537" t="s">
        <v>569</v>
      </c>
      <c r="AD36" s="537" t="s">
        <v>568</v>
      </c>
      <c r="AE36" s="537" t="s">
        <v>567</v>
      </c>
      <c r="AF36" s="537" t="s">
        <v>566</v>
      </c>
      <c r="AG36" s="537" t="s">
        <v>565</v>
      </c>
      <c r="AH36" s="550" t="s">
        <v>564</v>
      </c>
      <c r="AI36" s="494"/>
    </row>
    <row r="37" spans="1:36" ht="198" customHeight="1">
      <c r="A37" s="1035"/>
      <c r="B37" s="1037" t="s">
        <v>563</v>
      </c>
      <c r="C37" s="549" t="s">
        <v>562</v>
      </c>
      <c r="D37" s="548"/>
      <c r="E37" s="542"/>
      <c r="F37" s="547"/>
      <c r="G37" s="547"/>
      <c r="H37" s="542"/>
      <c r="I37" s="542"/>
      <c r="J37" s="542"/>
      <c r="K37" s="542"/>
      <c r="L37" s="542"/>
      <c r="M37" s="542"/>
      <c r="N37" s="546"/>
      <c r="O37" s="542"/>
      <c r="P37" s="545"/>
      <c r="Q37" s="543"/>
      <c r="R37" s="543"/>
      <c r="S37" s="544"/>
      <c r="T37" s="542"/>
      <c r="U37" s="542"/>
      <c r="V37" s="542"/>
      <c r="W37" s="542"/>
      <c r="X37" s="543"/>
      <c r="Y37" s="543"/>
      <c r="Z37" s="542"/>
      <c r="AA37" s="542"/>
      <c r="AB37" s="542"/>
      <c r="AC37" s="542"/>
      <c r="AD37" s="542"/>
      <c r="AE37" s="543"/>
      <c r="AF37" s="543"/>
      <c r="AG37" s="542"/>
      <c r="AH37" s="541"/>
      <c r="AI37" s="540" t="s">
        <v>553</v>
      </c>
    </row>
    <row r="38" spans="1:36" ht="24" customHeight="1">
      <c r="A38" s="1035"/>
      <c r="B38" s="1038"/>
      <c r="C38" s="539" t="s">
        <v>561</v>
      </c>
      <c r="D38" s="538"/>
      <c r="E38" s="537"/>
      <c r="F38" s="537"/>
      <c r="G38" s="537"/>
      <c r="H38" s="536"/>
      <c r="I38" s="536"/>
      <c r="J38" s="537"/>
      <c r="K38" s="537"/>
      <c r="L38" s="536"/>
      <c r="M38" s="537"/>
      <c r="N38" s="537"/>
      <c r="O38" s="536"/>
      <c r="P38" s="536"/>
      <c r="Q38" s="537"/>
      <c r="R38" s="537"/>
      <c r="S38" s="536"/>
      <c r="T38" s="537"/>
      <c r="U38" s="537"/>
      <c r="V38" s="536"/>
      <c r="W38" s="536"/>
      <c r="X38" s="537"/>
      <c r="Y38" s="537"/>
      <c r="Z38" s="536"/>
      <c r="AA38" s="537"/>
      <c r="AB38" s="537"/>
      <c r="AC38" s="536"/>
      <c r="AD38" s="536"/>
      <c r="AE38" s="537"/>
      <c r="AF38" s="537"/>
      <c r="AG38" s="536"/>
      <c r="AH38" s="535"/>
      <c r="AI38" s="530">
        <f>SUM(D38:AH38)</f>
        <v>0</v>
      </c>
      <c r="AJ38" s="507" t="s">
        <v>551</v>
      </c>
    </row>
    <row r="39" spans="1:36" ht="24" customHeight="1">
      <c r="A39" s="1035"/>
      <c r="B39" s="1038"/>
      <c r="C39" s="534" t="s">
        <v>550</v>
      </c>
      <c r="D39" s="533"/>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1"/>
      <c r="AI39" s="530">
        <f>SUM(D39:AH39)</f>
        <v>0</v>
      </c>
      <c r="AJ39" s="501" t="s">
        <v>549</v>
      </c>
    </row>
    <row r="40" spans="1:36" ht="218.25" customHeight="1">
      <c r="A40" s="1035"/>
      <c r="B40" s="1038"/>
      <c r="C40" s="529" t="s">
        <v>560</v>
      </c>
      <c r="D40" s="528"/>
      <c r="E40" s="523"/>
      <c r="F40" s="527"/>
      <c r="G40" s="523"/>
      <c r="H40" s="527"/>
      <c r="I40" s="523"/>
      <c r="J40" s="527"/>
      <c r="K40" s="523"/>
      <c r="L40" s="527"/>
      <c r="M40" s="523"/>
      <c r="N40" s="523"/>
      <c r="O40" s="523"/>
      <c r="P40" s="523"/>
      <c r="Q40" s="523"/>
      <c r="R40" s="527"/>
      <c r="S40" s="526"/>
      <c r="T40" s="523"/>
      <c r="U40" s="524"/>
      <c r="V40" s="523"/>
      <c r="W40" s="523"/>
      <c r="X40" s="523"/>
      <c r="Y40" s="523"/>
      <c r="Z40" s="523"/>
      <c r="AA40" s="525"/>
      <c r="AB40" s="524"/>
      <c r="AC40" s="524"/>
      <c r="AD40" s="523"/>
      <c r="AE40" s="523"/>
      <c r="AF40" s="523"/>
      <c r="AG40" s="523"/>
      <c r="AH40" s="522" t="s">
        <v>559</v>
      </c>
      <c r="AI40" s="521"/>
    </row>
    <row r="41" spans="1:36" ht="18.75" customHeight="1">
      <c r="A41" s="1035"/>
      <c r="B41" s="1038"/>
      <c r="C41" s="520" t="s">
        <v>558</v>
      </c>
      <c r="D41" s="519"/>
      <c r="E41" s="518"/>
      <c r="F41" s="518"/>
      <c r="G41" s="518"/>
      <c r="H41" s="518"/>
      <c r="I41" s="518"/>
      <c r="J41" s="518"/>
      <c r="K41" s="518"/>
      <c r="L41" s="516"/>
      <c r="M41" s="518"/>
      <c r="N41" s="518"/>
      <c r="O41" s="518"/>
      <c r="P41" s="518"/>
      <c r="Q41" s="518"/>
      <c r="R41" s="518"/>
      <c r="S41" s="516"/>
      <c r="T41" s="518"/>
      <c r="U41" s="518"/>
      <c r="V41" s="518"/>
      <c r="W41" s="518"/>
      <c r="X41" s="518"/>
      <c r="Y41" s="518"/>
      <c r="Z41" s="518"/>
      <c r="AA41" s="516"/>
      <c r="AB41" s="518"/>
      <c r="AC41" s="518"/>
      <c r="AD41" s="518"/>
      <c r="AE41" s="517"/>
      <c r="AF41" s="517"/>
      <c r="AG41" s="516"/>
      <c r="AH41" s="515" t="s">
        <v>557</v>
      </c>
      <c r="AI41" s="513"/>
    </row>
    <row r="42" spans="1:36" ht="18.75" customHeight="1">
      <c r="A42" s="1035"/>
      <c r="B42" s="1038"/>
      <c r="C42" s="506" t="s">
        <v>556</v>
      </c>
      <c r="D42" s="511"/>
      <c r="E42" s="510"/>
      <c r="F42" s="510"/>
      <c r="G42" s="510"/>
      <c r="H42" s="510"/>
      <c r="I42" s="510"/>
      <c r="J42" s="510"/>
      <c r="K42" s="510"/>
      <c r="L42" s="509"/>
      <c r="M42" s="510"/>
      <c r="N42" s="510"/>
      <c r="O42" s="510"/>
      <c r="P42" s="510"/>
      <c r="Q42" s="510"/>
      <c r="R42" s="510"/>
      <c r="S42" s="509"/>
      <c r="T42" s="510"/>
      <c r="U42" s="510"/>
      <c r="V42" s="510"/>
      <c r="W42" s="510"/>
      <c r="X42" s="510"/>
      <c r="Y42" s="510"/>
      <c r="Z42" s="510"/>
      <c r="AA42" s="509"/>
      <c r="AB42" s="510"/>
      <c r="AC42" s="510"/>
      <c r="AD42" s="510"/>
      <c r="AE42" s="509"/>
      <c r="AF42" s="509"/>
      <c r="AG42" s="509"/>
      <c r="AH42" s="514" t="s">
        <v>555</v>
      </c>
      <c r="AI42" s="513"/>
    </row>
    <row r="43" spans="1:36" ht="24" customHeight="1">
      <c r="A43" s="1035"/>
      <c r="B43" s="1038"/>
      <c r="C43" s="506" t="s">
        <v>554</v>
      </c>
      <c r="D43" s="511"/>
      <c r="E43" s="510"/>
      <c r="F43" s="510"/>
      <c r="G43" s="509"/>
      <c r="H43" s="510"/>
      <c r="I43" s="510"/>
      <c r="J43" s="510"/>
      <c r="K43" s="510"/>
      <c r="L43" s="510"/>
      <c r="M43" s="510"/>
      <c r="N43" s="509"/>
      <c r="O43" s="510"/>
      <c r="P43" s="509"/>
      <c r="Q43" s="510"/>
      <c r="R43" s="510"/>
      <c r="S43" s="509"/>
      <c r="T43" s="510"/>
      <c r="U43" s="509"/>
      <c r="V43" s="510"/>
      <c r="W43" s="510"/>
      <c r="X43" s="510"/>
      <c r="Y43" s="510"/>
      <c r="Z43" s="510"/>
      <c r="AA43" s="509"/>
      <c r="AB43" s="509"/>
      <c r="AC43" s="509"/>
      <c r="AD43" s="510"/>
      <c r="AE43" s="509"/>
      <c r="AF43" s="509"/>
      <c r="AG43" s="509"/>
      <c r="AH43" s="508">
        <v>0.45833333333333331</v>
      </c>
      <c r="AI43" s="512" t="s">
        <v>553</v>
      </c>
    </row>
    <row r="44" spans="1:36" ht="24" customHeight="1">
      <c r="A44" s="1035"/>
      <c r="B44" s="1038"/>
      <c r="C44" s="506" t="s">
        <v>552</v>
      </c>
      <c r="D44" s="511"/>
      <c r="E44" s="510"/>
      <c r="F44" s="510"/>
      <c r="G44" s="509"/>
      <c r="H44" s="510"/>
      <c r="I44" s="510"/>
      <c r="J44" s="510"/>
      <c r="K44" s="510"/>
      <c r="L44" s="510"/>
      <c r="M44" s="510"/>
      <c r="N44" s="509"/>
      <c r="O44" s="510"/>
      <c r="P44" s="509"/>
      <c r="Q44" s="510"/>
      <c r="R44" s="510"/>
      <c r="S44" s="509"/>
      <c r="T44" s="510"/>
      <c r="U44" s="509"/>
      <c r="V44" s="510"/>
      <c r="W44" s="510"/>
      <c r="X44" s="510"/>
      <c r="Y44" s="510"/>
      <c r="Z44" s="510"/>
      <c r="AA44" s="509"/>
      <c r="AB44" s="509"/>
      <c r="AC44" s="509"/>
      <c r="AD44" s="510"/>
      <c r="AE44" s="509"/>
      <c r="AF44" s="509"/>
      <c r="AG44" s="509"/>
      <c r="AH44" s="508">
        <v>0.5</v>
      </c>
      <c r="AI44" s="502">
        <f>COUNTA(D45:AH45)</f>
        <v>0</v>
      </c>
      <c r="AJ44" s="507" t="s">
        <v>551</v>
      </c>
    </row>
    <row r="45" spans="1:36" ht="22.5" customHeight="1">
      <c r="A45" s="1036"/>
      <c r="B45" s="1039"/>
      <c r="C45" s="506" t="s">
        <v>550</v>
      </c>
      <c r="D45" s="505"/>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3"/>
      <c r="AI45" s="502">
        <f>SUM(D45:AH45)</f>
        <v>0</v>
      </c>
      <c r="AJ45" s="501" t="s">
        <v>549</v>
      </c>
    </row>
    <row r="46" spans="1:36" ht="22.5" customHeight="1">
      <c r="A46" s="500"/>
      <c r="B46" s="497"/>
      <c r="C46" s="496"/>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9"/>
      <c r="AI46" s="494"/>
    </row>
    <row r="47" spans="1:36" ht="22.5" customHeight="1">
      <c r="A47" s="498"/>
      <c r="B47" s="497"/>
      <c r="C47" s="496"/>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4"/>
    </row>
  </sheetData>
  <mergeCells count="12">
    <mergeCell ref="AH1:AI1"/>
    <mergeCell ref="A2:AI2"/>
    <mergeCell ref="B4:F4"/>
    <mergeCell ref="G4:S4"/>
    <mergeCell ref="T4:AK4"/>
    <mergeCell ref="A3:AK3"/>
    <mergeCell ref="A6:A17"/>
    <mergeCell ref="B9:B17"/>
    <mergeCell ref="A20:A31"/>
    <mergeCell ref="B23:B31"/>
    <mergeCell ref="A34:A45"/>
    <mergeCell ref="B37:B45"/>
  </mergeCells>
  <phoneticPr fontId="9"/>
  <dataValidations count="2">
    <dataValidation type="list" allowBlank="1" showInputMessage="1" showErrorMessage="1" sqref="D28:AH28 D14:AH14 D42:AH42" xr:uid="{00000000-0002-0000-0D00-000000000000}">
      <formula1>"集合,個別"</formula1>
    </dataValidation>
    <dataValidation type="list" allowBlank="1" showInputMessage="1" showErrorMessage="1" sqref="D13:AH13 D27:AH27 D41:AH41" xr:uid="{00000000-0002-0000-0D00-000001000000}">
      <formula1>"対面,通信"</formula1>
    </dataValidation>
  </dataValidations>
  <printOptions horizontalCentered="1"/>
  <pageMargins left="0.39370078740157483" right="0.19685039370078741" top="0.31496062992125984" bottom="0.39370078740157483" header="0.31496062992125984" footer="0.31496062992125984"/>
  <pageSetup paperSize="9" scale="40" fitToWidth="0" orientation="portrait" cellComments="asDisplayed" r:id="rId1"/>
  <headerFooter alignWithMargins="0">
    <oddFooter>&amp;C&amp;P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AK47"/>
  <sheetViews>
    <sheetView view="pageBreakPreview" topLeftCell="A16" zoomScale="85" zoomScaleNormal="100" zoomScaleSheetLayoutView="85" workbookViewId="0">
      <selection activeCell="AQ12" sqref="AQ12"/>
    </sheetView>
  </sheetViews>
  <sheetFormatPr defaultRowHeight="13.5"/>
  <cols>
    <col min="1" max="2" width="3.5703125" style="590" customWidth="1"/>
    <col min="3" max="3" width="6" style="590" customWidth="1"/>
    <col min="4" max="34" width="5.140625" style="589" customWidth="1"/>
    <col min="35" max="35" width="7" style="589" customWidth="1"/>
    <col min="36" max="41" width="4.7109375" style="589" customWidth="1"/>
    <col min="42" max="16384" width="9.140625" style="589"/>
  </cols>
  <sheetData>
    <row r="1" spans="1:37">
      <c r="AE1" s="680"/>
      <c r="AF1" s="680"/>
      <c r="AG1" s="680"/>
      <c r="AH1" s="1048" t="s">
        <v>627</v>
      </c>
      <c r="AI1" s="1048"/>
      <c r="AJ1" s="1048"/>
    </row>
    <row r="2" spans="1:37" ht="20.25" customHeight="1">
      <c r="A2" s="1055" t="s">
        <v>675</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row>
    <row r="3" spans="1:37" ht="9.75" customHeight="1">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row>
    <row r="4" spans="1:37" ht="19.5" customHeight="1">
      <c r="B4" s="1048" t="s">
        <v>581</v>
      </c>
      <c r="C4" s="1048"/>
      <c r="D4" s="1048"/>
      <c r="E4" s="1048"/>
      <c r="F4" s="1048"/>
      <c r="G4" s="1056" t="s">
        <v>626</v>
      </c>
      <c r="H4" s="1056"/>
      <c r="I4" s="1056"/>
      <c r="J4" s="1056"/>
      <c r="K4" s="1056"/>
      <c r="L4" s="1056"/>
      <c r="M4" s="1056"/>
      <c r="N4" s="1056"/>
      <c r="O4" s="1056"/>
      <c r="P4" s="1056"/>
      <c r="Q4" s="1056"/>
      <c r="R4" s="1056"/>
      <c r="S4" s="1056"/>
      <c r="T4" s="1057" t="s">
        <v>625</v>
      </c>
      <c r="U4" s="1057"/>
      <c r="V4" s="1057"/>
      <c r="W4" s="1057"/>
      <c r="X4" s="1057"/>
      <c r="Y4" s="1057"/>
      <c r="Z4" s="1057"/>
      <c r="AA4" s="1057"/>
      <c r="AB4" s="1057"/>
      <c r="AC4" s="1057"/>
      <c r="AD4" s="1057"/>
      <c r="AE4" s="1057"/>
      <c r="AF4" s="1057"/>
      <c r="AG4" s="1057"/>
      <c r="AH4" s="1057"/>
      <c r="AI4" s="1057"/>
      <c r="AJ4" s="1057"/>
      <c r="AK4" s="1057"/>
    </row>
    <row r="5" spans="1:37" ht="9.75" customHeight="1">
      <c r="A5" s="643"/>
      <c r="B5" s="642"/>
      <c r="C5" s="642"/>
      <c r="D5" s="642"/>
      <c r="E5" s="642"/>
      <c r="F5" s="592"/>
      <c r="G5" s="592"/>
      <c r="H5" s="592"/>
      <c r="I5" s="592"/>
      <c r="J5" s="592"/>
      <c r="K5" s="592"/>
      <c r="L5" s="592"/>
      <c r="M5" s="592"/>
      <c r="N5" s="592"/>
      <c r="O5" s="592"/>
      <c r="P5" s="592"/>
      <c r="Q5" s="592"/>
      <c r="R5" s="641"/>
      <c r="S5" s="641"/>
      <c r="T5" s="641"/>
      <c r="U5" s="641"/>
      <c r="V5" s="641"/>
      <c r="W5" s="641"/>
      <c r="X5" s="641"/>
      <c r="Y5" s="641"/>
      <c r="Z5" s="641"/>
      <c r="AA5" s="641"/>
      <c r="AB5" s="641"/>
      <c r="AC5" s="641"/>
      <c r="AD5" s="641"/>
      <c r="AE5" s="641"/>
      <c r="AF5" s="641"/>
      <c r="AG5" s="641"/>
      <c r="AH5" s="641"/>
    </row>
    <row r="6" spans="1:37" ht="15.75" customHeight="1">
      <c r="A6" s="1058" t="s">
        <v>578</v>
      </c>
      <c r="B6" s="636" t="s">
        <v>572</v>
      </c>
      <c r="C6" s="636"/>
      <c r="D6" s="636"/>
      <c r="E6" s="638"/>
      <c r="F6" s="678"/>
      <c r="G6" s="638"/>
      <c r="H6" s="678"/>
      <c r="I6" s="638"/>
      <c r="J6" s="678"/>
      <c r="K6" s="638"/>
      <c r="L6" s="678"/>
      <c r="M6" s="638"/>
      <c r="N6" s="678"/>
      <c r="O6" s="638"/>
      <c r="P6" s="678"/>
      <c r="Q6" s="638"/>
      <c r="R6" s="678"/>
      <c r="S6" s="638"/>
      <c r="T6" s="638"/>
      <c r="U6" s="638"/>
      <c r="V6" s="638"/>
      <c r="W6" s="638"/>
      <c r="X6" s="638"/>
      <c r="Y6" s="638"/>
      <c r="Z6" s="638"/>
      <c r="AA6" s="638"/>
      <c r="AB6" s="638"/>
      <c r="AC6" s="638"/>
      <c r="AD6" s="638"/>
      <c r="AE6" s="638"/>
      <c r="AF6" s="536"/>
      <c r="AG6" s="536"/>
      <c r="AH6" s="587"/>
      <c r="AI6" s="591"/>
    </row>
    <row r="7" spans="1:37" ht="15.75" customHeight="1">
      <c r="A7" s="1050"/>
      <c r="B7" s="636" t="s">
        <v>574</v>
      </c>
      <c r="C7" s="636"/>
      <c r="D7" s="640">
        <v>1</v>
      </c>
      <c r="E7" s="638">
        <v>2</v>
      </c>
      <c r="F7" s="623">
        <v>3</v>
      </c>
      <c r="G7" s="638">
        <v>4</v>
      </c>
      <c r="H7" s="623">
        <v>5</v>
      </c>
      <c r="I7" s="623">
        <v>6</v>
      </c>
      <c r="J7" s="638">
        <v>7</v>
      </c>
      <c r="K7" s="638">
        <v>8</v>
      </c>
      <c r="L7" s="638">
        <v>9</v>
      </c>
      <c r="M7" s="638">
        <v>10</v>
      </c>
      <c r="N7" s="638">
        <v>11</v>
      </c>
      <c r="O7" s="623">
        <v>12</v>
      </c>
      <c r="P7" s="623">
        <v>13</v>
      </c>
      <c r="Q7" s="638">
        <v>14</v>
      </c>
      <c r="R7" s="638">
        <v>15</v>
      </c>
      <c r="S7" s="638">
        <v>16</v>
      </c>
      <c r="T7" s="638">
        <v>17</v>
      </c>
      <c r="U7" s="638">
        <v>18</v>
      </c>
      <c r="V7" s="623">
        <v>19</v>
      </c>
      <c r="W7" s="623">
        <v>20</v>
      </c>
      <c r="X7" s="638">
        <v>21</v>
      </c>
      <c r="Y7" s="638">
        <v>22</v>
      </c>
      <c r="Z7" s="623">
        <v>23</v>
      </c>
      <c r="AA7" s="638">
        <v>24</v>
      </c>
      <c r="AB7" s="638">
        <v>25</v>
      </c>
      <c r="AC7" s="623">
        <v>26</v>
      </c>
      <c r="AD7" s="623">
        <v>27</v>
      </c>
      <c r="AE7" s="638">
        <v>28</v>
      </c>
      <c r="AF7" s="638">
        <v>29</v>
      </c>
      <c r="AG7" s="638">
        <v>30</v>
      </c>
      <c r="AH7" s="587"/>
      <c r="AI7" s="591"/>
    </row>
    <row r="8" spans="1:37" ht="15.75" customHeight="1">
      <c r="A8" s="1050"/>
      <c r="B8" s="636" t="s">
        <v>573</v>
      </c>
      <c r="C8" s="636"/>
      <c r="D8" s="670" t="s">
        <v>624</v>
      </c>
      <c r="E8" s="634" t="s">
        <v>623</v>
      </c>
      <c r="F8" s="622" t="s">
        <v>570</v>
      </c>
      <c r="G8" s="634" t="s">
        <v>569</v>
      </c>
      <c r="H8" s="622" t="s">
        <v>568</v>
      </c>
      <c r="I8" s="622" t="s">
        <v>567</v>
      </c>
      <c r="J8" s="634" t="s">
        <v>566</v>
      </c>
      <c r="K8" s="634" t="s">
        <v>565</v>
      </c>
      <c r="L8" s="634" t="s">
        <v>564</v>
      </c>
      <c r="M8" s="634" t="s">
        <v>570</v>
      </c>
      <c r="N8" s="634" t="s">
        <v>569</v>
      </c>
      <c r="O8" s="622" t="s">
        <v>568</v>
      </c>
      <c r="P8" s="622" t="s">
        <v>567</v>
      </c>
      <c r="Q8" s="634" t="s">
        <v>566</v>
      </c>
      <c r="R8" s="634" t="s">
        <v>565</v>
      </c>
      <c r="S8" s="634" t="s">
        <v>564</v>
      </c>
      <c r="T8" s="634" t="s">
        <v>570</v>
      </c>
      <c r="U8" s="634" t="s">
        <v>569</v>
      </c>
      <c r="V8" s="622" t="s">
        <v>568</v>
      </c>
      <c r="W8" s="622" t="s">
        <v>567</v>
      </c>
      <c r="X8" s="634" t="s">
        <v>566</v>
      </c>
      <c r="Y8" s="634" t="s">
        <v>565</v>
      </c>
      <c r="Z8" s="622" t="s">
        <v>564</v>
      </c>
      <c r="AA8" s="634" t="s">
        <v>570</v>
      </c>
      <c r="AB8" s="634" t="s">
        <v>569</v>
      </c>
      <c r="AC8" s="622" t="s">
        <v>568</v>
      </c>
      <c r="AD8" s="622" t="s">
        <v>567</v>
      </c>
      <c r="AE8" s="634" t="s">
        <v>566</v>
      </c>
      <c r="AF8" s="634" t="s">
        <v>565</v>
      </c>
      <c r="AG8" s="634" t="s">
        <v>564</v>
      </c>
      <c r="AH8" s="550"/>
      <c r="AI8" s="591"/>
    </row>
    <row r="9" spans="1:37" ht="198" customHeight="1">
      <c r="A9" s="1050"/>
      <c r="B9" s="1052" t="s">
        <v>563</v>
      </c>
      <c r="C9" s="632" t="s">
        <v>562</v>
      </c>
      <c r="D9" s="677"/>
      <c r="E9" s="676" t="s">
        <v>622</v>
      </c>
      <c r="F9" s="675"/>
      <c r="G9" s="651" t="s">
        <v>621</v>
      </c>
      <c r="H9" s="630"/>
      <c r="I9" s="675"/>
      <c r="J9" s="651" t="s">
        <v>620</v>
      </c>
      <c r="K9" s="674" t="s">
        <v>619</v>
      </c>
      <c r="L9" s="674"/>
      <c r="M9" s="674" t="s">
        <v>618</v>
      </c>
      <c r="N9" s="674" t="s">
        <v>617</v>
      </c>
      <c r="O9" s="630"/>
      <c r="P9" s="675"/>
      <c r="Q9" s="674" t="s">
        <v>616</v>
      </c>
      <c r="R9" s="584"/>
      <c r="S9" s="674"/>
      <c r="T9" s="674"/>
      <c r="U9" s="628" t="s">
        <v>605</v>
      </c>
      <c r="V9" s="630"/>
      <c r="W9" s="675"/>
      <c r="X9" s="674"/>
      <c r="Y9" s="674"/>
      <c r="Z9" s="630"/>
      <c r="AA9" s="674"/>
      <c r="AB9" s="674"/>
      <c r="AC9" s="630"/>
      <c r="AD9" s="675"/>
      <c r="AE9" s="674" t="s">
        <v>615</v>
      </c>
      <c r="AF9" s="674"/>
      <c r="AG9" s="674"/>
      <c r="AH9" s="573"/>
      <c r="AI9" s="626" t="s">
        <v>553</v>
      </c>
    </row>
    <row r="10" spans="1:37" ht="24" customHeight="1">
      <c r="A10" s="1050"/>
      <c r="B10" s="1053"/>
      <c r="C10" s="625" t="s">
        <v>561</v>
      </c>
      <c r="D10" s="673"/>
      <c r="E10" s="634">
        <v>1</v>
      </c>
      <c r="F10" s="659"/>
      <c r="G10" s="537">
        <v>1</v>
      </c>
      <c r="H10" s="623"/>
      <c r="I10" s="659"/>
      <c r="J10" s="537">
        <v>1</v>
      </c>
      <c r="K10" s="537">
        <v>1</v>
      </c>
      <c r="L10" s="570"/>
      <c r="M10" s="537">
        <v>1</v>
      </c>
      <c r="N10" s="537">
        <v>1</v>
      </c>
      <c r="O10" s="623"/>
      <c r="P10" s="659"/>
      <c r="Q10" s="537">
        <v>1</v>
      </c>
      <c r="R10" s="537"/>
      <c r="S10" s="537"/>
      <c r="T10" s="537"/>
      <c r="U10" s="537">
        <v>1</v>
      </c>
      <c r="V10" s="623"/>
      <c r="W10" s="659"/>
      <c r="X10" s="537"/>
      <c r="Y10" s="537"/>
      <c r="Z10" s="623"/>
      <c r="AA10" s="537"/>
      <c r="AB10" s="537"/>
      <c r="AC10" s="623"/>
      <c r="AD10" s="659"/>
      <c r="AE10" s="537">
        <v>1</v>
      </c>
      <c r="AF10" s="634"/>
      <c r="AG10" s="536"/>
      <c r="AH10" s="535"/>
      <c r="AI10" s="618">
        <f>SUM(D10:AH10)</f>
        <v>9</v>
      </c>
      <c r="AJ10" s="507" t="s">
        <v>551</v>
      </c>
    </row>
    <row r="11" spans="1:37" ht="24" customHeight="1">
      <c r="A11" s="1050"/>
      <c r="B11" s="1053"/>
      <c r="C11" s="621" t="s">
        <v>550</v>
      </c>
      <c r="D11" s="657"/>
      <c r="E11" s="656">
        <v>3</v>
      </c>
      <c r="F11" s="655"/>
      <c r="G11" s="532">
        <v>3</v>
      </c>
      <c r="H11" s="619"/>
      <c r="I11" s="655"/>
      <c r="J11" s="567">
        <v>3</v>
      </c>
      <c r="K11" s="532">
        <v>3</v>
      </c>
      <c r="L11" s="567"/>
      <c r="M11" s="532">
        <v>3</v>
      </c>
      <c r="N11" s="567">
        <v>3</v>
      </c>
      <c r="O11" s="619"/>
      <c r="P11" s="655"/>
      <c r="Q11" s="532">
        <v>3</v>
      </c>
      <c r="R11" s="567"/>
      <c r="S11" s="581"/>
      <c r="T11" s="532"/>
      <c r="U11" s="532">
        <v>3</v>
      </c>
      <c r="V11" s="619"/>
      <c r="W11" s="655"/>
      <c r="X11" s="532"/>
      <c r="Y11" s="532"/>
      <c r="Z11" s="619"/>
      <c r="AA11" s="532"/>
      <c r="AB11" s="532"/>
      <c r="AC11" s="619"/>
      <c r="AD11" s="655"/>
      <c r="AE11" s="532">
        <v>3</v>
      </c>
      <c r="AF11" s="532"/>
      <c r="AG11" s="532"/>
      <c r="AH11" s="531"/>
      <c r="AI11" s="618">
        <f>SUM(D11:AH11)</f>
        <v>27</v>
      </c>
      <c r="AJ11" s="597" t="s">
        <v>549</v>
      </c>
    </row>
    <row r="12" spans="1:37" ht="218.25" customHeight="1">
      <c r="A12" s="1050"/>
      <c r="B12" s="1053"/>
      <c r="C12" s="617" t="s">
        <v>560</v>
      </c>
      <c r="D12" s="616" t="s">
        <v>577</v>
      </c>
      <c r="E12" s="614"/>
      <c r="F12" s="652"/>
      <c r="G12" s="614"/>
      <c r="H12" s="652"/>
      <c r="I12" s="614"/>
      <c r="J12" s="652"/>
      <c r="K12" s="614"/>
      <c r="L12" s="672" t="s">
        <v>614</v>
      </c>
      <c r="M12" s="614"/>
      <c r="N12" s="652"/>
      <c r="O12" s="614"/>
      <c r="P12" s="652"/>
      <c r="Q12" s="614"/>
      <c r="R12" s="672"/>
      <c r="S12" s="614"/>
      <c r="T12" s="614"/>
      <c r="U12" s="614"/>
      <c r="V12" s="614"/>
      <c r="W12" s="614"/>
      <c r="X12" s="614"/>
      <c r="Y12" s="614" t="s">
        <v>613</v>
      </c>
      <c r="Z12" s="614"/>
      <c r="AA12" s="614"/>
      <c r="AB12" s="614"/>
      <c r="AC12" s="614"/>
      <c r="AD12" s="614"/>
      <c r="AE12" s="614" t="s">
        <v>612</v>
      </c>
      <c r="AF12" s="614"/>
      <c r="AG12" s="614"/>
      <c r="AH12" s="522"/>
      <c r="AI12" s="613"/>
    </row>
    <row r="13" spans="1:37" ht="18.75" customHeight="1">
      <c r="A13" s="1050"/>
      <c r="B13" s="1053"/>
      <c r="C13" s="612" t="s">
        <v>558</v>
      </c>
      <c r="D13" s="647" t="s">
        <v>557</v>
      </c>
      <c r="E13" s="603"/>
      <c r="F13" s="646"/>
      <c r="G13" s="603"/>
      <c r="H13" s="646"/>
      <c r="I13" s="603"/>
      <c r="J13" s="646"/>
      <c r="K13" s="603"/>
      <c r="L13" s="649" t="s">
        <v>557</v>
      </c>
      <c r="M13" s="603"/>
      <c r="N13" s="646"/>
      <c r="O13" s="603"/>
      <c r="P13" s="646"/>
      <c r="Q13" s="603"/>
      <c r="R13" s="649"/>
      <c r="S13" s="603"/>
      <c r="T13" s="603"/>
      <c r="U13" s="603"/>
      <c r="V13" s="603"/>
      <c r="W13" s="603"/>
      <c r="X13" s="603"/>
      <c r="Y13" s="603" t="s">
        <v>557</v>
      </c>
      <c r="Z13" s="603"/>
      <c r="AA13" s="649"/>
      <c r="AB13" s="603"/>
      <c r="AC13" s="602"/>
      <c r="AD13" s="603"/>
      <c r="AE13" s="603" t="s">
        <v>557</v>
      </c>
      <c r="AF13" s="603"/>
      <c r="AG13" s="603"/>
      <c r="AH13" s="560"/>
      <c r="AI13" s="648"/>
    </row>
    <row r="14" spans="1:37" ht="18.75" customHeight="1">
      <c r="A14" s="1050"/>
      <c r="B14" s="1053"/>
      <c r="C14" s="612" t="s">
        <v>556</v>
      </c>
      <c r="D14" s="647" t="s">
        <v>555</v>
      </c>
      <c r="E14" s="603"/>
      <c r="F14" s="646"/>
      <c r="G14" s="603"/>
      <c r="H14" s="646"/>
      <c r="I14" s="603"/>
      <c r="J14" s="646"/>
      <c r="K14" s="603"/>
      <c r="L14" s="602" t="s">
        <v>555</v>
      </c>
      <c r="M14" s="603"/>
      <c r="N14" s="646"/>
      <c r="O14" s="603"/>
      <c r="P14" s="646"/>
      <c r="Q14" s="603"/>
      <c r="R14" s="602"/>
      <c r="S14" s="603"/>
      <c r="T14" s="603"/>
      <c r="U14" s="603"/>
      <c r="V14" s="603"/>
      <c r="W14" s="603"/>
      <c r="X14" s="603"/>
      <c r="Y14" s="603" t="s">
        <v>584</v>
      </c>
      <c r="Z14" s="603"/>
      <c r="AA14" s="602"/>
      <c r="AB14" s="603"/>
      <c r="AC14" s="602"/>
      <c r="AD14" s="603"/>
      <c r="AE14" s="603" t="s">
        <v>584</v>
      </c>
      <c r="AF14" s="603"/>
      <c r="AG14" s="603"/>
      <c r="AH14" s="560"/>
      <c r="AI14" s="606"/>
    </row>
    <row r="15" spans="1:37" ht="24" customHeight="1">
      <c r="A15" s="1050"/>
      <c r="B15" s="1053"/>
      <c r="C15" s="601" t="s">
        <v>554</v>
      </c>
      <c r="D15" s="647">
        <v>0.54166666666666663</v>
      </c>
      <c r="E15" s="603"/>
      <c r="F15" s="646"/>
      <c r="G15" s="603"/>
      <c r="H15" s="646"/>
      <c r="I15" s="603"/>
      <c r="J15" s="646"/>
      <c r="K15" s="603"/>
      <c r="L15" s="602">
        <v>0.41666666666666669</v>
      </c>
      <c r="M15" s="603"/>
      <c r="N15" s="646"/>
      <c r="O15" s="603"/>
      <c r="P15" s="646"/>
      <c r="Q15" s="603"/>
      <c r="R15" s="602"/>
      <c r="S15" s="603"/>
      <c r="T15" s="603"/>
      <c r="U15" s="603"/>
      <c r="V15" s="603"/>
      <c r="W15" s="603"/>
      <c r="X15" s="603"/>
      <c r="Y15" s="602">
        <v>0.41666666666666669</v>
      </c>
      <c r="Z15" s="603"/>
      <c r="AA15" s="602"/>
      <c r="AB15" s="602"/>
      <c r="AC15" s="602"/>
      <c r="AD15" s="603"/>
      <c r="AE15" s="602">
        <v>0.41666666666666669</v>
      </c>
      <c r="AF15" s="602"/>
      <c r="AG15" s="602"/>
      <c r="AH15" s="560"/>
      <c r="AI15" s="671" t="s">
        <v>553</v>
      </c>
    </row>
    <row r="16" spans="1:37" ht="24" customHeight="1">
      <c r="A16" s="1050"/>
      <c r="B16" s="1053"/>
      <c r="C16" s="601" t="s">
        <v>552</v>
      </c>
      <c r="D16" s="647">
        <v>0.625</v>
      </c>
      <c r="E16" s="603"/>
      <c r="F16" s="646"/>
      <c r="G16" s="603"/>
      <c r="H16" s="646"/>
      <c r="I16" s="603"/>
      <c r="J16" s="646"/>
      <c r="K16" s="603"/>
      <c r="L16" s="602">
        <v>0.6875</v>
      </c>
      <c r="M16" s="603"/>
      <c r="N16" s="646"/>
      <c r="O16" s="603"/>
      <c r="P16" s="646"/>
      <c r="Q16" s="603"/>
      <c r="R16" s="602"/>
      <c r="S16" s="603"/>
      <c r="T16" s="603"/>
      <c r="U16" s="603"/>
      <c r="V16" s="603"/>
      <c r="W16" s="603"/>
      <c r="X16" s="603"/>
      <c r="Y16" s="602">
        <v>0.70833333333333337</v>
      </c>
      <c r="Z16" s="603"/>
      <c r="AA16" s="602"/>
      <c r="AB16" s="602"/>
      <c r="AC16" s="602"/>
      <c r="AD16" s="603"/>
      <c r="AE16" s="602">
        <v>0.70833333333333337</v>
      </c>
      <c r="AF16" s="602"/>
      <c r="AG16" s="602"/>
      <c r="AH16" s="560"/>
      <c r="AI16" s="598">
        <f>COUNTA(D17:AH17)</f>
        <v>2</v>
      </c>
      <c r="AJ16" s="507" t="s">
        <v>551</v>
      </c>
    </row>
    <row r="17" spans="1:36" ht="22.5" customHeight="1">
      <c r="A17" s="1051"/>
      <c r="B17" s="1054"/>
      <c r="C17" s="601" t="s">
        <v>550</v>
      </c>
      <c r="D17" s="645"/>
      <c r="E17" s="599"/>
      <c r="F17" s="644"/>
      <c r="G17" s="599"/>
      <c r="H17" s="644"/>
      <c r="I17" s="599"/>
      <c r="J17" s="644"/>
      <c r="K17" s="599"/>
      <c r="L17" s="599">
        <v>5.5</v>
      </c>
      <c r="M17" s="599"/>
      <c r="N17" s="644"/>
      <c r="O17" s="599"/>
      <c r="P17" s="644"/>
      <c r="Q17" s="599"/>
      <c r="R17" s="599"/>
      <c r="S17" s="599"/>
      <c r="T17" s="599"/>
      <c r="U17" s="599"/>
      <c r="V17" s="599"/>
      <c r="W17" s="599"/>
      <c r="X17" s="599"/>
      <c r="Y17" s="599">
        <v>1</v>
      </c>
      <c r="Z17" s="599"/>
      <c r="AA17" s="599"/>
      <c r="AB17" s="599"/>
      <c r="AC17" s="504"/>
      <c r="AD17" s="599"/>
      <c r="AE17" s="599"/>
      <c r="AF17" s="599"/>
      <c r="AG17" s="504"/>
      <c r="AH17" s="557"/>
      <c r="AI17" s="598">
        <f>SUM(D17:AH17)</f>
        <v>6.5</v>
      </c>
      <c r="AJ17" s="597" t="s">
        <v>549</v>
      </c>
    </row>
    <row r="18" spans="1:36" ht="22.5" customHeight="1">
      <c r="A18" s="596"/>
      <c r="B18" s="594"/>
      <c r="C18" s="593"/>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495"/>
      <c r="AG18" s="495"/>
      <c r="AH18" s="499"/>
      <c r="AI18" s="591"/>
    </row>
    <row r="19" spans="1:36" ht="9.75" customHeight="1">
      <c r="A19" s="643"/>
      <c r="B19" s="642"/>
      <c r="C19" s="642"/>
      <c r="D19" s="642"/>
      <c r="E19" s="642"/>
      <c r="F19" s="592"/>
      <c r="G19" s="592"/>
      <c r="H19" s="592"/>
      <c r="I19" s="592"/>
      <c r="J19" s="592"/>
      <c r="K19" s="592"/>
      <c r="L19" s="592"/>
      <c r="M19" s="592"/>
      <c r="N19" s="592"/>
      <c r="O19" s="592"/>
      <c r="P19" s="592"/>
      <c r="Q19" s="592"/>
      <c r="R19" s="641"/>
      <c r="S19" s="641"/>
      <c r="T19" s="641"/>
      <c r="U19" s="641"/>
      <c r="V19" s="641"/>
      <c r="W19" s="641"/>
      <c r="X19" s="641"/>
      <c r="Y19" s="641"/>
      <c r="Z19" s="641"/>
      <c r="AA19" s="641"/>
      <c r="AB19" s="641"/>
      <c r="AC19" s="641"/>
      <c r="AD19" s="641"/>
      <c r="AE19" s="641"/>
      <c r="AF19" s="641"/>
      <c r="AG19" s="641"/>
      <c r="AH19" s="641"/>
    </row>
    <row r="20" spans="1:36" ht="15.75" customHeight="1">
      <c r="A20" s="1049" t="s">
        <v>576</v>
      </c>
      <c r="B20" s="636" t="s">
        <v>572</v>
      </c>
      <c r="C20" s="636"/>
      <c r="D20" s="640"/>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536"/>
      <c r="AG20" s="536"/>
      <c r="AH20" s="535"/>
      <c r="AI20" s="591"/>
    </row>
    <row r="21" spans="1:36" ht="15.75" customHeight="1">
      <c r="A21" s="1050"/>
      <c r="B21" s="636" t="s">
        <v>574</v>
      </c>
      <c r="C21" s="636"/>
      <c r="D21" s="640">
        <v>1</v>
      </c>
      <c r="E21" s="638">
        <v>2</v>
      </c>
      <c r="F21" s="623">
        <v>3</v>
      </c>
      <c r="G21" s="623">
        <v>4</v>
      </c>
      <c r="H21" s="638">
        <v>5</v>
      </c>
      <c r="I21" s="536">
        <v>6</v>
      </c>
      <c r="J21" s="638">
        <v>7</v>
      </c>
      <c r="K21" s="638">
        <v>8</v>
      </c>
      <c r="L21" s="536">
        <v>9</v>
      </c>
      <c r="M21" s="623">
        <v>10</v>
      </c>
      <c r="N21" s="623">
        <v>11</v>
      </c>
      <c r="O21" s="536">
        <v>12</v>
      </c>
      <c r="P21" s="638">
        <v>13</v>
      </c>
      <c r="Q21" s="638">
        <v>14</v>
      </c>
      <c r="R21" s="536">
        <v>15</v>
      </c>
      <c r="S21" s="638">
        <v>16</v>
      </c>
      <c r="T21" s="623">
        <v>17</v>
      </c>
      <c r="U21" s="623">
        <v>18</v>
      </c>
      <c r="V21" s="638">
        <v>19</v>
      </c>
      <c r="W21" s="638">
        <v>20</v>
      </c>
      <c r="X21" s="536">
        <v>21</v>
      </c>
      <c r="Y21" s="638">
        <v>22</v>
      </c>
      <c r="Z21" s="623">
        <v>23</v>
      </c>
      <c r="AA21" s="623">
        <v>24</v>
      </c>
      <c r="AB21" s="623">
        <v>25</v>
      </c>
      <c r="AC21" s="638">
        <v>26</v>
      </c>
      <c r="AD21" s="536">
        <v>27</v>
      </c>
      <c r="AE21" s="638">
        <v>28</v>
      </c>
      <c r="AF21" s="638">
        <v>29</v>
      </c>
      <c r="AG21" s="536">
        <v>30</v>
      </c>
      <c r="AH21" s="658">
        <v>31</v>
      </c>
      <c r="AI21" s="591"/>
    </row>
    <row r="22" spans="1:36" ht="15.75" customHeight="1">
      <c r="A22" s="1050"/>
      <c r="B22" s="636" t="s">
        <v>573</v>
      </c>
      <c r="C22" s="636"/>
      <c r="D22" s="670" t="s">
        <v>611</v>
      </c>
      <c r="E22" s="634" t="s">
        <v>610</v>
      </c>
      <c r="F22" s="622" t="s">
        <v>568</v>
      </c>
      <c r="G22" s="622" t="s">
        <v>567</v>
      </c>
      <c r="H22" s="634" t="s">
        <v>566</v>
      </c>
      <c r="I22" s="634" t="s">
        <v>565</v>
      </c>
      <c r="J22" s="634" t="s">
        <v>564</v>
      </c>
      <c r="K22" s="634" t="s">
        <v>570</v>
      </c>
      <c r="L22" s="634" t="s">
        <v>569</v>
      </c>
      <c r="M22" s="622" t="s">
        <v>568</v>
      </c>
      <c r="N22" s="622" t="s">
        <v>567</v>
      </c>
      <c r="O22" s="634" t="s">
        <v>566</v>
      </c>
      <c r="P22" s="634" t="s">
        <v>565</v>
      </c>
      <c r="Q22" s="634" t="s">
        <v>564</v>
      </c>
      <c r="R22" s="634" t="s">
        <v>570</v>
      </c>
      <c r="S22" s="634" t="s">
        <v>569</v>
      </c>
      <c r="T22" s="622" t="s">
        <v>568</v>
      </c>
      <c r="U22" s="622" t="s">
        <v>567</v>
      </c>
      <c r="V22" s="634" t="s">
        <v>566</v>
      </c>
      <c r="W22" s="634" t="s">
        <v>565</v>
      </c>
      <c r="X22" s="634" t="s">
        <v>564</v>
      </c>
      <c r="Y22" s="634" t="s">
        <v>570</v>
      </c>
      <c r="Z22" s="622" t="s">
        <v>569</v>
      </c>
      <c r="AA22" s="622" t="s">
        <v>568</v>
      </c>
      <c r="AB22" s="622" t="s">
        <v>567</v>
      </c>
      <c r="AC22" s="634" t="s">
        <v>566</v>
      </c>
      <c r="AD22" s="634" t="s">
        <v>565</v>
      </c>
      <c r="AE22" s="634" t="s">
        <v>564</v>
      </c>
      <c r="AF22" s="634" t="s">
        <v>570</v>
      </c>
      <c r="AG22" s="634" t="s">
        <v>569</v>
      </c>
      <c r="AH22" s="669" t="s">
        <v>568</v>
      </c>
      <c r="AI22" s="591"/>
    </row>
    <row r="23" spans="1:36" ht="198" customHeight="1">
      <c r="A23" s="1050"/>
      <c r="B23" s="1052" t="s">
        <v>563</v>
      </c>
      <c r="C23" s="668" t="s">
        <v>562</v>
      </c>
      <c r="D23" s="667" t="s">
        <v>609</v>
      </c>
      <c r="E23" s="666" t="s">
        <v>608</v>
      </c>
      <c r="F23" s="664"/>
      <c r="G23" s="664"/>
      <c r="H23" s="666"/>
      <c r="I23" s="666"/>
      <c r="J23" s="526"/>
      <c r="K23" s="666"/>
      <c r="L23" s="666"/>
      <c r="M23" s="663"/>
      <c r="N23" s="663"/>
      <c r="O23" s="666" t="s">
        <v>607</v>
      </c>
      <c r="P23" s="665"/>
      <c r="Q23" s="574" t="s">
        <v>606</v>
      </c>
      <c r="R23" s="628" t="s">
        <v>605</v>
      </c>
      <c r="S23" s="662" t="s">
        <v>604</v>
      </c>
      <c r="T23" s="663"/>
      <c r="U23" s="663"/>
      <c r="V23" s="662" t="s">
        <v>603</v>
      </c>
      <c r="W23" s="662"/>
      <c r="X23" s="662"/>
      <c r="Y23" s="662"/>
      <c r="Z23" s="664"/>
      <c r="AA23" s="663"/>
      <c r="AB23" s="663"/>
      <c r="AC23" s="662"/>
      <c r="AD23" s="662"/>
      <c r="AE23" s="574" t="s">
        <v>602</v>
      </c>
      <c r="AF23" s="525"/>
      <c r="AG23" s="526"/>
      <c r="AH23" s="661"/>
      <c r="AI23" s="626" t="s">
        <v>553</v>
      </c>
    </row>
    <row r="24" spans="1:36" ht="24" customHeight="1">
      <c r="A24" s="1050"/>
      <c r="B24" s="1053"/>
      <c r="C24" s="660" t="s">
        <v>561</v>
      </c>
      <c r="D24" s="571">
        <v>1</v>
      </c>
      <c r="E24" s="634">
        <v>1</v>
      </c>
      <c r="F24" s="659"/>
      <c r="G24" s="622"/>
      <c r="H24" s="570"/>
      <c r="I24" s="536"/>
      <c r="J24" s="537"/>
      <c r="K24" s="537"/>
      <c r="L24" s="570"/>
      <c r="M24" s="622"/>
      <c r="N24" s="622"/>
      <c r="O24" s="536">
        <v>1</v>
      </c>
      <c r="P24" s="570"/>
      <c r="Q24" s="569">
        <v>1</v>
      </c>
      <c r="R24" s="537">
        <v>1</v>
      </c>
      <c r="S24" s="536">
        <v>1</v>
      </c>
      <c r="T24" s="622"/>
      <c r="U24" s="622"/>
      <c r="V24" s="536">
        <v>1</v>
      </c>
      <c r="W24" s="536"/>
      <c r="X24" s="537"/>
      <c r="Y24" s="537"/>
      <c r="Z24" s="623"/>
      <c r="AA24" s="622"/>
      <c r="AB24" s="622"/>
      <c r="AC24" s="536"/>
      <c r="AD24" s="536"/>
      <c r="AE24" s="537">
        <v>1</v>
      </c>
      <c r="AF24" s="537"/>
      <c r="AG24" s="536"/>
      <c r="AH24" s="658"/>
      <c r="AI24" s="618">
        <f>SUM(D24:AH24)</f>
        <v>8</v>
      </c>
      <c r="AJ24" s="507" t="s">
        <v>551</v>
      </c>
    </row>
    <row r="25" spans="1:36" ht="24" customHeight="1">
      <c r="A25" s="1050"/>
      <c r="B25" s="1053"/>
      <c r="C25" s="621" t="s">
        <v>550</v>
      </c>
      <c r="D25" s="657">
        <v>3</v>
      </c>
      <c r="E25" s="656">
        <v>3</v>
      </c>
      <c r="F25" s="655"/>
      <c r="G25" s="619"/>
      <c r="H25" s="567"/>
      <c r="I25" s="532"/>
      <c r="J25" s="567"/>
      <c r="K25" s="532"/>
      <c r="L25" s="567"/>
      <c r="M25" s="619"/>
      <c r="N25" s="655"/>
      <c r="O25" s="532">
        <v>3</v>
      </c>
      <c r="P25" s="567"/>
      <c r="Q25" s="566">
        <v>3</v>
      </c>
      <c r="R25" s="532">
        <v>3</v>
      </c>
      <c r="S25" s="532">
        <v>3</v>
      </c>
      <c r="T25" s="619"/>
      <c r="U25" s="619"/>
      <c r="V25" s="532">
        <v>3</v>
      </c>
      <c r="W25" s="532"/>
      <c r="X25" s="532"/>
      <c r="Y25" s="532"/>
      <c r="Z25" s="619"/>
      <c r="AA25" s="619"/>
      <c r="AB25" s="619"/>
      <c r="AC25" s="532"/>
      <c r="AD25" s="532"/>
      <c r="AE25" s="532">
        <v>3</v>
      </c>
      <c r="AF25" s="532"/>
      <c r="AG25" s="532"/>
      <c r="AH25" s="654"/>
      <c r="AI25" s="618">
        <f>SUM(D25:AH25)</f>
        <v>24</v>
      </c>
      <c r="AJ25" s="597" t="s">
        <v>549</v>
      </c>
    </row>
    <row r="26" spans="1:36" ht="218.25" customHeight="1">
      <c r="A26" s="1050"/>
      <c r="B26" s="1053"/>
      <c r="C26" s="617" t="s">
        <v>560</v>
      </c>
      <c r="D26" s="616"/>
      <c r="E26" s="614"/>
      <c r="F26" s="652"/>
      <c r="G26" s="614"/>
      <c r="H26" s="652"/>
      <c r="I26" s="614"/>
      <c r="J26" s="653" t="s">
        <v>601</v>
      </c>
      <c r="K26" s="614"/>
      <c r="L26" s="652"/>
      <c r="M26" s="614"/>
      <c r="N26" s="652"/>
      <c r="O26" s="614"/>
      <c r="P26" s="615" t="s">
        <v>600</v>
      </c>
      <c r="Q26" s="615"/>
      <c r="R26" s="614"/>
      <c r="S26" s="651"/>
      <c r="T26" s="614"/>
      <c r="U26" s="614"/>
      <c r="V26" s="614"/>
      <c r="W26" s="614"/>
      <c r="X26" s="615" t="s">
        <v>599</v>
      </c>
      <c r="Y26" s="614"/>
      <c r="Z26" s="614"/>
      <c r="AA26" s="650"/>
      <c r="AB26" s="614"/>
      <c r="AC26" s="615" t="s">
        <v>598</v>
      </c>
      <c r="AD26" s="615"/>
      <c r="AE26" s="614"/>
      <c r="AF26" s="614"/>
      <c r="AG26" s="614"/>
      <c r="AH26" s="522"/>
      <c r="AI26" s="613"/>
    </row>
    <row r="27" spans="1:36" ht="18.75" customHeight="1">
      <c r="A27" s="1050"/>
      <c r="B27" s="1053"/>
      <c r="C27" s="612" t="s">
        <v>558</v>
      </c>
      <c r="D27" s="647"/>
      <c r="E27" s="603"/>
      <c r="F27" s="646"/>
      <c r="G27" s="603"/>
      <c r="H27" s="646"/>
      <c r="I27" s="603"/>
      <c r="J27" s="646" t="s">
        <v>557</v>
      </c>
      <c r="K27" s="603"/>
      <c r="L27" s="649"/>
      <c r="M27" s="603"/>
      <c r="N27" s="646"/>
      <c r="O27" s="603"/>
      <c r="P27" s="603" t="s">
        <v>557</v>
      </c>
      <c r="Q27" s="603"/>
      <c r="R27" s="646"/>
      <c r="S27" s="649"/>
      <c r="T27" s="603"/>
      <c r="U27" s="603"/>
      <c r="V27" s="603"/>
      <c r="W27" s="603"/>
      <c r="X27" s="603" t="s">
        <v>557</v>
      </c>
      <c r="Y27" s="603"/>
      <c r="Z27" s="603"/>
      <c r="AA27" s="649"/>
      <c r="AB27" s="603"/>
      <c r="AC27" s="603" t="s">
        <v>557</v>
      </c>
      <c r="AD27" s="603"/>
      <c r="AE27" s="602"/>
      <c r="AF27" s="602"/>
      <c r="AG27" s="649"/>
      <c r="AH27" s="560"/>
      <c r="AI27" s="606"/>
    </row>
    <row r="28" spans="1:36" ht="18.75" customHeight="1">
      <c r="A28" s="1050"/>
      <c r="B28" s="1053"/>
      <c r="C28" s="601" t="s">
        <v>556</v>
      </c>
      <c r="D28" s="647"/>
      <c r="E28" s="603"/>
      <c r="F28" s="646"/>
      <c r="G28" s="603"/>
      <c r="H28" s="646"/>
      <c r="I28" s="603"/>
      <c r="J28" s="646" t="s">
        <v>555</v>
      </c>
      <c r="K28" s="603"/>
      <c r="L28" s="602"/>
      <c r="M28" s="603"/>
      <c r="N28" s="646"/>
      <c r="O28" s="603"/>
      <c r="P28" s="603" t="s">
        <v>555</v>
      </c>
      <c r="Q28" s="603"/>
      <c r="R28" s="646"/>
      <c r="S28" s="602"/>
      <c r="T28" s="603"/>
      <c r="U28" s="603"/>
      <c r="V28" s="603"/>
      <c r="W28" s="603"/>
      <c r="X28" s="603" t="s">
        <v>584</v>
      </c>
      <c r="Y28" s="603"/>
      <c r="Z28" s="603"/>
      <c r="AA28" s="602"/>
      <c r="AB28" s="603"/>
      <c r="AC28" s="603" t="s">
        <v>584</v>
      </c>
      <c r="AD28" s="603"/>
      <c r="AE28" s="602"/>
      <c r="AF28" s="602"/>
      <c r="AG28" s="602"/>
      <c r="AH28" s="560"/>
      <c r="AI28" s="648"/>
    </row>
    <row r="29" spans="1:36" ht="24" customHeight="1">
      <c r="A29" s="1050"/>
      <c r="B29" s="1053"/>
      <c r="C29" s="601" t="s">
        <v>554</v>
      </c>
      <c r="D29" s="647"/>
      <c r="E29" s="603"/>
      <c r="F29" s="646"/>
      <c r="G29" s="603"/>
      <c r="H29" s="646"/>
      <c r="I29" s="603"/>
      <c r="J29" s="602">
        <v>0.41666666666666669</v>
      </c>
      <c r="K29" s="603"/>
      <c r="L29" s="646"/>
      <c r="M29" s="603"/>
      <c r="N29" s="646"/>
      <c r="O29" s="603"/>
      <c r="P29" s="602">
        <v>0.41666666666666669</v>
      </c>
      <c r="Q29" s="602"/>
      <c r="R29" s="646"/>
      <c r="S29" s="602"/>
      <c r="T29" s="603"/>
      <c r="U29" s="603"/>
      <c r="V29" s="603"/>
      <c r="W29" s="603"/>
      <c r="X29" s="602">
        <v>0.41666666666666669</v>
      </c>
      <c r="Y29" s="603"/>
      <c r="Z29" s="603"/>
      <c r="AA29" s="602"/>
      <c r="AB29" s="603"/>
      <c r="AC29" s="602">
        <v>0.41666666666666669</v>
      </c>
      <c r="AD29" s="602"/>
      <c r="AE29" s="602"/>
      <c r="AF29" s="602"/>
      <c r="AG29" s="602"/>
      <c r="AH29" s="560"/>
      <c r="AI29" s="605" t="s">
        <v>553</v>
      </c>
    </row>
    <row r="30" spans="1:36" ht="24" customHeight="1">
      <c r="A30" s="1050"/>
      <c r="B30" s="1053"/>
      <c r="C30" s="601" t="s">
        <v>552</v>
      </c>
      <c r="D30" s="647"/>
      <c r="E30" s="603"/>
      <c r="F30" s="646"/>
      <c r="G30" s="603"/>
      <c r="H30" s="646"/>
      <c r="I30" s="603"/>
      <c r="J30" s="602">
        <v>0.6875</v>
      </c>
      <c r="K30" s="603"/>
      <c r="L30" s="646"/>
      <c r="M30" s="603"/>
      <c r="N30" s="646"/>
      <c r="O30" s="603"/>
      <c r="P30" s="602">
        <v>0.6875</v>
      </c>
      <c r="Q30" s="602"/>
      <c r="R30" s="646"/>
      <c r="S30" s="602"/>
      <c r="T30" s="603"/>
      <c r="U30" s="603"/>
      <c r="V30" s="603"/>
      <c r="W30" s="603"/>
      <c r="X30" s="602">
        <v>0.70833333333333337</v>
      </c>
      <c r="Y30" s="603"/>
      <c r="Z30" s="603"/>
      <c r="AA30" s="602"/>
      <c r="AB30" s="603"/>
      <c r="AC30" s="602">
        <v>0.70833333333333337</v>
      </c>
      <c r="AD30" s="602"/>
      <c r="AE30" s="602"/>
      <c r="AF30" s="602"/>
      <c r="AG30" s="602"/>
      <c r="AH30" s="560"/>
      <c r="AI30" s="598">
        <f>COUNTA(D31:AH31)</f>
        <v>2</v>
      </c>
      <c r="AJ30" s="507" t="s">
        <v>551</v>
      </c>
    </row>
    <row r="31" spans="1:36" ht="22.5" customHeight="1">
      <c r="A31" s="1051"/>
      <c r="B31" s="1054"/>
      <c r="C31" s="601" t="s">
        <v>550</v>
      </c>
      <c r="D31" s="645"/>
      <c r="E31" s="599"/>
      <c r="F31" s="644"/>
      <c r="G31" s="599"/>
      <c r="H31" s="644"/>
      <c r="I31" s="599"/>
      <c r="J31" s="599">
        <v>5.5</v>
      </c>
      <c r="K31" s="599"/>
      <c r="L31" s="644"/>
      <c r="M31" s="599"/>
      <c r="N31" s="644"/>
      <c r="O31" s="599"/>
      <c r="P31" s="599"/>
      <c r="Q31" s="599"/>
      <c r="R31" s="644"/>
      <c r="S31" s="599"/>
      <c r="T31" s="599"/>
      <c r="U31" s="599"/>
      <c r="V31" s="599"/>
      <c r="W31" s="599"/>
      <c r="X31" s="599">
        <v>1</v>
      </c>
      <c r="Y31" s="599"/>
      <c r="Z31" s="599"/>
      <c r="AA31" s="599"/>
      <c r="AB31" s="599"/>
      <c r="AC31" s="599"/>
      <c r="AD31" s="599"/>
      <c r="AE31" s="599"/>
      <c r="AF31" s="599"/>
      <c r="AG31" s="504"/>
      <c r="AH31" s="557"/>
      <c r="AI31" s="598">
        <f>SUM(D31:AH31)</f>
        <v>6.5</v>
      </c>
      <c r="AJ31" s="597" t="s">
        <v>549</v>
      </c>
    </row>
    <row r="32" spans="1:36" ht="16.5" customHeight="1">
      <c r="A32" s="596"/>
      <c r="B32" s="594"/>
      <c r="C32" s="593"/>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495"/>
      <c r="AG32" s="495"/>
      <c r="AH32" s="499"/>
      <c r="AI32" s="591"/>
    </row>
    <row r="33" spans="1:36" ht="9.75" customHeight="1">
      <c r="A33" s="643"/>
      <c r="B33" s="642"/>
      <c r="C33" s="642"/>
      <c r="D33" s="642"/>
      <c r="E33" s="642"/>
      <c r="F33" s="592"/>
      <c r="G33" s="592"/>
      <c r="H33" s="592"/>
      <c r="I33" s="592"/>
      <c r="J33" s="592"/>
      <c r="K33" s="592"/>
      <c r="L33" s="592"/>
      <c r="M33" s="592"/>
      <c r="N33" s="592"/>
      <c r="O33" s="592"/>
      <c r="P33" s="592"/>
      <c r="Q33" s="592"/>
      <c r="R33" s="641"/>
      <c r="S33" s="641"/>
      <c r="T33" s="641"/>
      <c r="U33" s="641"/>
      <c r="V33" s="641"/>
      <c r="W33" s="641"/>
      <c r="X33" s="641"/>
      <c r="Y33" s="641"/>
      <c r="Z33" s="641"/>
      <c r="AA33" s="641"/>
      <c r="AB33" s="641"/>
      <c r="AC33" s="641"/>
      <c r="AD33" s="641"/>
      <c r="AE33" s="641"/>
      <c r="AF33" s="641"/>
      <c r="AG33" s="641"/>
      <c r="AH33" s="641"/>
    </row>
    <row r="34" spans="1:36" ht="15.75" customHeight="1">
      <c r="A34" s="1049" t="s">
        <v>575</v>
      </c>
      <c r="B34" s="636" t="s">
        <v>572</v>
      </c>
      <c r="C34" s="636"/>
      <c r="D34" s="640"/>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536"/>
      <c r="AG34" s="536"/>
      <c r="AH34" s="535"/>
      <c r="AI34" s="591"/>
    </row>
    <row r="35" spans="1:36" ht="15.75" customHeight="1">
      <c r="A35" s="1050"/>
      <c r="B35" s="636" t="s">
        <v>574</v>
      </c>
      <c r="C35" s="636"/>
      <c r="D35" s="639">
        <v>1</v>
      </c>
      <c r="E35" s="623">
        <v>2</v>
      </c>
      <c r="F35" s="536">
        <v>3</v>
      </c>
      <c r="G35" s="638">
        <v>4</v>
      </c>
      <c r="H35" s="638">
        <v>5</v>
      </c>
      <c r="I35" s="536">
        <v>6</v>
      </c>
      <c r="J35" s="623">
        <v>7</v>
      </c>
      <c r="K35" s="623">
        <v>8</v>
      </c>
      <c r="L35" s="623">
        <v>9</v>
      </c>
      <c r="M35" s="638">
        <v>10</v>
      </c>
      <c r="N35" s="638">
        <v>11</v>
      </c>
      <c r="O35" s="536">
        <v>12</v>
      </c>
      <c r="P35" s="638">
        <v>13</v>
      </c>
      <c r="Q35" s="623">
        <v>14</v>
      </c>
      <c r="R35" s="623">
        <v>15</v>
      </c>
      <c r="S35" s="638">
        <v>16</v>
      </c>
      <c r="T35" s="638">
        <v>17</v>
      </c>
      <c r="U35" s="536">
        <v>18</v>
      </c>
      <c r="V35" s="638">
        <v>19</v>
      </c>
      <c r="W35" s="638">
        <v>20</v>
      </c>
      <c r="X35" s="623">
        <v>21</v>
      </c>
      <c r="Y35" s="623">
        <v>22</v>
      </c>
      <c r="Z35" s="638">
        <v>23</v>
      </c>
      <c r="AA35" s="536">
        <v>24</v>
      </c>
      <c r="AB35" s="638">
        <v>25</v>
      </c>
      <c r="AC35" s="638">
        <v>26</v>
      </c>
      <c r="AD35" s="536">
        <v>27</v>
      </c>
      <c r="AE35" s="623">
        <v>28</v>
      </c>
      <c r="AF35" s="623">
        <v>29</v>
      </c>
      <c r="AG35" s="536">
        <v>30</v>
      </c>
      <c r="AH35" s="637">
        <v>31</v>
      </c>
      <c r="AI35" s="591"/>
    </row>
    <row r="36" spans="1:36" ht="15.75" customHeight="1">
      <c r="A36" s="1050"/>
      <c r="B36" s="636" t="s">
        <v>573</v>
      </c>
      <c r="C36" s="636"/>
      <c r="D36" s="635" t="s">
        <v>574</v>
      </c>
      <c r="E36" s="622" t="s">
        <v>597</v>
      </c>
      <c r="F36" s="634" t="s">
        <v>565</v>
      </c>
      <c r="G36" s="634" t="s">
        <v>564</v>
      </c>
      <c r="H36" s="634" t="s">
        <v>570</v>
      </c>
      <c r="I36" s="634" t="s">
        <v>569</v>
      </c>
      <c r="J36" s="622" t="s">
        <v>568</v>
      </c>
      <c r="K36" s="622" t="s">
        <v>567</v>
      </c>
      <c r="L36" s="622" t="s">
        <v>566</v>
      </c>
      <c r="M36" s="634" t="s">
        <v>565</v>
      </c>
      <c r="N36" s="634" t="s">
        <v>564</v>
      </c>
      <c r="O36" s="634" t="s">
        <v>570</v>
      </c>
      <c r="P36" s="634" t="s">
        <v>569</v>
      </c>
      <c r="Q36" s="622" t="s">
        <v>568</v>
      </c>
      <c r="R36" s="622" t="s">
        <v>567</v>
      </c>
      <c r="S36" s="634" t="s">
        <v>566</v>
      </c>
      <c r="T36" s="634" t="s">
        <v>565</v>
      </c>
      <c r="U36" s="634" t="s">
        <v>564</v>
      </c>
      <c r="V36" s="634" t="s">
        <v>570</v>
      </c>
      <c r="W36" s="634" t="s">
        <v>569</v>
      </c>
      <c r="X36" s="622" t="s">
        <v>568</v>
      </c>
      <c r="Y36" s="622" t="s">
        <v>567</v>
      </c>
      <c r="Z36" s="634" t="s">
        <v>566</v>
      </c>
      <c r="AA36" s="634" t="s">
        <v>565</v>
      </c>
      <c r="AB36" s="634" t="s">
        <v>564</v>
      </c>
      <c r="AC36" s="634" t="s">
        <v>570</v>
      </c>
      <c r="AD36" s="634" t="s">
        <v>569</v>
      </c>
      <c r="AE36" s="622" t="s">
        <v>568</v>
      </c>
      <c r="AF36" s="622" t="s">
        <v>567</v>
      </c>
      <c r="AG36" s="634" t="s">
        <v>566</v>
      </c>
      <c r="AH36" s="633" t="s">
        <v>565</v>
      </c>
      <c r="AI36" s="591"/>
    </row>
    <row r="37" spans="1:36" ht="198" customHeight="1">
      <c r="A37" s="1050"/>
      <c r="B37" s="1052" t="s">
        <v>563</v>
      </c>
      <c r="C37" s="632" t="s">
        <v>562</v>
      </c>
      <c r="D37" s="631"/>
      <c r="E37" s="630"/>
      <c r="F37" s="547" t="s">
        <v>596</v>
      </c>
      <c r="G37" s="547"/>
      <c r="H37" s="542" t="s">
        <v>595</v>
      </c>
      <c r="I37" s="542" t="s">
        <v>594</v>
      </c>
      <c r="J37" s="630"/>
      <c r="K37" s="630"/>
      <c r="L37" s="630"/>
      <c r="M37" s="542" t="s">
        <v>593</v>
      </c>
      <c r="N37" s="629"/>
      <c r="O37" s="542" t="s">
        <v>592</v>
      </c>
      <c r="P37" s="545"/>
      <c r="Q37" s="627"/>
      <c r="R37" s="627"/>
      <c r="S37" s="628"/>
      <c r="T37" s="542"/>
      <c r="U37" s="542"/>
      <c r="V37" s="542"/>
      <c r="W37" s="542"/>
      <c r="X37" s="627"/>
      <c r="Y37" s="627"/>
      <c r="Z37" s="542" t="s">
        <v>591</v>
      </c>
      <c r="AA37" s="542" t="s">
        <v>590</v>
      </c>
      <c r="AB37" s="542"/>
      <c r="AC37" s="542" t="s">
        <v>589</v>
      </c>
      <c r="AD37" s="542" t="s">
        <v>588</v>
      </c>
      <c r="AE37" s="627"/>
      <c r="AF37" s="627"/>
      <c r="AG37" s="542"/>
      <c r="AH37" s="541"/>
      <c r="AI37" s="626" t="s">
        <v>553</v>
      </c>
    </row>
    <row r="38" spans="1:36" ht="24" customHeight="1">
      <c r="A38" s="1050"/>
      <c r="B38" s="1053"/>
      <c r="C38" s="625" t="s">
        <v>561</v>
      </c>
      <c r="D38" s="624"/>
      <c r="E38" s="622"/>
      <c r="F38" s="537">
        <v>1</v>
      </c>
      <c r="G38" s="537"/>
      <c r="H38" s="536">
        <v>1</v>
      </c>
      <c r="I38" s="536">
        <v>1</v>
      </c>
      <c r="J38" s="622"/>
      <c r="K38" s="622"/>
      <c r="L38" s="623"/>
      <c r="M38" s="537">
        <v>1</v>
      </c>
      <c r="N38" s="537"/>
      <c r="O38" s="536">
        <v>1</v>
      </c>
      <c r="P38" s="536"/>
      <c r="Q38" s="622"/>
      <c r="R38" s="622"/>
      <c r="S38" s="536"/>
      <c r="T38" s="537"/>
      <c r="U38" s="537"/>
      <c r="V38" s="536"/>
      <c r="W38" s="536"/>
      <c r="X38" s="622"/>
      <c r="Y38" s="622"/>
      <c r="Z38" s="536">
        <v>1</v>
      </c>
      <c r="AA38" s="537">
        <v>1</v>
      </c>
      <c r="AB38" s="537"/>
      <c r="AC38" s="536">
        <v>1</v>
      </c>
      <c r="AD38" s="536">
        <v>1</v>
      </c>
      <c r="AE38" s="622"/>
      <c r="AF38" s="622"/>
      <c r="AG38" s="536"/>
      <c r="AH38" s="535"/>
      <c r="AI38" s="618">
        <f>SUM(D38:AH38)</f>
        <v>9</v>
      </c>
      <c r="AJ38" s="507" t="s">
        <v>551</v>
      </c>
    </row>
    <row r="39" spans="1:36" ht="24" customHeight="1">
      <c r="A39" s="1050"/>
      <c r="B39" s="1053"/>
      <c r="C39" s="621" t="s">
        <v>550</v>
      </c>
      <c r="D39" s="620"/>
      <c r="E39" s="619"/>
      <c r="F39" s="532">
        <v>3</v>
      </c>
      <c r="G39" s="532"/>
      <c r="H39" s="532">
        <v>3</v>
      </c>
      <c r="I39" s="532">
        <v>3</v>
      </c>
      <c r="J39" s="619"/>
      <c r="K39" s="619"/>
      <c r="L39" s="619"/>
      <c r="M39" s="532">
        <v>3</v>
      </c>
      <c r="N39" s="532"/>
      <c r="O39" s="532">
        <v>3</v>
      </c>
      <c r="P39" s="532"/>
      <c r="Q39" s="619"/>
      <c r="R39" s="619"/>
      <c r="S39" s="532"/>
      <c r="T39" s="532"/>
      <c r="U39" s="532"/>
      <c r="V39" s="532"/>
      <c r="W39" s="532"/>
      <c r="X39" s="619"/>
      <c r="Y39" s="619"/>
      <c r="Z39" s="532">
        <v>3</v>
      </c>
      <c r="AA39" s="532">
        <v>3</v>
      </c>
      <c r="AB39" s="532"/>
      <c r="AC39" s="532">
        <v>3</v>
      </c>
      <c r="AD39" s="532">
        <v>3</v>
      </c>
      <c r="AE39" s="619"/>
      <c r="AF39" s="619"/>
      <c r="AG39" s="532"/>
      <c r="AH39" s="531"/>
      <c r="AI39" s="618">
        <f>SUM(D39:AH39)</f>
        <v>27</v>
      </c>
      <c r="AJ39" s="597" t="s">
        <v>549</v>
      </c>
    </row>
    <row r="40" spans="1:36" ht="218.25" customHeight="1">
      <c r="A40" s="1050"/>
      <c r="B40" s="1053"/>
      <c r="C40" s="617" t="s">
        <v>560</v>
      </c>
      <c r="D40" s="616"/>
      <c r="E40" s="614"/>
      <c r="F40" s="527"/>
      <c r="G40" s="523"/>
      <c r="H40" s="527"/>
      <c r="I40" s="523"/>
      <c r="J40" s="527"/>
      <c r="K40" s="523"/>
      <c r="L40" s="527"/>
      <c r="M40" s="523"/>
      <c r="N40" s="523" t="s">
        <v>587</v>
      </c>
      <c r="O40" s="523"/>
      <c r="P40" s="523" t="s">
        <v>586</v>
      </c>
      <c r="Q40" s="523"/>
      <c r="R40" s="527"/>
      <c r="S40" s="526"/>
      <c r="T40" s="523"/>
      <c r="U40" s="615" t="s">
        <v>585</v>
      </c>
      <c r="V40" s="523"/>
      <c r="W40" s="523"/>
      <c r="X40" s="523"/>
      <c r="Y40" s="523"/>
      <c r="Z40" s="523"/>
      <c r="AA40" s="525"/>
      <c r="AB40" s="615"/>
      <c r="AC40" s="615"/>
      <c r="AD40" s="523"/>
      <c r="AE40" s="614"/>
      <c r="AF40" s="614"/>
      <c r="AG40" s="614"/>
      <c r="AH40" s="522" t="s">
        <v>559</v>
      </c>
      <c r="AI40" s="613"/>
    </row>
    <row r="41" spans="1:36" ht="18.75" customHeight="1">
      <c r="A41" s="1050"/>
      <c r="B41" s="1053"/>
      <c r="C41" s="612" t="s">
        <v>558</v>
      </c>
      <c r="D41" s="611"/>
      <c r="E41" s="610"/>
      <c r="F41" s="610"/>
      <c r="G41" s="610"/>
      <c r="H41" s="610"/>
      <c r="I41" s="610"/>
      <c r="J41" s="610"/>
      <c r="K41" s="610"/>
      <c r="L41" s="608"/>
      <c r="M41" s="610"/>
      <c r="N41" s="610" t="s">
        <v>557</v>
      </c>
      <c r="O41" s="610"/>
      <c r="P41" s="610" t="s">
        <v>557</v>
      </c>
      <c r="Q41" s="610"/>
      <c r="R41" s="610"/>
      <c r="S41" s="608"/>
      <c r="T41" s="610"/>
      <c r="U41" s="610" t="s">
        <v>557</v>
      </c>
      <c r="V41" s="610"/>
      <c r="W41" s="610"/>
      <c r="X41" s="610"/>
      <c r="Y41" s="610"/>
      <c r="Z41" s="610"/>
      <c r="AA41" s="608"/>
      <c r="AB41" s="610"/>
      <c r="AC41" s="610"/>
      <c r="AD41" s="610"/>
      <c r="AE41" s="609"/>
      <c r="AF41" s="609"/>
      <c r="AG41" s="608"/>
      <c r="AH41" s="607" t="s">
        <v>557</v>
      </c>
      <c r="AI41" s="606"/>
    </row>
    <row r="42" spans="1:36" ht="18.75" customHeight="1">
      <c r="A42" s="1050"/>
      <c r="B42" s="1053"/>
      <c r="C42" s="601" t="s">
        <v>556</v>
      </c>
      <c r="D42" s="604"/>
      <c r="E42" s="603"/>
      <c r="F42" s="603"/>
      <c r="G42" s="603"/>
      <c r="H42" s="603"/>
      <c r="I42" s="603"/>
      <c r="J42" s="603"/>
      <c r="K42" s="603"/>
      <c r="L42" s="602"/>
      <c r="M42" s="603"/>
      <c r="N42" s="603" t="s">
        <v>555</v>
      </c>
      <c r="O42" s="603"/>
      <c r="P42" s="603" t="s">
        <v>555</v>
      </c>
      <c r="Q42" s="603"/>
      <c r="R42" s="603"/>
      <c r="S42" s="602"/>
      <c r="T42" s="603"/>
      <c r="U42" s="603" t="s">
        <v>584</v>
      </c>
      <c r="V42" s="603"/>
      <c r="W42" s="603"/>
      <c r="X42" s="603"/>
      <c r="Y42" s="603"/>
      <c r="Z42" s="603"/>
      <c r="AA42" s="602"/>
      <c r="AB42" s="603"/>
      <c r="AC42" s="603"/>
      <c r="AD42" s="603"/>
      <c r="AE42" s="602"/>
      <c r="AF42" s="602"/>
      <c r="AG42" s="602"/>
      <c r="AH42" s="508" t="s">
        <v>555</v>
      </c>
      <c r="AI42" s="606"/>
    </row>
    <row r="43" spans="1:36" ht="24" customHeight="1">
      <c r="A43" s="1050"/>
      <c r="B43" s="1053"/>
      <c r="C43" s="601" t="s">
        <v>554</v>
      </c>
      <c r="D43" s="604"/>
      <c r="E43" s="603"/>
      <c r="F43" s="603"/>
      <c r="G43" s="602"/>
      <c r="H43" s="603"/>
      <c r="I43" s="603"/>
      <c r="J43" s="603"/>
      <c r="K43" s="603"/>
      <c r="L43" s="603"/>
      <c r="M43" s="603"/>
      <c r="N43" s="602">
        <v>0.41666666666666669</v>
      </c>
      <c r="O43" s="603"/>
      <c r="P43" s="602">
        <v>0.41666666666666669</v>
      </c>
      <c r="Q43" s="603"/>
      <c r="R43" s="603"/>
      <c r="S43" s="602"/>
      <c r="T43" s="603"/>
      <c r="U43" s="602">
        <v>0.41666666666666669</v>
      </c>
      <c r="V43" s="603"/>
      <c r="W43" s="603"/>
      <c r="X43" s="603"/>
      <c r="Y43" s="603"/>
      <c r="Z43" s="603"/>
      <c r="AA43" s="602"/>
      <c r="AB43" s="602"/>
      <c r="AC43" s="602"/>
      <c r="AD43" s="603"/>
      <c r="AE43" s="602"/>
      <c r="AF43" s="602"/>
      <c r="AG43" s="602"/>
      <c r="AH43" s="508">
        <v>0.45833333333333331</v>
      </c>
      <c r="AI43" s="605" t="s">
        <v>553</v>
      </c>
    </row>
    <row r="44" spans="1:36" ht="24" customHeight="1">
      <c r="A44" s="1050"/>
      <c r="B44" s="1053"/>
      <c r="C44" s="601" t="s">
        <v>552</v>
      </c>
      <c r="D44" s="604"/>
      <c r="E44" s="603"/>
      <c r="F44" s="603"/>
      <c r="G44" s="602"/>
      <c r="H44" s="603"/>
      <c r="I44" s="603"/>
      <c r="J44" s="603"/>
      <c r="K44" s="603"/>
      <c r="L44" s="603"/>
      <c r="M44" s="603"/>
      <c r="N44" s="602">
        <v>0.6875</v>
      </c>
      <c r="O44" s="603"/>
      <c r="P44" s="602">
        <v>0.6875</v>
      </c>
      <c r="Q44" s="603"/>
      <c r="R44" s="603"/>
      <c r="S44" s="602"/>
      <c r="T44" s="603"/>
      <c r="U44" s="602">
        <v>0.70833333333333337</v>
      </c>
      <c r="V44" s="603"/>
      <c r="W44" s="603"/>
      <c r="X44" s="603"/>
      <c r="Y44" s="603"/>
      <c r="Z44" s="603"/>
      <c r="AA44" s="602"/>
      <c r="AB44" s="602"/>
      <c r="AC44" s="602"/>
      <c r="AD44" s="603"/>
      <c r="AE44" s="602"/>
      <c r="AF44" s="602"/>
      <c r="AG44" s="602"/>
      <c r="AH44" s="508">
        <v>0.5</v>
      </c>
      <c r="AI44" s="598">
        <f>COUNTA(D45:AH45)</f>
        <v>2</v>
      </c>
      <c r="AJ44" s="507" t="s">
        <v>551</v>
      </c>
    </row>
    <row r="45" spans="1:36" ht="22.5" customHeight="1">
      <c r="A45" s="1051"/>
      <c r="B45" s="1054"/>
      <c r="C45" s="601" t="s">
        <v>550</v>
      </c>
      <c r="D45" s="600"/>
      <c r="E45" s="599"/>
      <c r="F45" s="599"/>
      <c r="G45" s="599"/>
      <c r="H45" s="599"/>
      <c r="I45" s="599"/>
      <c r="J45" s="599"/>
      <c r="K45" s="599"/>
      <c r="L45" s="599"/>
      <c r="M45" s="599"/>
      <c r="N45" s="599">
        <v>5.5</v>
      </c>
      <c r="O45" s="599"/>
      <c r="P45" s="599"/>
      <c r="Q45" s="599"/>
      <c r="R45" s="599"/>
      <c r="S45" s="599"/>
      <c r="T45" s="599"/>
      <c r="U45" s="599">
        <v>1</v>
      </c>
      <c r="V45" s="599"/>
      <c r="W45" s="599"/>
      <c r="X45" s="599"/>
      <c r="Y45" s="599"/>
      <c r="Z45" s="599"/>
      <c r="AA45" s="599"/>
      <c r="AB45" s="599"/>
      <c r="AC45" s="599"/>
      <c r="AD45" s="599"/>
      <c r="AE45" s="599"/>
      <c r="AF45" s="599"/>
      <c r="AG45" s="504"/>
      <c r="AH45" s="503"/>
      <c r="AI45" s="598">
        <f>SUM(D45:AH45)</f>
        <v>6.5</v>
      </c>
      <c r="AJ45" s="597" t="s">
        <v>549</v>
      </c>
    </row>
    <row r="46" spans="1:36" ht="22.5" customHeight="1">
      <c r="A46" s="596"/>
      <c r="B46" s="594"/>
      <c r="C46" s="593"/>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495"/>
      <c r="AG46" s="495"/>
      <c r="AH46" s="499"/>
      <c r="AI46" s="591"/>
    </row>
    <row r="47" spans="1:36" ht="22.5" customHeight="1">
      <c r="A47" s="595"/>
      <c r="B47" s="594"/>
      <c r="C47" s="593"/>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495"/>
      <c r="AG47" s="495"/>
      <c r="AH47" s="495"/>
      <c r="AI47" s="591"/>
    </row>
  </sheetData>
  <mergeCells count="11">
    <mergeCell ref="AH1:AJ1"/>
    <mergeCell ref="A20:A31"/>
    <mergeCell ref="B23:B31"/>
    <mergeCell ref="A34:A45"/>
    <mergeCell ref="B37:B45"/>
    <mergeCell ref="A2:AI2"/>
    <mergeCell ref="B4:F4"/>
    <mergeCell ref="G4:S4"/>
    <mergeCell ref="T4:AK4"/>
    <mergeCell ref="A6:A17"/>
    <mergeCell ref="B9:B17"/>
  </mergeCells>
  <phoneticPr fontId="9"/>
  <dataValidations count="2">
    <dataValidation type="list" allowBlank="1" showInputMessage="1" showErrorMessage="1" sqref="D13:AH13 D27:AH27 D41:AH41" xr:uid="{00000000-0002-0000-0E00-000000000000}">
      <formula1>"対面,通信"</formula1>
    </dataValidation>
    <dataValidation type="list" allowBlank="1" showInputMessage="1" showErrorMessage="1" sqref="D28:AH28 D14:AH14 D42:AH42" xr:uid="{00000000-0002-0000-0E00-000001000000}">
      <formula1>"集合,個別"</formula1>
    </dataValidation>
  </dataValidations>
  <printOptions horizontalCentered="1"/>
  <pageMargins left="0.39370078740157483" right="0.19685039370078741" top="0.31496062992125984" bottom="0.39370078740157483" header="0.31496062992125984" footer="0.31496062992125984"/>
  <pageSetup paperSize="9" scale="40" fitToWidth="0" orientation="portrait" cellComments="asDisplayed"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rgb="FFFFFF00"/>
  </sheetPr>
  <dimension ref="A1:I29"/>
  <sheetViews>
    <sheetView view="pageBreakPreview" topLeftCell="A16" zoomScale="115" zoomScaleNormal="100" zoomScaleSheetLayoutView="115" workbookViewId="0">
      <selection activeCell="N29" sqref="N29"/>
    </sheetView>
  </sheetViews>
  <sheetFormatPr defaultColWidth="9.140625" defaultRowHeight="12"/>
  <cols>
    <col min="1" max="1" width="3.7109375" style="21" customWidth="1"/>
    <col min="2" max="2" width="14.5703125" style="21" customWidth="1"/>
    <col min="3" max="3" width="16.42578125" style="21" customWidth="1"/>
    <col min="4" max="4" width="23.28515625" style="21" customWidth="1"/>
    <col min="5" max="5" width="5.140625" style="10" customWidth="1"/>
    <col min="6" max="8" width="5.140625" style="21" customWidth="1"/>
    <col min="9" max="9" width="13" style="21" customWidth="1"/>
    <col min="10" max="16384" width="9.140625" style="21"/>
  </cols>
  <sheetData>
    <row r="1" spans="1:9" s="13" customFormat="1" ht="18.75" customHeight="1">
      <c r="E1" s="14"/>
      <c r="G1" s="14"/>
      <c r="H1" s="14"/>
      <c r="I1" s="15" t="s">
        <v>425</v>
      </c>
    </row>
    <row r="2" spans="1:9" s="13" customFormat="1" ht="18.75" customHeight="1">
      <c r="A2" s="28" t="s">
        <v>24</v>
      </c>
      <c r="B2" s="16"/>
      <c r="C2" s="16"/>
      <c r="D2" s="16"/>
      <c r="E2" s="16"/>
      <c r="F2" s="16"/>
      <c r="G2" s="16"/>
      <c r="H2" s="16"/>
      <c r="I2" s="16"/>
    </row>
    <row r="3" spans="1:9" s="17" customFormat="1" ht="23.1" customHeight="1">
      <c r="A3" s="18" t="s">
        <v>248</v>
      </c>
    </row>
    <row r="4" spans="1:9" s="175" customFormat="1" ht="23.1" customHeight="1">
      <c r="A4" s="1060" t="s">
        <v>511</v>
      </c>
      <c r="B4" s="1061"/>
      <c r="C4" s="817"/>
      <c r="D4" s="818"/>
      <c r="E4" s="819"/>
    </row>
    <row r="5" spans="1:9" s="175" customFormat="1" ht="23.1" customHeight="1">
      <c r="A5" s="1060" t="s">
        <v>290</v>
      </c>
      <c r="B5" s="1061"/>
      <c r="C5" s="817"/>
      <c r="D5" s="818"/>
      <c r="E5" s="819"/>
    </row>
    <row r="6" spans="1:9" s="175" customFormat="1" ht="23.1" customHeight="1">
      <c r="A6" s="1060" t="s">
        <v>249</v>
      </c>
      <c r="B6" s="1061"/>
      <c r="C6" s="817"/>
      <c r="D6" s="818"/>
      <c r="E6" s="819"/>
    </row>
    <row r="7" spans="1:9" s="175" customFormat="1" ht="23.1" customHeight="1">
      <c r="A7" s="777" t="s">
        <v>58</v>
      </c>
      <c r="B7" s="779"/>
      <c r="C7" s="1062"/>
      <c r="D7" s="1063"/>
      <c r="E7" s="1064"/>
    </row>
    <row r="8" spans="1:9" s="17" customFormat="1" ht="17.25" customHeight="1">
      <c r="A8" s="18"/>
      <c r="C8" s="19"/>
      <c r="D8" s="22"/>
      <c r="F8" s="19"/>
      <c r="G8" s="20"/>
      <c r="H8" s="20"/>
      <c r="I8" s="20"/>
    </row>
    <row r="9" spans="1:9" s="10" customFormat="1" ht="55.5" customHeight="1">
      <c r="A9" s="29" t="s">
        <v>0</v>
      </c>
      <c r="B9" s="29" t="s">
        <v>1</v>
      </c>
      <c r="C9" s="29" t="s">
        <v>12</v>
      </c>
      <c r="D9" s="29" t="s">
        <v>13</v>
      </c>
      <c r="E9" s="30" t="s">
        <v>15</v>
      </c>
      <c r="F9" s="30" t="s">
        <v>14</v>
      </c>
      <c r="G9" s="30" t="s">
        <v>23</v>
      </c>
      <c r="H9" s="30" t="s">
        <v>2</v>
      </c>
      <c r="I9" s="29" t="s">
        <v>9</v>
      </c>
    </row>
    <row r="10" spans="1:9" s="13" customFormat="1" ht="42.75" customHeight="1">
      <c r="A10" s="25">
        <v>1</v>
      </c>
      <c r="B10" s="23"/>
      <c r="C10" s="23"/>
      <c r="D10" s="24"/>
      <c r="E10" s="24"/>
      <c r="F10" s="23"/>
      <c r="G10" s="24"/>
      <c r="H10" s="23"/>
      <c r="I10" s="23"/>
    </row>
    <row r="11" spans="1:9" s="13" customFormat="1" ht="42.75" customHeight="1">
      <c r="A11" s="25">
        <v>2</v>
      </c>
      <c r="B11" s="23"/>
      <c r="C11" s="23"/>
      <c r="D11" s="23"/>
      <c r="E11" s="24"/>
      <c r="F11" s="23"/>
      <c r="G11" s="23"/>
      <c r="H11" s="23"/>
      <c r="I11" s="23"/>
    </row>
    <row r="12" spans="1:9" s="13" customFormat="1" ht="42.75" customHeight="1">
      <c r="A12" s="25">
        <v>3</v>
      </c>
      <c r="B12" s="23"/>
      <c r="C12" s="23"/>
      <c r="D12" s="23"/>
      <c r="E12" s="24"/>
      <c r="F12" s="23"/>
      <c r="G12" s="23"/>
      <c r="H12" s="23"/>
      <c r="I12" s="23"/>
    </row>
    <row r="13" spans="1:9" s="13" customFormat="1" ht="42.75" customHeight="1">
      <c r="A13" s="25">
        <v>4</v>
      </c>
      <c r="B13" s="23"/>
      <c r="C13" s="23"/>
      <c r="D13" s="23"/>
      <c r="E13" s="24"/>
      <c r="F13" s="23"/>
      <c r="G13" s="24"/>
      <c r="H13" s="23"/>
      <c r="I13" s="23"/>
    </row>
    <row r="14" spans="1:9" ht="42.75" customHeight="1">
      <c r="A14" s="25">
        <v>5</v>
      </c>
      <c r="B14" s="26"/>
      <c r="C14" s="26"/>
      <c r="D14" s="26"/>
      <c r="E14" s="27"/>
      <c r="F14" s="26"/>
      <c r="G14" s="26"/>
      <c r="H14" s="26"/>
      <c r="I14" s="26"/>
    </row>
    <row r="15" spans="1:9" ht="42.75" customHeight="1">
      <c r="A15" s="25">
        <v>6</v>
      </c>
      <c r="B15" s="26"/>
      <c r="C15" s="26"/>
      <c r="D15" s="26"/>
      <c r="E15" s="27"/>
      <c r="F15" s="26"/>
      <c r="G15" s="26"/>
      <c r="H15" s="26"/>
      <c r="I15" s="26"/>
    </row>
    <row r="16" spans="1:9" ht="42.75" customHeight="1">
      <c r="A16" s="25">
        <v>7</v>
      </c>
      <c r="B16" s="26"/>
      <c r="C16" s="26"/>
      <c r="D16" s="26"/>
      <c r="E16" s="27"/>
      <c r="F16" s="26"/>
      <c r="G16" s="26"/>
      <c r="H16" s="26"/>
      <c r="I16" s="26"/>
    </row>
    <row r="17" spans="1:9" ht="42.75" customHeight="1">
      <c r="A17" s="25">
        <v>8</v>
      </c>
      <c r="B17" s="26"/>
      <c r="C17" s="26"/>
      <c r="D17" s="26"/>
      <c r="E17" s="27"/>
      <c r="F17" s="26"/>
      <c r="G17" s="26"/>
      <c r="H17" s="26"/>
      <c r="I17" s="26"/>
    </row>
    <row r="18" spans="1:9" ht="42.75" customHeight="1">
      <c r="A18" s="25">
        <v>9</v>
      </c>
      <c r="B18" s="26"/>
      <c r="C18" s="26"/>
      <c r="D18" s="26"/>
      <c r="E18" s="27"/>
      <c r="F18" s="26"/>
      <c r="G18" s="26"/>
      <c r="H18" s="26"/>
      <c r="I18" s="26"/>
    </row>
    <row r="19" spans="1:9" ht="42.75" customHeight="1">
      <c r="A19" s="25">
        <v>10</v>
      </c>
      <c r="B19" s="26"/>
      <c r="C19" s="26"/>
      <c r="D19" s="26"/>
      <c r="E19" s="27"/>
      <c r="F19" s="26"/>
      <c r="G19" s="26"/>
      <c r="H19" s="26"/>
      <c r="I19" s="26"/>
    </row>
    <row r="20" spans="1:9" ht="42.75" customHeight="1">
      <c r="A20" s="25">
        <v>11</v>
      </c>
      <c r="B20" s="26"/>
      <c r="C20" s="26"/>
      <c r="D20" s="26"/>
      <c r="E20" s="27"/>
      <c r="F20" s="26"/>
      <c r="G20" s="26"/>
      <c r="H20" s="26"/>
      <c r="I20" s="26"/>
    </row>
    <row r="21" spans="1:9" ht="42.75" customHeight="1">
      <c r="A21" s="25">
        <v>12</v>
      </c>
      <c r="B21" s="26"/>
      <c r="C21" s="26"/>
      <c r="D21" s="26"/>
      <c r="E21" s="27"/>
      <c r="F21" s="26"/>
      <c r="G21" s="26"/>
      <c r="H21" s="26"/>
      <c r="I21" s="26"/>
    </row>
    <row r="22" spans="1:9" s="17" customFormat="1">
      <c r="A22" s="17" t="s">
        <v>16</v>
      </c>
      <c r="C22" s="19"/>
      <c r="F22" s="19"/>
    </row>
    <row r="23" spans="1:9" s="17" customFormat="1">
      <c r="A23" s="17" t="s">
        <v>684</v>
      </c>
      <c r="C23" s="19"/>
      <c r="F23" s="19"/>
    </row>
    <row r="24" spans="1:9" s="17" customFormat="1">
      <c r="A24" s="31">
        <v>1</v>
      </c>
      <c r="B24" s="1059" t="s">
        <v>18</v>
      </c>
      <c r="C24" s="1059"/>
      <c r="D24" s="1059"/>
      <c r="E24" s="1059"/>
      <c r="F24" s="1059"/>
      <c r="G24" s="1059"/>
      <c r="H24" s="1059"/>
      <c r="I24" s="1059"/>
    </row>
    <row r="25" spans="1:9" s="17" customFormat="1">
      <c r="A25" s="22">
        <v>2</v>
      </c>
      <c r="B25" s="1059" t="s">
        <v>19</v>
      </c>
      <c r="C25" s="1059"/>
      <c r="D25" s="1059"/>
      <c r="E25" s="1059"/>
      <c r="F25" s="1059"/>
      <c r="G25" s="1059"/>
      <c r="H25" s="1059"/>
      <c r="I25" s="1059"/>
    </row>
    <row r="26" spans="1:9" s="17" customFormat="1">
      <c r="A26" s="31">
        <v>3</v>
      </c>
      <c r="B26" s="1059" t="s">
        <v>20</v>
      </c>
      <c r="C26" s="1059"/>
      <c r="D26" s="1059"/>
      <c r="E26" s="1059"/>
      <c r="F26" s="1059"/>
      <c r="G26" s="1059"/>
      <c r="H26" s="1059"/>
      <c r="I26" s="1059"/>
    </row>
    <row r="27" spans="1:9" s="17" customFormat="1">
      <c r="A27" s="22">
        <v>4</v>
      </c>
      <c r="B27" s="1059" t="s">
        <v>21</v>
      </c>
      <c r="C27" s="1059"/>
      <c r="D27" s="1059"/>
      <c r="E27" s="1059"/>
      <c r="F27" s="1059"/>
      <c r="G27" s="1059"/>
      <c r="H27" s="1059"/>
      <c r="I27" s="1059"/>
    </row>
    <row r="28" spans="1:9" s="17" customFormat="1">
      <c r="A28" s="31">
        <v>5</v>
      </c>
      <c r="B28" s="1059" t="s">
        <v>247</v>
      </c>
      <c r="C28" s="1059"/>
      <c r="D28" s="1059"/>
      <c r="E28" s="1059"/>
      <c r="F28" s="1059"/>
      <c r="G28" s="1059"/>
      <c r="H28" s="1059"/>
      <c r="I28" s="1059"/>
    </row>
    <row r="29" spans="1:9">
      <c r="A29" s="21" t="s">
        <v>17</v>
      </c>
    </row>
  </sheetData>
  <mergeCells count="13">
    <mergeCell ref="A4:B4"/>
    <mergeCell ref="A5:B5"/>
    <mergeCell ref="A6:B6"/>
    <mergeCell ref="A7:B7"/>
    <mergeCell ref="C4:E4"/>
    <mergeCell ref="C5:E5"/>
    <mergeCell ref="C6:E6"/>
    <mergeCell ref="C7:E7"/>
    <mergeCell ref="B24:I24"/>
    <mergeCell ref="B25:I25"/>
    <mergeCell ref="B26:I26"/>
    <mergeCell ref="B27:I27"/>
    <mergeCell ref="B28:I28"/>
  </mergeCells>
  <phoneticPr fontId="9"/>
  <pageMargins left="0.70866141732283472" right="0.70866141732283472" top="0.47244094488188981" bottom="0.39370078740157483" header="0" footer="0"/>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B1:B9"/>
  <sheetViews>
    <sheetView view="pageBreakPreview" zoomScaleNormal="100" zoomScaleSheetLayoutView="100" workbookViewId="0">
      <selection activeCell="B29" sqref="B29"/>
    </sheetView>
  </sheetViews>
  <sheetFormatPr defaultColWidth="9.140625" defaultRowHeight="12"/>
  <cols>
    <col min="1" max="1" width="4.5703125" style="12" customWidth="1"/>
    <col min="2" max="2" width="99" style="11" customWidth="1"/>
    <col min="3" max="16384" width="9.140625" style="12"/>
  </cols>
  <sheetData>
    <row r="1" spans="2:2" s="34" customFormat="1" ht="18" customHeight="1">
      <c r="B1" s="33" t="s">
        <v>22</v>
      </c>
    </row>
    <row r="2" spans="2:2" s="34" customFormat="1" ht="18" customHeight="1">
      <c r="B2" s="33" t="s">
        <v>3</v>
      </c>
    </row>
    <row r="3" spans="2:2" s="34" customFormat="1" ht="45.75" customHeight="1">
      <c r="B3" s="33" t="s">
        <v>4</v>
      </c>
    </row>
    <row r="4" spans="2:2" s="34" customFormat="1" ht="31.5" customHeight="1">
      <c r="B4" s="33" t="s">
        <v>10</v>
      </c>
    </row>
    <row r="5" spans="2:2" s="34" customFormat="1" ht="18" customHeight="1">
      <c r="B5" s="33" t="s">
        <v>11</v>
      </c>
    </row>
    <row r="6" spans="2:2" s="34" customFormat="1" ht="18" customHeight="1">
      <c r="B6" s="33" t="s">
        <v>5</v>
      </c>
    </row>
    <row r="7" spans="2:2" s="34" customFormat="1" ht="21.75" customHeight="1">
      <c r="B7" s="33" t="s">
        <v>6</v>
      </c>
    </row>
    <row r="8" spans="2:2" s="34" customFormat="1" ht="18" customHeight="1">
      <c r="B8" s="33" t="s">
        <v>7</v>
      </c>
    </row>
    <row r="9" spans="2:2" s="34" customFormat="1" ht="18" customHeight="1">
      <c r="B9" s="33" t="s">
        <v>8</v>
      </c>
    </row>
  </sheetData>
  <phoneticPr fontId="9"/>
  <pageMargins left="0.7" right="0.7" top="0.75" bottom="0.75" header="0.3" footer="0.3"/>
  <pageSetup paperSize="9" orientation="portrait" horizont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rgb="FFFFFF00"/>
  </sheetPr>
  <dimension ref="A1:N24"/>
  <sheetViews>
    <sheetView showGridLines="0" view="pageBreakPreview" zoomScale="85" zoomScaleNormal="100" zoomScaleSheetLayoutView="85" workbookViewId="0">
      <selection activeCell="I30" sqref="I30"/>
    </sheetView>
  </sheetViews>
  <sheetFormatPr defaultColWidth="9.140625" defaultRowHeight="12.75"/>
  <cols>
    <col min="1" max="1" width="19.28515625" style="32" customWidth="1"/>
    <col min="2" max="2" width="6.7109375" style="32" customWidth="1"/>
    <col min="3" max="3" width="32.7109375" style="32" customWidth="1"/>
    <col min="4" max="11" width="7.140625" style="32" customWidth="1"/>
    <col min="12" max="12" width="9.85546875" style="32" customWidth="1"/>
    <col min="13" max="13" width="19.28515625" style="32" customWidth="1"/>
    <col min="14" max="14" width="9.140625" style="32" customWidth="1"/>
    <col min="15" max="16384" width="9.140625" style="32"/>
  </cols>
  <sheetData>
    <row r="1" spans="1:14" ht="17.25">
      <c r="B1" s="124"/>
      <c r="C1" s="124"/>
      <c r="D1" s="124"/>
      <c r="E1" s="124"/>
      <c r="F1" s="124"/>
      <c r="G1" s="124"/>
      <c r="H1" s="124"/>
      <c r="I1" s="124"/>
      <c r="J1" s="124"/>
      <c r="K1" s="124"/>
      <c r="M1" s="232" t="s">
        <v>426</v>
      </c>
    </row>
    <row r="2" spans="1:14" ht="17.25">
      <c r="A2" s="127" t="s">
        <v>139</v>
      </c>
      <c r="B2" s="124"/>
      <c r="C2" s="124"/>
      <c r="D2" s="124"/>
      <c r="E2" s="124"/>
      <c r="F2" s="124"/>
      <c r="G2" s="124"/>
      <c r="H2" s="124"/>
      <c r="I2" s="124"/>
      <c r="J2" s="124"/>
      <c r="K2" s="124"/>
      <c r="L2" s="124"/>
      <c r="M2" s="235"/>
      <c r="N2" s="124"/>
    </row>
    <row r="3" spans="1:14" ht="17.25">
      <c r="A3" s="127"/>
      <c r="B3" s="124"/>
      <c r="C3" s="124"/>
      <c r="D3" s="124"/>
      <c r="E3" s="124"/>
      <c r="F3" s="124"/>
      <c r="G3" s="124"/>
      <c r="H3" s="124"/>
      <c r="I3" s="124"/>
      <c r="J3" s="124"/>
      <c r="K3" s="124"/>
      <c r="L3" s="124"/>
      <c r="M3" s="235"/>
      <c r="N3" s="124"/>
    </row>
    <row r="4" spans="1:14" ht="17.25">
      <c r="A4" s="233" t="s">
        <v>511</v>
      </c>
      <c r="B4" s="1075"/>
      <c r="C4" s="1075"/>
      <c r="D4" s="1075"/>
      <c r="E4" s="1075"/>
      <c r="F4" s="231"/>
      <c r="G4" s="231"/>
      <c r="H4" s="231"/>
      <c r="I4" s="231"/>
      <c r="J4" s="124"/>
      <c r="K4" s="124"/>
      <c r="L4" s="124"/>
      <c r="M4" s="235"/>
      <c r="N4" s="124"/>
    </row>
    <row r="5" spans="1:14" ht="17.25">
      <c r="A5" s="233" t="s">
        <v>290</v>
      </c>
      <c r="B5" s="1075"/>
      <c r="C5" s="1075"/>
      <c r="D5" s="1075"/>
      <c r="E5" s="1075"/>
      <c r="F5" s="175"/>
      <c r="G5" s="175"/>
      <c r="H5" s="175"/>
      <c r="I5" s="175"/>
      <c r="J5" s="124"/>
      <c r="K5" s="124"/>
      <c r="L5" s="124"/>
      <c r="M5" s="235"/>
      <c r="N5" s="124"/>
    </row>
    <row r="6" spans="1:14" ht="17.25">
      <c r="A6" s="233" t="s">
        <v>249</v>
      </c>
      <c r="B6" s="1075"/>
      <c r="C6" s="1075"/>
      <c r="D6" s="1075"/>
      <c r="E6" s="1075"/>
      <c r="F6" s="231"/>
      <c r="G6" s="231"/>
      <c r="H6" s="231"/>
      <c r="I6" s="231"/>
      <c r="J6" s="124"/>
      <c r="K6" s="124"/>
      <c r="L6" s="124"/>
      <c r="M6" s="235"/>
      <c r="N6" s="124"/>
    </row>
    <row r="7" spans="1:14" ht="17.25">
      <c r="A7" s="234" t="s">
        <v>58</v>
      </c>
      <c r="B7" s="1076"/>
      <c r="C7" s="1076"/>
      <c r="D7" s="1076"/>
      <c r="E7" s="1076"/>
      <c r="F7" s="231"/>
      <c r="G7" s="231"/>
      <c r="H7" s="231"/>
      <c r="I7" s="231"/>
      <c r="J7" s="124"/>
      <c r="K7" s="124"/>
      <c r="L7" s="124"/>
      <c r="M7" s="235"/>
      <c r="N7" s="124"/>
    </row>
    <row r="8" spans="1:14" s="711" customFormat="1" ht="15.75" customHeight="1">
      <c r="A8" s="1077" t="s">
        <v>758</v>
      </c>
      <c r="B8" s="1078"/>
      <c r="C8" s="1078"/>
      <c r="D8" s="1078"/>
      <c r="E8" s="1078"/>
      <c r="F8" s="1078"/>
      <c r="G8" s="1078"/>
      <c r="H8" s="1078"/>
      <c r="I8" s="1078"/>
      <c r="J8" s="1078"/>
      <c r="K8" s="1078"/>
      <c r="L8" s="1078"/>
      <c r="M8" s="1078"/>
      <c r="N8" s="364"/>
    </row>
    <row r="9" spans="1:14" s="2" customFormat="1" ht="18" customHeight="1">
      <c r="A9" s="954" t="s">
        <v>295</v>
      </c>
      <c r="B9" s="954" t="s">
        <v>299</v>
      </c>
      <c r="C9" s="954" t="s">
        <v>298</v>
      </c>
      <c r="D9" s="954" t="s">
        <v>252</v>
      </c>
      <c r="E9" s="954" t="s">
        <v>50</v>
      </c>
      <c r="F9" s="954" t="s">
        <v>292</v>
      </c>
      <c r="G9" s="964" t="s">
        <v>51</v>
      </c>
      <c r="H9" s="183"/>
      <c r="I9" s="964" t="s">
        <v>304</v>
      </c>
      <c r="J9" s="355"/>
      <c r="K9" s="356"/>
      <c r="L9" s="1072" t="s">
        <v>52</v>
      </c>
      <c r="M9" s="1069" t="s">
        <v>302</v>
      </c>
    </row>
    <row r="10" spans="1:14" s="2" customFormat="1" ht="12.75" customHeight="1">
      <c r="A10" s="961"/>
      <c r="B10" s="961"/>
      <c r="C10" s="961"/>
      <c r="D10" s="961"/>
      <c r="E10" s="954"/>
      <c r="F10" s="961"/>
      <c r="G10" s="965"/>
      <c r="H10" s="1079" t="s">
        <v>53</v>
      </c>
      <c r="I10" s="965"/>
      <c r="J10" s="1079" t="s">
        <v>53</v>
      </c>
      <c r="K10" s="1081" t="s">
        <v>437</v>
      </c>
      <c r="L10" s="1073"/>
      <c r="M10" s="1070"/>
    </row>
    <row r="11" spans="1:14" s="2" customFormat="1" ht="72" customHeight="1">
      <c r="A11" s="962"/>
      <c r="B11" s="962"/>
      <c r="C11" s="962"/>
      <c r="D11" s="962"/>
      <c r="E11" s="963"/>
      <c r="F11" s="962"/>
      <c r="G11" s="966"/>
      <c r="H11" s="1080"/>
      <c r="I11" s="966"/>
      <c r="J11" s="1080"/>
      <c r="K11" s="1082"/>
      <c r="L11" s="1074"/>
      <c r="M11" s="1070"/>
    </row>
    <row r="12" spans="1:14" s="2" customFormat="1" ht="13.5" customHeight="1" thickBot="1">
      <c r="A12" s="128"/>
      <c r="B12" s="128"/>
      <c r="C12" s="128"/>
      <c r="D12" s="128"/>
      <c r="E12" s="129" t="s">
        <v>140</v>
      </c>
      <c r="F12" s="128" t="s">
        <v>141</v>
      </c>
      <c r="G12" s="130" t="s">
        <v>142</v>
      </c>
      <c r="H12" s="137" t="s">
        <v>143</v>
      </c>
      <c r="I12" s="130" t="s">
        <v>144</v>
      </c>
      <c r="J12" s="137" t="s">
        <v>145</v>
      </c>
      <c r="K12" s="357" t="s">
        <v>146</v>
      </c>
      <c r="L12" s="138"/>
      <c r="M12" s="1071"/>
    </row>
    <row r="13" spans="1:14" s="712" customFormat="1" ht="19.899999999999999" customHeight="1" thickTop="1">
      <c r="A13" s="131" t="s">
        <v>256</v>
      </c>
      <c r="B13" s="131" t="s">
        <v>707</v>
      </c>
      <c r="C13" s="131" t="s">
        <v>54</v>
      </c>
      <c r="D13" s="132">
        <v>6</v>
      </c>
      <c r="E13" s="132">
        <v>20</v>
      </c>
      <c r="F13" s="132">
        <v>20</v>
      </c>
      <c r="G13" s="133">
        <v>3</v>
      </c>
      <c r="H13" s="139">
        <v>2</v>
      </c>
      <c r="I13" s="133">
        <v>17</v>
      </c>
      <c r="J13" s="139">
        <v>15</v>
      </c>
      <c r="K13" s="358">
        <v>2</v>
      </c>
      <c r="L13" s="140">
        <f>IF(ISBLANK(C13),"",((J13+H13)/(I13+H13)))</f>
        <v>0.89473684210526316</v>
      </c>
      <c r="M13" s="236"/>
    </row>
    <row r="14" spans="1:14" s="712" customFormat="1" ht="19.899999999999999" customHeight="1">
      <c r="A14" s="713" t="s">
        <v>706</v>
      </c>
      <c r="B14" s="713" t="s">
        <v>707</v>
      </c>
      <c r="C14" s="131" t="s">
        <v>54</v>
      </c>
      <c r="D14" s="132">
        <v>6</v>
      </c>
      <c r="E14" s="132">
        <v>20</v>
      </c>
      <c r="F14" s="132">
        <v>16</v>
      </c>
      <c r="G14" s="133">
        <v>1</v>
      </c>
      <c r="H14" s="139">
        <v>1</v>
      </c>
      <c r="I14" s="133">
        <v>15</v>
      </c>
      <c r="J14" s="139">
        <v>10</v>
      </c>
      <c r="K14" s="358">
        <v>5</v>
      </c>
      <c r="L14" s="140">
        <f t="shared" ref="L14:L18" si="0">IF(ISBLANK(C14),"",((J14+H14)/(I14+H14)))</f>
        <v>0.6875</v>
      </c>
      <c r="M14" s="236"/>
    </row>
    <row r="15" spans="1:14" ht="19.899999999999999" customHeight="1">
      <c r="A15" s="134"/>
      <c r="B15" s="134"/>
      <c r="C15" s="134"/>
      <c r="D15" s="134"/>
      <c r="E15" s="134"/>
      <c r="F15" s="134"/>
      <c r="G15" s="135"/>
      <c r="H15" s="142"/>
      <c r="I15" s="135"/>
      <c r="J15" s="141"/>
      <c r="K15" s="359"/>
      <c r="L15" s="140" t="str">
        <f t="shared" si="0"/>
        <v/>
      </c>
      <c r="M15" s="236"/>
    </row>
    <row r="16" spans="1:14" ht="19.899999999999999" customHeight="1">
      <c r="A16" s="134"/>
      <c r="B16" s="134"/>
      <c r="C16" s="134"/>
      <c r="D16" s="134"/>
      <c r="E16" s="134"/>
      <c r="F16" s="134"/>
      <c r="G16" s="135"/>
      <c r="H16" s="141"/>
      <c r="I16" s="135"/>
      <c r="J16" s="141"/>
      <c r="K16" s="359"/>
      <c r="L16" s="140" t="str">
        <f t="shared" si="0"/>
        <v/>
      </c>
      <c r="M16" s="236"/>
    </row>
    <row r="17" spans="1:13" ht="19.899999999999999" customHeight="1">
      <c r="A17" s="134"/>
      <c r="B17" s="134"/>
      <c r="C17" s="134"/>
      <c r="D17" s="134"/>
      <c r="E17" s="134"/>
      <c r="F17" s="134"/>
      <c r="G17" s="135"/>
      <c r="H17" s="141"/>
      <c r="I17" s="135"/>
      <c r="J17" s="141"/>
      <c r="K17" s="359"/>
      <c r="L17" s="140" t="str">
        <f t="shared" si="0"/>
        <v/>
      </c>
      <c r="M17" s="236"/>
    </row>
    <row r="18" spans="1:13" ht="19.899999999999999" customHeight="1" thickBot="1">
      <c r="A18" s="134"/>
      <c r="B18" s="134"/>
      <c r="C18" s="134"/>
      <c r="D18" s="134"/>
      <c r="E18" s="134"/>
      <c r="F18" s="134"/>
      <c r="G18" s="135"/>
      <c r="H18" s="141"/>
      <c r="I18" s="135"/>
      <c r="J18" s="141"/>
      <c r="K18" s="359"/>
      <c r="L18" s="140" t="str">
        <f t="shared" si="0"/>
        <v/>
      </c>
      <c r="M18" s="236"/>
    </row>
    <row r="19" spans="1:13" ht="19.899999999999999" customHeight="1" thickBot="1">
      <c r="A19" s="1065" t="s">
        <v>538</v>
      </c>
      <c r="B19" s="1066"/>
      <c r="C19" s="1067"/>
      <c r="D19" s="486"/>
      <c r="E19" s="489">
        <f>SUM(E13:E18)</f>
        <v>40</v>
      </c>
      <c r="F19" s="489">
        <f>SUM(F13:F18)</f>
        <v>36</v>
      </c>
      <c r="G19" s="489">
        <f>SUM(G13:G18)</f>
        <v>4</v>
      </c>
      <c r="H19" s="490">
        <f t="shared" ref="H19:K19" si="1">SUM(H13:H18)</f>
        <v>3</v>
      </c>
      <c r="I19" s="489">
        <f t="shared" si="1"/>
        <v>32</v>
      </c>
      <c r="J19" s="491">
        <f t="shared" si="1"/>
        <v>25</v>
      </c>
      <c r="K19" s="490">
        <f t="shared" si="1"/>
        <v>7</v>
      </c>
      <c r="L19" s="488">
        <f>IF(ISBLANK(I19),"",((H19+J19)/(H19+I19)))</f>
        <v>0.8</v>
      </c>
      <c r="M19" s="487"/>
    </row>
    <row r="20" spans="1:13" s="2" customFormat="1" ht="12">
      <c r="A20" s="2" t="s">
        <v>300</v>
      </c>
    </row>
    <row r="21" spans="1:13" s="2" customFormat="1" ht="12">
      <c r="A21" s="1068" t="s">
        <v>537</v>
      </c>
      <c r="B21" s="1068"/>
      <c r="C21" s="1068"/>
      <c r="D21" s="1068"/>
      <c r="E21" s="1068"/>
      <c r="F21" s="1068"/>
      <c r="G21" s="1068"/>
      <c r="H21" s="1068"/>
      <c r="I21" s="1068"/>
      <c r="J21" s="1068"/>
      <c r="K21" s="1068"/>
      <c r="L21" s="1068"/>
      <c r="M21" s="1068"/>
    </row>
    <row r="22" spans="1:13" s="2" customFormat="1" ht="12">
      <c r="A22" s="1068"/>
      <c r="B22" s="1068"/>
      <c r="C22" s="1068"/>
      <c r="D22" s="1068"/>
      <c r="E22" s="1068"/>
      <c r="F22" s="1068"/>
      <c r="G22" s="1068"/>
      <c r="H22" s="1068"/>
      <c r="I22" s="1068"/>
      <c r="J22" s="1068"/>
      <c r="K22" s="1068"/>
      <c r="L22" s="1068"/>
      <c r="M22" s="1068"/>
    </row>
    <row r="23" spans="1:13" s="2" customFormat="1" ht="12">
      <c r="A23" s="2" t="s">
        <v>301</v>
      </c>
    </row>
    <row r="24" spans="1:13" s="2" customFormat="1" ht="12">
      <c r="A24" s="2" t="s">
        <v>303</v>
      </c>
    </row>
  </sheetData>
  <mergeCells count="20">
    <mergeCell ref="B4:E4"/>
    <mergeCell ref="B5:E5"/>
    <mergeCell ref="B6:E6"/>
    <mergeCell ref="B7:E7"/>
    <mergeCell ref="F9:F11"/>
    <mergeCell ref="B9:B11"/>
    <mergeCell ref="C9:C11"/>
    <mergeCell ref="D9:D11"/>
    <mergeCell ref="E9:E11"/>
    <mergeCell ref="A8:M8"/>
    <mergeCell ref="H10:H11"/>
    <mergeCell ref="J10:J11"/>
    <mergeCell ref="K10:K11"/>
    <mergeCell ref="A19:C19"/>
    <mergeCell ref="A21:M22"/>
    <mergeCell ref="A9:A11"/>
    <mergeCell ref="G9:G11"/>
    <mergeCell ref="I9:I11"/>
    <mergeCell ref="M9:M12"/>
    <mergeCell ref="L9:L11"/>
  </mergeCells>
  <phoneticPr fontId="30"/>
  <dataValidations count="1">
    <dataValidation type="list" allowBlank="1" showInputMessage="1" showErrorMessage="1" sqref="A13:A18" xr:uid="{00000000-0002-0000-1100-000000000000}">
      <formula1>"委託訓練,求職者支援訓練,一般講座,その他"</formula1>
    </dataValidation>
  </dataValidations>
  <pageMargins left="0.28000000000000003" right="0.19" top="0.74803149606299213" bottom="0.28999999999999998" header="0.31496062992125984" footer="0.2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64"/>
  <sheetViews>
    <sheetView view="pageBreakPreview" zoomScale="130" zoomScaleNormal="100" zoomScaleSheetLayoutView="130" workbookViewId="0">
      <selection activeCell="A2" sqref="A2:K2"/>
    </sheetView>
  </sheetViews>
  <sheetFormatPr defaultRowHeight="12.75"/>
  <sheetData>
    <row r="1" spans="1:11">
      <c r="K1" s="725" t="s">
        <v>752</v>
      </c>
    </row>
    <row r="2" spans="1:11" ht="24" customHeight="1">
      <c r="A2" s="780" t="s">
        <v>413</v>
      </c>
      <c r="B2" s="780"/>
      <c r="C2" s="780"/>
      <c r="D2" s="780"/>
      <c r="E2" s="780"/>
      <c r="F2" s="780"/>
      <c r="G2" s="780"/>
      <c r="H2" s="780"/>
      <c r="I2" s="780"/>
      <c r="J2" s="780"/>
      <c r="K2" s="780"/>
    </row>
    <row r="3" spans="1:11" s="5" customFormat="1" ht="18.75" customHeight="1">
      <c r="A3" s="61" t="s">
        <v>248</v>
      </c>
    </row>
    <row r="4" spans="1:11" s="5" customFormat="1" ht="18.75" customHeight="1">
      <c r="A4" s="781" t="s">
        <v>511</v>
      </c>
      <c r="B4" s="782"/>
      <c r="C4" s="783"/>
      <c r="D4" s="777">
        <f>'様式1-1_委託料経費区分'!C5</f>
        <v>0</v>
      </c>
      <c r="E4" s="778"/>
      <c r="F4" s="778"/>
      <c r="G4" s="778"/>
      <c r="H4" s="778"/>
      <c r="I4" s="779"/>
    </row>
    <row r="5" spans="1:11" s="5" customFormat="1" ht="18.75" customHeight="1">
      <c r="A5" s="784" t="s">
        <v>290</v>
      </c>
      <c r="B5" s="785"/>
      <c r="C5" s="786"/>
      <c r="D5" s="777">
        <f>'様式1-1_委託料経費区分'!C6</f>
        <v>0</v>
      </c>
      <c r="E5" s="778"/>
      <c r="F5" s="778"/>
      <c r="G5" s="778"/>
      <c r="H5" s="778"/>
      <c r="I5" s="779"/>
    </row>
    <row r="6" spans="1:11" s="5" customFormat="1" ht="18.75" customHeight="1">
      <c r="A6" s="784" t="s">
        <v>249</v>
      </c>
      <c r="B6" s="785"/>
      <c r="C6" s="786"/>
      <c r="D6" s="777">
        <f>'様式1-1_委託料経費区分'!C7</f>
        <v>0</v>
      </c>
      <c r="E6" s="778"/>
      <c r="F6" s="778"/>
      <c r="G6" s="778"/>
      <c r="H6" s="778"/>
      <c r="I6" s="779"/>
    </row>
    <row r="7" spans="1:11" s="5" customFormat="1" ht="18.75" customHeight="1">
      <c r="A7" s="774" t="s">
        <v>58</v>
      </c>
      <c r="B7" s="775"/>
      <c r="C7" s="776"/>
      <c r="D7" s="777">
        <f>'様式1-1_委託料経費区分'!C8</f>
        <v>0</v>
      </c>
      <c r="E7" s="778"/>
      <c r="F7" s="778"/>
      <c r="G7" s="778"/>
      <c r="H7" s="778"/>
      <c r="I7" s="779"/>
    </row>
    <row r="9" spans="1:11">
      <c r="A9" t="s">
        <v>432</v>
      </c>
    </row>
    <row r="10" spans="1:11">
      <c r="A10" t="s">
        <v>433</v>
      </c>
    </row>
    <row r="12" spans="1:11">
      <c r="A12" t="s">
        <v>414</v>
      </c>
    </row>
    <row r="13" spans="1:11">
      <c r="A13" s="765"/>
      <c r="B13" s="766"/>
      <c r="C13" s="766"/>
      <c r="D13" s="766"/>
      <c r="E13" s="766"/>
      <c r="F13" s="766"/>
      <c r="G13" s="766"/>
      <c r="H13" s="766"/>
      <c r="I13" s="766"/>
      <c r="J13" s="766"/>
      <c r="K13" s="767"/>
    </row>
    <row r="14" spans="1:11">
      <c r="A14" s="768"/>
      <c r="B14" s="769"/>
      <c r="C14" s="769"/>
      <c r="D14" s="769"/>
      <c r="E14" s="769"/>
      <c r="F14" s="769"/>
      <c r="G14" s="769"/>
      <c r="H14" s="769"/>
      <c r="I14" s="769"/>
      <c r="J14" s="769"/>
      <c r="K14" s="770"/>
    </row>
    <row r="15" spans="1:11">
      <c r="A15" s="768"/>
      <c r="B15" s="769"/>
      <c r="C15" s="769"/>
      <c r="D15" s="769"/>
      <c r="E15" s="769"/>
      <c r="F15" s="769"/>
      <c r="G15" s="769"/>
      <c r="H15" s="769"/>
      <c r="I15" s="769"/>
      <c r="J15" s="769"/>
      <c r="K15" s="770"/>
    </row>
    <row r="16" spans="1:11">
      <c r="A16" s="768"/>
      <c r="B16" s="769"/>
      <c r="C16" s="769"/>
      <c r="D16" s="769"/>
      <c r="E16" s="769"/>
      <c r="F16" s="769"/>
      <c r="G16" s="769"/>
      <c r="H16" s="769"/>
      <c r="I16" s="769"/>
      <c r="J16" s="769"/>
      <c r="K16" s="770"/>
    </row>
    <row r="17" spans="1:11">
      <c r="A17" s="768"/>
      <c r="B17" s="769"/>
      <c r="C17" s="769"/>
      <c r="D17" s="769"/>
      <c r="E17" s="769"/>
      <c r="F17" s="769"/>
      <c r="G17" s="769"/>
      <c r="H17" s="769"/>
      <c r="I17" s="769"/>
      <c r="J17" s="769"/>
      <c r="K17" s="770"/>
    </row>
    <row r="18" spans="1:11">
      <c r="A18" s="768"/>
      <c r="B18" s="769"/>
      <c r="C18" s="769"/>
      <c r="D18" s="769"/>
      <c r="E18" s="769"/>
      <c r="F18" s="769"/>
      <c r="G18" s="769"/>
      <c r="H18" s="769"/>
      <c r="I18" s="769"/>
      <c r="J18" s="769"/>
      <c r="K18" s="770"/>
    </row>
    <row r="19" spans="1:11">
      <c r="A19" s="768"/>
      <c r="B19" s="769"/>
      <c r="C19" s="769"/>
      <c r="D19" s="769"/>
      <c r="E19" s="769"/>
      <c r="F19" s="769"/>
      <c r="G19" s="769"/>
      <c r="H19" s="769"/>
      <c r="I19" s="769"/>
      <c r="J19" s="769"/>
      <c r="K19" s="770"/>
    </row>
    <row r="20" spans="1:11">
      <c r="A20" s="768"/>
      <c r="B20" s="769"/>
      <c r="C20" s="769"/>
      <c r="D20" s="769"/>
      <c r="E20" s="769"/>
      <c r="F20" s="769"/>
      <c r="G20" s="769"/>
      <c r="H20" s="769"/>
      <c r="I20" s="769"/>
      <c r="J20" s="769"/>
      <c r="K20" s="770"/>
    </row>
    <row r="21" spans="1:11">
      <c r="A21" s="768"/>
      <c r="B21" s="769"/>
      <c r="C21" s="769"/>
      <c r="D21" s="769"/>
      <c r="E21" s="769"/>
      <c r="F21" s="769"/>
      <c r="G21" s="769"/>
      <c r="H21" s="769"/>
      <c r="I21" s="769"/>
      <c r="J21" s="769"/>
      <c r="K21" s="770"/>
    </row>
    <row r="22" spans="1:11">
      <c r="A22" s="771"/>
      <c r="B22" s="772"/>
      <c r="C22" s="772"/>
      <c r="D22" s="772"/>
      <c r="E22" s="772"/>
      <c r="F22" s="772"/>
      <c r="G22" s="772"/>
      <c r="H22" s="772"/>
      <c r="I22" s="772"/>
      <c r="J22" s="772"/>
      <c r="K22" s="773"/>
    </row>
    <row r="23" spans="1:11">
      <c r="A23" t="s">
        <v>415</v>
      </c>
    </row>
    <row r="24" spans="1:11">
      <c r="A24" s="765"/>
      <c r="B24" s="766"/>
      <c r="C24" s="766"/>
      <c r="D24" s="766"/>
      <c r="E24" s="766"/>
      <c r="F24" s="766"/>
      <c r="G24" s="766"/>
      <c r="H24" s="766"/>
      <c r="I24" s="766"/>
      <c r="J24" s="766"/>
      <c r="K24" s="767"/>
    </row>
    <row r="25" spans="1:11">
      <c r="A25" s="768"/>
      <c r="B25" s="769"/>
      <c r="C25" s="769"/>
      <c r="D25" s="769"/>
      <c r="E25" s="769"/>
      <c r="F25" s="769"/>
      <c r="G25" s="769"/>
      <c r="H25" s="769"/>
      <c r="I25" s="769"/>
      <c r="J25" s="769"/>
      <c r="K25" s="770"/>
    </row>
    <row r="26" spans="1:11">
      <c r="A26" s="768"/>
      <c r="B26" s="769"/>
      <c r="C26" s="769"/>
      <c r="D26" s="769"/>
      <c r="E26" s="769"/>
      <c r="F26" s="769"/>
      <c r="G26" s="769"/>
      <c r="H26" s="769"/>
      <c r="I26" s="769"/>
      <c r="J26" s="769"/>
      <c r="K26" s="770"/>
    </row>
    <row r="27" spans="1:11">
      <c r="A27" s="768"/>
      <c r="B27" s="769"/>
      <c r="C27" s="769"/>
      <c r="D27" s="769"/>
      <c r="E27" s="769"/>
      <c r="F27" s="769"/>
      <c r="G27" s="769"/>
      <c r="H27" s="769"/>
      <c r="I27" s="769"/>
      <c r="J27" s="769"/>
      <c r="K27" s="770"/>
    </row>
    <row r="28" spans="1:11">
      <c r="A28" s="768"/>
      <c r="B28" s="769"/>
      <c r="C28" s="769"/>
      <c r="D28" s="769"/>
      <c r="E28" s="769"/>
      <c r="F28" s="769"/>
      <c r="G28" s="769"/>
      <c r="H28" s="769"/>
      <c r="I28" s="769"/>
      <c r="J28" s="769"/>
      <c r="K28" s="770"/>
    </row>
    <row r="29" spans="1:11">
      <c r="A29" s="768"/>
      <c r="B29" s="769"/>
      <c r="C29" s="769"/>
      <c r="D29" s="769"/>
      <c r="E29" s="769"/>
      <c r="F29" s="769"/>
      <c r="G29" s="769"/>
      <c r="H29" s="769"/>
      <c r="I29" s="769"/>
      <c r="J29" s="769"/>
      <c r="K29" s="770"/>
    </row>
    <row r="30" spans="1:11">
      <c r="A30" s="768"/>
      <c r="B30" s="769"/>
      <c r="C30" s="769"/>
      <c r="D30" s="769"/>
      <c r="E30" s="769"/>
      <c r="F30" s="769"/>
      <c r="G30" s="769"/>
      <c r="H30" s="769"/>
      <c r="I30" s="769"/>
      <c r="J30" s="769"/>
      <c r="K30" s="770"/>
    </row>
    <row r="31" spans="1:11">
      <c r="A31" s="768"/>
      <c r="B31" s="769"/>
      <c r="C31" s="769"/>
      <c r="D31" s="769"/>
      <c r="E31" s="769"/>
      <c r="F31" s="769"/>
      <c r="G31" s="769"/>
      <c r="H31" s="769"/>
      <c r="I31" s="769"/>
      <c r="J31" s="769"/>
      <c r="K31" s="770"/>
    </row>
    <row r="32" spans="1:11">
      <c r="A32" s="768"/>
      <c r="B32" s="769"/>
      <c r="C32" s="769"/>
      <c r="D32" s="769"/>
      <c r="E32" s="769"/>
      <c r="F32" s="769"/>
      <c r="G32" s="769"/>
      <c r="H32" s="769"/>
      <c r="I32" s="769"/>
      <c r="J32" s="769"/>
      <c r="K32" s="770"/>
    </row>
    <row r="33" spans="1:11">
      <c r="A33" s="771"/>
      <c r="B33" s="772"/>
      <c r="C33" s="772"/>
      <c r="D33" s="772"/>
      <c r="E33" s="772"/>
      <c r="F33" s="772"/>
      <c r="G33" s="772"/>
      <c r="H33" s="772"/>
      <c r="I33" s="772"/>
      <c r="J33" s="772"/>
      <c r="K33" s="773"/>
    </row>
    <row r="34" spans="1:11">
      <c r="A34" t="s">
        <v>416</v>
      </c>
    </row>
    <row r="35" spans="1:11">
      <c r="A35" s="765"/>
      <c r="B35" s="766"/>
      <c r="C35" s="766"/>
      <c r="D35" s="766"/>
      <c r="E35" s="766"/>
      <c r="F35" s="766"/>
      <c r="G35" s="766"/>
      <c r="H35" s="766"/>
      <c r="I35" s="766"/>
      <c r="J35" s="766"/>
      <c r="K35" s="767"/>
    </row>
    <row r="36" spans="1:11">
      <c r="A36" s="768"/>
      <c r="B36" s="769"/>
      <c r="C36" s="769"/>
      <c r="D36" s="769"/>
      <c r="E36" s="769"/>
      <c r="F36" s="769"/>
      <c r="G36" s="769"/>
      <c r="H36" s="769"/>
      <c r="I36" s="769"/>
      <c r="J36" s="769"/>
      <c r="K36" s="770"/>
    </row>
    <row r="37" spans="1:11">
      <c r="A37" s="768"/>
      <c r="B37" s="769"/>
      <c r="C37" s="769"/>
      <c r="D37" s="769"/>
      <c r="E37" s="769"/>
      <c r="F37" s="769"/>
      <c r="G37" s="769"/>
      <c r="H37" s="769"/>
      <c r="I37" s="769"/>
      <c r="J37" s="769"/>
      <c r="K37" s="770"/>
    </row>
    <row r="38" spans="1:11">
      <c r="A38" s="768"/>
      <c r="B38" s="769"/>
      <c r="C38" s="769"/>
      <c r="D38" s="769"/>
      <c r="E38" s="769"/>
      <c r="F38" s="769"/>
      <c r="G38" s="769"/>
      <c r="H38" s="769"/>
      <c r="I38" s="769"/>
      <c r="J38" s="769"/>
      <c r="K38" s="770"/>
    </row>
    <row r="39" spans="1:11">
      <c r="A39" s="768"/>
      <c r="B39" s="769"/>
      <c r="C39" s="769"/>
      <c r="D39" s="769"/>
      <c r="E39" s="769"/>
      <c r="F39" s="769"/>
      <c r="G39" s="769"/>
      <c r="H39" s="769"/>
      <c r="I39" s="769"/>
      <c r="J39" s="769"/>
      <c r="K39" s="770"/>
    </row>
    <row r="40" spans="1:11">
      <c r="A40" s="768"/>
      <c r="B40" s="769"/>
      <c r="C40" s="769"/>
      <c r="D40" s="769"/>
      <c r="E40" s="769"/>
      <c r="F40" s="769"/>
      <c r="G40" s="769"/>
      <c r="H40" s="769"/>
      <c r="I40" s="769"/>
      <c r="J40" s="769"/>
      <c r="K40" s="770"/>
    </row>
    <row r="41" spans="1:11">
      <c r="A41" s="768"/>
      <c r="B41" s="769"/>
      <c r="C41" s="769"/>
      <c r="D41" s="769"/>
      <c r="E41" s="769"/>
      <c r="F41" s="769"/>
      <c r="G41" s="769"/>
      <c r="H41" s="769"/>
      <c r="I41" s="769"/>
      <c r="J41" s="769"/>
      <c r="K41" s="770"/>
    </row>
    <row r="42" spans="1:11">
      <c r="A42" s="768"/>
      <c r="B42" s="769"/>
      <c r="C42" s="769"/>
      <c r="D42" s="769"/>
      <c r="E42" s="769"/>
      <c r="F42" s="769"/>
      <c r="G42" s="769"/>
      <c r="H42" s="769"/>
      <c r="I42" s="769"/>
      <c r="J42" s="769"/>
      <c r="K42" s="770"/>
    </row>
    <row r="43" spans="1:11">
      <c r="A43" s="768"/>
      <c r="B43" s="769"/>
      <c r="C43" s="769"/>
      <c r="D43" s="769"/>
      <c r="E43" s="769"/>
      <c r="F43" s="769"/>
      <c r="G43" s="769"/>
      <c r="H43" s="769"/>
      <c r="I43" s="769"/>
      <c r="J43" s="769"/>
      <c r="K43" s="770"/>
    </row>
    <row r="44" spans="1:11">
      <c r="A44" s="771"/>
      <c r="B44" s="772"/>
      <c r="C44" s="772"/>
      <c r="D44" s="772"/>
      <c r="E44" s="772"/>
      <c r="F44" s="772"/>
      <c r="G44" s="772"/>
      <c r="H44" s="772"/>
      <c r="I44" s="772"/>
      <c r="J44" s="772"/>
      <c r="K44" s="773"/>
    </row>
    <row r="45" spans="1:11">
      <c r="A45" t="s">
        <v>417</v>
      </c>
    </row>
    <row r="46" spans="1:11">
      <c r="A46" s="765"/>
      <c r="B46" s="766"/>
      <c r="C46" s="766"/>
      <c r="D46" s="766"/>
      <c r="E46" s="766"/>
      <c r="F46" s="766"/>
      <c r="G46" s="766"/>
      <c r="H46" s="766"/>
      <c r="I46" s="766"/>
      <c r="J46" s="766"/>
      <c r="K46" s="767"/>
    </row>
    <row r="47" spans="1:11">
      <c r="A47" s="768"/>
      <c r="B47" s="769"/>
      <c r="C47" s="769"/>
      <c r="D47" s="769"/>
      <c r="E47" s="769"/>
      <c r="F47" s="769"/>
      <c r="G47" s="769"/>
      <c r="H47" s="769"/>
      <c r="I47" s="769"/>
      <c r="J47" s="769"/>
      <c r="K47" s="770"/>
    </row>
    <row r="48" spans="1:11">
      <c r="A48" s="768"/>
      <c r="B48" s="769"/>
      <c r="C48" s="769"/>
      <c r="D48" s="769"/>
      <c r="E48" s="769"/>
      <c r="F48" s="769"/>
      <c r="G48" s="769"/>
      <c r="H48" s="769"/>
      <c r="I48" s="769"/>
      <c r="J48" s="769"/>
      <c r="K48" s="770"/>
    </row>
    <row r="49" spans="1:11">
      <c r="A49" s="768"/>
      <c r="B49" s="769"/>
      <c r="C49" s="769"/>
      <c r="D49" s="769"/>
      <c r="E49" s="769"/>
      <c r="F49" s="769"/>
      <c r="G49" s="769"/>
      <c r="H49" s="769"/>
      <c r="I49" s="769"/>
      <c r="J49" s="769"/>
      <c r="K49" s="770"/>
    </row>
    <row r="50" spans="1:11">
      <c r="A50" s="768"/>
      <c r="B50" s="769"/>
      <c r="C50" s="769"/>
      <c r="D50" s="769"/>
      <c r="E50" s="769"/>
      <c r="F50" s="769"/>
      <c r="G50" s="769"/>
      <c r="H50" s="769"/>
      <c r="I50" s="769"/>
      <c r="J50" s="769"/>
      <c r="K50" s="770"/>
    </row>
    <row r="51" spans="1:11">
      <c r="A51" s="768"/>
      <c r="B51" s="769"/>
      <c r="C51" s="769"/>
      <c r="D51" s="769"/>
      <c r="E51" s="769"/>
      <c r="F51" s="769"/>
      <c r="G51" s="769"/>
      <c r="H51" s="769"/>
      <c r="I51" s="769"/>
      <c r="J51" s="769"/>
      <c r="K51" s="770"/>
    </row>
    <row r="52" spans="1:11">
      <c r="A52" s="768"/>
      <c r="B52" s="769"/>
      <c r="C52" s="769"/>
      <c r="D52" s="769"/>
      <c r="E52" s="769"/>
      <c r="F52" s="769"/>
      <c r="G52" s="769"/>
      <c r="H52" s="769"/>
      <c r="I52" s="769"/>
      <c r="J52" s="769"/>
      <c r="K52" s="770"/>
    </row>
    <row r="53" spans="1:11">
      <c r="A53" s="768"/>
      <c r="B53" s="769"/>
      <c r="C53" s="769"/>
      <c r="D53" s="769"/>
      <c r="E53" s="769"/>
      <c r="F53" s="769"/>
      <c r="G53" s="769"/>
      <c r="H53" s="769"/>
      <c r="I53" s="769"/>
      <c r="J53" s="769"/>
      <c r="K53" s="770"/>
    </row>
    <row r="54" spans="1:11">
      <c r="A54" s="768"/>
      <c r="B54" s="769"/>
      <c r="C54" s="769"/>
      <c r="D54" s="769"/>
      <c r="E54" s="769"/>
      <c r="F54" s="769"/>
      <c r="G54" s="769"/>
      <c r="H54" s="769"/>
      <c r="I54" s="769"/>
      <c r="J54" s="769"/>
      <c r="K54" s="770"/>
    </row>
    <row r="55" spans="1:11">
      <c r="A55" s="771"/>
      <c r="B55" s="772"/>
      <c r="C55" s="772"/>
      <c r="D55" s="772"/>
      <c r="E55" s="772"/>
      <c r="F55" s="772"/>
      <c r="G55" s="772"/>
      <c r="H55" s="772"/>
      <c r="I55" s="772"/>
      <c r="J55" s="772"/>
      <c r="K55" s="773"/>
    </row>
    <row r="56" spans="1:11">
      <c r="A56" t="s">
        <v>418</v>
      </c>
    </row>
    <row r="57" spans="1:11">
      <c r="A57" s="765"/>
      <c r="B57" s="766"/>
      <c r="C57" s="766"/>
      <c r="D57" s="766"/>
      <c r="E57" s="766"/>
      <c r="F57" s="766"/>
      <c r="G57" s="766"/>
      <c r="H57" s="766"/>
      <c r="I57" s="766"/>
      <c r="J57" s="766"/>
      <c r="K57" s="767"/>
    </row>
    <row r="58" spans="1:11">
      <c r="A58" s="768"/>
      <c r="B58" s="769"/>
      <c r="C58" s="769"/>
      <c r="D58" s="769"/>
      <c r="E58" s="769"/>
      <c r="F58" s="769"/>
      <c r="G58" s="769"/>
      <c r="H58" s="769"/>
      <c r="I58" s="769"/>
      <c r="J58" s="769"/>
      <c r="K58" s="770"/>
    </row>
    <row r="59" spans="1:11">
      <c r="A59" s="768"/>
      <c r="B59" s="769"/>
      <c r="C59" s="769"/>
      <c r="D59" s="769"/>
      <c r="E59" s="769"/>
      <c r="F59" s="769"/>
      <c r="G59" s="769"/>
      <c r="H59" s="769"/>
      <c r="I59" s="769"/>
      <c r="J59" s="769"/>
      <c r="K59" s="770"/>
    </row>
    <row r="60" spans="1:11">
      <c r="A60" s="768"/>
      <c r="B60" s="769"/>
      <c r="C60" s="769"/>
      <c r="D60" s="769"/>
      <c r="E60" s="769"/>
      <c r="F60" s="769"/>
      <c r="G60" s="769"/>
      <c r="H60" s="769"/>
      <c r="I60" s="769"/>
      <c r="J60" s="769"/>
      <c r="K60" s="770"/>
    </row>
    <row r="61" spans="1:11">
      <c r="A61" s="768"/>
      <c r="B61" s="769"/>
      <c r="C61" s="769"/>
      <c r="D61" s="769"/>
      <c r="E61" s="769"/>
      <c r="F61" s="769"/>
      <c r="G61" s="769"/>
      <c r="H61" s="769"/>
      <c r="I61" s="769"/>
      <c r="J61" s="769"/>
      <c r="K61" s="770"/>
    </row>
    <row r="62" spans="1:11">
      <c r="A62" s="768"/>
      <c r="B62" s="769"/>
      <c r="C62" s="769"/>
      <c r="D62" s="769"/>
      <c r="E62" s="769"/>
      <c r="F62" s="769"/>
      <c r="G62" s="769"/>
      <c r="H62" s="769"/>
      <c r="I62" s="769"/>
      <c r="J62" s="769"/>
      <c r="K62" s="770"/>
    </row>
    <row r="63" spans="1:11">
      <c r="A63" s="768"/>
      <c r="B63" s="769"/>
      <c r="C63" s="769"/>
      <c r="D63" s="769"/>
      <c r="E63" s="769"/>
      <c r="F63" s="769"/>
      <c r="G63" s="769"/>
      <c r="H63" s="769"/>
      <c r="I63" s="769"/>
      <c r="J63" s="769"/>
      <c r="K63" s="770"/>
    </row>
    <row r="64" spans="1:11">
      <c r="A64" s="771"/>
      <c r="B64" s="772"/>
      <c r="C64" s="772"/>
      <c r="D64" s="772"/>
      <c r="E64" s="772"/>
      <c r="F64" s="772"/>
      <c r="G64" s="772"/>
      <c r="H64" s="772"/>
      <c r="I64" s="772"/>
      <c r="J64" s="772"/>
      <c r="K64" s="773"/>
    </row>
  </sheetData>
  <mergeCells count="14">
    <mergeCell ref="A46:K55"/>
    <mergeCell ref="A57:K64"/>
    <mergeCell ref="A7:C7"/>
    <mergeCell ref="D7:I7"/>
    <mergeCell ref="A2:K2"/>
    <mergeCell ref="A13:K22"/>
    <mergeCell ref="A24:K33"/>
    <mergeCell ref="A35:K44"/>
    <mergeCell ref="A4:C4"/>
    <mergeCell ref="D4:I4"/>
    <mergeCell ref="A5:C5"/>
    <mergeCell ref="D5:I5"/>
    <mergeCell ref="A6:C6"/>
    <mergeCell ref="D6:I6"/>
  </mergeCells>
  <phoneticPr fontId="9"/>
  <pageMargins left="0.59055118110236227" right="0.19685039370078741" top="0.39370078740157483" bottom="0.39370078740157483" header="0" footer="0"/>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tabColor rgb="FFFFFF00"/>
    <pageSetUpPr fitToPage="1"/>
  </sheetPr>
  <dimension ref="B1:H71"/>
  <sheetViews>
    <sheetView view="pageBreakPreview" zoomScaleNormal="100" zoomScaleSheetLayoutView="100" workbookViewId="0">
      <selection activeCell="O25" sqref="O25"/>
    </sheetView>
  </sheetViews>
  <sheetFormatPr defaultColWidth="9.140625" defaultRowHeight="16.5" customHeight="1"/>
  <cols>
    <col min="1" max="1" width="3.42578125" style="2" customWidth="1"/>
    <col min="2" max="2" width="4.140625" style="2" customWidth="1"/>
    <col min="3" max="3" width="8.28515625" style="2" customWidth="1"/>
    <col min="4" max="4" width="42.140625" style="2" customWidth="1"/>
    <col min="5" max="5" width="9" style="2" customWidth="1"/>
    <col min="6" max="6" width="49.5703125" style="4" customWidth="1"/>
    <col min="7" max="8" width="9.7109375" style="2" customWidth="1"/>
    <col min="9" max="16384" width="9.140625" style="2"/>
  </cols>
  <sheetData>
    <row r="1" spans="2:8" ht="16.5" customHeight="1">
      <c r="B1" s="54"/>
      <c r="C1" s="54"/>
      <c r="D1" s="54"/>
      <c r="E1" s="54"/>
      <c r="F1" s="55"/>
      <c r="G1" s="54"/>
      <c r="H1" s="56" t="s">
        <v>427</v>
      </c>
    </row>
    <row r="2" spans="2:8" ht="18" customHeight="1">
      <c r="B2" s="57" t="s">
        <v>150</v>
      </c>
      <c r="C2" s="58"/>
      <c r="D2" s="58"/>
      <c r="E2" s="58"/>
      <c r="F2" s="59"/>
      <c r="G2" s="58"/>
      <c r="H2" s="58"/>
    </row>
    <row r="3" spans="2:8" s="61" customFormat="1" ht="16.5" customHeight="1" thickBot="1">
      <c r="B3" s="60" t="s">
        <v>288</v>
      </c>
      <c r="F3" s="62"/>
    </row>
    <row r="4" spans="2:8" ht="22.5" customHeight="1">
      <c r="B4" s="237" t="s">
        <v>511</v>
      </c>
      <c r="C4" s="120"/>
      <c r="D4" s="120"/>
      <c r="E4" s="120"/>
      <c r="F4" s="121"/>
      <c r="G4" s="90"/>
      <c r="H4" s="92"/>
    </row>
    <row r="5" spans="2:8" ht="22.5" customHeight="1">
      <c r="B5" s="1135" t="s">
        <v>305</v>
      </c>
      <c r="C5" s="1136"/>
      <c r="D5" s="1134"/>
      <c r="E5" s="1130"/>
      <c r="F5" s="1130"/>
      <c r="G5" s="1130"/>
      <c r="H5" s="1131"/>
    </row>
    <row r="6" spans="2:8" ht="22.5" customHeight="1">
      <c r="B6" s="1135" t="s">
        <v>249</v>
      </c>
      <c r="C6" s="1136"/>
      <c r="D6" s="1134"/>
      <c r="E6" s="1130"/>
      <c r="F6" s="1130"/>
      <c r="G6" s="1130"/>
      <c r="H6" s="1131"/>
    </row>
    <row r="7" spans="2:8" ht="22.5" customHeight="1">
      <c r="B7" s="1135" t="s">
        <v>64</v>
      </c>
      <c r="C7" s="1136"/>
      <c r="D7" s="1134"/>
      <c r="E7" s="1130"/>
      <c r="F7" s="1130"/>
      <c r="G7" s="1130"/>
      <c r="H7" s="1131"/>
    </row>
    <row r="8" spans="2:8" ht="22.5" customHeight="1" thickBot="1">
      <c r="B8" s="1128" t="s">
        <v>516</v>
      </c>
      <c r="C8" s="1129"/>
      <c r="D8" s="1118"/>
      <c r="E8" s="1119"/>
      <c r="F8" s="1119"/>
      <c r="G8" s="1119"/>
      <c r="H8" s="1120"/>
    </row>
    <row r="9" spans="2:8" ht="27.75" customHeight="1" thickBot="1">
      <c r="B9" s="83">
        <v>1</v>
      </c>
      <c r="C9" s="84" t="s">
        <v>85</v>
      </c>
      <c r="D9" s="84"/>
      <c r="E9" s="85"/>
      <c r="F9" s="86" t="s">
        <v>86</v>
      </c>
      <c r="G9" s="87"/>
      <c r="H9" s="88"/>
    </row>
    <row r="10" spans="2:8" ht="30" customHeight="1" thickBot="1">
      <c r="B10" s="83">
        <v>2</v>
      </c>
      <c r="C10" s="84" t="s">
        <v>87</v>
      </c>
      <c r="D10" s="84"/>
      <c r="E10" s="85"/>
      <c r="F10" s="1132" t="s">
        <v>88</v>
      </c>
      <c r="G10" s="1133"/>
      <c r="H10" s="88"/>
    </row>
    <row r="11" spans="2:8" ht="21" customHeight="1">
      <c r="B11" s="89">
        <v>3</v>
      </c>
      <c r="C11" s="90" t="s">
        <v>89</v>
      </c>
      <c r="D11" s="90"/>
      <c r="E11" s="90"/>
      <c r="F11" s="91"/>
      <c r="G11" s="90"/>
      <c r="H11" s="92"/>
    </row>
    <row r="12" spans="2:8" ht="21" customHeight="1">
      <c r="B12" s="93"/>
      <c r="C12" s="1" t="s">
        <v>90</v>
      </c>
      <c r="D12" s="1"/>
      <c r="E12" s="94" t="s">
        <v>91</v>
      </c>
      <c r="F12" s="964"/>
      <c r="G12" s="1130"/>
      <c r="H12" s="1131"/>
    </row>
    <row r="13" spans="2:8" ht="21" customHeight="1">
      <c r="B13" s="95"/>
      <c r="C13" s="1" t="s">
        <v>1</v>
      </c>
      <c r="D13" s="94"/>
      <c r="E13" s="1" t="s">
        <v>92</v>
      </c>
      <c r="F13" s="964"/>
      <c r="G13" s="1130"/>
      <c r="H13" s="1131"/>
    </row>
    <row r="14" spans="2:8" ht="21" customHeight="1">
      <c r="B14" s="95"/>
      <c r="C14" s="1" t="s">
        <v>93</v>
      </c>
      <c r="D14" s="96"/>
      <c r="E14" s="97" t="s">
        <v>94</v>
      </c>
      <c r="F14" s="1092" t="s">
        <v>95</v>
      </c>
      <c r="G14" s="1093"/>
      <c r="H14" s="98"/>
    </row>
    <row r="15" spans="2:8" ht="21" customHeight="1" thickBot="1">
      <c r="B15" s="99"/>
      <c r="C15" s="100" t="s">
        <v>96</v>
      </c>
      <c r="D15" s="101"/>
      <c r="E15" s="102" t="s">
        <v>97</v>
      </c>
      <c r="F15" s="1094" t="s">
        <v>98</v>
      </c>
      <c r="G15" s="1095"/>
      <c r="H15" s="103"/>
    </row>
    <row r="16" spans="2:8" ht="21" customHeight="1">
      <c r="B16" s="89">
        <v>4</v>
      </c>
      <c r="C16" s="90" t="s">
        <v>99</v>
      </c>
      <c r="D16" s="90"/>
      <c r="E16" s="90"/>
      <c r="F16" s="91"/>
      <c r="G16" s="90"/>
      <c r="H16" s="92"/>
    </row>
    <row r="17" spans="2:8" ht="21" customHeight="1">
      <c r="B17" s="93"/>
      <c r="C17" s="1" t="s">
        <v>90</v>
      </c>
      <c r="D17" s="1"/>
      <c r="E17" s="94" t="s">
        <v>91</v>
      </c>
      <c r="F17" s="964"/>
      <c r="G17" s="1130"/>
      <c r="H17" s="1131"/>
    </row>
    <row r="18" spans="2:8" ht="21" customHeight="1">
      <c r="B18" s="95"/>
      <c r="C18" s="1" t="s">
        <v>1</v>
      </c>
      <c r="D18" s="94"/>
      <c r="E18" s="104" t="s">
        <v>100</v>
      </c>
      <c r="F18" s="964"/>
      <c r="G18" s="1130"/>
      <c r="H18" s="1131"/>
    </row>
    <row r="19" spans="2:8" ht="21" customHeight="1">
      <c r="B19" s="95"/>
      <c r="C19" s="1" t="s">
        <v>101</v>
      </c>
      <c r="D19" s="96"/>
      <c r="E19" s="97" t="s">
        <v>102</v>
      </c>
      <c r="F19" s="1092" t="s">
        <v>95</v>
      </c>
      <c r="G19" s="1093"/>
      <c r="H19" s="98"/>
    </row>
    <row r="20" spans="2:8" ht="21" customHeight="1" thickBot="1">
      <c r="B20" s="99"/>
      <c r="C20" s="100" t="s">
        <v>96</v>
      </c>
      <c r="D20" s="101"/>
      <c r="E20" s="102" t="s">
        <v>97</v>
      </c>
      <c r="F20" s="1094" t="s">
        <v>98</v>
      </c>
      <c r="G20" s="1095"/>
      <c r="H20" s="103"/>
    </row>
    <row r="21" spans="2:8" ht="21" customHeight="1">
      <c r="B21" s="89">
        <v>5</v>
      </c>
      <c r="C21" s="90" t="s">
        <v>103</v>
      </c>
      <c r="D21" s="90"/>
      <c r="E21" s="90"/>
      <c r="F21" s="91"/>
      <c r="G21" s="90"/>
      <c r="H21" s="92"/>
    </row>
    <row r="22" spans="2:8" ht="21" customHeight="1">
      <c r="B22" s="93"/>
      <c r="C22" s="1" t="s">
        <v>1</v>
      </c>
      <c r="D22" s="1"/>
      <c r="E22" s="1" t="s">
        <v>104</v>
      </c>
      <c r="F22" s="1096" t="s">
        <v>105</v>
      </c>
      <c r="G22" s="1097"/>
      <c r="H22" s="98" t="s">
        <v>46</v>
      </c>
    </row>
    <row r="23" spans="2:8" ht="21" customHeight="1" thickBot="1">
      <c r="B23" s="105"/>
      <c r="C23" s="106" t="s">
        <v>106</v>
      </c>
      <c r="D23" s="106"/>
      <c r="E23" s="1098"/>
      <c r="F23" s="1099"/>
      <c r="G23" s="1099"/>
      <c r="H23" s="1100"/>
    </row>
    <row r="24" spans="2:8" ht="21" customHeight="1">
      <c r="B24" s="89">
        <v>6</v>
      </c>
      <c r="C24" s="90" t="s">
        <v>107</v>
      </c>
      <c r="D24" s="90"/>
      <c r="E24" s="90"/>
      <c r="F24" s="91"/>
      <c r="G24" s="90"/>
      <c r="H24" s="92"/>
    </row>
    <row r="25" spans="2:8" ht="21" customHeight="1">
      <c r="B25" s="93"/>
      <c r="C25" s="1" t="s">
        <v>1</v>
      </c>
      <c r="D25" s="1"/>
      <c r="E25" s="1" t="s">
        <v>104</v>
      </c>
      <c r="F25" s="1096" t="s">
        <v>105</v>
      </c>
      <c r="G25" s="1097"/>
      <c r="H25" s="98" t="s">
        <v>46</v>
      </c>
    </row>
    <row r="26" spans="2:8" ht="21" customHeight="1" thickBot="1">
      <c r="B26" s="95"/>
      <c r="C26" s="94" t="s">
        <v>106</v>
      </c>
      <c r="D26" s="94"/>
      <c r="E26" s="1098"/>
      <c r="F26" s="1099"/>
      <c r="G26" s="1099"/>
      <c r="H26" s="1100"/>
    </row>
    <row r="27" spans="2:8" ht="21" customHeight="1">
      <c r="B27" s="107">
        <v>7</v>
      </c>
      <c r="C27" s="67" t="s">
        <v>108</v>
      </c>
      <c r="D27" s="67"/>
      <c r="E27" s="67"/>
      <c r="F27" s="108"/>
      <c r="G27" s="67"/>
      <c r="H27" s="68"/>
    </row>
    <row r="28" spans="2:8" ht="21" customHeight="1">
      <c r="B28" s="69"/>
      <c r="C28" s="109" t="s">
        <v>109</v>
      </c>
      <c r="D28" s="110"/>
      <c r="E28" s="80"/>
      <c r="F28" s="111" t="s">
        <v>47</v>
      </c>
      <c r="G28" s="1101"/>
      <c r="H28" s="1102"/>
    </row>
    <row r="29" spans="2:8" ht="21" customHeight="1">
      <c r="B29" s="69"/>
      <c r="C29" s="109" t="s">
        <v>110</v>
      </c>
      <c r="D29" s="110"/>
      <c r="E29" s="80"/>
      <c r="F29" s="111" t="s">
        <v>48</v>
      </c>
      <c r="G29" s="1101"/>
      <c r="H29" s="1102"/>
    </row>
    <row r="30" spans="2:8" ht="21" customHeight="1">
      <c r="B30" s="69"/>
      <c r="C30" s="112" t="s">
        <v>111</v>
      </c>
      <c r="D30" s="113"/>
      <c r="E30" s="112" t="s">
        <v>49</v>
      </c>
      <c r="F30" s="114"/>
      <c r="G30" s="115"/>
      <c r="H30" s="116"/>
    </row>
    <row r="31" spans="2:8" ht="21" customHeight="1">
      <c r="B31" s="69"/>
      <c r="C31" s="1" t="s">
        <v>90</v>
      </c>
      <c r="D31" s="3"/>
      <c r="E31" s="1103"/>
      <c r="F31" s="1104"/>
      <c r="G31" s="1104"/>
      <c r="H31" s="1105"/>
    </row>
    <row r="32" spans="2:8" ht="21" customHeight="1" thickBot="1">
      <c r="B32" s="81"/>
      <c r="C32" s="117" t="s">
        <v>1</v>
      </c>
      <c r="D32" s="118"/>
      <c r="E32" s="1106"/>
      <c r="F32" s="1107"/>
      <c r="G32" s="1107"/>
      <c r="H32" s="1108"/>
    </row>
    <row r="33" spans="2:8" ht="19.5" customHeight="1">
      <c r="B33" s="63">
        <v>8</v>
      </c>
      <c r="C33" s="64" t="s">
        <v>311</v>
      </c>
      <c r="D33" s="65"/>
      <c r="E33" s="65"/>
      <c r="F33" s="66"/>
      <c r="G33" s="67"/>
      <c r="H33" s="68"/>
    </row>
    <row r="34" spans="2:8" ht="19.5" customHeight="1">
      <c r="B34" s="69"/>
      <c r="C34" s="70" t="s">
        <v>225</v>
      </c>
      <c r="D34" s="71"/>
      <c r="E34" s="1" t="s">
        <v>65</v>
      </c>
      <c r="F34" s="1109" t="s">
        <v>66</v>
      </c>
      <c r="G34" s="1110"/>
      <c r="H34" s="1111"/>
    </row>
    <row r="35" spans="2:8" s="61" customFormat="1" ht="29.25" customHeight="1">
      <c r="B35" s="69"/>
      <c r="C35" s="1121" t="s">
        <v>67</v>
      </c>
      <c r="D35" s="72" t="s">
        <v>68</v>
      </c>
      <c r="E35" s="73" t="s">
        <v>69</v>
      </c>
      <c r="F35" s="1083"/>
      <c r="G35" s="1123"/>
      <c r="H35" s="1124"/>
    </row>
    <row r="36" spans="2:8" s="61" customFormat="1" ht="20.25" customHeight="1">
      <c r="B36" s="69"/>
      <c r="C36" s="1122"/>
      <c r="D36" s="74" t="s">
        <v>70</v>
      </c>
      <c r="E36" s="74"/>
      <c r="F36" s="1125"/>
      <c r="G36" s="1126"/>
      <c r="H36" s="1127"/>
    </row>
    <row r="37" spans="2:8" ht="29.25" customHeight="1">
      <c r="B37" s="69"/>
      <c r="C37" s="75" t="s">
        <v>71</v>
      </c>
      <c r="D37" s="76" t="s">
        <v>72</v>
      </c>
      <c r="E37" s="77" t="s">
        <v>69</v>
      </c>
      <c r="F37" s="1112"/>
      <c r="G37" s="1113"/>
      <c r="H37" s="1114"/>
    </row>
    <row r="38" spans="2:8" ht="29.25" customHeight="1">
      <c r="B38" s="69"/>
      <c r="C38" s="78" t="s">
        <v>73</v>
      </c>
      <c r="D38" s="79" t="s">
        <v>74</v>
      </c>
      <c r="E38" s="80" t="s">
        <v>69</v>
      </c>
      <c r="F38" s="1112"/>
      <c r="G38" s="1113"/>
      <c r="H38" s="1114"/>
    </row>
    <row r="39" spans="2:8" ht="29.25" customHeight="1">
      <c r="B39" s="69"/>
      <c r="C39" s="78" t="s">
        <v>75</v>
      </c>
      <c r="D39" s="79" t="s">
        <v>76</v>
      </c>
      <c r="E39" s="80" t="s">
        <v>69</v>
      </c>
      <c r="F39" s="1112"/>
      <c r="G39" s="1113"/>
      <c r="H39" s="1114"/>
    </row>
    <row r="40" spans="2:8" ht="29.25" customHeight="1">
      <c r="B40" s="69"/>
      <c r="C40" s="78" t="s">
        <v>77</v>
      </c>
      <c r="D40" s="79" t="s">
        <v>78</v>
      </c>
      <c r="E40" s="80" t="s">
        <v>69</v>
      </c>
      <c r="F40" s="1112"/>
      <c r="G40" s="1113"/>
      <c r="H40" s="1114"/>
    </row>
    <row r="41" spans="2:8" ht="29.25" customHeight="1">
      <c r="B41" s="69"/>
      <c r="C41" s="78" t="s">
        <v>79</v>
      </c>
      <c r="D41" s="79" t="s">
        <v>80</v>
      </c>
      <c r="E41" s="80" t="s">
        <v>69</v>
      </c>
      <c r="F41" s="1112"/>
      <c r="G41" s="1113"/>
      <c r="H41" s="1114"/>
    </row>
    <row r="42" spans="2:8" ht="29.25" customHeight="1">
      <c r="B42" s="69"/>
      <c r="C42" s="78" t="s">
        <v>81</v>
      </c>
      <c r="D42" s="79" t="s">
        <v>82</v>
      </c>
      <c r="E42" s="80" t="s">
        <v>69</v>
      </c>
      <c r="F42" s="1112"/>
      <c r="G42" s="1113"/>
      <c r="H42" s="1114"/>
    </row>
    <row r="43" spans="2:8" ht="29.25" customHeight="1">
      <c r="B43" s="69"/>
      <c r="C43" s="78" t="s">
        <v>83</v>
      </c>
      <c r="D43" s="79" t="s">
        <v>84</v>
      </c>
      <c r="E43" s="80" t="s">
        <v>69</v>
      </c>
      <c r="F43" s="1112"/>
      <c r="G43" s="1113"/>
      <c r="H43" s="1114"/>
    </row>
    <row r="44" spans="2:8" ht="29.25" customHeight="1" thickBot="1">
      <c r="B44" s="81"/>
      <c r="C44" s="238" t="s">
        <v>309</v>
      </c>
      <c r="D44" s="239" t="s">
        <v>310</v>
      </c>
      <c r="E44" s="82" t="s">
        <v>69</v>
      </c>
      <c r="F44" s="1115"/>
      <c r="G44" s="1116"/>
      <c r="H44" s="1117"/>
    </row>
    <row r="45" spans="2:8" ht="16.5" customHeight="1">
      <c r="B45" s="63">
        <v>9</v>
      </c>
      <c r="C45" s="119" t="s">
        <v>308</v>
      </c>
      <c r="D45" s="67"/>
      <c r="E45" s="120"/>
      <c r="F45" s="121"/>
      <c r="G45" s="120"/>
      <c r="H45" s="122"/>
    </row>
    <row r="46" spans="2:8" ht="30" customHeight="1">
      <c r="B46" s="93"/>
      <c r="C46" s="1083"/>
      <c r="D46" s="1084"/>
      <c r="E46" s="1084"/>
      <c r="F46" s="1084"/>
      <c r="G46" s="1084"/>
      <c r="H46" s="1085"/>
    </row>
    <row r="47" spans="2:8" ht="30" customHeight="1">
      <c r="B47" s="93"/>
      <c r="C47" s="1086"/>
      <c r="D47" s="1087"/>
      <c r="E47" s="1087"/>
      <c r="F47" s="1087"/>
      <c r="G47" s="1087"/>
      <c r="H47" s="1088"/>
    </row>
    <row r="48" spans="2:8" ht="30" customHeight="1">
      <c r="B48" s="93"/>
      <c r="C48" s="1086"/>
      <c r="D48" s="1087"/>
      <c r="E48" s="1087"/>
      <c r="F48" s="1087"/>
      <c r="G48" s="1087"/>
      <c r="H48" s="1088"/>
    </row>
    <row r="49" spans="2:8" ht="30" customHeight="1">
      <c r="B49" s="93"/>
      <c r="C49" s="1086"/>
      <c r="D49" s="1087"/>
      <c r="E49" s="1087"/>
      <c r="F49" s="1087"/>
      <c r="G49" s="1087"/>
      <c r="H49" s="1088"/>
    </row>
    <row r="50" spans="2:8" ht="30" customHeight="1" thickBot="1">
      <c r="B50" s="99"/>
      <c r="C50" s="1089"/>
      <c r="D50" s="1090"/>
      <c r="E50" s="1090"/>
      <c r="F50" s="1090"/>
      <c r="G50" s="1090"/>
      <c r="H50" s="1091"/>
    </row>
    <row r="51" spans="2:8" ht="19.5" customHeight="1">
      <c r="B51" s="63">
        <v>10</v>
      </c>
      <c r="C51" s="64" t="s">
        <v>318</v>
      </c>
      <c r="D51" s="65"/>
      <c r="E51" s="65"/>
      <c r="F51" s="66"/>
      <c r="G51" s="67"/>
      <c r="H51" s="68"/>
    </row>
    <row r="52" spans="2:8" ht="19.5" customHeight="1">
      <c r="B52" s="69"/>
      <c r="C52" s="70" t="s">
        <v>225</v>
      </c>
      <c r="D52" s="71"/>
      <c r="E52" s="182" t="s">
        <v>65</v>
      </c>
      <c r="F52" s="1109" t="s">
        <v>66</v>
      </c>
      <c r="G52" s="1110"/>
      <c r="H52" s="1111"/>
    </row>
    <row r="53" spans="2:8" ht="29.25" customHeight="1">
      <c r="B53" s="69"/>
      <c r="C53" s="75" t="s">
        <v>67</v>
      </c>
      <c r="D53" s="76" t="s">
        <v>312</v>
      </c>
      <c r="E53" s="77" t="s">
        <v>69</v>
      </c>
      <c r="F53" s="1112"/>
      <c r="G53" s="1113"/>
      <c r="H53" s="1114"/>
    </row>
    <row r="54" spans="2:8" ht="29.25" customHeight="1">
      <c r="B54" s="69"/>
      <c r="C54" s="78" t="s">
        <v>71</v>
      </c>
      <c r="D54" s="79" t="s">
        <v>313</v>
      </c>
      <c r="E54" s="80" t="s">
        <v>69</v>
      </c>
      <c r="F54" s="1112"/>
      <c r="G54" s="1113"/>
      <c r="H54" s="1114"/>
    </row>
    <row r="55" spans="2:8" ht="29.25" customHeight="1">
      <c r="B55" s="69"/>
      <c r="C55" s="78" t="s">
        <v>73</v>
      </c>
      <c r="D55" s="79" t="s">
        <v>314</v>
      </c>
      <c r="E55" s="80" t="s">
        <v>69</v>
      </c>
      <c r="F55" s="1112"/>
      <c r="G55" s="1113"/>
      <c r="H55" s="1114"/>
    </row>
    <row r="56" spans="2:8" ht="29.25" customHeight="1">
      <c r="B56" s="69"/>
      <c r="C56" s="78" t="s">
        <v>75</v>
      </c>
      <c r="D56" s="79" t="s">
        <v>315</v>
      </c>
      <c r="E56" s="80" t="s">
        <v>69</v>
      </c>
      <c r="F56" s="1112"/>
      <c r="G56" s="1113"/>
      <c r="H56" s="1114"/>
    </row>
    <row r="57" spans="2:8" ht="29.25" customHeight="1">
      <c r="B57" s="69"/>
      <c r="C57" s="78" t="s">
        <v>77</v>
      </c>
      <c r="D57" s="79" t="s">
        <v>316</v>
      </c>
      <c r="E57" s="80" t="s">
        <v>69</v>
      </c>
      <c r="F57" s="1112"/>
      <c r="G57" s="1113"/>
      <c r="H57" s="1114"/>
    </row>
    <row r="58" spans="2:8" ht="29.25" customHeight="1">
      <c r="B58" s="69"/>
      <c r="C58" s="78" t="s">
        <v>79</v>
      </c>
      <c r="D58" s="79" t="s">
        <v>317</v>
      </c>
      <c r="E58" s="80" t="s">
        <v>69</v>
      </c>
      <c r="F58" s="1112"/>
      <c r="G58" s="1113"/>
      <c r="H58" s="1114"/>
    </row>
    <row r="59" spans="2:8" ht="29.25" customHeight="1" thickBot="1">
      <c r="B59" s="81"/>
      <c r="C59" s="238" t="s">
        <v>81</v>
      </c>
      <c r="D59" s="239" t="s">
        <v>310</v>
      </c>
      <c r="E59" s="82" t="s">
        <v>69</v>
      </c>
      <c r="F59" s="1115"/>
      <c r="G59" s="1116"/>
      <c r="H59" s="1117"/>
    </row>
    <row r="60" spans="2:8" ht="16.5" customHeight="1">
      <c r="B60" s="63">
        <v>11</v>
      </c>
      <c r="C60" s="119" t="s">
        <v>112</v>
      </c>
      <c r="D60" s="67"/>
      <c r="E60" s="120"/>
      <c r="F60" s="121"/>
      <c r="G60" s="120"/>
      <c r="H60" s="122"/>
    </row>
    <row r="61" spans="2:8" ht="30" customHeight="1">
      <c r="B61" s="93"/>
      <c r="C61" s="1083"/>
      <c r="D61" s="1084"/>
      <c r="E61" s="1084"/>
      <c r="F61" s="1084"/>
      <c r="G61" s="1084"/>
      <c r="H61" s="1085"/>
    </row>
    <row r="62" spans="2:8" ht="30" customHeight="1">
      <c r="B62" s="93"/>
      <c r="C62" s="1086"/>
      <c r="D62" s="1087"/>
      <c r="E62" s="1087"/>
      <c r="F62" s="1087"/>
      <c r="G62" s="1087"/>
      <c r="H62" s="1088"/>
    </row>
    <row r="63" spans="2:8" ht="30" customHeight="1">
      <c r="B63" s="93"/>
      <c r="C63" s="1086"/>
      <c r="D63" s="1087"/>
      <c r="E63" s="1087"/>
      <c r="F63" s="1087"/>
      <c r="G63" s="1087"/>
      <c r="H63" s="1088"/>
    </row>
    <row r="64" spans="2:8" ht="30" customHeight="1">
      <c r="B64" s="93"/>
      <c r="C64" s="1086"/>
      <c r="D64" s="1087"/>
      <c r="E64" s="1087"/>
      <c r="F64" s="1087"/>
      <c r="G64" s="1087"/>
      <c r="H64" s="1088"/>
    </row>
    <row r="65" spans="2:8" ht="30" customHeight="1" thickBot="1">
      <c r="B65" s="99"/>
      <c r="C65" s="1089"/>
      <c r="D65" s="1090"/>
      <c r="E65" s="1090"/>
      <c r="F65" s="1090"/>
      <c r="G65" s="1090"/>
      <c r="H65" s="1091"/>
    </row>
    <row r="66" spans="2:8" ht="16.5" customHeight="1">
      <c r="B66" s="63">
        <v>12</v>
      </c>
      <c r="C66" s="119" t="s">
        <v>113</v>
      </c>
      <c r="D66" s="67"/>
      <c r="E66" s="120"/>
      <c r="F66" s="121"/>
      <c r="G66" s="120"/>
      <c r="H66" s="122"/>
    </row>
    <row r="67" spans="2:8" ht="30" customHeight="1">
      <c r="B67" s="93"/>
      <c r="C67" s="1083"/>
      <c r="D67" s="1084"/>
      <c r="E67" s="1084"/>
      <c r="F67" s="1084"/>
      <c r="G67" s="1084"/>
      <c r="H67" s="1085"/>
    </row>
    <row r="68" spans="2:8" ht="30" customHeight="1">
      <c r="B68" s="93"/>
      <c r="C68" s="1086"/>
      <c r="D68" s="1087"/>
      <c r="E68" s="1087"/>
      <c r="F68" s="1087"/>
      <c r="G68" s="1087"/>
      <c r="H68" s="1088"/>
    </row>
    <row r="69" spans="2:8" ht="30" customHeight="1">
      <c r="B69" s="93"/>
      <c r="C69" s="1086"/>
      <c r="D69" s="1087"/>
      <c r="E69" s="1087"/>
      <c r="F69" s="1087"/>
      <c r="G69" s="1087"/>
      <c r="H69" s="1088"/>
    </row>
    <row r="70" spans="2:8" ht="30" customHeight="1">
      <c r="B70" s="93"/>
      <c r="C70" s="1086"/>
      <c r="D70" s="1087"/>
      <c r="E70" s="1087"/>
      <c r="F70" s="1087"/>
      <c r="G70" s="1087"/>
      <c r="H70" s="1088"/>
    </row>
    <row r="71" spans="2:8" ht="30" customHeight="1" thickBot="1">
      <c r="B71" s="99"/>
      <c r="C71" s="1089"/>
      <c r="D71" s="1090"/>
      <c r="E71" s="1090"/>
      <c r="F71" s="1090"/>
      <c r="G71" s="1090"/>
      <c r="H71" s="1091"/>
    </row>
  </sheetData>
  <mergeCells count="46">
    <mergeCell ref="F59:H59"/>
    <mergeCell ref="F54:H54"/>
    <mergeCell ref="F55:H55"/>
    <mergeCell ref="F56:H56"/>
    <mergeCell ref="F57:H57"/>
    <mergeCell ref="F58:H58"/>
    <mergeCell ref="D5:H5"/>
    <mergeCell ref="D7:H7"/>
    <mergeCell ref="B5:C5"/>
    <mergeCell ref="B6:C6"/>
    <mergeCell ref="B7:C7"/>
    <mergeCell ref="D6:H6"/>
    <mergeCell ref="D8:H8"/>
    <mergeCell ref="C35:C36"/>
    <mergeCell ref="F35:H36"/>
    <mergeCell ref="F37:H37"/>
    <mergeCell ref="B8:C8"/>
    <mergeCell ref="F34:H34"/>
    <mergeCell ref="F18:H18"/>
    <mergeCell ref="F10:G10"/>
    <mergeCell ref="F12:H12"/>
    <mergeCell ref="F13:H13"/>
    <mergeCell ref="F14:G14"/>
    <mergeCell ref="F15:G15"/>
    <mergeCell ref="F17:H17"/>
    <mergeCell ref="F41:H41"/>
    <mergeCell ref="F42:H42"/>
    <mergeCell ref="F44:H44"/>
    <mergeCell ref="F43:H43"/>
    <mergeCell ref="F38:H38"/>
    <mergeCell ref="C67:H71"/>
    <mergeCell ref="F19:G19"/>
    <mergeCell ref="F20:G20"/>
    <mergeCell ref="F22:G22"/>
    <mergeCell ref="E23:H23"/>
    <mergeCell ref="F25:G25"/>
    <mergeCell ref="E26:H26"/>
    <mergeCell ref="G28:H28"/>
    <mergeCell ref="G29:H29"/>
    <mergeCell ref="E31:H32"/>
    <mergeCell ref="C46:H50"/>
    <mergeCell ref="C61:H65"/>
    <mergeCell ref="F52:H52"/>
    <mergeCell ref="F53:H53"/>
    <mergeCell ref="F39:H39"/>
    <mergeCell ref="F40:H40"/>
  </mergeCells>
  <phoneticPr fontId="9"/>
  <dataValidations count="6">
    <dataValidation type="list" showInputMessage="1" showErrorMessage="1" sqref="E9:E10 E28:E29 H10" xr:uid="{00000000-0002-0000-1200-000000000000}">
      <formula1>"　,有,無"</formula1>
    </dataValidation>
    <dataValidation type="list" allowBlank="1" showInputMessage="1" showErrorMessage="1" sqref="H22 H25" xr:uid="{00000000-0002-0000-1200-000001000000}">
      <formula1>"　,内部,外部"</formula1>
    </dataValidation>
    <dataValidation type="list" allowBlank="1" showInputMessage="1" showErrorMessage="1" sqref="H15 H20" xr:uid="{00000000-0002-0000-1200-000002000000}">
      <formula1>"　,常時,随時"</formula1>
    </dataValidation>
    <dataValidation type="list" allowBlank="1" showInputMessage="1" showErrorMessage="1" sqref="H14 H19" xr:uid="{00000000-0002-0000-1200-000003000000}">
      <formula1>"　,専任,非専任"</formula1>
    </dataValidation>
    <dataValidation type="list" showInputMessage="1" showErrorMessage="1" sqref="H9" xr:uid="{00000000-0002-0000-1200-000004000000}">
      <formula1>"　,可,否"</formula1>
    </dataValidation>
    <dataValidation type="list" showInputMessage="1" showErrorMessage="1" sqref="E35 E37:E44 E53:E59" xr:uid="{00000000-0002-0000-1200-000005000000}">
      <formula1>"　 ,○"</formula1>
    </dataValidation>
  </dataValidations>
  <pageMargins left="0.59055118110236227" right="0.19685039370078741" top="0.19685039370078741" bottom="0.19685039370078741" header="0" footer="0"/>
  <pageSetup paperSize="9" scale="74" fitToHeight="0" orientation="portrait" r:id="rId1"/>
  <rowBreaks count="1" manualBreakCount="1">
    <brk id="5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tabColor rgb="FF92D050"/>
  </sheetPr>
  <dimension ref="A1:I44"/>
  <sheetViews>
    <sheetView view="pageBreakPreview" zoomScaleNormal="100" zoomScaleSheetLayoutView="100" workbookViewId="0">
      <selection activeCell="P43" sqref="P43"/>
    </sheetView>
  </sheetViews>
  <sheetFormatPr defaultColWidth="9.140625" defaultRowHeight="15" customHeight="1"/>
  <cols>
    <col min="1" max="1" width="4.28515625" style="360" customWidth="1"/>
    <col min="2" max="2" width="28.28515625" style="360" customWidth="1"/>
    <col min="3" max="4" width="14.28515625" style="360" customWidth="1"/>
    <col min="5" max="7" width="14.28515625" style="361" customWidth="1"/>
    <col min="8" max="8" width="8.42578125" style="363" customWidth="1"/>
    <col min="9" max="13" width="8.42578125" style="360" customWidth="1"/>
    <col min="14" max="16384" width="9.140625" style="360"/>
  </cols>
  <sheetData>
    <row r="1" spans="1:9" ht="15" customHeight="1">
      <c r="G1" s="362" t="s">
        <v>428</v>
      </c>
    </row>
    <row r="2" spans="1:9" ht="22.5" customHeight="1">
      <c r="B2" s="364" t="s">
        <v>114</v>
      </c>
      <c r="C2" s="365"/>
      <c r="D2" s="365"/>
      <c r="E2" s="365"/>
      <c r="F2" s="365"/>
      <c r="G2" s="365"/>
      <c r="H2" s="366"/>
      <c r="I2" s="366"/>
    </row>
    <row r="3" spans="1:9" s="361" customFormat="1" ht="13.5">
      <c r="B3" s="367" t="s">
        <v>288</v>
      </c>
    </row>
    <row r="4" spans="1:9" s="361" customFormat="1" ht="18.75" customHeight="1">
      <c r="B4" s="368" t="s">
        <v>510</v>
      </c>
      <c r="C4" s="1141"/>
      <c r="D4" s="1141"/>
      <c r="E4" s="1141"/>
      <c r="F4" s="369"/>
      <c r="G4" s="369"/>
      <c r="H4" s="369"/>
    </row>
    <row r="5" spans="1:9" s="361" customFormat="1" ht="18.75" customHeight="1">
      <c r="B5" s="368" t="s">
        <v>290</v>
      </c>
      <c r="C5" s="1141"/>
      <c r="D5" s="1141"/>
      <c r="E5" s="1141"/>
      <c r="F5" s="369"/>
      <c r="G5" s="369"/>
      <c r="H5" s="369"/>
    </row>
    <row r="6" spans="1:9" s="361" customFormat="1" ht="18.75" customHeight="1">
      <c r="B6" s="368" t="s">
        <v>249</v>
      </c>
      <c r="C6" s="1141"/>
      <c r="D6" s="1141"/>
      <c r="E6" s="1141"/>
      <c r="F6" s="369"/>
      <c r="G6" s="369"/>
      <c r="H6" s="369"/>
    </row>
    <row r="7" spans="1:9" s="361" customFormat="1" ht="18.75" customHeight="1">
      <c r="B7" s="370" t="s">
        <v>58</v>
      </c>
      <c r="C7" s="1142"/>
      <c r="D7" s="1142"/>
      <c r="E7" s="1142"/>
      <c r="F7" s="371"/>
      <c r="G7" s="371"/>
      <c r="H7" s="371"/>
    </row>
    <row r="8" spans="1:9" ht="18.75" customHeight="1">
      <c r="B8" s="372" t="s">
        <v>333</v>
      </c>
      <c r="C8" s="1145"/>
      <c r="D8" s="1146"/>
      <c r="E8" s="373" t="s">
        <v>330</v>
      </c>
      <c r="F8" s="374"/>
      <c r="G8" s="363"/>
      <c r="H8" s="375"/>
    </row>
    <row r="9" spans="1:9" ht="18.75" customHeight="1">
      <c r="B9" s="372" t="s">
        <v>115</v>
      </c>
      <c r="C9" s="376"/>
      <c r="D9" s="377" t="s">
        <v>116</v>
      </c>
      <c r="E9" s="373"/>
      <c r="F9" s="374"/>
      <c r="G9" s="363"/>
      <c r="H9" s="375"/>
    </row>
    <row r="10" spans="1:9" ht="18.75" customHeight="1">
      <c r="B10" s="378" t="s">
        <v>334</v>
      </c>
      <c r="C10" s="1143"/>
      <c r="D10" s="1144"/>
      <c r="E10" s="379" t="s">
        <v>319</v>
      </c>
      <c r="H10" s="375"/>
    </row>
    <row r="11" spans="1:9" ht="15" customHeight="1">
      <c r="A11" s="380"/>
      <c r="B11" s="360" t="s">
        <v>331</v>
      </c>
      <c r="C11" s="381"/>
      <c r="D11" s="381"/>
      <c r="E11" s="360"/>
      <c r="F11" s="360"/>
      <c r="G11" s="382" t="s">
        <v>117</v>
      </c>
      <c r="H11" s="375"/>
    </row>
    <row r="12" spans="1:9" ht="21.75" customHeight="1">
      <c r="B12" s="383" t="s">
        <v>118</v>
      </c>
      <c r="C12" s="1137" t="s">
        <v>329</v>
      </c>
      <c r="D12" s="1138"/>
      <c r="E12" s="384" t="s">
        <v>332</v>
      </c>
      <c r="F12" s="384" t="s">
        <v>327</v>
      </c>
      <c r="G12" s="401" t="s">
        <v>328</v>
      </c>
      <c r="H12" s="360"/>
    </row>
    <row r="13" spans="1:9" ht="20.100000000000001" customHeight="1">
      <c r="A13" s="385">
        <v>1</v>
      </c>
      <c r="B13" s="386" t="s">
        <v>322</v>
      </c>
      <c r="C13" s="1139"/>
      <c r="D13" s="1140"/>
      <c r="E13" s="387"/>
      <c r="F13" s="387"/>
      <c r="G13" s="388"/>
      <c r="H13" s="360"/>
    </row>
    <row r="14" spans="1:9" ht="20.100000000000001" customHeight="1">
      <c r="A14" s="385">
        <v>2</v>
      </c>
      <c r="B14" s="386" t="s">
        <v>323</v>
      </c>
      <c r="C14" s="1139"/>
      <c r="D14" s="1140"/>
      <c r="E14" s="387"/>
      <c r="F14" s="387"/>
      <c r="G14" s="388"/>
      <c r="H14" s="360"/>
    </row>
    <row r="15" spans="1:9" ht="20.100000000000001" customHeight="1">
      <c r="A15" s="385">
        <v>3</v>
      </c>
      <c r="B15" s="386" t="s">
        <v>324</v>
      </c>
      <c r="C15" s="1139"/>
      <c r="D15" s="1140"/>
      <c r="E15" s="387"/>
      <c r="F15" s="387"/>
      <c r="G15" s="388"/>
      <c r="H15" s="360"/>
    </row>
    <row r="16" spans="1:9" ht="20.100000000000001" customHeight="1">
      <c r="A16" s="385">
        <v>4</v>
      </c>
      <c r="B16" s="386" t="s">
        <v>325</v>
      </c>
      <c r="C16" s="1139"/>
      <c r="D16" s="1140"/>
      <c r="E16" s="387"/>
      <c r="F16" s="387"/>
      <c r="G16" s="388"/>
      <c r="H16" s="360"/>
    </row>
    <row r="17" spans="1:8" ht="20.100000000000001" customHeight="1">
      <c r="A17" s="385">
        <v>5</v>
      </c>
      <c r="B17" s="376" t="s">
        <v>326</v>
      </c>
      <c r="C17" s="1139"/>
      <c r="D17" s="1140"/>
      <c r="E17" s="387"/>
      <c r="F17" s="387"/>
      <c r="G17" s="388"/>
      <c r="H17" s="360"/>
    </row>
    <row r="18" spans="1:8" ht="20.100000000000001" customHeight="1">
      <c r="A18" s="385">
        <v>6</v>
      </c>
      <c r="B18" s="376"/>
      <c r="C18" s="1139"/>
      <c r="D18" s="1140"/>
      <c r="E18" s="387"/>
      <c r="F18" s="387"/>
      <c r="G18" s="388"/>
      <c r="H18" s="360"/>
    </row>
    <row r="19" spans="1:8" ht="20.100000000000001" customHeight="1">
      <c r="A19" s="385">
        <v>7</v>
      </c>
      <c r="B19" s="376"/>
      <c r="C19" s="1139"/>
      <c r="D19" s="1140"/>
      <c r="E19" s="387"/>
      <c r="F19" s="387"/>
      <c r="G19" s="388"/>
      <c r="H19" s="360"/>
    </row>
    <row r="20" spans="1:8" ht="20.100000000000001" customHeight="1">
      <c r="A20" s="385">
        <v>8</v>
      </c>
      <c r="B20" s="376"/>
      <c r="C20" s="1139"/>
      <c r="D20" s="1140"/>
      <c r="E20" s="387"/>
      <c r="F20" s="387"/>
      <c r="G20" s="388"/>
      <c r="H20" s="360"/>
    </row>
    <row r="21" spans="1:8" ht="20.100000000000001" customHeight="1">
      <c r="A21" s="385">
        <v>9</v>
      </c>
      <c r="B21" s="376"/>
      <c r="C21" s="1139"/>
      <c r="D21" s="1140"/>
      <c r="E21" s="387"/>
      <c r="F21" s="387"/>
      <c r="G21" s="388"/>
      <c r="H21" s="360"/>
    </row>
    <row r="22" spans="1:8" ht="20.100000000000001" customHeight="1">
      <c r="A22" s="385">
        <v>10</v>
      </c>
      <c r="B22" s="376"/>
      <c r="C22" s="1139"/>
      <c r="D22" s="1140"/>
      <c r="E22" s="387"/>
      <c r="F22" s="387"/>
      <c r="G22" s="388"/>
      <c r="H22" s="360"/>
    </row>
    <row r="23" spans="1:8" ht="20.100000000000001" customHeight="1">
      <c r="A23" s="385">
        <v>11</v>
      </c>
      <c r="B23" s="376"/>
      <c r="C23" s="1139"/>
      <c r="D23" s="1140"/>
      <c r="E23" s="387"/>
      <c r="F23" s="387"/>
      <c r="G23" s="388"/>
      <c r="H23" s="360"/>
    </row>
    <row r="24" spans="1:8" ht="20.100000000000001" customHeight="1">
      <c r="A24" s="385">
        <v>12</v>
      </c>
      <c r="B24" s="376"/>
      <c r="C24" s="1139"/>
      <c r="D24" s="1140"/>
      <c r="E24" s="387"/>
      <c r="F24" s="387"/>
      <c r="G24" s="388"/>
      <c r="H24" s="360"/>
    </row>
    <row r="25" spans="1:8" ht="20.100000000000001" customHeight="1">
      <c r="A25" s="385">
        <v>13</v>
      </c>
      <c r="B25" s="376"/>
      <c r="C25" s="1139"/>
      <c r="D25" s="1140"/>
      <c r="E25" s="387"/>
      <c r="F25" s="387"/>
      <c r="G25" s="388"/>
      <c r="H25" s="360"/>
    </row>
    <row r="26" spans="1:8" ht="20.100000000000001" customHeight="1">
      <c r="A26" s="385">
        <v>14</v>
      </c>
      <c r="B26" s="376"/>
      <c r="C26" s="1139"/>
      <c r="D26" s="1140"/>
      <c r="E26" s="387"/>
      <c r="F26" s="387"/>
      <c r="G26" s="388"/>
      <c r="H26" s="360"/>
    </row>
    <row r="27" spans="1:8" ht="20.100000000000001" customHeight="1">
      <c r="A27" s="385">
        <v>15</v>
      </c>
      <c r="B27" s="376"/>
      <c r="C27" s="1139"/>
      <c r="D27" s="1140"/>
      <c r="E27" s="387"/>
      <c r="F27" s="387"/>
      <c r="G27" s="388"/>
      <c r="H27" s="360"/>
    </row>
    <row r="28" spans="1:8" ht="20.100000000000001" customHeight="1">
      <c r="A28" s="385">
        <v>16</v>
      </c>
      <c r="B28" s="376"/>
      <c r="C28" s="1139"/>
      <c r="D28" s="1140"/>
      <c r="E28" s="387"/>
      <c r="F28" s="387"/>
      <c r="G28" s="388"/>
      <c r="H28" s="360"/>
    </row>
    <row r="29" spans="1:8" ht="20.100000000000001" customHeight="1">
      <c r="A29" s="385">
        <v>17</v>
      </c>
      <c r="B29" s="376"/>
      <c r="C29" s="1139"/>
      <c r="D29" s="1140"/>
      <c r="E29" s="387"/>
      <c r="F29" s="387"/>
      <c r="G29" s="388"/>
      <c r="H29" s="360"/>
    </row>
    <row r="30" spans="1:8" ht="20.100000000000001" customHeight="1">
      <c r="A30" s="385">
        <v>18</v>
      </c>
      <c r="B30" s="376"/>
      <c r="C30" s="1139"/>
      <c r="D30" s="1140"/>
      <c r="E30" s="387"/>
      <c r="F30" s="387"/>
      <c r="G30" s="388"/>
      <c r="H30" s="360"/>
    </row>
    <row r="31" spans="1:8" ht="20.100000000000001" customHeight="1">
      <c r="A31" s="385">
        <v>19</v>
      </c>
      <c r="B31" s="376"/>
      <c r="C31" s="1139"/>
      <c r="D31" s="1140"/>
      <c r="E31" s="387"/>
      <c r="F31" s="387"/>
      <c r="G31" s="388"/>
      <c r="H31" s="360"/>
    </row>
    <row r="32" spans="1:8" ht="20.100000000000001" customHeight="1">
      <c r="A32" s="385">
        <v>20</v>
      </c>
      <c r="B32" s="376"/>
      <c r="C32" s="1139"/>
      <c r="D32" s="1140"/>
      <c r="E32" s="387"/>
      <c r="F32" s="387"/>
      <c r="G32" s="388"/>
      <c r="H32" s="360"/>
    </row>
    <row r="33" spans="1:8" ht="20.100000000000001" customHeight="1" thickBot="1">
      <c r="B33" s="389" t="s">
        <v>335</v>
      </c>
      <c r="C33" s="390"/>
      <c r="D33" s="391"/>
      <c r="E33" s="390"/>
      <c r="F33" s="392"/>
      <c r="G33" s="391">
        <f>SUM(G13:G32)</f>
        <v>0</v>
      </c>
      <c r="H33" s="361"/>
    </row>
    <row r="34" spans="1:8" ht="20.100000000000001" customHeight="1">
      <c r="B34" s="1153" t="s">
        <v>119</v>
      </c>
      <c r="C34" s="1154"/>
      <c r="D34" s="1155"/>
      <c r="E34" s="1147" t="str">
        <f>IFERROR(ROUNDDOWN(G33/PRODUCT($C$8,$C$10),0),"")</f>
        <v/>
      </c>
      <c r="F34" s="1148"/>
      <c r="G34" s="1149"/>
      <c r="H34" s="361"/>
    </row>
    <row r="35" spans="1:8" ht="20.100000000000001" customHeight="1" thickBot="1">
      <c r="B35" s="1156" t="s">
        <v>336</v>
      </c>
      <c r="C35" s="1157"/>
      <c r="D35" s="1158"/>
      <c r="E35" s="1150"/>
      <c r="F35" s="1151"/>
      <c r="G35" s="1152"/>
      <c r="H35" s="361"/>
    </row>
    <row r="36" spans="1:8" ht="15" customHeight="1">
      <c r="A36" s="393" t="s">
        <v>120</v>
      </c>
      <c r="B36" s="394" t="s">
        <v>121</v>
      </c>
      <c r="C36" s="395"/>
      <c r="E36" s="396"/>
      <c r="F36" s="396"/>
      <c r="G36" s="396"/>
      <c r="H36" s="397"/>
    </row>
    <row r="37" spans="1:8" ht="15" customHeight="1">
      <c r="A37" s="360" t="s">
        <v>320</v>
      </c>
      <c r="B37" s="398" t="s">
        <v>122</v>
      </c>
      <c r="C37" s="395"/>
      <c r="E37" s="396"/>
      <c r="F37" s="396"/>
      <c r="G37" s="396"/>
      <c r="H37" s="397"/>
    </row>
    <row r="38" spans="1:8" ht="15" customHeight="1">
      <c r="A38" s="398"/>
      <c r="B38" s="399" t="s">
        <v>55</v>
      </c>
      <c r="C38" s="395"/>
      <c r="E38" s="396"/>
      <c r="F38" s="396"/>
      <c r="G38" s="396"/>
      <c r="H38" s="397"/>
    </row>
    <row r="39" spans="1:8" ht="15" customHeight="1">
      <c r="A39" s="398"/>
      <c r="B39" s="399" t="s">
        <v>56</v>
      </c>
      <c r="C39" s="395"/>
      <c r="E39" s="396"/>
      <c r="F39" s="396"/>
      <c r="G39" s="396"/>
      <c r="H39" s="397"/>
    </row>
    <row r="40" spans="1:8" ht="15" customHeight="1">
      <c r="A40" s="398" t="s">
        <v>321</v>
      </c>
      <c r="B40" s="398" t="s">
        <v>123</v>
      </c>
      <c r="C40" s="395"/>
      <c r="E40" s="396"/>
      <c r="F40" s="396"/>
      <c r="G40" s="396"/>
      <c r="H40" s="397"/>
    </row>
    <row r="41" spans="1:8" ht="15" customHeight="1">
      <c r="A41" s="360" t="s">
        <v>337</v>
      </c>
      <c r="B41" s="360" t="s">
        <v>338</v>
      </c>
      <c r="E41" s="360"/>
      <c r="F41" s="360"/>
      <c r="G41" s="360"/>
    </row>
    <row r="42" spans="1:8" ht="15" customHeight="1">
      <c r="E42" s="360"/>
      <c r="F42" s="360"/>
      <c r="G42" s="360"/>
      <c r="H42" s="360"/>
    </row>
    <row r="44" spans="1:8" ht="15" customHeight="1">
      <c r="A44" s="400"/>
    </row>
  </sheetData>
  <mergeCells count="30">
    <mergeCell ref="C28:D28"/>
    <mergeCell ref="C19:D19"/>
    <mergeCell ref="C14:D14"/>
    <mergeCell ref="C15:D15"/>
    <mergeCell ref="C16:D16"/>
    <mergeCell ref="C17:D17"/>
    <mergeCell ref="C18:D18"/>
    <mergeCell ref="C25:D25"/>
    <mergeCell ref="C26:D26"/>
    <mergeCell ref="C27:D27"/>
    <mergeCell ref="C20:D20"/>
    <mergeCell ref="C21:D21"/>
    <mergeCell ref="C22:D22"/>
    <mergeCell ref="C23:D23"/>
    <mergeCell ref="C24:D24"/>
    <mergeCell ref="E34:G35"/>
    <mergeCell ref="B34:D34"/>
    <mergeCell ref="B35:D35"/>
    <mergeCell ref="C29:D29"/>
    <mergeCell ref="C30:D30"/>
    <mergeCell ref="C31:D31"/>
    <mergeCell ref="C32:D32"/>
    <mergeCell ref="C12:D12"/>
    <mergeCell ref="C13:D13"/>
    <mergeCell ref="C4:E4"/>
    <mergeCell ref="C5:E5"/>
    <mergeCell ref="C6:E6"/>
    <mergeCell ref="C7:E7"/>
    <mergeCell ref="C10:D10"/>
    <mergeCell ref="C8:D8"/>
  </mergeCells>
  <phoneticPr fontId="9"/>
  <pageMargins left="0.59055118110236227" right="0.19685039370078741" top="0.59055118110236227" bottom="0.59055118110236227" header="0" footer="0"/>
  <pageSetup paperSize="9" scale="9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tabColor rgb="FF92D050"/>
    <pageSetUpPr fitToPage="1"/>
  </sheetPr>
  <dimension ref="A1:H37"/>
  <sheetViews>
    <sheetView view="pageBreakPreview" topLeftCell="A22" zoomScaleNormal="100" zoomScaleSheetLayoutView="100" workbookViewId="0">
      <selection activeCell="H12" sqref="H12"/>
    </sheetView>
  </sheetViews>
  <sheetFormatPr defaultColWidth="9.140625" defaultRowHeight="13.5"/>
  <cols>
    <col min="1" max="1" width="5.42578125" style="402" customWidth="1"/>
    <col min="2" max="2" width="34.5703125" style="402" customWidth="1"/>
    <col min="3" max="3" width="12.7109375" style="402" customWidth="1"/>
    <col min="4" max="4" width="15.140625" style="402" customWidth="1"/>
    <col min="5" max="5" width="23.28515625" style="402" customWidth="1"/>
    <col min="6" max="17" width="17.85546875" style="402" customWidth="1"/>
    <col min="18" max="16384" width="9.140625" style="402"/>
  </cols>
  <sheetData>
    <row r="1" spans="1:8">
      <c r="C1" s="403"/>
      <c r="D1" s="403"/>
      <c r="E1" s="382" t="s">
        <v>429</v>
      </c>
    </row>
    <row r="2" spans="1:8" s="360" customFormat="1" ht="22.5" customHeight="1">
      <c r="B2" s="404" t="s">
        <v>149</v>
      </c>
      <c r="C2" s="405"/>
      <c r="D2" s="405"/>
      <c r="E2" s="405"/>
    </row>
    <row r="3" spans="1:8" s="361" customFormat="1">
      <c r="B3" s="406" t="s">
        <v>248</v>
      </c>
      <c r="C3" s="369"/>
      <c r="D3" s="369"/>
      <c r="E3" s="369"/>
    </row>
    <row r="4" spans="1:8" s="361" customFormat="1" ht="18.75" customHeight="1">
      <c r="B4" s="368" t="s">
        <v>510</v>
      </c>
      <c r="C4" s="1141"/>
      <c r="D4" s="1141"/>
      <c r="E4" s="1141"/>
      <c r="F4" s="369"/>
      <c r="G4" s="369"/>
      <c r="H4" s="369"/>
    </row>
    <row r="5" spans="1:8" s="361" customFormat="1" ht="18.75" customHeight="1">
      <c r="B5" s="368" t="s">
        <v>290</v>
      </c>
      <c r="C5" s="1141"/>
      <c r="D5" s="1141"/>
      <c r="E5" s="1141"/>
      <c r="F5" s="369"/>
      <c r="G5" s="369"/>
      <c r="H5" s="369"/>
    </row>
    <row r="6" spans="1:8" s="361" customFormat="1" ht="18.75" customHeight="1">
      <c r="B6" s="368" t="s">
        <v>249</v>
      </c>
      <c r="C6" s="1141"/>
      <c r="D6" s="1141"/>
      <c r="E6" s="1141"/>
      <c r="F6" s="369"/>
      <c r="G6" s="369"/>
      <c r="H6" s="369"/>
    </row>
    <row r="7" spans="1:8" s="361" customFormat="1" ht="18.75" customHeight="1">
      <c r="B7" s="370" t="s">
        <v>58</v>
      </c>
      <c r="C7" s="1142"/>
      <c r="D7" s="1142"/>
      <c r="E7" s="1142"/>
      <c r="F7" s="371"/>
      <c r="G7" s="371"/>
      <c r="H7" s="371"/>
    </row>
    <row r="8" spans="1:8" s="360" customFormat="1" ht="18.75" customHeight="1">
      <c r="B8" s="407" t="s">
        <v>333</v>
      </c>
      <c r="C8" s="1161"/>
      <c r="D8" s="1162"/>
      <c r="E8" s="408" t="s">
        <v>330</v>
      </c>
      <c r="F8" s="374"/>
      <c r="G8" s="363"/>
      <c r="H8" s="375"/>
    </row>
    <row r="9" spans="1:8" s="360" customFormat="1" ht="18.75" customHeight="1">
      <c r="B9" s="407" t="s">
        <v>115</v>
      </c>
      <c r="C9" s="409"/>
      <c r="D9" s="410" t="s">
        <v>116</v>
      </c>
      <c r="E9" s="408"/>
      <c r="F9" s="374"/>
      <c r="G9" s="363"/>
      <c r="H9" s="375"/>
    </row>
    <row r="10" spans="1:8" s="360" customFormat="1" ht="18.75" customHeight="1">
      <c r="B10" s="411" t="s">
        <v>334</v>
      </c>
      <c r="C10" s="1159"/>
      <c r="D10" s="1160"/>
      <c r="E10" s="412" t="s">
        <v>319</v>
      </c>
      <c r="F10" s="361"/>
      <c r="G10" s="361"/>
      <c r="H10" s="375"/>
    </row>
    <row r="11" spans="1:8">
      <c r="B11" s="413" t="s">
        <v>148</v>
      </c>
      <c r="C11" s="413"/>
      <c r="D11" s="413"/>
      <c r="E11" s="413"/>
    </row>
    <row r="12" spans="1:8" ht="18" customHeight="1">
      <c r="B12" s="414" t="s">
        <v>124</v>
      </c>
      <c r="C12" s="414" t="s">
        <v>125</v>
      </c>
      <c r="D12" s="414" t="s">
        <v>126</v>
      </c>
      <c r="E12" s="414" t="s">
        <v>127</v>
      </c>
    </row>
    <row r="13" spans="1:8" ht="26.25" customHeight="1">
      <c r="A13" s="415">
        <v>1</v>
      </c>
      <c r="B13" s="416"/>
      <c r="C13" s="417"/>
      <c r="D13" s="417"/>
      <c r="E13" s="417"/>
    </row>
    <row r="14" spans="1:8" ht="26.25" customHeight="1">
      <c r="A14" s="415">
        <v>2</v>
      </c>
      <c r="B14" s="416"/>
      <c r="C14" s="417"/>
      <c r="D14" s="417"/>
      <c r="E14" s="417"/>
    </row>
    <row r="15" spans="1:8" ht="26.25" customHeight="1">
      <c r="A15" s="415">
        <v>3</v>
      </c>
      <c r="B15" s="416"/>
      <c r="C15" s="417"/>
      <c r="D15" s="417"/>
      <c r="E15" s="417"/>
    </row>
    <row r="16" spans="1:8" ht="26.25" customHeight="1">
      <c r="A16" s="415">
        <v>4</v>
      </c>
      <c r="B16" s="416"/>
      <c r="C16" s="417"/>
      <c r="D16" s="417"/>
      <c r="E16" s="417"/>
    </row>
    <row r="17" spans="1:5" ht="26.25" customHeight="1">
      <c r="A17" s="415">
        <v>5</v>
      </c>
      <c r="B17" s="416"/>
      <c r="C17" s="417"/>
      <c r="D17" s="417"/>
      <c r="E17" s="417"/>
    </row>
    <row r="18" spans="1:5" ht="26.25" customHeight="1">
      <c r="A18" s="415">
        <v>6</v>
      </c>
      <c r="B18" s="416"/>
      <c r="C18" s="417"/>
      <c r="D18" s="417"/>
      <c r="E18" s="417"/>
    </row>
    <row r="19" spans="1:5" ht="26.25" customHeight="1">
      <c r="A19" s="415">
        <v>7</v>
      </c>
      <c r="B19" s="416"/>
      <c r="C19" s="417"/>
      <c r="D19" s="417"/>
      <c r="E19" s="417"/>
    </row>
    <row r="20" spans="1:5" ht="26.25" customHeight="1">
      <c r="A20" s="415">
        <v>8</v>
      </c>
      <c r="B20" s="416"/>
      <c r="C20" s="417"/>
      <c r="D20" s="417"/>
      <c r="E20" s="417"/>
    </row>
    <row r="21" spans="1:5" ht="26.25" customHeight="1">
      <c r="A21" s="415">
        <v>9</v>
      </c>
      <c r="B21" s="416"/>
      <c r="C21" s="417"/>
      <c r="D21" s="417"/>
      <c r="E21" s="417"/>
    </row>
    <row r="22" spans="1:5" ht="26.25" customHeight="1">
      <c r="A22" s="415">
        <v>10</v>
      </c>
      <c r="B22" s="416"/>
      <c r="C22" s="417"/>
      <c r="D22" s="417"/>
      <c r="E22" s="417"/>
    </row>
    <row r="23" spans="1:5" ht="26.25" customHeight="1">
      <c r="A23" s="415">
        <v>11</v>
      </c>
      <c r="B23" s="416"/>
      <c r="C23" s="417"/>
      <c r="D23" s="417"/>
      <c r="E23" s="417"/>
    </row>
    <row r="24" spans="1:5" ht="26.25" customHeight="1">
      <c r="A24" s="415">
        <v>12</v>
      </c>
      <c r="B24" s="416"/>
      <c r="C24" s="417"/>
      <c r="D24" s="417"/>
      <c r="E24" s="417"/>
    </row>
    <row r="25" spans="1:5" ht="26.25" customHeight="1">
      <c r="A25" s="415">
        <v>13</v>
      </c>
      <c r="B25" s="416"/>
      <c r="C25" s="417"/>
      <c r="D25" s="417"/>
      <c r="E25" s="417"/>
    </row>
    <row r="26" spans="1:5" ht="26.25" customHeight="1">
      <c r="A26" s="415">
        <v>14</v>
      </c>
      <c r="B26" s="416"/>
      <c r="C26" s="417"/>
      <c r="D26" s="417"/>
      <c r="E26" s="417"/>
    </row>
    <row r="27" spans="1:5" ht="26.25" customHeight="1">
      <c r="A27" s="415">
        <v>15</v>
      </c>
      <c r="B27" s="416"/>
      <c r="C27" s="417"/>
      <c r="D27" s="417"/>
      <c r="E27" s="417"/>
    </row>
    <row r="28" spans="1:5" ht="26.25" customHeight="1">
      <c r="A28" s="415">
        <v>16</v>
      </c>
      <c r="B28" s="416"/>
      <c r="C28" s="417"/>
      <c r="D28" s="417"/>
      <c r="E28" s="417"/>
    </row>
    <row r="29" spans="1:5" ht="26.25" customHeight="1">
      <c r="A29" s="415">
        <v>17</v>
      </c>
      <c r="B29" s="416"/>
      <c r="C29" s="417"/>
      <c r="D29" s="417"/>
      <c r="E29" s="417"/>
    </row>
    <row r="30" spans="1:5" ht="26.25" customHeight="1">
      <c r="A30" s="415">
        <v>18</v>
      </c>
      <c r="B30" s="416"/>
      <c r="C30" s="417"/>
      <c r="D30" s="417"/>
      <c r="E30" s="417"/>
    </row>
    <row r="31" spans="1:5" ht="26.25" customHeight="1">
      <c r="A31" s="415">
        <v>19</v>
      </c>
      <c r="B31" s="416"/>
      <c r="C31" s="417"/>
      <c r="D31" s="417"/>
      <c r="E31" s="417"/>
    </row>
    <row r="32" spans="1:5" ht="26.25" customHeight="1">
      <c r="A32" s="415">
        <v>20</v>
      </c>
      <c r="B32" s="416"/>
      <c r="C32" s="417"/>
      <c r="D32" s="417"/>
      <c r="E32" s="417"/>
    </row>
    <row r="33" spans="1:5" ht="25.5" customHeight="1">
      <c r="B33" s="416" t="s">
        <v>128</v>
      </c>
      <c r="C33" s="418">
        <f>SUM(C13:C32)</f>
        <v>0</v>
      </c>
      <c r="D33" s="418"/>
      <c r="E33" s="419"/>
    </row>
    <row r="34" spans="1:5">
      <c r="A34" s="420" t="s">
        <v>129</v>
      </c>
      <c r="B34" s="369" t="s">
        <v>130</v>
      </c>
      <c r="C34" s="421"/>
      <c r="D34" s="421"/>
      <c r="E34" s="421"/>
    </row>
    <row r="35" spans="1:5">
      <c r="A35" s="420"/>
      <c r="B35" s="415" t="s">
        <v>123</v>
      </c>
      <c r="C35" s="367"/>
      <c r="D35" s="367"/>
      <c r="E35" s="367"/>
    </row>
    <row r="36" spans="1:5">
      <c r="B36" s="361"/>
      <c r="C36" s="367"/>
      <c r="D36" s="367"/>
      <c r="E36" s="367"/>
    </row>
    <row r="37" spans="1:5">
      <c r="B37" s="361"/>
      <c r="C37" s="367"/>
      <c r="D37" s="367"/>
      <c r="E37" s="367"/>
    </row>
  </sheetData>
  <mergeCells count="6">
    <mergeCell ref="C10:D10"/>
    <mergeCell ref="C4:E4"/>
    <mergeCell ref="C5:E5"/>
    <mergeCell ref="C6:E6"/>
    <mergeCell ref="C7:E7"/>
    <mergeCell ref="C8:D8"/>
  </mergeCells>
  <phoneticPr fontId="9"/>
  <pageMargins left="0.7" right="0.7"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92D050"/>
  </sheetPr>
  <dimension ref="A1:H37"/>
  <sheetViews>
    <sheetView view="pageBreakPreview" topLeftCell="A16" zoomScale="85" zoomScaleNormal="100" zoomScaleSheetLayoutView="85" workbookViewId="0">
      <selection activeCell="K39" sqref="K39"/>
    </sheetView>
  </sheetViews>
  <sheetFormatPr defaultColWidth="9.140625" defaultRowHeight="13.5"/>
  <cols>
    <col min="1" max="1" width="5.42578125" style="402" customWidth="1"/>
    <col min="2" max="2" width="24.7109375" style="402" customWidth="1"/>
    <col min="3" max="3" width="12.7109375" style="402" customWidth="1"/>
    <col min="4" max="5" width="23.28515625" style="402" customWidth="1"/>
    <col min="6" max="17" width="17.85546875" style="402" customWidth="1"/>
    <col min="18" max="16384" width="9.140625" style="402"/>
  </cols>
  <sheetData>
    <row r="1" spans="1:8">
      <c r="C1" s="403"/>
      <c r="D1" s="403"/>
      <c r="E1" s="382" t="s">
        <v>430</v>
      </c>
    </row>
    <row r="2" spans="1:8" ht="27" customHeight="1">
      <c r="B2" s="404" t="s">
        <v>147</v>
      </c>
      <c r="C2" s="422"/>
      <c r="D2" s="422"/>
      <c r="E2" s="422"/>
    </row>
    <row r="3" spans="1:8" s="361" customFormat="1">
      <c r="B3" s="367" t="s">
        <v>288</v>
      </c>
    </row>
    <row r="4" spans="1:8" s="361" customFormat="1" ht="18.75" customHeight="1">
      <c r="B4" s="368" t="s">
        <v>510</v>
      </c>
      <c r="C4" s="1141"/>
      <c r="D4" s="1141"/>
      <c r="E4" s="1141"/>
      <c r="F4" s="369"/>
      <c r="G4" s="369"/>
      <c r="H4" s="369"/>
    </row>
    <row r="5" spans="1:8" s="361" customFormat="1" ht="18.75" customHeight="1">
      <c r="B5" s="368" t="s">
        <v>290</v>
      </c>
      <c r="C5" s="1141"/>
      <c r="D5" s="1141"/>
      <c r="E5" s="1141"/>
      <c r="F5" s="369"/>
      <c r="G5" s="369"/>
      <c r="H5" s="369"/>
    </row>
    <row r="6" spans="1:8" s="361" customFormat="1" ht="18.75" customHeight="1">
      <c r="B6" s="368" t="s">
        <v>249</v>
      </c>
      <c r="C6" s="1141"/>
      <c r="D6" s="1141"/>
      <c r="E6" s="1141"/>
      <c r="F6" s="369"/>
      <c r="G6" s="369"/>
      <c r="H6" s="369"/>
    </row>
    <row r="7" spans="1:8" s="361" customFormat="1" ht="18.75" customHeight="1">
      <c r="B7" s="370" t="s">
        <v>58</v>
      </c>
      <c r="C7" s="1142"/>
      <c r="D7" s="1142"/>
      <c r="E7" s="1142"/>
      <c r="F7" s="371"/>
      <c r="G7" s="371"/>
      <c r="H7" s="371"/>
    </row>
    <row r="8" spans="1:8" s="360" customFormat="1" ht="18.75" customHeight="1">
      <c r="B8" s="407" t="s">
        <v>333</v>
      </c>
      <c r="C8" s="1161"/>
      <c r="D8" s="1162"/>
      <c r="E8" s="408" t="s">
        <v>330</v>
      </c>
      <c r="F8" s="374"/>
      <c r="G8" s="363"/>
      <c r="H8" s="375"/>
    </row>
    <row r="9" spans="1:8" s="360" customFormat="1" ht="18.75" customHeight="1">
      <c r="B9" s="407" t="s">
        <v>115</v>
      </c>
      <c r="C9" s="409"/>
      <c r="D9" s="410" t="s">
        <v>116</v>
      </c>
      <c r="E9" s="408"/>
      <c r="F9" s="374"/>
      <c r="G9" s="363"/>
      <c r="H9" s="375"/>
    </row>
    <row r="10" spans="1:8" s="360" customFormat="1" ht="18.75" customHeight="1">
      <c r="B10" s="411" t="s">
        <v>334</v>
      </c>
      <c r="C10" s="1159"/>
      <c r="D10" s="1160"/>
      <c r="E10" s="412" t="s">
        <v>319</v>
      </c>
      <c r="F10" s="361"/>
      <c r="G10" s="361"/>
      <c r="H10" s="375"/>
    </row>
    <row r="11" spans="1:8">
      <c r="B11" s="423" t="s">
        <v>148</v>
      </c>
      <c r="C11" s="423"/>
      <c r="D11" s="423"/>
      <c r="E11" s="423"/>
    </row>
    <row r="12" spans="1:8" ht="24">
      <c r="B12" s="414" t="s">
        <v>131</v>
      </c>
      <c r="C12" s="414" t="s">
        <v>125</v>
      </c>
      <c r="D12" s="424" t="s">
        <v>438</v>
      </c>
      <c r="E12" s="414" t="s">
        <v>9</v>
      </c>
      <c r="G12" s="402" t="s">
        <v>132</v>
      </c>
    </row>
    <row r="13" spans="1:8" ht="23.25" customHeight="1">
      <c r="A13" s="415">
        <v>1</v>
      </c>
      <c r="B13" s="416"/>
      <c r="C13" s="417"/>
      <c r="D13" s="417"/>
      <c r="E13" s="417"/>
    </row>
    <row r="14" spans="1:8" ht="23.25" customHeight="1">
      <c r="A14" s="415">
        <v>2</v>
      </c>
      <c r="B14" s="416"/>
      <c r="C14" s="417"/>
      <c r="D14" s="417"/>
      <c r="E14" s="417"/>
    </row>
    <row r="15" spans="1:8" ht="23.25" customHeight="1">
      <c r="A15" s="415">
        <v>3</v>
      </c>
      <c r="B15" s="416"/>
      <c r="C15" s="417"/>
      <c r="D15" s="417"/>
      <c r="E15" s="417"/>
    </row>
    <row r="16" spans="1:8" ht="23.25" customHeight="1">
      <c r="A16" s="415">
        <v>4</v>
      </c>
      <c r="B16" s="416"/>
      <c r="C16" s="417"/>
      <c r="D16" s="417"/>
      <c r="E16" s="417"/>
    </row>
    <row r="17" spans="1:5" ht="23.25" customHeight="1">
      <c r="A17" s="415">
        <v>5</v>
      </c>
      <c r="B17" s="416"/>
      <c r="C17" s="417"/>
      <c r="D17" s="417"/>
      <c r="E17" s="417"/>
    </row>
    <row r="18" spans="1:5" ht="23.25" customHeight="1">
      <c r="A18" s="415">
        <v>6</v>
      </c>
      <c r="B18" s="416"/>
      <c r="C18" s="417"/>
      <c r="D18" s="417"/>
      <c r="E18" s="417"/>
    </row>
    <row r="19" spans="1:5" ht="23.25" customHeight="1">
      <c r="A19" s="415">
        <v>7</v>
      </c>
      <c r="B19" s="416"/>
      <c r="C19" s="417"/>
      <c r="D19" s="417"/>
      <c r="E19" s="417"/>
    </row>
    <row r="20" spans="1:5" ht="23.25" customHeight="1">
      <c r="A20" s="415">
        <v>8</v>
      </c>
      <c r="B20" s="416"/>
      <c r="C20" s="417"/>
      <c r="D20" s="417"/>
      <c r="E20" s="417"/>
    </row>
    <row r="21" spans="1:5" ht="23.25" customHeight="1">
      <c r="A21" s="415">
        <v>9</v>
      </c>
      <c r="B21" s="416"/>
      <c r="C21" s="417"/>
      <c r="D21" s="417"/>
      <c r="E21" s="417"/>
    </row>
    <row r="22" spans="1:5" ht="23.25" customHeight="1">
      <c r="A22" s="415">
        <v>10</v>
      </c>
      <c r="B22" s="416"/>
      <c r="C22" s="417"/>
      <c r="D22" s="417"/>
      <c r="E22" s="417"/>
    </row>
    <row r="23" spans="1:5" ht="23.25" customHeight="1">
      <c r="A23" s="415">
        <v>11</v>
      </c>
      <c r="B23" s="416"/>
      <c r="C23" s="417"/>
      <c r="D23" s="417"/>
      <c r="E23" s="417"/>
    </row>
    <row r="24" spans="1:5" ht="23.25" customHeight="1">
      <c r="A24" s="415">
        <v>12</v>
      </c>
      <c r="B24" s="416"/>
      <c r="C24" s="417"/>
      <c r="D24" s="417"/>
      <c r="E24" s="417"/>
    </row>
    <row r="25" spans="1:5" ht="23.25" customHeight="1">
      <c r="A25" s="415">
        <v>13</v>
      </c>
      <c r="B25" s="416"/>
      <c r="C25" s="417"/>
      <c r="D25" s="417"/>
      <c r="E25" s="417"/>
    </row>
    <row r="26" spans="1:5" ht="23.25" customHeight="1">
      <c r="A26" s="415">
        <v>14</v>
      </c>
      <c r="B26" s="416"/>
      <c r="C26" s="417"/>
      <c r="D26" s="417"/>
      <c r="E26" s="417"/>
    </row>
    <row r="27" spans="1:5" ht="23.25" customHeight="1">
      <c r="A27" s="415">
        <v>15</v>
      </c>
      <c r="B27" s="416"/>
      <c r="C27" s="417"/>
      <c r="D27" s="417"/>
      <c r="E27" s="417"/>
    </row>
    <row r="28" spans="1:5" ht="23.25" customHeight="1">
      <c r="A28" s="415">
        <v>16</v>
      </c>
      <c r="B28" s="416"/>
      <c r="C28" s="417"/>
      <c r="D28" s="417"/>
      <c r="E28" s="417"/>
    </row>
    <row r="29" spans="1:5" ht="23.25" customHeight="1">
      <c r="A29" s="415">
        <v>17</v>
      </c>
      <c r="B29" s="416"/>
      <c r="C29" s="417"/>
      <c r="D29" s="417"/>
      <c r="E29" s="417"/>
    </row>
    <row r="30" spans="1:5" ht="23.25" customHeight="1">
      <c r="A30" s="415">
        <v>18</v>
      </c>
      <c r="B30" s="416"/>
      <c r="C30" s="417"/>
      <c r="D30" s="417"/>
      <c r="E30" s="417"/>
    </row>
    <row r="31" spans="1:5" ht="23.25" customHeight="1">
      <c r="A31" s="415">
        <v>19</v>
      </c>
      <c r="B31" s="416"/>
      <c r="C31" s="417"/>
      <c r="D31" s="417"/>
      <c r="E31" s="417"/>
    </row>
    <row r="32" spans="1:5" ht="23.25" customHeight="1">
      <c r="A32" s="415">
        <v>20</v>
      </c>
      <c r="B32" s="416"/>
      <c r="C32" s="417"/>
      <c r="D32" s="417"/>
      <c r="E32" s="417"/>
    </row>
    <row r="33" spans="1:5" ht="23.25" customHeight="1">
      <c r="B33" s="416" t="s">
        <v>133</v>
      </c>
      <c r="C33" s="418">
        <f>SUM(C13:C32)</f>
        <v>0</v>
      </c>
      <c r="D33" s="418"/>
      <c r="E33" s="419"/>
    </row>
    <row r="34" spans="1:5" ht="20.25" customHeight="1">
      <c r="A34" s="420" t="s">
        <v>134</v>
      </c>
      <c r="B34" s="1165" t="s">
        <v>685</v>
      </c>
      <c r="C34" s="1165"/>
      <c r="D34" s="1165"/>
      <c r="E34" s="1165"/>
    </row>
    <row r="35" spans="1:5" ht="45" customHeight="1">
      <c r="A35" s="420"/>
      <c r="B35" s="1163" t="s">
        <v>539</v>
      </c>
      <c r="C35" s="1164"/>
      <c r="D35" s="1164"/>
      <c r="E35" s="1164"/>
    </row>
    <row r="36" spans="1:5" ht="14.25" customHeight="1">
      <c r="A36" s="420"/>
      <c r="B36" s="369" t="s">
        <v>123</v>
      </c>
      <c r="C36" s="367"/>
      <c r="D36" s="367"/>
      <c r="E36" s="367"/>
    </row>
    <row r="37" spans="1:5">
      <c r="B37" s="361"/>
      <c r="C37" s="367"/>
      <c r="D37" s="367"/>
      <c r="E37" s="367"/>
    </row>
  </sheetData>
  <mergeCells count="8">
    <mergeCell ref="B35:E35"/>
    <mergeCell ref="B34:E34"/>
    <mergeCell ref="C10:D10"/>
    <mergeCell ref="C4:E4"/>
    <mergeCell ref="C5:E5"/>
    <mergeCell ref="C6:E6"/>
    <mergeCell ref="C7:E7"/>
    <mergeCell ref="C8:D8"/>
  </mergeCells>
  <phoneticPr fontId="9"/>
  <pageMargins left="0.7" right="0.7" top="0.55000000000000004" bottom="0.4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rgb="FFFFFF00"/>
  </sheetPr>
  <dimension ref="A1:J34"/>
  <sheetViews>
    <sheetView showGridLines="0" view="pageBreakPreview" topLeftCell="A10" zoomScaleNormal="100" zoomScaleSheetLayoutView="100" workbookViewId="0">
      <selection activeCell="P22" sqref="P22"/>
    </sheetView>
  </sheetViews>
  <sheetFormatPr defaultRowHeight="12.75"/>
  <sheetData>
    <row r="1" spans="1:10">
      <c r="J1" t="s">
        <v>431</v>
      </c>
    </row>
    <row r="3" spans="1:10">
      <c r="A3" s="145" t="s">
        <v>631</v>
      </c>
      <c r="B3" s="145"/>
      <c r="C3" s="145"/>
      <c r="D3" s="145"/>
      <c r="E3" s="145"/>
      <c r="F3" s="145"/>
      <c r="G3" s="145"/>
      <c r="H3" s="145"/>
      <c r="I3" s="145"/>
      <c r="J3" s="145"/>
    </row>
    <row r="4" spans="1:10">
      <c r="A4" s="145"/>
      <c r="B4" s="145"/>
      <c r="C4" s="145"/>
      <c r="D4" s="145"/>
      <c r="E4" s="145"/>
      <c r="F4" s="145"/>
      <c r="G4" s="145"/>
      <c r="H4" s="145"/>
      <c r="I4" s="145"/>
      <c r="J4" s="145"/>
    </row>
    <row r="5" spans="1:10">
      <c r="A5" t="s">
        <v>518</v>
      </c>
    </row>
    <row r="7" spans="1:10" ht="18" customHeight="1">
      <c r="A7" t="s">
        <v>519</v>
      </c>
    </row>
    <row r="8" spans="1:10" ht="18" customHeight="1">
      <c r="A8" t="s">
        <v>628</v>
      </c>
    </row>
    <row r="9" spans="1:10" ht="18" customHeight="1">
      <c r="A9" t="s">
        <v>226</v>
      </c>
    </row>
    <row r="10" spans="1:10" ht="18" customHeight="1">
      <c r="A10" t="s">
        <v>227</v>
      </c>
    </row>
    <row r="11" spans="1:10" ht="18" customHeight="1">
      <c r="A11" t="s">
        <v>517</v>
      </c>
    </row>
    <row r="12" spans="1:10" ht="18" customHeight="1">
      <c r="A12" t="s">
        <v>228</v>
      </c>
    </row>
    <row r="13" spans="1:10" ht="18" customHeight="1">
      <c r="A13" t="s">
        <v>229</v>
      </c>
    </row>
    <row r="14" spans="1:10" ht="18" customHeight="1">
      <c r="A14" t="s">
        <v>230</v>
      </c>
    </row>
    <row r="15" spans="1:10" ht="18" customHeight="1">
      <c r="A15" t="s">
        <v>419</v>
      </c>
    </row>
    <row r="16" spans="1:10" ht="18" customHeight="1">
      <c r="A16" t="s">
        <v>420</v>
      </c>
    </row>
    <row r="17" spans="1:10" ht="18" customHeight="1">
      <c r="A17" t="s">
        <v>629</v>
      </c>
    </row>
    <row r="18" spans="1:10" s="706" customFormat="1">
      <c r="A18" s="706" t="s">
        <v>701</v>
      </c>
    </row>
    <row r="19" spans="1:10" s="706" customFormat="1">
      <c r="A19" s="706" t="s">
        <v>702</v>
      </c>
    </row>
    <row r="20" spans="1:10" s="706" customFormat="1">
      <c r="A20" s="706" t="s">
        <v>703</v>
      </c>
    </row>
    <row r="21" spans="1:10" s="706" customFormat="1" ht="34.5" customHeight="1">
      <c r="A21" s="1087" t="s">
        <v>630</v>
      </c>
      <c r="B21" s="1087"/>
      <c r="C21" s="1087"/>
      <c r="D21" s="1087"/>
      <c r="E21" s="1087"/>
      <c r="F21" s="1087"/>
      <c r="G21" s="1087"/>
      <c r="H21" s="1087"/>
      <c r="I21" s="1087"/>
      <c r="J21" s="1087"/>
    </row>
    <row r="22" spans="1:10" s="706" customFormat="1" ht="34.5" customHeight="1">
      <c r="A22" s="1087" t="s">
        <v>699</v>
      </c>
      <c r="B22" s="1087"/>
      <c r="C22" s="1087"/>
      <c r="D22" s="1087"/>
      <c r="E22" s="1087"/>
      <c r="F22" s="1087"/>
      <c r="G22" s="1087"/>
      <c r="H22" s="1087"/>
      <c r="I22" s="1087"/>
      <c r="J22" s="1087"/>
    </row>
    <row r="23" spans="1:10" ht="18.75" customHeight="1">
      <c r="A23" s="169" t="s">
        <v>339</v>
      </c>
    </row>
    <row r="24" spans="1:10" ht="18.75" customHeight="1">
      <c r="A24" s="168" t="s">
        <v>239</v>
      </c>
    </row>
    <row r="25" spans="1:10" ht="18.75" customHeight="1">
      <c r="A25" s="168" t="s">
        <v>240</v>
      </c>
    </row>
    <row r="27" spans="1:10" ht="18.75" customHeight="1">
      <c r="A27" s="168" t="s">
        <v>241</v>
      </c>
    </row>
    <row r="28" spans="1:10" ht="18.75" customHeight="1">
      <c r="A28" s="168" t="s">
        <v>242</v>
      </c>
    </row>
    <row r="30" spans="1:10" ht="18.75" customHeight="1">
      <c r="A30" s="168" t="s">
        <v>243</v>
      </c>
    </row>
    <row r="31" spans="1:10" ht="18.75" customHeight="1">
      <c r="A31" s="168" t="s">
        <v>244</v>
      </c>
    </row>
    <row r="32" spans="1:10" ht="18.75" customHeight="1">
      <c r="A32" s="168"/>
    </row>
    <row r="33" spans="1:1" ht="18.75" customHeight="1">
      <c r="A33" s="168" t="s">
        <v>421</v>
      </c>
    </row>
    <row r="34" spans="1:1" ht="18.75" customHeight="1">
      <c r="A34" s="168" t="s">
        <v>422</v>
      </c>
    </row>
  </sheetData>
  <mergeCells count="2">
    <mergeCell ref="A21:J21"/>
    <mergeCell ref="A22:J22"/>
  </mergeCells>
  <phoneticPr fontId="9"/>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C26"/>
  <sheetViews>
    <sheetView view="pageBreakPreview" zoomScale="115" zoomScaleNormal="100" zoomScaleSheetLayoutView="115" workbookViewId="0">
      <selection activeCell="J16" sqref="J16"/>
    </sheetView>
  </sheetViews>
  <sheetFormatPr defaultColWidth="9.140625" defaultRowHeight="13.5"/>
  <cols>
    <col min="1" max="1" width="19.140625" style="429" customWidth="1"/>
    <col min="2" max="2" width="10.5703125" style="429" bestFit="1" customWidth="1"/>
    <col min="3" max="3" width="71.7109375" style="429" customWidth="1"/>
    <col min="4" max="16384" width="9.140625" style="429"/>
  </cols>
  <sheetData>
    <row r="1" spans="1:3" ht="15.75">
      <c r="A1" s="1172" t="s">
        <v>478</v>
      </c>
      <c r="B1" s="1172"/>
      <c r="C1" s="1172"/>
    </row>
    <row r="2" spans="1:3" ht="15.75">
      <c r="A2" s="430"/>
    </row>
    <row r="3" spans="1:3" ht="19.5">
      <c r="A3" s="1173" t="s">
        <v>441</v>
      </c>
      <c r="B3" s="1173"/>
      <c r="C3" s="1173"/>
    </row>
    <row r="4" spans="1:3" ht="19.5">
      <c r="A4" s="431"/>
      <c r="B4" s="431"/>
      <c r="C4" s="431"/>
    </row>
    <row r="5" spans="1:3" ht="19.5">
      <c r="A5" s="1174" t="s">
        <v>442</v>
      </c>
      <c r="B5" s="1174"/>
      <c r="C5" s="1174"/>
    </row>
    <row r="6" spans="1:3" ht="33.75" customHeight="1">
      <c r="A6" s="1175" t="s">
        <v>520</v>
      </c>
      <c r="B6" s="1175"/>
      <c r="C6" s="432"/>
    </row>
    <row r="7" spans="1:3" ht="33.75" customHeight="1">
      <c r="A7" s="1175" t="s">
        <v>443</v>
      </c>
      <c r="B7" s="1175"/>
      <c r="C7" s="432"/>
    </row>
    <row r="8" spans="1:3" ht="15.75">
      <c r="A8" s="433"/>
    </row>
    <row r="9" spans="1:3" ht="33" customHeight="1">
      <c r="A9" s="1166" t="s">
        <v>444</v>
      </c>
      <c r="B9" s="1176"/>
      <c r="C9" s="440"/>
    </row>
    <row r="10" spans="1:3" ht="33" customHeight="1">
      <c r="A10" s="1168"/>
      <c r="B10" s="440" t="s">
        <v>445</v>
      </c>
      <c r="C10" s="440" t="s">
        <v>446</v>
      </c>
    </row>
    <row r="11" spans="1:3" ht="33" customHeight="1">
      <c r="A11" s="1168"/>
      <c r="B11" s="434" t="s">
        <v>447</v>
      </c>
      <c r="C11" s="440"/>
    </row>
    <row r="12" spans="1:3" ht="33" customHeight="1">
      <c r="A12" s="1177" t="s">
        <v>521</v>
      </c>
      <c r="B12" s="1178"/>
      <c r="C12" s="439" t="s">
        <v>448</v>
      </c>
    </row>
    <row r="13" spans="1:3" ht="33" customHeight="1">
      <c r="A13" s="1179" t="s">
        <v>522</v>
      </c>
      <c r="B13" s="1180"/>
      <c r="C13" s="434" t="s">
        <v>514</v>
      </c>
    </row>
    <row r="14" spans="1:3" ht="33" customHeight="1">
      <c r="A14" s="1179"/>
      <c r="B14" s="1180"/>
      <c r="C14" s="448" t="s">
        <v>449</v>
      </c>
    </row>
    <row r="15" spans="1:3" ht="33" customHeight="1">
      <c r="A15" s="1179"/>
      <c r="B15" s="1180"/>
      <c r="C15" s="448" t="s">
        <v>450</v>
      </c>
    </row>
    <row r="16" spans="1:3" ht="33" customHeight="1">
      <c r="A16" s="1179"/>
      <c r="B16" s="1180"/>
      <c r="C16" s="448" t="s">
        <v>451</v>
      </c>
    </row>
    <row r="17" spans="1:3" ht="33" customHeight="1">
      <c r="A17" s="1179"/>
      <c r="B17" s="1180"/>
      <c r="C17" s="448" t="s">
        <v>452</v>
      </c>
    </row>
    <row r="18" spans="1:3" ht="33" customHeight="1">
      <c r="A18" s="1181" t="s">
        <v>453</v>
      </c>
      <c r="B18" s="1182"/>
      <c r="C18" s="437" t="s">
        <v>454</v>
      </c>
    </row>
    <row r="19" spans="1:3" ht="33" customHeight="1">
      <c r="A19" s="1179"/>
      <c r="B19" s="1183"/>
      <c r="C19" s="435" t="s">
        <v>455</v>
      </c>
    </row>
    <row r="20" spans="1:3" ht="33" customHeight="1">
      <c r="A20" s="1184"/>
      <c r="B20" s="1185"/>
      <c r="C20" s="436" t="s">
        <v>456</v>
      </c>
    </row>
    <row r="21" spans="1:3" ht="33" customHeight="1">
      <c r="A21" s="1166" t="s">
        <v>457</v>
      </c>
      <c r="B21" s="1167"/>
      <c r="C21" s="437" t="s">
        <v>458</v>
      </c>
    </row>
    <row r="22" spans="1:3" ht="33" customHeight="1">
      <c r="A22" s="1168"/>
      <c r="B22" s="1169"/>
      <c r="C22" s="438" t="s">
        <v>459</v>
      </c>
    </row>
    <row r="23" spans="1:3" ht="33" customHeight="1">
      <c r="A23" s="1170"/>
      <c r="B23" s="1171"/>
      <c r="C23" s="439" t="s">
        <v>460</v>
      </c>
    </row>
    <row r="24" spans="1:3" ht="33" customHeight="1">
      <c r="A24" s="1166" t="s">
        <v>461</v>
      </c>
      <c r="B24" s="1167"/>
      <c r="C24" s="437" t="s">
        <v>462</v>
      </c>
    </row>
    <row r="25" spans="1:3" ht="33" customHeight="1">
      <c r="A25" s="1168"/>
      <c r="B25" s="1169"/>
      <c r="C25" s="438" t="s">
        <v>463</v>
      </c>
    </row>
    <row r="26" spans="1:3" ht="33" customHeight="1">
      <c r="A26" s="1170"/>
      <c r="B26" s="1171"/>
      <c r="C26" s="439" t="s">
        <v>464</v>
      </c>
    </row>
  </sheetData>
  <mergeCells count="12">
    <mergeCell ref="A24:B26"/>
    <mergeCell ref="A1:C1"/>
    <mergeCell ref="A3:C3"/>
    <mergeCell ref="A5:C5"/>
    <mergeCell ref="A6:B6"/>
    <mergeCell ref="A7:B7"/>
    <mergeCell ref="A9:B9"/>
    <mergeCell ref="A10:A11"/>
    <mergeCell ref="A12:B12"/>
    <mergeCell ref="A13:B17"/>
    <mergeCell ref="A18:B20"/>
    <mergeCell ref="A21:B23"/>
  </mergeCells>
  <phoneticPr fontId="9"/>
  <pageMargins left="0.7" right="0.7" top="0.75" bottom="0.75" header="0.3" footer="0.3"/>
  <pageSetup paperSize="9" scale="9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F33"/>
  <sheetViews>
    <sheetView view="pageBreakPreview" zoomScaleNormal="100" zoomScaleSheetLayoutView="100" workbookViewId="0">
      <selection activeCell="Q30" sqref="Q30"/>
    </sheetView>
  </sheetViews>
  <sheetFormatPr defaultColWidth="9.140625" defaultRowHeight="13.5"/>
  <cols>
    <col min="1" max="1" width="19.140625" style="429" customWidth="1"/>
    <col min="2" max="2" width="10.5703125" style="429" bestFit="1" customWidth="1"/>
    <col min="3" max="6" width="17" style="429" customWidth="1"/>
    <col min="7" max="16384" width="9.140625" style="429"/>
  </cols>
  <sheetData>
    <row r="1" spans="1:6" ht="15.75">
      <c r="A1" s="1172" t="s">
        <v>500</v>
      </c>
      <c r="B1" s="1172"/>
      <c r="C1" s="1172"/>
      <c r="D1" s="1172"/>
      <c r="E1" s="1172"/>
      <c r="F1" s="1172"/>
    </row>
    <row r="2" spans="1:6" ht="15.75">
      <c r="A2" s="430"/>
    </row>
    <row r="3" spans="1:6" ht="19.5">
      <c r="A3" s="1173" t="s">
        <v>479</v>
      </c>
      <c r="B3" s="1173"/>
      <c r="C3" s="1173"/>
      <c r="D3" s="1173"/>
      <c r="E3" s="1173"/>
      <c r="F3" s="1173"/>
    </row>
    <row r="4" spans="1:6" ht="19.5">
      <c r="A4" s="449"/>
      <c r="B4" s="449"/>
      <c r="C4" s="449"/>
    </row>
    <row r="5" spans="1:6" ht="19.5">
      <c r="A5" s="1174" t="s">
        <v>442</v>
      </c>
      <c r="B5" s="1174"/>
      <c r="C5" s="1174"/>
      <c r="D5" s="1174"/>
      <c r="E5" s="1174"/>
      <c r="F5" s="1174"/>
    </row>
    <row r="6" spans="1:6" ht="33.75" customHeight="1">
      <c r="A6" s="1175" t="s">
        <v>520</v>
      </c>
      <c r="B6" s="1175"/>
      <c r="C6" s="1190"/>
      <c r="D6" s="1190"/>
      <c r="E6" s="1190"/>
      <c r="F6" s="1190"/>
    </row>
    <row r="7" spans="1:6" ht="33.75" customHeight="1">
      <c r="A7" s="1175" t="s">
        <v>443</v>
      </c>
      <c r="B7" s="1175"/>
      <c r="C7" s="1190"/>
      <c r="D7" s="1190"/>
      <c r="E7" s="1190"/>
      <c r="F7" s="1190"/>
    </row>
    <row r="8" spans="1:6" ht="15.75">
      <c r="A8" s="433"/>
    </row>
    <row r="9" spans="1:6">
      <c r="A9" s="1186" t="s">
        <v>480</v>
      </c>
      <c r="B9" s="1187"/>
      <c r="C9" s="1187"/>
    </row>
    <row r="10" spans="1:6" ht="17.25" customHeight="1">
      <c r="A10" s="1188" t="s">
        <v>481</v>
      </c>
      <c r="B10" s="1189"/>
      <c r="C10" s="1193" t="s">
        <v>482</v>
      </c>
      <c r="D10" s="1193"/>
      <c r="E10" s="1193"/>
      <c r="F10" s="1193"/>
    </row>
    <row r="11" spans="1:6" ht="17.25" customHeight="1">
      <c r="A11" s="1189"/>
      <c r="B11" s="1189"/>
      <c r="C11" s="1193"/>
      <c r="D11" s="1193"/>
      <c r="E11" s="1193"/>
      <c r="F11" s="1193"/>
    </row>
    <row r="13" spans="1:6">
      <c r="A13" s="450" t="s">
        <v>483</v>
      </c>
    </row>
    <row r="14" spans="1:6" ht="18" customHeight="1">
      <c r="A14" s="451" t="s">
        <v>484</v>
      </c>
      <c r="B14" s="451" t="s">
        <v>485</v>
      </c>
      <c r="C14" s="451" t="s">
        <v>332</v>
      </c>
      <c r="D14" s="451" t="s">
        <v>486</v>
      </c>
    </row>
    <row r="15" spans="1:6" ht="18" customHeight="1">
      <c r="A15" s="459" t="s">
        <v>487</v>
      </c>
      <c r="B15" s="452"/>
      <c r="C15" s="452"/>
      <c r="D15" s="452"/>
    </row>
    <row r="16" spans="1:6" ht="18" customHeight="1">
      <c r="A16" s="459" t="s">
        <v>496</v>
      </c>
      <c r="B16" s="452"/>
      <c r="C16" s="452"/>
      <c r="D16" s="452"/>
    </row>
    <row r="17" spans="1:6" ht="18" customHeight="1">
      <c r="A17" s="454"/>
      <c r="B17" s="452"/>
      <c r="C17" s="452"/>
      <c r="D17" s="452"/>
    </row>
    <row r="18" spans="1:6" ht="18" customHeight="1">
      <c r="A18" s="453"/>
      <c r="B18" s="452"/>
      <c r="C18" s="452"/>
      <c r="D18" s="452"/>
    </row>
    <row r="19" spans="1:6" ht="18" customHeight="1">
      <c r="A19" s="453"/>
      <c r="B19" s="452"/>
      <c r="C19" s="452"/>
      <c r="D19" s="452"/>
    </row>
    <row r="20" spans="1:6" ht="18" customHeight="1">
      <c r="A20" s="1194" t="s">
        <v>491</v>
      </c>
      <c r="B20" s="1195"/>
      <c r="C20" s="455" t="s">
        <v>488</v>
      </c>
      <c r="D20" s="456" t="s">
        <v>490</v>
      </c>
    </row>
    <row r="21" spans="1:6" ht="18" customHeight="1">
      <c r="A21" s="1196"/>
      <c r="B21" s="1197"/>
      <c r="C21" s="455" t="s">
        <v>489</v>
      </c>
      <c r="D21" s="456" t="s">
        <v>490</v>
      </c>
    </row>
    <row r="22" spans="1:6">
      <c r="C22" s="457"/>
      <c r="D22" s="458"/>
      <c r="E22" s="458"/>
      <c r="F22" s="458"/>
    </row>
    <row r="24" spans="1:6">
      <c r="A24" s="1186" t="s">
        <v>499</v>
      </c>
      <c r="B24" s="1186"/>
      <c r="C24" s="1186"/>
      <c r="D24" s="1186"/>
      <c r="E24" s="1186"/>
      <c r="F24" s="1186"/>
    </row>
    <row r="25" spans="1:6">
      <c r="A25" s="450" t="s">
        <v>492</v>
      </c>
    </row>
    <row r="26" spans="1:6" ht="17.25" customHeight="1">
      <c r="A26" s="1198" t="s">
        <v>493</v>
      </c>
      <c r="B26" s="1193" t="s">
        <v>494</v>
      </c>
      <c r="C26" s="1199"/>
      <c r="D26" s="1199"/>
    </row>
    <row r="27" spans="1:6" ht="17.25" customHeight="1">
      <c r="A27" s="1190"/>
      <c r="B27" s="1199"/>
      <c r="C27" s="1199"/>
      <c r="D27" s="1199"/>
    </row>
    <row r="28" spans="1:6">
      <c r="A28" s="1191" t="s">
        <v>498</v>
      </c>
      <c r="B28" s="1192"/>
      <c r="C28" s="1192"/>
      <c r="D28" s="1192"/>
    </row>
    <row r="30" spans="1:6">
      <c r="A30" s="450" t="s">
        <v>495</v>
      </c>
    </row>
    <row r="31" spans="1:6" ht="17.25" customHeight="1">
      <c r="A31" s="1198" t="s">
        <v>497</v>
      </c>
      <c r="B31" s="1193" t="s">
        <v>494</v>
      </c>
      <c r="C31" s="1199"/>
      <c r="D31" s="1199"/>
    </row>
    <row r="32" spans="1:6" ht="17.25" customHeight="1">
      <c r="A32" s="1190"/>
      <c r="B32" s="1199"/>
      <c r="C32" s="1199"/>
      <c r="D32" s="1199"/>
    </row>
    <row r="33" spans="1:4">
      <c r="A33" s="1191" t="s">
        <v>498</v>
      </c>
      <c r="B33" s="1192"/>
      <c r="C33" s="1192"/>
      <c r="D33" s="1192"/>
    </row>
  </sheetData>
  <mergeCells count="18">
    <mergeCell ref="A33:D33"/>
    <mergeCell ref="A28:D28"/>
    <mergeCell ref="A24:F24"/>
    <mergeCell ref="C10:F11"/>
    <mergeCell ref="A20:B21"/>
    <mergeCell ref="A26:A27"/>
    <mergeCell ref="B26:D27"/>
    <mergeCell ref="A31:A32"/>
    <mergeCell ref="B31:D32"/>
    <mergeCell ref="A9:C9"/>
    <mergeCell ref="A10:B11"/>
    <mergeCell ref="A3:F3"/>
    <mergeCell ref="A1:F1"/>
    <mergeCell ref="C6:F6"/>
    <mergeCell ref="C7:F7"/>
    <mergeCell ref="A5:F5"/>
    <mergeCell ref="A6:B6"/>
    <mergeCell ref="A7:B7"/>
  </mergeCells>
  <phoneticPr fontId="9"/>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G51"/>
  <sheetViews>
    <sheetView view="pageBreakPreview" zoomScaleNormal="100" zoomScaleSheetLayoutView="100" workbookViewId="0">
      <selection activeCell="G55" sqref="G55"/>
    </sheetView>
  </sheetViews>
  <sheetFormatPr defaultColWidth="9.140625" defaultRowHeight="13.5"/>
  <cols>
    <col min="1" max="1" width="5.5703125" style="429" bestFit="1" customWidth="1"/>
    <col min="2" max="2" width="21" style="429" customWidth="1"/>
    <col min="3" max="3" width="10.42578125" style="429" customWidth="1"/>
    <col min="4" max="4" width="30.140625" style="429" customWidth="1"/>
    <col min="5" max="6" width="9.140625" style="429"/>
    <col min="7" max="7" width="14.140625" style="429" customWidth="1"/>
    <col min="8" max="16384" width="9.140625" style="429"/>
  </cols>
  <sheetData>
    <row r="1" spans="1:7" ht="15.75">
      <c r="A1" s="1172" t="s">
        <v>465</v>
      </c>
      <c r="B1" s="1172"/>
      <c r="C1" s="1172"/>
      <c r="D1" s="1172"/>
      <c r="E1" s="1172"/>
      <c r="F1" s="1172"/>
      <c r="G1" s="1172"/>
    </row>
    <row r="2" spans="1:7" ht="15.75">
      <c r="A2" s="430"/>
    </row>
    <row r="3" spans="1:7" ht="19.5">
      <c r="A3" s="1173" t="s">
        <v>515</v>
      </c>
      <c r="B3" s="1173"/>
      <c r="C3" s="1173"/>
      <c r="D3" s="1173"/>
      <c r="E3" s="1173"/>
      <c r="F3" s="1173"/>
      <c r="G3" s="1173"/>
    </row>
    <row r="4" spans="1:7" ht="19.5">
      <c r="A4" s="431"/>
      <c r="B4" s="431"/>
      <c r="C4" s="431"/>
      <c r="D4" s="431"/>
      <c r="E4" s="431"/>
      <c r="F4" s="431"/>
      <c r="G4" s="431"/>
    </row>
    <row r="5" spans="1:7" ht="15.75">
      <c r="A5" s="1202" t="s">
        <v>466</v>
      </c>
      <c r="B5" s="1202"/>
      <c r="C5" s="1202"/>
      <c r="D5" s="1202"/>
      <c r="E5" s="1202"/>
      <c r="F5" s="1202"/>
      <c r="G5" s="1202"/>
    </row>
    <row r="6" spans="1:7" ht="16.5" customHeight="1">
      <c r="A6" s="1175" t="s">
        <v>520</v>
      </c>
      <c r="B6" s="1175"/>
      <c r="C6" s="1175"/>
      <c r="D6" s="1203"/>
      <c r="E6" s="1204"/>
      <c r="F6" s="1204"/>
      <c r="G6" s="1205"/>
    </row>
    <row r="7" spans="1:7" ht="16.5" customHeight="1">
      <c r="A7" s="1175" t="s">
        <v>443</v>
      </c>
      <c r="B7" s="1175"/>
      <c r="C7" s="1175"/>
      <c r="D7" s="1203"/>
      <c r="E7" s="1204"/>
      <c r="F7" s="1204"/>
      <c r="G7" s="1205"/>
    </row>
    <row r="8" spans="1:7" ht="15.75">
      <c r="A8" s="433"/>
    </row>
    <row r="9" spans="1:7" ht="15.75">
      <c r="A9" s="1201" t="s">
        <v>467</v>
      </c>
      <c r="B9" s="1200" t="s">
        <v>523</v>
      </c>
      <c r="C9" s="1200" t="s">
        <v>468</v>
      </c>
      <c r="D9" s="1200" t="s">
        <v>469</v>
      </c>
      <c r="E9" s="441" t="s">
        <v>470</v>
      </c>
      <c r="F9" s="441" t="s">
        <v>471</v>
      </c>
      <c r="G9" s="1200" t="s">
        <v>472</v>
      </c>
    </row>
    <row r="10" spans="1:7" ht="15.75">
      <c r="A10" s="1201"/>
      <c r="B10" s="1200"/>
      <c r="C10" s="1200"/>
      <c r="D10" s="1200"/>
      <c r="E10" s="442" t="s">
        <v>473</v>
      </c>
      <c r="F10" s="442" t="s">
        <v>474</v>
      </c>
      <c r="G10" s="1200"/>
    </row>
    <row r="11" spans="1:7" ht="15.75">
      <c r="A11" s="1201"/>
      <c r="B11" s="1200"/>
      <c r="C11" s="1200"/>
      <c r="D11" s="1200"/>
      <c r="E11" s="443" t="s">
        <v>475</v>
      </c>
      <c r="F11" s="443" t="s">
        <v>475</v>
      </c>
      <c r="G11" s="1200"/>
    </row>
    <row r="12" spans="1:7" ht="14.25">
      <c r="A12" s="1206">
        <v>1</v>
      </c>
      <c r="B12" s="1201"/>
      <c r="C12" s="1201"/>
      <c r="D12" s="1201"/>
      <c r="E12" s="1201"/>
      <c r="F12" s="1201"/>
      <c r="G12" s="444" t="s">
        <v>476</v>
      </c>
    </row>
    <row r="13" spans="1:7" ht="14.25">
      <c r="A13" s="1207"/>
      <c r="B13" s="1201"/>
      <c r="C13" s="1201"/>
      <c r="D13" s="1201"/>
      <c r="E13" s="1201"/>
      <c r="F13" s="1201"/>
      <c r="G13" s="445" t="s">
        <v>477</v>
      </c>
    </row>
    <row r="14" spans="1:7" ht="14.25">
      <c r="A14" s="1200">
        <v>2</v>
      </c>
      <c r="B14" s="1201"/>
      <c r="C14" s="1201"/>
      <c r="D14" s="1201"/>
      <c r="E14" s="1201"/>
      <c r="F14" s="1201"/>
      <c r="G14" s="446" t="s">
        <v>476</v>
      </c>
    </row>
    <row r="15" spans="1:7" ht="14.25">
      <c r="A15" s="1200"/>
      <c r="B15" s="1201"/>
      <c r="C15" s="1201"/>
      <c r="D15" s="1201"/>
      <c r="E15" s="1201"/>
      <c r="F15" s="1201"/>
      <c r="G15" s="447" t="s">
        <v>477</v>
      </c>
    </row>
    <row r="16" spans="1:7" ht="14.25">
      <c r="A16" s="1200">
        <v>3</v>
      </c>
      <c r="B16" s="1201"/>
      <c r="C16" s="1201"/>
      <c r="D16" s="1201"/>
      <c r="E16" s="1201"/>
      <c r="F16" s="1201"/>
      <c r="G16" s="446" t="s">
        <v>476</v>
      </c>
    </row>
    <row r="17" spans="1:7" ht="14.25">
      <c r="A17" s="1200"/>
      <c r="B17" s="1201"/>
      <c r="C17" s="1201"/>
      <c r="D17" s="1201"/>
      <c r="E17" s="1201"/>
      <c r="F17" s="1201"/>
      <c r="G17" s="447" t="s">
        <v>477</v>
      </c>
    </row>
    <row r="18" spans="1:7" ht="14.25">
      <c r="A18" s="1200">
        <v>4</v>
      </c>
      <c r="B18" s="1201"/>
      <c r="C18" s="1201"/>
      <c r="D18" s="1201"/>
      <c r="E18" s="1201"/>
      <c r="F18" s="1201"/>
      <c r="G18" s="446" t="s">
        <v>476</v>
      </c>
    </row>
    <row r="19" spans="1:7" ht="14.25">
      <c r="A19" s="1200"/>
      <c r="B19" s="1201"/>
      <c r="C19" s="1201"/>
      <c r="D19" s="1201"/>
      <c r="E19" s="1201"/>
      <c r="F19" s="1201"/>
      <c r="G19" s="447" t="s">
        <v>477</v>
      </c>
    </row>
    <row r="20" spans="1:7" ht="14.25">
      <c r="A20" s="1200">
        <v>5</v>
      </c>
      <c r="B20" s="1201"/>
      <c r="C20" s="1201"/>
      <c r="D20" s="1201"/>
      <c r="E20" s="1201"/>
      <c r="F20" s="1201"/>
      <c r="G20" s="446" t="s">
        <v>476</v>
      </c>
    </row>
    <row r="21" spans="1:7" ht="14.25">
      <c r="A21" s="1200"/>
      <c r="B21" s="1201"/>
      <c r="C21" s="1201"/>
      <c r="D21" s="1201"/>
      <c r="E21" s="1201"/>
      <c r="F21" s="1201"/>
      <c r="G21" s="447" t="s">
        <v>477</v>
      </c>
    </row>
    <row r="22" spans="1:7" ht="14.25">
      <c r="A22" s="1200">
        <v>6</v>
      </c>
      <c r="B22" s="1201"/>
      <c r="C22" s="1201"/>
      <c r="D22" s="1201"/>
      <c r="E22" s="1201"/>
      <c r="F22" s="1201"/>
      <c r="G22" s="446" t="s">
        <v>476</v>
      </c>
    </row>
    <row r="23" spans="1:7" ht="14.25">
      <c r="A23" s="1200"/>
      <c r="B23" s="1201"/>
      <c r="C23" s="1201"/>
      <c r="D23" s="1201"/>
      <c r="E23" s="1201"/>
      <c r="F23" s="1201"/>
      <c r="G23" s="447" t="s">
        <v>477</v>
      </c>
    </row>
    <row r="24" spans="1:7" ht="14.25">
      <c r="A24" s="1200">
        <v>7</v>
      </c>
      <c r="B24" s="1201"/>
      <c r="C24" s="1201"/>
      <c r="D24" s="1201"/>
      <c r="E24" s="1201"/>
      <c r="F24" s="1201"/>
      <c r="G24" s="446" t="s">
        <v>476</v>
      </c>
    </row>
    <row r="25" spans="1:7" ht="14.25">
      <c r="A25" s="1200"/>
      <c r="B25" s="1201"/>
      <c r="C25" s="1201"/>
      <c r="D25" s="1201"/>
      <c r="E25" s="1201"/>
      <c r="F25" s="1201"/>
      <c r="G25" s="447" t="s">
        <v>477</v>
      </c>
    </row>
    <row r="26" spans="1:7" ht="14.25">
      <c r="A26" s="1200">
        <v>8</v>
      </c>
      <c r="B26" s="1201"/>
      <c r="C26" s="1201"/>
      <c r="D26" s="1201"/>
      <c r="E26" s="1201"/>
      <c r="F26" s="1201"/>
      <c r="G26" s="446" t="s">
        <v>476</v>
      </c>
    </row>
    <row r="27" spans="1:7" ht="14.25">
      <c r="A27" s="1200"/>
      <c r="B27" s="1201"/>
      <c r="C27" s="1201"/>
      <c r="D27" s="1201"/>
      <c r="E27" s="1201"/>
      <c r="F27" s="1201"/>
      <c r="G27" s="447" t="s">
        <v>477</v>
      </c>
    </row>
    <row r="28" spans="1:7" ht="14.25">
      <c r="A28" s="1200">
        <v>9</v>
      </c>
      <c r="B28" s="1201"/>
      <c r="C28" s="1201"/>
      <c r="D28" s="1201"/>
      <c r="E28" s="1201"/>
      <c r="F28" s="1201"/>
      <c r="G28" s="446" t="s">
        <v>476</v>
      </c>
    </row>
    <row r="29" spans="1:7" ht="14.25">
      <c r="A29" s="1200"/>
      <c r="B29" s="1201"/>
      <c r="C29" s="1201"/>
      <c r="D29" s="1201"/>
      <c r="E29" s="1201"/>
      <c r="F29" s="1201"/>
      <c r="G29" s="447" t="s">
        <v>477</v>
      </c>
    </row>
    <row r="30" spans="1:7" ht="14.25">
      <c r="A30" s="1200">
        <v>10</v>
      </c>
      <c r="B30" s="1201"/>
      <c r="C30" s="1201"/>
      <c r="D30" s="1201"/>
      <c r="E30" s="1201"/>
      <c r="F30" s="1201"/>
      <c r="G30" s="446" t="s">
        <v>476</v>
      </c>
    </row>
    <row r="31" spans="1:7" ht="14.25">
      <c r="A31" s="1200"/>
      <c r="B31" s="1201"/>
      <c r="C31" s="1201"/>
      <c r="D31" s="1201"/>
      <c r="E31" s="1201"/>
      <c r="F31" s="1201"/>
      <c r="G31" s="447" t="s">
        <v>477</v>
      </c>
    </row>
    <row r="32" spans="1:7" ht="14.25">
      <c r="A32" s="1200">
        <v>11</v>
      </c>
      <c r="B32" s="1201"/>
      <c r="C32" s="1201"/>
      <c r="D32" s="1201"/>
      <c r="E32" s="1201"/>
      <c r="F32" s="1201"/>
      <c r="G32" s="446" t="s">
        <v>476</v>
      </c>
    </row>
    <row r="33" spans="1:7" ht="14.25">
      <c r="A33" s="1200"/>
      <c r="B33" s="1201"/>
      <c r="C33" s="1201"/>
      <c r="D33" s="1201"/>
      <c r="E33" s="1201"/>
      <c r="F33" s="1201"/>
      <c r="G33" s="447" t="s">
        <v>477</v>
      </c>
    </row>
    <row r="34" spans="1:7" ht="14.25">
      <c r="A34" s="1200">
        <v>12</v>
      </c>
      <c r="B34" s="1201"/>
      <c r="C34" s="1201"/>
      <c r="D34" s="1201"/>
      <c r="E34" s="1201"/>
      <c r="F34" s="1201"/>
      <c r="G34" s="446" t="s">
        <v>476</v>
      </c>
    </row>
    <row r="35" spans="1:7" ht="14.25">
      <c r="A35" s="1200"/>
      <c r="B35" s="1201"/>
      <c r="C35" s="1201"/>
      <c r="D35" s="1201"/>
      <c r="E35" s="1201"/>
      <c r="F35" s="1201"/>
      <c r="G35" s="447" t="s">
        <v>477</v>
      </c>
    </row>
    <row r="36" spans="1:7" ht="14.25">
      <c r="A36" s="1200">
        <v>13</v>
      </c>
      <c r="B36" s="1201"/>
      <c r="C36" s="1201"/>
      <c r="D36" s="1201"/>
      <c r="E36" s="1201"/>
      <c r="F36" s="1201"/>
      <c r="G36" s="446" t="s">
        <v>476</v>
      </c>
    </row>
    <row r="37" spans="1:7" ht="14.25">
      <c r="A37" s="1200"/>
      <c r="B37" s="1201"/>
      <c r="C37" s="1201"/>
      <c r="D37" s="1201"/>
      <c r="E37" s="1201"/>
      <c r="F37" s="1201"/>
      <c r="G37" s="447" t="s">
        <v>477</v>
      </c>
    </row>
    <row r="38" spans="1:7" ht="14.25">
      <c r="A38" s="1200">
        <v>14</v>
      </c>
      <c r="B38" s="1201"/>
      <c r="C38" s="1201"/>
      <c r="D38" s="1201"/>
      <c r="E38" s="1201"/>
      <c r="F38" s="1201"/>
      <c r="G38" s="446" t="s">
        <v>476</v>
      </c>
    </row>
    <row r="39" spans="1:7" ht="14.25">
      <c r="A39" s="1200"/>
      <c r="B39" s="1201"/>
      <c r="C39" s="1201"/>
      <c r="D39" s="1201"/>
      <c r="E39" s="1201"/>
      <c r="F39" s="1201"/>
      <c r="G39" s="447" t="s">
        <v>477</v>
      </c>
    </row>
    <row r="40" spans="1:7" ht="14.25">
      <c r="A40" s="1200">
        <v>15</v>
      </c>
      <c r="B40" s="1201"/>
      <c r="C40" s="1201"/>
      <c r="D40" s="1201"/>
      <c r="E40" s="1201"/>
      <c r="F40" s="1201"/>
      <c r="G40" s="446" t="s">
        <v>476</v>
      </c>
    </row>
    <row r="41" spans="1:7" ht="14.25">
      <c r="A41" s="1200"/>
      <c r="B41" s="1201"/>
      <c r="C41" s="1201"/>
      <c r="D41" s="1201"/>
      <c r="E41" s="1201"/>
      <c r="F41" s="1201"/>
      <c r="G41" s="447" t="s">
        <v>477</v>
      </c>
    </row>
    <row r="42" spans="1:7" ht="14.25">
      <c r="A42" s="1200">
        <v>16</v>
      </c>
      <c r="B42" s="1201"/>
      <c r="C42" s="1201"/>
      <c r="D42" s="1201"/>
      <c r="E42" s="1201"/>
      <c r="F42" s="1201"/>
      <c r="G42" s="446" t="s">
        <v>476</v>
      </c>
    </row>
    <row r="43" spans="1:7" ht="14.25">
      <c r="A43" s="1200"/>
      <c r="B43" s="1201"/>
      <c r="C43" s="1201"/>
      <c r="D43" s="1201"/>
      <c r="E43" s="1201"/>
      <c r="F43" s="1201"/>
      <c r="G43" s="447" t="s">
        <v>477</v>
      </c>
    </row>
    <row r="44" spans="1:7" ht="14.25">
      <c r="A44" s="1200">
        <v>17</v>
      </c>
      <c r="B44" s="1201"/>
      <c r="C44" s="1201"/>
      <c r="D44" s="1201"/>
      <c r="E44" s="1201"/>
      <c r="F44" s="1201"/>
      <c r="G44" s="446" t="s">
        <v>476</v>
      </c>
    </row>
    <row r="45" spans="1:7" ht="14.25">
      <c r="A45" s="1200"/>
      <c r="B45" s="1201"/>
      <c r="C45" s="1201"/>
      <c r="D45" s="1201"/>
      <c r="E45" s="1201"/>
      <c r="F45" s="1201"/>
      <c r="G45" s="447" t="s">
        <v>477</v>
      </c>
    </row>
    <row r="46" spans="1:7" ht="14.25">
      <c r="A46" s="1200">
        <v>18</v>
      </c>
      <c r="B46" s="1201"/>
      <c r="C46" s="1201"/>
      <c r="D46" s="1201"/>
      <c r="E46" s="1201"/>
      <c r="F46" s="1201"/>
      <c r="G46" s="446" t="s">
        <v>476</v>
      </c>
    </row>
    <row r="47" spans="1:7" ht="14.25">
      <c r="A47" s="1200"/>
      <c r="B47" s="1201"/>
      <c r="C47" s="1201"/>
      <c r="D47" s="1201"/>
      <c r="E47" s="1201"/>
      <c r="F47" s="1201"/>
      <c r="G47" s="447" t="s">
        <v>477</v>
      </c>
    </row>
    <row r="48" spans="1:7" ht="14.25">
      <c r="A48" s="1200">
        <v>19</v>
      </c>
      <c r="B48" s="1201"/>
      <c r="C48" s="1201"/>
      <c r="D48" s="1201"/>
      <c r="E48" s="1201"/>
      <c r="F48" s="1201"/>
      <c r="G48" s="446" t="s">
        <v>476</v>
      </c>
    </row>
    <row r="49" spans="1:7" ht="14.25">
      <c r="A49" s="1200"/>
      <c r="B49" s="1201"/>
      <c r="C49" s="1201"/>
      <c r="D49" s="1201"/>
      <c r="E49" s="1201"/>
      <c r="F49" s="1201"/>
      <c r="G49" s="447" t="s">
        <v>477</v>
      </c>
    </row>
    <row r="50" spans="1:7" ht="14.25">
      <c r="A50" s="1200">
        <v>20</v>
      </c>
      <c r="B50" s="1201"/>
      <c r="C50" s="1201"/>
      <c r="D50" s="1201"/>
      <c r="E50" s="1201"/>
      <c r="F50" s="1201"/>
      <c r="G50" s="446" t="s">
        <v>476</v>
      </c>
    </row>
    <row r="51" spans="1:7" ht="14.25">
      <c r="A51" s="1200"/>
      <c r="B51" s="1201"/>
      <c r="C51" s="1201"/>
      <c r="D51" s="1201"/>
      <c r="E51" s="1201"/>
      <c r="F51" s="1201"/>
      <c r="G51" s="447" t="s">
        <v>477</v>
      </c>
    </row>
  </sheetData>
  <mergeCells count="132">
    <mergeCell ref="A48:A49"/>
    <mergeCell ref="B48:B49"/>
    <mergeCell ref="C48:C49"/>
    <mergeCell ref="D48:D49"/>
    <mergeCell ref="E48:E49"/>
    <mergeCell ref="F48:F49"/>
    <mergeCell ref="A50:A51"/>
    <mergeCell ref="B50:B51"/>
    <mergeCell ref="C50:C51"/>
    <mergeCell ref="D50:D51"/>
    <mergeCell ref="E50:E51"/>
    <mergeCell ref="F50:F51"/>
    <mergeCell ref="A44:A45"/>
    <mergeCell ref="B44:B45"/>
    <mergeCell ref="C44:C45"/>
    <mergeCell ref="D44:D45"/>
    <mergeCell ref="E44:E45"/>
    <mergeCell ref="F44:F45"/>
    <mergeCell ref="A46:A47"/>
    <mergeCell ref="B46:B47"/>
    <mergeCell ref="C46:C47"/>
    <mergeCell ref="D46:D47"/>
    <mergeCell ref="E46:E47"/>
    <mergeCell ref="F46:F47"/>
    <mergeCell ref="A1:G1"/>
    <mergeCell ref="A3:G3"/>
    <mergeCell ref="A5:G5"/>
    <mergeCell ref="A6:C6"/>
    <mergeCell ref="D6:G6"/>
    <mergeCell ref="A7:C7"/>
    <mergeCell ref="D7:G7"/>
    <mergeCell ref="A42:A43"/>
    <mergeCell ref="B42:B43"/>
    <mergeCell ref="C42:C43"/>
    <mergeCell ref="D42:D43"/>
    <mergeCell ref="E42:E43"/>
    <mergeCell ref="F42:F43"/>
    <mergeCell ref="A9:A11"/>
    <mergeCell ref="B9:B11"/>
    <mergeCell ref="C9:C11"/>
    <mergeCell ref="D9:D11"/>
    <mergeCell ref="G9:G11"/>
    <mergeCell ref="A12:A13"/>
    <mergeCell ref="B12:B13"/>
    <mergeCell ref="C12:C13"/>
    <mergeCell ref="D12:D13"/>
    <mergeCell ref="E12:E13"/>
    <mergeCell ref="A16:A17"/>
    <mergeCell ref="B16:B17"/>
    <mergeCell ref="C16:C17"/>
    <mergeCell ref="D16:D17"/>
    <mergeCell ref="E16:E17"/>
    <mergeCell ref="F16:F17"/>
    <mergeCell ref="F12:F13"/>
    <mergeCell ref="A14:A15"/>
    <mergeCell ref="B14:B15"/>
    <mergeCell ref="C14:C15"/>
    <mergeCell ref="D14:D15"/>
    <mergeCell ref="E14:E15"/>
    <mergeCell ref="F14:F15"/>
    <mergeCell ref="A20:A21"/>
    <mergeCell ref="B20:B21"/>
    <mergeCell ref="C20:C21"/>
    <mergeCell ref="D20:D21"/>
    <mergeCell ref="E20:E21"/>
    <mergeCell ref="F20:F21"/>
    <mergeCell ref="A18:A19"/>
    <mergeCell ref="B18:B19"/>
    <mergeCell ref="C18:C19"/>
    <mergeCell ref="D18:D19"/>
    <mergeCell ref="E18:E19"/>
    <mergeCell ref="F18:F19"/>
    <mergeCell ref="A24:A25"/>
    <mergeCell ref="B24:B25"/>
    <mergeCell ref="C24:C25"/>
    <mergeCell ref="D24:D25"/>
    <mergeCell ref="E24:E25"/>
    <mergeCell ref="F24:F25"/>
    <mergeCell ref="A22:A23"/>
    <mergeCell ref="B22:B23"/>
    <mergeCell ref="C22:C23"/>
    <mergeCell ref="D22:D23"/>
    <mergeCell ref="E22:E23"/>
    <mergeCell ref="F22:F23"/>
    <mergeCell ref="A28:A29"/>
    <mergeCell ref="B28:B29"/>
    <mergeCell ref="C28:C29"/>
    <mergeCell ref="D28:D29"/>
    <mergeCell ref="E28:E29"/>
    <mergeCell ref="F28:F29"/>
    <mergeCell ref="A26:A27"/>
    <mergeCell ref="B26:B27"/>
    <mergeCell ref="C26:C27"/>
    <mergeCell ref="D26:D27"/>
    <mergeCell ref="E26:E27"/>
    <mergeCell ref="F26:F27"/>
    <mergeCell ref="A32:A33"/>
    <mergeCell ref="B32:B33"/>
    <mergeCell ref="C32:C33"/>
    <mergeCell ref="D32:D33"/>
    <mergeCell ref="E32:E33"/>
    <mergeCell ref="F32:F33"/>
    <mergeCell ref="A30:A31"/>
    <mergeCell ref="B30:B31"/>
    <mergeCell ref="C30:C31"/>
    <mergeCell ref="D30:D31"/>
    <mergeCell ref="E30:E31"/>
    <mergeCell ref="F30:F31"/>
    <mergeCell ref="A36:A37"/>
    <mergeCell ref="B36:B37"/>
    <mergeCell ref="C36:C37"/>
    <mergeCell ref="D36:D37"/>
    <mergeCell ref="E36:E37"/>
    <mergeCell ref="F36:F37"/>
    <mergeCell ref="A34:A35"/>
    <mergeCell ref="B34:B35"/>
    <mergeCell ref="C34:C35"/>
    <mergeCell ref="D34:D35"/>
    <mergeCell ref="E34:E35"/>
    <mergeCell ref="F34:F35"/>
    <mergeCell ref="A40:A41"/>
    <mergeCell ref="B40:B41"/>
    <mergeCell ref="C40:C41"/>
    <mergeCell ref="D40:D41"/>
    <mergeCell ref="E40:E41"/>
    <mergeCell ref="F40:F41"/>
    <mergeCell ref="A38:A39"/>
    <mergeCell ref="B38:B39"/>
    <mergeCell ref="C38:C39"/>
    <mergeCell ref="D38:D39"/>
    <mergeCell ref="E38:E39"/>
    <mergeCell ref="F38:F39"/>
  </mergeCells>
  <phoneticPr fontId="9"/>
  <pageMargins left="0.7"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O38"/>
  <sheetViews>
    <sheetView view="pageBreakPreview" zoomScale="85" zoomScaleNormal="85" zoomScaleSheetLayoutView="85" workbookViewId="0">
      <selection activeCell="B2" sqref="B2:N3"/>
    </sheetView>
  </sheetViews>
  <sheetFormatPr defaultRowHeight="12.75"/>
  <sheetData>
    <row r="1" spans="1:15">
      <c r="N1" s="1209" t="s">
        <v>714</v>
      </c>
      <c r="O1" s="1209"/>
    </row>
    <row r="2" spans="1:15">
      <c r="B2" s="1210" t="s">
        <v>540</v>
      </c>
      <c r="C2" s="1210"/>
      <c r="D2" s="1210"/>
      <c r="E2" s="1210"/>
      <c r="F2" s="1210"/>
      <c r="G2" s="1210"/>
      <c r="H2" s="1210"/>
      <c r="I2" s="1210"/>
      <c r="J2" s="1210"/>
      <c r="K2" s="1210"/>
      <c r="L2" s="1210"/>
      <c r="M2" s="1210"/>
      <c r="N2" s="1210"/>
    </row>
    <row r="3" spans="1:15">
      <c r="B3" s="1210"/>
      <c r="C3" s="1210"/>
      <c r="D3" s="1210"/>
      <c r="E3" s="1210"/>
      <c r="F3" s="1210"/>
      <c r="G3" s="1210"/>
      <c r="H3" s="1210"/>
      <c r="I3" s="1210"/>
      <c r="J3" s="1210"/>
      <c r="K3" s="1210"/>
      <c r="L3" s="1210"/>
      <c r="M3" s="1210"/>
      <c r="N3" s="1210"/>
    </row>
    <row r="5" spans="1:15">
      <c r="A5" t="s">
        <v>541</v>
      </c>
      <c r="I5" t="s">
        <v>542</v>
      </c>
    </row>
    <row r="6" spans="1:15">
      <c r="A6" s="1220" t="s">
        <v>633</v>
      </c>
      <c r="B6" s="1221"/>
      <c r="C6" s="1221"/>
      <c r="D6" s="1221"/>
      <c r="E6" s="1221"/>
      <c r="F6" s="1221"/>
      <c r="G6" s="1222"/>
      <c r="I6" s="1211" t="s">
        <v>632</v>
      </c>
      <c r="J6" s="1212"/>
      <c r="K6" s="1212"/>
      <c r="L6" s="1212"/>
      <c r="M6" s="1212"/>
      <c r="N6" s="1212"/>
      <c r="O6" s="1213"/>
    </row>
    <row r="7" spans="1:15">
      <c r="A7" s="1223"/>
      <c r="B7" s="1224"/>
      <c r="C7" s="1224"/>
      <c r="D7" s="1224"/>
      <c r="E7" s="1224"/>
      <c r="F7" s="1224"/>
      <c r="G7" s="1225"/>
      <c r="I7" s="1214"/>
      <c r="J7" s="1215"/>
      <c r="K7" s="1215"/>
      <c r="L7" s="1215"/>
      <c r="M7" s="1215"/>
      <c r="N7" s="1215"/>
      <c r="O7" s="1216"/>
    </row>
    <row r="8" spans="1:15">
      <c r="A8" s="1223"/>
      <c r="B8" s="1224"/>
      <c r="C8" s="1224"/>
      <c r="D8" s="1224"/>
      <c r="E8" s="1224"/>
      <c r="F8" s="1224"/>
      <c r="G8" s="1225"/>
      <c r="I8" s="1214"/>
      <c r="J8" s="1215"/>
      <c r="K8" s="1215"/>
      <c r="L8" s="1215"/>
      <c r="M8" s="1215"/>
      <c r="N8" s="1215"/>
      <c r="O8" s="1216"/>
    </row>
    <row r="9" spans="1:15">
      <c r="A9" s="1223"/>
      <c r="B9" s="1224"/>
      <c r="C9" s="1224"/>
      <c r="D9" s="1224"/>
      <c r="E9" s="1224"/>
      <c r="F9" s="1224"/>
      <c r="G9" s="1225"/>
      <c r="I9" s="1214"/>
      <c r="J9" s="1215"/>
      <c r="K9" s="1215"/>
      <c r="L9" s="1215"/>
      <c r="M9" s="1215"/>
      <c r="N9" s="1215"/>
      <c r="O9" s="1216"/>
    </row>
    <row r="10" spans="1:15">
      <c r="A10" s="1223"/>
      <c r="B10" s="1224"/>
      <c r="C10" s="1224"/>
      <c r="D10" s="1224"/>
      <c r="E10" s="1224"/>
      <c r="F10" s="1224"/>
      <c r="G10" s="1225"/>
      <c r="I10" s="1214"/>
      <c r="J10" s="1215"/>
      <c r="K10" s="1215"/>
      <c r="L10" s="1215"/>
      <c r="M10" s="1215"/>
      <c r="N10" s="1215"/>
      <c r="O10" s="1216"/>
    </row>
    <row r="11" spans="1:15">
      <c r="A11" s="1223"/>
      <c r="B11" s="1224"/>
      <c r="C11" s="1224"/>
      <c r="D11" s="1224"/>
      <c r="E11" s="1224"/>
      <c r="F11" s="1224"/>
      <c r="G11" s="1225"/>
      <c r="I11" s="1214"/>
      <c r="J11" s="1215"/>
      <c r="K11" s="1215"/>
      <c r="L11" s="1215"/>
      <c r="M11" s="1215"/>
      <c r="N11" s="1215"/>
      <c r="O11" s="1216"/>
    </row>
    <row r="12" spans="1:15">
      <c r="A12" s="1223"/>
      <c r="B12" s="1224"/>
      <c r="C12" s="1224"/>
      <c r="D12" s="1224"/>
      <c r="E12" s="1224"/>
      <c r="F12" s="1224"/>
      <c r="G12" s="1225"/>
      <c r="I12" s="1214"/>
      <c r="J12" s="1215"/>
      <c r="K12" s="1215"/>
      <c r="L12" s="1215"/>
      <c r="M12" s="1215"/>
      <c r="N12" s="1215"/>
      <c r="O12" s="1216"/>
    </row>
    <row r="13" spans="1:15">
      <c r="A13" s="1223"/>
      <c r="B13" s="1224"/>
      <c r="C13" s="1224"/>
      <c r="D13" s="1224"/>
      <c r="E13" s="1224"/>
      <c r="F13" s="1224"/>
      <c r="G13" s="1225"/>
      <c r="I13" s="1214"/>
      <c r="J13" s="1215"/>
      <c r="K13" s="1215"/>
      <c r="L13" s="1215"/>
      <c r="M13" s="1215"/>
      <c r="N13" s="1215"/>
      <c r="O13" s="1216"/>
    </row>
    <row r="14" spans="1:15">
      <c r="A14" s="1223"/>
      <c r="B14" s="1224"/>
      <c r="C14" s="1224"/>
      <c r="D14" s="1224"/>
      <c r="E14" s="1224"/>
      <c r="F14" s="1224"/>
      <c r="G14" s="1225"/>
      <c r="I14" s="1214"/>
      <c r="J14" s="1215"/>
      <c r="K14" s="1215"/>
      <c r="L14" s="1215"/>
      <c r="M14" s="1215"/>
      <c r="N14" s="1215"/>
      <c r="O14" s="1216"/>
    </row>
    <row r="15" spans="1:15">
      <c r="A15" s="1223"/>
      <c r="B15" s="1224"/>
      <c r="C15" s="1224"/>
      <c r="D15" s="1224"/>
      <c r="E15" s="1224"/>
      <c r="F15" s="1224"/>
      <c r="G15" s="1225"/>
      <c r="I15" s="1214"/>
      <c r="J15" s="1215"/>
      <c r="K15" s="1215"/>
      <c r="L15" s="1215"/>
      <c r="M15" s="1215"/>
      <c r="N15" s="1215"/>
      <c r="O15" s="1216"/>
    </row>
    <row r="16" spans="1:15">
      <c r="A16" s="1223"/>
      <c r="B16" s="1224"/>
      <c r="C16" s="1224"/>
      <c r="D16" s="1224"/>
      <c r="E16" s="1224"/>
      <c r="F16" s="1224"/>
      <c r="G16" s="1225"/>
      <c r="I16" s="1214"/>
      <c r="J16" s="1215"/>
      <c r="K16" s="1215"/>
      <c r="L16" s="1215"/>
      <c r="M16" s="1215"/>
      <c r="N16" s="1215"/>
      <c r="O16" s="1216"/>
    </row>
    <row r="17" spans="1:15">
      <c r="A17" s="1223"/>
      <c r="B17" s="1224"/>
      <c r="C17" s="1224"/>
      <c r="D17" s="1224"/>
      <c r="E17" s="1224"/>
      <c r="F17" s="1224"/>
      <c r="G17" s="1225"/>
      <c r="I17" s="1214"/>
      <c r="J17" s="1215"/>
      <c r="K17" s="1215"/>
      <c r="L17" s="1215"/>
      <c r="M17" s="1215"/>
      <c r="N17" s="1215"/>
      <c r="O17" s="1216"/>
    </row>
    <row r="18" spans="1:15">
      <c r="A18" s="1223"/>
      <c r="B18" s="1224"/>
      <c r="C18" s="1224"/>
      <c r="D18" s="1224"/>
      <c r="E18" s="1224"/>
      <c r="F18" s="1224"/>
      <c r="G18" s="1225"/>
      <c r="I18" s="1214"/>
      <c r="J18" s="1215"/>
      <c r="K18" s="1215"/>
      <c r="L18" s="1215"/>
      <c r="M18" s="1215"/>
      <c r="N18" s="1215"/>
      <c r="O18" s="1216"/>
    </row>
    <row r="19" spans="1:15">
      <c r="A19" s="1223"/>
      <c r="B19" s="1224"/>
      <c r="C19" s="1224"/>
      <c r="D19" s="1224"/>
      <c r="E19" s="1224"/>
      <c r="F19" s="1224"/>
      <c r="G19" s="1225"/>
      <c r="I19" s="1214"/>
      <c r="J19" s="1215"/>
      <c r="K19" s="1215"/>
      <c r="L19" s="1215"/>
      <c r="M19" s="1215"/>
      <c r="N19" s="1215"/>
      <c r="O19" s="1216"/>
    </row>
    <row r="20" spans="1:15">
      <c r="A20" s="1223"/>
      <c r="B20" s="1224"/>
      <c r="C20" s="1224"/>
      <c r="D20" s="1224"/>
      <c r="E20" s="1224"/>
      <c r="F20" s="1224"/>
      <c r="G20" s="1225"/>
      <c r="I20" s="1214"/>
      <c r="J20" s="1215"/>
      <c r="K20" s="1215"/>
      <c r="L20" s="1215"/>
      <c r="M20" s="1215"/>
      <c r="N20" s="1215"/>
      <c r="O20" s="1216"/>
    </row>
    <row r="21" spans="1:15">
      <c r="A21" s="1223"/>
      <c r="B21" s="1224"/>
      <c r="C21" s="1224"/>
      <c r="D21" s="1224"/>
      <c r="E21" s="1224"/>
      <c r="F21" s="1224"/>
      <c r="G21" s="1225"/>
      <c r="I21" s="1214"/>
      <c r="J21" s="1215"/>
      <c r="K21" s="1215"/>
      <c r="L21" s="1215"/>
      <c r="M21" s="1215"/>
      <c r="N21" s="1215"/>
      <c r="O21" s="1216"/>
    </row>
    <row r="22" spans="1:15">
      <c r="A22" s="1223"/>
      <c r="B22" s="1224"/>
      <c r="C22" s="1224"/>
      <c r="D22" s="1224"/>
      <c r="E22" s="1224"/>
      <c r="F22" s="1224"/>
      <c r="G22" s="1225"/>
      <c r="I22" s="1214"/>
      <c r="J22" s="1215"/>
      <c r="K22" s="1215"/>
      <c r="L22" s="1215"/>
      <c r="M22" s="1215"/>
      <c r="N22" s="1215"/>
      <c r="O22" s="1216"/>
    </row>
    <row r="23" spans="1:15">
      <c r="A23" s="1223"/>
      <c r="B23" s="1224"/>
      <c r="C23" s="1224"/>
      <c r="D23" s="1224"/>
      <c r="E23" s="1224"/>
      <c r="F23" s="1224"/>
      <c r="G23" s="1225"/>
      <c r="I23" s="1214"/>
      <c r="J23" s="1215"/>
      <c r="K23" s="1215"/>
      <c r="L23" s="1215"/>
      <c r="M23" s="1215"/>
      <c r="N23" s="1215"/>
      <c r="O23" s="1216"/>
    </row>
    <row r="24" spans="1:15">
      <c r="A24" s="1223"/>
      <c r="B24" s="1224"/>
      <c r="C24" s="1224"/>
      <c r="D24" s="1224"/>
      <c r="E24" s="1224"/>
      <c r="F24" s="1224"/>
      <c r="G24" s="1225"/>
      <c r="I24" s="1214"/>
      <c r="J24" s="1215"/>
      <c r="K24" s="1215"/>
      <c r="L24" s="1215"/>
      <c r="M24" s="1215"/>
      <c r="N24" s="1215"/>
      <c r="O24" s="1216"/>
    </row>
    <row r="25" spans="1:15">
      <c r="A25" s="1223"/>
      <c r="B25" s="1224"/>
      <c r="C25" s="1224"/>
      <c r="D25" s="1224"/>
      <c r="E25" s="1224"/>
      <c r="F25" s="1224"/>
      <c r="G25" s="1225"/>
      <c r="I25" s="1214"/>
      <c r="J25" s="1215"/>
      <c r="K25" s="1215"/>
      <c r="L25" s="1215"/>
      <c r="M25" s="1215"/>
      <c r="N25" s="1215"/>
      <c r="O25" s="1216"/>
    </row>
    <row r="26" spans="1:15">
      <c r="A26" s="1223"/>
      <c r="B26" s="1224"/>
      <c r="C26" s="1224"/>
      <c r="D26" s="1224"/>
      <c r="E26" s="1224"/>
      <c r="F26" s="1224"/>
      <c r="G26" s="1225"/>
      <c r="I26" s="1214"/>
      <c r="J26" s="1215"/>
      <c r="K26" s="1215"/>
      <c r="L26" s="1215"/>
      <c r="M26" s="1215"/>
      <c r="N26" s="1215"/>
      <c r="O26" s="1216"/>
    </row>
    <row r="27" spans="1:15">
      <c r="A27" s="1223"/>
      <c r="B27" s="1224"/>
      <c r="C27" s="1224"/>
      <c r="D27" s="1224"/>
      <c r="E27" s="1224"/>
      <c r="F27" s="1224"/>
      <c r="G27" s="1225"/>
      <c r="I27" s="1214"/>
      <c r="J27" s="1215"/>
      <c r="K27" s="1215"/>
      <c r="L27" s="1215"/>
      <c r="M27" s="1215"/>
      <c r="N27" s="1215"/>
      <c r="O27" s="1216"/>
    </row>
    <row r="28" spans="1:15">
      <c r="A28" s="1223"/>
      <c r="B28" s="1224"/>
      <c r="C28" s="1224"/>
      <c r="D28" s="1224"/>
      <c r="E28" s="1224"/>
      <c r="F28" s="1224"/>
      <c r="G28" s="1225"/>
      <c r="I28" s="1214"/>
      <c r="J28" s="1215"/>
      <c r="K28" s="1215"/>
      <c r="L28" s="1215"/>
      <c r="M28" s="1215"/>
      <c r="N28" s="1215"/>
      <c r="O28" s="1216"/>
    </row>
    <row r="29" spans="1:15">
      <c r="A29" s="1223"/>
      <c r="B29" s="1224"/>
      <c r="C29" s="1224"/>
      <c r="D29" s="1224"/>
      <c r="E29" s="1224"/>
      <c r="F29" s="1224"/>
      <c r="G29" s="1225"/>
      <c r="I29" s="1214"/>
      <c r="J29" s="1215"/>
      <c r="K29" s="1215"/>
      <c r="L29" s="1215"/>
      <c r="M29" s="1215"/>
      <c r="N29" s="1215"/>
      <c r="O29" s="1216"/>
    </row>
    <row r="30" spans="1:15">
      <c r="A30" s="1223"/>
      <c r="B30" s="1224"/>
      <c r="C30" s="1224"/>
      <c r="D30" s="1224"/>
      <c r="E30" s="1224"/>
      <c r="F30" s="1224"/>
      <c r="G30" s="1225"/>
      <c r="I30" s="1214"/>
      <c r="J30" s="1215"/>
      <c r="K30" s="1215"/>
      <c r="L30" s="1215"/>
      <c r="M30" s="1215"/>
      <c r="N30" s="1215"/>
      <c r="O30" s="1216"/>
    </row>
    <row r="31" spans="1:15">
      <c r="A31" s="1223"/>
      <c r="B31" s="1224"/>
      <c r="C31" s="1224"/>
      <c r="D31" s="1224"/>
      <c r="E31" s="1224"/>
      <c r="F31" s="1224"/>
      <c r="G31" s="1225"/>
      <c r="I31" s="1214"/>
      <c r="J31" s="1215"/>
      <c r="K31" s="1215"/>
      <c r="L31" s="1215"/>
      <c r="M31" s="1215"/>
      <c r="N31" s="1215"/>
      <c r="O31" s="1216"/>
    </row>
    <row r="32" spans="1:15">
      <c r="A32" s="1223"/>
      <c r="B32" s="1224"/>
      <c r="C32" s="1224"/>
      <c r="D32" s="1224"/>
      <c r="E32" s="1224"/>
      <c r="F32" s="1224"/>
      <c r="G32" s="1225"/>
      <c r="I32" s="1214"/>
      <c r="J32" s="1215"/>
      <c r="K32" s="1215"/>
      <c r="L32" s="1215"/>
      <c r="M32" s="1215"/>
      <c r="N32" s="1215"/>
      <c r="O32" s="1216"/>
    </row>
    <row r="33" spans="1:15">
      <c r="A33" s="1223"/>
      <c r="B33" s="1224"/>
      <c r="C33" s="1224"/>
      <c r="D33" s="1224"/>
      <c r="E33" s="1224"/>
      <c r="F33" s="1224"/>
      <c r="G33" s="1225"/>
      <c r="I33" s="1214"/>
      <c r="J33" s="1215"/>
      <c r="K33" s="1215"/>
      <c r="L33" s="1215"/>
      <c r="M33" s="1215"/>
      <c r="N33" s="1215"/>
      <c r="O33" s="1216"/>
    </row>
    <row r="34" spans="1:15">
      <c r="A34" s="1226"/>
      <c r="B34" s="1227"/>
      <c r="C34" s="1227"/>
      <c r="D34" s="1227"/>
      <c r="E34" s="1227"/>
      <c r="F34" s="1227"/>
      <c r="G34" s="1228"/>
      <c r="I34" s="1217"/>
      <c r="J34" s="1218"/>
      <c r="K34" s="1218"/>
      <c r="L34" s="1218"/>
      <c r="M34" s="1218"/>
      <c r="N34" s="1218"/>
      <c r="O34" s="1219"/>
    </row>
    <row r="36" spans="1:15">
      <c r="A36" s="702" t="s">
        <v>544</v>
      </c>
      <c r="B36" s="1208"/>
      <c r="C36" s="1208"/>
      <c r="D36" s="1208"/>
      <c r="E36" s="1208"/>
      <c r="F36" s="1208"/>
      <c r="G36" s="1208"/>
      <c r="I36" s="703" t="s">
        <v>545</v>
      </c>
      <c r="J36" s="1208"/>
      <c r="K36" s="1208"/>
      <c r="L36" s="1208"/>
      <c r="M36" s="1208"/>
      <c r="N36" s="1208"/>
      <c r="O36" s="1208"/>
    </row>
    <row r="37" spans="1:15">
      <c r="A37" s="702" t="s">
        <v>543</v>
      </c>
      <c r="B37" s="1208"/>
      <c r="C37" s="1208"/>
      <c r="D37" s="1208"/>
      <c r="E37" s="1208"/>
      <c r="F37" s="1208"/>
      <c r="G37" s="1208"/>
      <c r="I37" s="1229" t="s">
        <v>686</v>
      </c>
      <c r="J37" s="1229"/>
      <c r="K37" s="1229"/>
      <c r="L37" s="1229"/>
      <c r="M37" s="1229"/>
      <c r="N37" s="1229"/>
      <c r="O37" s="1229"/>
    </row>
    <row r="38" spans="1:15">
      <c r="I38" s="1229"/>
      <c r="J38" s="1229"/>
      <c r="K38" s="1229"/>
      <c r="L38" s="1229"/>
      <c r="M38" s="1229"/>
      <c r="N38" s="1229"/>
      <c r="O38" s="1229"/>
    </row>
  </sheetData>
  <mergeCells count="8">
    <mergeCell ref="B37:G37"/>
    <mergeCell ref="J36:O36"/>
    <mergeCell ref="N1:O1"/>
    <mergeCell ref="B2:N3"/>
    <mergeCell ref="I6:O34"/>
    <mergeCell ref="A6:G34"/>
    <mergeCell ref="B36:G36"/>
    <mergeCell ref="I37:O38"/>
  </mergeCells>
  <phoneticPr fontId="9"/>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27"/>
  <sheetViews>
    <sheetView view="pageBreakPreview" zoomScale="130" zoomScaleNormal="100" zoomScaleSheetLayoutView="130" workbookViewId="0">
      <selection activeCell="A2" sqref="A2:E2"/>
    </sheetView>
  </sheetViews>
  <sheetFormatPr defaultRowHeight="12.75"/>
  <cols>
    <col min="1" max="1" width="33.85546875" style="691" customWidth="1"/>
    <col min="2" max="2" width="31.5703125" style="691" customWidth="1"/>
    <col min="3" max="16384" width="9.140625" style="691"/>
  </cols>
  <sheetData>
    <row r="1" spans="1:5">
      <c r="E1" s="692" t="s">
        <v>713</v>
      </c>
    </row>
    <row r="2" spans="1:5">
      <c r="A2" s="1243" t="s">
        <v>634</v>
      </c>
      <c r="B2" s="1243"/>
      <c r="C2" s="1243"/>
      <c r="D2" s="1243"/>
      <c r="E2" s="1243"/>
    </row>
    <row r="3" spans="1:5">
      <c r="A3" s="693" t="s">
        <v>676</v>
      </c>
    </row>
    <row r="4" spans="1:5">
      <c r="A4" s="1245" t="s">
        <v>635</v>
      </c>
      <c r="B4" s="1245"/>
      <c r="C4" s="1245"/>
      <c r="D4" s="1245"/>
      <c r="E4" s="1245"/>
    </row>
    <row r="5" spans="1:5">
      <c r="A5" s="700" t="s">
        <v>636</v>
      </c>
      <c r="B5" s="1244" t="s">
        <v>670</v>
      </c>
      <c r="C5" s="1241"/>
      <c r="D5" s="1241"/>
      <c r="E5" s="1242"/>
    </row>
    <row r="6" spans="1:5" ht="26.25" customHeight="1">
      <c r="A6" s="694" t="s">
        <v>664</v>
      </c>
      <c r="B6" s="1244" t="s">
        <v>681</v>
      </c>
      <c r="C6" s="1241"/>
      <c r="D6" s="1241"/>
      <c r="E6" s="1242"/>
    </row>
    <row r="7" spans="1:5" ht="48" customHeight="1">
      <c r="A7" s="694" t="s">
        <v>666</v>
      </c>
      <c r="B7" s="1240" t="s">
        <v>668</v>
      </c>
      <c r="C7" s="1241"/>
      <c r="D7" s="1241"/>
      <c r="E7" s="1242"/>
    </row>
    <row r="8" spans="1:5" ht="48" customHeight="1">
      <c r="A8" s="694" t="s">
        <v>665</v>
      </c>
      <c r="B8" s="1240" t="s">
        <v>668</v>
      </c>
      <c r="C8" s="1241"/>
      <c r="D8" s="1241"/>
      <c r="E8" s="1242"/>
    </row>
    <row r="9" spans="1:5" ht="48" customHeight="1">
      <c r="A9" s="694" t="s">
        <v>667</v>
      </c>
      <c r="B9" s="1240" t="s">
        <v>668</v>
      </c>
      <c r="C9" s="1241"/>
      <c r="D9" s="1241"/>
      <c r="E9" s="1242"/>
    </row>
    <row r="10" spans="1:5" ht="96.75" customHeight="1">
      <c r="A10" s="694" t="s">
        <v>661</v>
      </c>
      <c r="B10" s="1240" t="s">
        <v>662</v>
      </c>
      <c r="C10" s="1241"/>
      <c r="D10" s="1241"/>
      <c r="E10" s="1242"/>
    </row>
    <row r="11" spans="1:5" ht="75.75" customHeight="1">
      <c r="A11" s="694" t="s">
        <v>659</v>
      </c>
      <c r="B11" s="1240" t="s">
        <v>663</v>
      </c>
      <c r="C11" s="1241"/>
      <c r="D11" s="1241"/>
      <c r="E11" s="1242"/>
    </row>
    <row r="12" spans="1:5">
      <c r="A12" s="695"/>
      <c r="B12" s="696"/>
      <c r="C12" s="696"/>
      <c r="D12" s="696"/>
      <c r="E12" s="696"/>
    </row>
    <row r="13" spans="1:5">
      <c r="A13" s="1239" t="s">
        <v>679</v>
      </c>
      <c r="B13" s="1239"/>
      <c r="C13" s="1239"/>
      <c r="D13" s="1239"/>
      <c r="E13" s="1239"/>
    </row>
    <row r="14" spans="1:5">
      <c r="A14" s="700" t="s">
        <v>636</v>
      </c>
      <c r="B14" s="1244" t="s">
        <v>678</v>
      </c>
      <c r="C14" s="1241"/>
      <c r="D14" s="1241"/>
      <c r="E14" s="1242"/>
    </row>
    <row r="15" spans="1:5" ht="26.25" customHeight="1">
      <c r="A15" s="694" t="s">
        <v>664</v>
      </c>
      <c r="B15" s="1244" t="s">
        <v>660</v>
      </c>
      <c r="C15" s="1241"/>
      <c r="D15" s="1241"/>
      <c r="E15" s="1242"/>
    </row>
    <row r="16" spans="1:5" ht="48" customHeight="1">
      <c r="A16" s="694" t="s">
        <v>665</v>
      </c>
      <c r="B16" s="1240" t="s">
        <v>668</v>
      </c>
      <c r="C16" s="1241"/>
      <c r="D16" s="1241"/>
      <c r="E16" s="1242"/>
    </row>
    <row r="17" spans="1:5" ht="48" customHeight="1">
      <c r="A17" s="694" t="s">
        <v>667</v>
      </c>
      <c r="B17" s="1240" t="s">
        <v>668</v>
      </c>
      <c r="C17" s="1241"/>
      <c r="D17" s="1241"/>
      <c r="E17" s="1242"/>
    </row>
    <row r="18" spans="1:5" ht="96.75" customHeight="1">
      <c r="A18" s="694" t="s">
        <v>661</v>
      </c>
      <c r="B18" s="1240" t="s">
        <v>662</v>
      </c>
      <c r="C18" s="1241"/>
      <c r="D18" s="1241"/>
      <c r="E18" s="1242"/>
    </row>
    <row r="19" spans="1:5" ht="26.25" customHeight="1">
      <c r="A19" s="694" t="s">
        <v>682</v>
      </c>
      <c r="B19" s="1244" t="s">
        <v>680</v>
      </c>
      <c r="C19" s="1241"/>
      <c r="D19" s="1241"/>
      <c r="E19" s="1242"/>
    </row>
    <row r="20" spans="1:5">
      <c r="A20" s="697"/>
      <c r="B20" s="698"/>
      <c r="C20" s="698"/>
      <c r="D20" s="698"/>
      <c r="E20" s="698"/>
    </row>
    <row r="21" spans="1:5" ht="18.75" customHeight="1">
      <c r="A21" s="1239" t="s">
        <v>638</v>
      </c>
      <c r="B21" s="1239"/>
      <c r="C21" s="1239"/>
      <c r="D21" s="1239"/>
      <c r="E21" s="1239"/>
    </row>
    <row r="22" spans="1:5">
      <c r="A22" s="1230" t="s">
        <v>669</v>
      </c>
      <c r="B22" s="1231"/>
      <c r="C22" s="1231"/>
      <c r="D22" s="1231"/>
      <c r="E22" s="1232"/>
    </row>
    <row r="23" spans="1:5" ht="6.75" customHeight="1">
      <c r="A23" s="1233"/>
      <c r="B23" s="1234"/>
      <c r="C23" s="1234"/>
      <c r="D23" s="1234"/>
      <c r="E23" s="1235"/>
    </row>
    <row r="24" spans="1:5" ht="48.75" customHeight="1">
      <c r="A24" s="1236"/>
      <c r="B24" s="1237"/>
      <c r="C24" s="1237"/>
      <c r="D24" s="1237"/>
      <c r="E24" s="1238"/>
    </row>
    <row r="25" spans="1:5">
      <c r="A25" s="699" t="s">
        <v>637</v>
      </c>
      <c r="B25" s="696"/>
      <c r="C25" s="696"/>
      <c r="D25" s="696"/>
      <c r="E25" s="696"/>
    </row>
    <row r="26" spans="1:5">
      <c r="A26" s="699"/>
      <c r="B26" s="696"/>
      <c r="C26" s="696"/>
      <c r="D26" s="696"/>
      <c r="E26" s="696"/>
    </row>
    <row r="27" spans="1:5">
      <c r="A27" s="693"/>
    </row>
  </sheetData>
  <mergeCells count="18">
    <mergeCell ref="A2:E2"/>
    <mergeCell ref="B18:E18"/>
    <mergeCell ref="B19:E19"/>
    <mergeCell ref="B15:E15"/>
    <mergeCell ref="B14:E14"/>
    <mergeCell ref="B5:E5"/>
    <mergeCell ref="B6:E6"/>
    <mergeCell ref="B9:E9"/>
    <mergeCell ref="B10:E10"/>
    <mergeCell ref="B11:E11"/>
    <mergeCell ref="A4:E4"/>
    <mergeCell ref="A22:E24"/>
    <mergeCell ref="A13:E13"/>
    <mergeCell ref="B7:E7"/>
    <mergeCell ref="B8:E8"/>
    <mergeCell ref="B16:E16"/>
    <mergeCell ref="B17:E17"/>
    <mergeCell ref="A21:E21"/>
  </mergeCells>
  <phoneticPr fontId="9"/>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J53"/>
  <sheetViews>
    <sheetView view="pageBreakPreview" topLeftCell="A13" zoomScale="115" zoomScaleNormal="100" zoomScaleSheetLayoutView="115" workbookViewId="0">
      <selection activeCell="E31" sqref="E31"/>
    </sheetView>
  </sheetViews>
  <sheetFormatPr defaultColWidth="9.85546875" defaultRowHeight="13.5"/>
  <cols>
    <col min="1" max="2" width="9.85546875" style="35"/>
    <col min="3" max="3" width="15.28515625" style="35" customWidth="1"/>
    <col min="4" max="5" width="10.7109375" style="35" customWidth="1"/>
    <col min="6" max="6" width="12.7109375" style="35" bestFit="1" customWidth="1"/>
    <col min="7" max="7" width="9.28515625" style="35" bestFit="1" customWidth="1"/>
    <col min="8" max="8" width="10.28515625" style="35" bestFit="1" customWidth="1"/>
    <col min="9" max="9" width="7.7109375" style="35" customWidth="1"/>
    <col min="10" max="10" width="21" style="35" customWidth="1"/>
    <col min="11" max="16384" width="9.85546875" style="35"/>
  </cols>
  <sheetData>
    <row r="1" spans="1:10" ht="18" customHeight="1">
      <c r="G1" s="36"/>
      <c r="H1" s="36"/>
      <c r="I1" s="36"/>
      <c r="J1" s="37" t="s">
        <v>423</v>
      </c>
    </row>
    <row r="2" spans="1:10" ht="17.25">
      <c r="A2" s="831" t="s">
        <v>57</v>
      </c>
      <c r="B2" s="831"/>
      <c r="C2" s="831"/>
      <c r="D2" s="831"/>
      <c r="E2" s="831"/>
      <c r="F2" s="831"/>
      <c r="G2" s="831"/>
      <c r="H2" s="831"/>
      <c r="I2" s="831"/>
      <c r="J2" s="831"/>
    </row>
    <row r="3" spans="1:10" s="5" customFormat="1" ht="18.75" customHeight="1">
      <c r="A3" s="5" t="s">
        <v>248</v>
      </c>
    </row>
    <row r="4" spans="1:10" s="5" customFormat="1" ht="18.75" customHeight="1">
      <c r="A4" s="837" t="s">
        <v>511</v>
      </c>
      <c r="B4" s="837"/>
      <c r="C4" s="837"/>
      <c r="D4" s="777">
        <f>'様式1-1_委託料経費区分'!C5</f>
        <v>0</v>
      </c>
      <c r="E4" s="778"/>
      <c r="F4" s="778"/>
      <c r="G4" s="778"/>
      <c r="H4" s="778"/>
      <c r="I4" s="779"/>
    </row>
    <row r="5" spans="1:10" s="5" customFormat="1" ht="18.75" customHeight="1">
      <c r="A5" s="837" t="s">
        <v>290</v>
      </c>
      <c r="B5" s="837"/>
      <c r="C5" s="837"/>
      <c r="D5" s="777">
        <f>'様式1-1_委託料経費区分'!C6</f>
        <v>0</v>
      </c>
      <c r="E5" s="778"/>
      <c r="F5" s="778"/>
      <c r="G5" s="778"/>
      <c r="H5" s="778"/>
      <c r="I5" s="779"/>
    </row>
    <row r="6" spans="1:10" s="5" customFormat="1" ht="18.75" customHeight="1">
      <c r="A6" s="837" t="s">
        <v>249</v>
      </c>
      <c r="B6" s="837"/>
      <c r="C6" s="837"/>
      <c r="D6" s="777">
        <f>'様式1-1_委託料経費区分'!C7</f>
        <v>0</v>
      </c>
      <c r="E6" s="778"/>
      <c r="F6" s="778"/>
      <c r="G6" s="778"/>
      <c r="H6" s="778"/>
      <c r="I6" s="779"/>
    </row>
    <row r="7" spans="1:10" s="5" customFormat="1" ht="18.75" customHeight="1">
      <c r="A7" s="838" t="s">
        <v>58</v>
      </c>
      <c r="B7" s="838"/>
      <c r="C7" s="838"/>
      <c r="D7" s="777">
        <f>'様式1-1_委託料経費区分'!C8</f>
        <v>0</v>
      </c>
      <c r="E7" s="778"/>
      <c r="F7" s="778"/>
      <c r="G7" s="778"/>
      <c r="H7" s="778"/>
      <c r="I7" s="779"/>
    </row>
    <row r="8" spans="1:10" s="5" customFormat="1" ht="8.25" customHeight="1">
      <c r="A8" s="8"/>
      <c r="C8" s="7"/>
      <c r="D8" s="7"/>
      <c r="E8" s="6"/>
      <c r="F8" s="9"/>
      <c r="H8" s="6"/>
    </row>
    <row r="9" spans="1:10" s="13" customFormat="1" ht="27" customHeight="1">
      <c r="A9" s="816" t="s">
        <v>524</v>
      </c>
      <c r="B9" s="813"/>
      <c r="C9" s="817"/>
      <c r="D9" s="818"/>
      <c r="E9" s="818"/>
      <c r="F9" s="818"/>
      <c r="G9" s="818"/>
      <c r="H9" s="818"/>
      <c r="I9" s="818"/>
      <c r="J9" s="819"/>
    </row>
    <row r="10" spans="1:10" s="13" customFormat="1" ht="19.5" customHeight="1">
      <c r="A10" s="793" t="s">
        <v>25</v>
      </c>
      <c r="B10" s="794"/>
      <c r="C10" s="38" t="s">
        <v>59</v>
      </c>
      <c r="D10" s="832"/>
      <c r="E10" s="832"/>
      <c r="F10" s="832"/>
      <c r="G10" s="39"/>
      <c r="H10" s="39"/>
      <c r="I10" s="39"/>
      <c r="J10" s="40"/>
    </row>
    <row r="11" spans="1:10" s="13" customFormat="1" ht="19.5" customHeight="1">
      <c r="A11" s="795"/>
      <c r="B11" s="796"/>
      <c r="C11" s="833"/>
      <c r="D11" s="834"/>
      <c r="E11" s="834"/>
      <c r="F11" s="834"/>
      <c r="G11" s="834"/>
      <c r="H11" s="834"/>
      <c r="I11" s="834"/>
      <c r="J11" s="835"/>
    </row>
    <row r="12" spans="1:10" s="13" customFormat="1" ht="19.5" customHeight="1">
      <c r="A12" s="797"/>
      <c r="B12" s="798"/>
      <c r="C12" s="41" t="s">
        <v>26</v>
      </c>
      <c r="D12" s="836"/>
      <c r="E12" s="836"/>
      <c r="F12" s="836"/>
      <c r="G12" s="42" t="s">
        <v>60</v>
      </c>
      <c r="H12" s="836"/>
      <c r="I12" s="836"/>
      <c r="J12" s="830"/>
    </row>
    <row r="13" spans="1:10" s="13" customFormat="1" ht="25.5" customHeight="1">
      <c r="A13" s="816" t="s">
        <v>27</v>
      </c>
      <c r="B13" s="813"/>
      <c r="C13" s="816" t="s">
        <v>28</v>
      </c>
      <c r="D13" s="820"/>
      <c r="E13" s="820"/>
      <c r="F13" s="820"/>
      <c r="G13" s="820"/>
      <c r="H13" s="820"/>
      <c r="I13" s="820"/>
      <c r="J13" s="813"/>
    </row>
    <row r="14" spans="1:10" s="13" customFormat="1" ht="12.75">
      <c r="A14" s="793" t="s">
        <v>29</v>
      </c>
      <c r="B14" s="794"/>
      <c r="C14" s="43"/>
      <c r="D14" s="823"/>
      <c r="E14" s="824"/>
      <c r="F14" s="44" t="s">
        <v>61</v>
      </c>
      <c r="G14" s="823"/>
      <c r="H14" s="825"/>
      <c r="I14" s="825"/>
      <c r="J14" s="45"/>
    </row>
    <row r="15" spans="1:10" s="13" customFormat="1" ht="29.25" customHeight="1">
      <c r="A15" s="797"/>
      <c r="B15" s="798"/>
      <c r="C15" s="46" t="s">
        <v>30</v>
      </c>
      <c r="D15" s="826"/>
      <c r="E15" s="830"/>
      <c r="F15" s="46" t="s">
        <v>31</v>
      </c>
      <c r="G15" s="826"/>
      <c r="H15" s="827"/>
      <c r="I15" s="827"/>
      <c r="J15" s="143"/>
    </row>
    <row r="16" spans="1:10" s="13" customFormat="1" ht="12.75">
      <c r="A16" s="793" t="s">
        <v>32</v>
      </c>
      <c r="B16" s="794"/>
      <c r="C16" s="43"/>
      <c r="D16" s="823"/>
      <c r="E16" s="824"/>
      <c r="F16" s="44" t="s">
        <v>62</v>
      </c>
      <c r="G16" s="823"/>
      <c r="H16" s="825"/>
      <c r="I16" s="825"/>
      <c r="J16" s="45"/>
    </row>
    <row r="17" spans="1:10" s="13" customFormat="1" ht="29.25" customHeight="1">
      <c r="A17" s="797"/>
      <c r="B17" s="798"/>
      <c r="C17" s="46" t="s">
        <v>30</v>
      </c>
      <c r="D17" s="826"/>
      <c r="E17" s="830"/>
      <c r="F17" s="46" t="s">
        <v>31</v>
      </c>
      <c r="G17" s="826"/>
      <c r="H17" s="827"/>
      <c r="I17" s="827"/>
      <c r="J17" s="47"/>
    </row>
    <row r="18" spans="1:10" s="13" customFormat="1" ht="12.75">
      <c r="A18" s="787" t="s">
        <v>33</v>
      </c>
      <c r="B18" s="794"/>
      <c r="C18" s="43"/>
      <c r="D18" s="823"/>
      <c r="E18" s="824"/>
      <c r="F18" s="44" t="s">
        <v>62</v>
      </c>
      <c r="G18" s="823"/>
      <c r="H18" s="825"/>
      <c r="I18" s="825"/>
      <c r="J18" s="45"/>
    </row>
    <row r="19" spans="1:10" s="13" customFormat="1" ht="29.25" customHeight="1">
      <c r="A19" s="797"/>
      <c r="B19" s="798"/>
      <c r="C19" s="46" t="s">
        <v>30</v>
      </c>
      <c r="D19" s="826"/>
      <c r="E19" s="830"/>
      <c r="F19" s="46" t="s">
        <v>31</v>
      </c>
      <c r="G19" s="826"/>
      <c r="H19" s="827"/>
      <c r="I19" s="827"/>
      <c r="J19" s="47"/>
    </row>
    <row r="20" spans="1:10" s="13" customFormat="1" ht="12" customHeight="1">
      <c r="A20" s="793" t="s">
        <v>34</v>
      </c>
      <c r="B20" s="794"/>
      <c r="C20" s="43"/>
      <c r="D20" s="823"/>
      <c r="E20" s="824"/>
      <c r="F20" s="44" t="s">
        <v>62</v>
      </c>
      <c r="G20" s="823"/>
      <c r="H20" s="825"/>
      <c r="I20" s="825"/>
      <c r="J20" s="828" t="s">
        <v>697</v>
      </c>
    </row>
    <row r="21" spans="1:10" s="13" customFormat="1" ht="29.25" customHeight="1">
      <c r="A21" s="797"/>
      <c r="B21" s="798"/>
      <c r="C21" s="46" t="s">
        <v>30</v>
      </c>
      <c r="D21" s="826"/>
      <c r="E21" s="830"/>
      <c r="F21" s="46" t="s">
        <v>31</v>
      </c>
      <c r="G21" s="826"/>
      <c r="H21" s="827"/>
      <c r="I21" s="827"/>
      <c r="J21" s="829"/>
    </row>
    <row r="22" spans="1:10" s="13" customFormat="1" ht="12.75">
      <c r="A22" s="793" t="s">
        <v>35</v>
      </c>
      <c r="B22" s="794"/>
      <c r="C22" s="43"/>
      <c r="D22" s="823"/>
      <c r="E22" s="824"/>
      <c r="F22" s="44" t="s">
        <v>62</v>
      </c>
      <c r="G22" s="823"/>
      <c r="H22" s="825"/>
      <c r="I22" s="825"/>
      <c r="J22" s="828" t="s">
        <v>698</v>
      </c>
    </row>
    <row r="23" spans="1:10" s="13" customFormat="1" ht="29.25" customHeight="1">
      <c r="A23" s="797"/>
      <c r="B23" s="798"/>
      <c r="C23" s="46" t="s">
        <v>30</v>
      </c>
      <c r="D23" s="826"/>
      <c r="E23" s="830"/>
      <c r="F23" s="46" t="s">
        <v>31</v>
      </c>
      <c r="G23" s="826"/>
      <c r="H23" s="827"/>
      <c r="I23" s="827"/>
      <c r="J23" s="829"/>
    </row>
    <row r="24" spans="1:10" s="13" customFormat="1" ht="15.75" customHeight="1">
      <c r="A24" s="787" t="s">
        <v>717</v>
      </c>
      <c r="B24" s="789"/>
      <c r="C24" s="821" t="s">
        <v>716</v>
      </c>
      <c r="D24" s="823"/>
      <c r="E24" s="824"/>
      <c r="F24" s="44" t="s">
        <v>62</v>
      </c>
      <c r="G24" s="823"/>
      <c r="H24" s="825"/>
      <c r="I24" s="825"/>
      <c r="J24" s="716" t="s">
        <v>718</v>
      </c>
    </row>
    <row r="25" spans="1:10" s="13" customFormat="1" ht="29.25" customHeight="1">
      <c r="A25" s="790"/>
      <c r="B25" s="792"/>
      <c r="C25" s="822"/>
      <c r="D25" s="790" t="s">
        <v>696</v>
      </c>
      <c r="E25" s="798"/>
      <c r="F25" s="46" t="s">
        <v>31</v>
      </c>
      <c r="G25" s="826"/>
      <c r="H25" s="827"/>
      <c r="I25" s="827"/>
      <c r="J25" s="47"/>
    </row>
    <row r="26" spans="1:10" s="13" customFormat="1" ht="15.75" customHeight="1">
      <c r="A26" s="787" t="s">
        <v>719</v>
      </c>
      <c r="B26" s="789"/>
      <c r="C26" s="821" t="s">
        <v>720</v>
      </c>
      <c r="D26" s="823"/>
      <c r="E26" s="824"/>
      <c r="F26" s="44" t="s">
        <v>61</v>
      </c>
      <c r="G26" s="823"/>
      <c r="H26" s="825"/>
      <c r="I26" s="825"/>
      <c r="J26" s="716" t="s">
        <v>718</v>
      </c>
    </row>
    <row r="27" spans="1:10" s="13" customFormat="1" ht="29.25" customHeight="1">
      <c r="A27" s="790"/>
      <c r="B27" s="792"/>
      <c r="C27" s="822"/>
      <c r="D27" s="839" t="s">
        <v>683</v>
      </c>
      <c r="E27" s="830"/>
      <c r="F27" s="724" t="s">
        <v>31</v>
      </c>
      <c r="G27" s="826"/>
      <c r="H27" s="827"/>
      <c r="I27" s="827"/>
      <c r="J27" s="723"/>
    </row>
    <row r="28" spans="1:10" s="13" customFormat="1" ht="15.75" customHeight="1">
      <c r="A28" s="787" t="s">
        <v>439</v>
      </c>
      <c r="B28" s="789"/>
      <c r="C28" s="821" t="s">
        <v>440</v>
      </c>
      <c r="D28" s="823"/>
      <c r="E28" s="824"/>
      <c r="F28" s="44" t="s">
        <v>62</v>
      </c>
      <c r="G28" s="823"/>
      <c r="H28" s="825"/>
      <c r="I28" s="825"/>
      <c r="J28" s="716" t="s">
        <v>694</v>
      </c>
    </row>
    <row r="29" spans="1:10" s="13" customFormat="1" ht="29.25" customHeight="1">
      <c r="A29" s="790"/>
      <c r="B29" s="792"/>
      <c r="C29" s="822"/>
      <c r="D29" s="839" t="s">
        <v>683</v>
      </c>
      <c r="E29" s="830"/>
      <c r="F29" s="248" t="s">
        <v>31</v>
      </c>
      <c r="G29" s="826"/>
      <c r="H29" s="827"/>
      <c r="I29" s="827"/>
      <c r="J29" s="714" t="s">
        <v>695</v>
      </c>
    </row>
    <row r="30" spans="1:10" s="13" customFormat="1" ht="21" customHeight="1">
      <c r="A30" s="787" t="s">
        <v>512</v>
      </c>
      <c r="B30" s="788"/>
      <c r="C30" s="789"/>
      <c r="D30" s="218" t="s">
        <v>285</v>
      </c>
      <c r="E30" s="171" t="s">
        <v>286</v>
      </c>
      <c r="F30" s="215"/>
      <c r="G30" s="215"/>
      <c r="H30" s="215"/>
      <c r="I30" s="215"/>
      <c r="J30" s="45"/>
    </row>
    <row r="31" spans="1:10" s="13" customFormat="1" ht="21" customHeight="1">
      <c r="A31" s="790"/>
      <c r="B31" s="791"/>
      <c r="C31" s="792"/>
      <c r="D31" s="219" t="s">
        <v>285</v>
      </c>
      <c r="E31" s="170" t="s">
        <v>287</v>
      </c>
      <c r="F31" s="216"/>
      <c r="G31" s="216"/>
      <c r="H31" s="216"/>
      <c r="I31" s="216"/>
      <c r="J31" s="217"/>
    </row>
    <row r="32" spans="1:10" s="13" customFormat="1" ht="11.25" customHeight="1"/>
    <row r="33" spans="1:10" s="13" customFormat="1" ht="12">
      <c r="A33" s="13" t="s">
        <v>36</v>
      </c>
    </row>
    <row r="34" spans="1:10" s="49" customFormat="1" ht="27" customHeight="1">
      <c r="A34" s="23"/>
      <c r="B34" s="816" t="s">
        <v>37</v>
      </c>
      <c r="C34" s="820"/>
      <c r="D34" s="820"/>
      <c r="E34" s="813"/>
      <c r="F34" s="48" t="s">
        <v>38</v>
      </c>
      <c r="G34" s="48" t="s">
        <v>39</v>
      </c>
      <c r="H34" s="48" t="s">
        <v>63</v>
      </c>
      <c r="I34" s="816" t="s">
        <v>40</v>
      </c>
      <c r="J34" s="813"/>
    </row>
    <row r="35" spans="1:10" s="13" customFormat="1" ht="22.5" customHeight="1">
      <c r="A35" s="25">
        <v>1</v>
      </c>
      <c r="B35" s="817"/>
      <c r="C35" s="818"/>
      <c r="D35" s="818"/>
      <c r="E35" s="819"/>
      <c r="F35" s="23"/>
      <c r="G35" s="23"/>
      <c r="H35" s="50" t="str">
        <f>IFERROR(ROUNDDOWN(F35/G35,2),"")</f>
        <v/>
      </c>
      <c r="I35" s="817"/>
      <c r="J35" s="819"/>
    </row>
    <row r="36" spans="1:10" s="13" customFormat="1" ht="22.5" customHeight="1">
      <c r="A36" s="25">
        <v>2</v>
      </c>
      <c r="B36" s="817"/>
      <c r="C36" s="818"/>
      <c r="D36" s="818"/>
      <c r="E36" s="819"/>
      <c r="F36" s="23"/>
      <c r="G36" s="23"/>
      <c r="H36" s="50"/>
      <c r="I36" s="173"/>
      <c r="J36" s="174"/>
    </row>
    <row r="37" spans="1:10" s="13" customFormat="1" ht="22.5" customHeight="1">
      <c r="A37" s="25">
        <v>3</v>
      </c>
      <c r="B37" s="817"/>
      <c r="C37" s="818"/>
      <c r="D37" s="818"/>
      <c r="E37" s="819"/>
      <c r="F37" s="23"/>
      <c r="G37" s="23"/>
      <c r="H37" s="50"/>
      <c r="I37" s="173"/>
      <c r="J37" s="174"/>
    </row>
    <row r="38" spans="1:10" s="13" customFormat="1" ht="22.5" customHeight="1">
      <c r="A38" s="25">
        <v>4</v>
      </c>
      <c r="B38" s="817"/>
      <c r="C38" s="818"/>
      <c r="D38" s="818"/>
      <c r="E38" s="819"/>
      <c r="F38" s="23"/>
      <c r="G38" s="23"/>
      <c r="H38" s="50" t="str">
        <f t="shared" ref="H38:H39" si="0">IFERROR(ROUNDDOWN(F38/G38,2),"")</f>
        <v/>
      </c>
      <c r="I38" s="817"/>
      <c r="J38" s="819"/>
    </row>
    <row r="39" spans="1:10" s="13" customFormat="1" ht="22.5" customHeight="1">
      <c r="A39" s="25">
        <v>5</v>
      </c>
      <c r="B39" s="817"/>
      <c r="C39" s="818"/>
      <c r="D39" s="818"/>
      <c r="E39" s="819"/>
      <c r="F39" s="23"/>
      <c r="G39" s="23"/>
      <c r="H39" s="50" t="str">
        <f t="shared" si="0"/>
        <v/>
      </c>
      <c r="I39" s="817"/>
      <c r="J39" s="819"/>
    </row>
    <row r="40" spans="1:10" s="13" customFormat="1" ht="12" customHeight="1">
      <c r="A40" s="51"/>
      <c r="B40" s="52"/>
      <c r="C40" s="52"/>
      <c r="D40" s="52"/>
      <c r="E40" s="52"/>
      <c r="F40" s="52"/>
      <c r="G40" s="52"/>
      <c r="H40" s="53"/>
      <c r="I40" s="52"/>
      <c r="J40" s="52"/>
    </row>
    <row r="41" spans="1:10" s="13" customFormat="1" ht="12">
      <c r="A41" s="793" t="s">
        <v>547</v>
      </c>
      <c r="B41" s="808"/>
      <c r="C41" s="794"/>
      <c r="D41" s="810"/>
      <c r="E41" s="812" t="s">
        <v>41</v>
      </c>
      <c r="F41" s="813"/>
      <c r="G41" s="812" t="s">
        <v>42</v>
      </c>
      <c r="H41" s="813"/>
      <c r="I41" s="812" t="s">
        <v>43</v>
      </c>
      <c r="J41" s="813"/>
    </row>
    <row r="42" spans="1:10" s="13" customFormat="1" ht="22.5" customHeight="1">
      <c r="A42" s="797"/>
      <c r="B42" s="809"/>
      <c r="C42" s="798"/>
      <c r="D42" s="811"/>
      <c r="E42" s="814"/>
      <c r="F42" s="815"/>
      <c r="G42" s="816"/>
      <c r="H42" s="813"/>
      <c r="I42" s="816"/>
      <c r="J42" s="813"/>
    </row>
    <row r="43" spans="1:10" s="13" customFormat="1" ht="12">
      <c r="A43" s="793" t="s">
        <v>44</v>
      </c>
      <c r="B43" s="808"/>
      <c r="C43" s="794"/>
      <c r="D43" s="810"/>
      <c r="E43" s="812" t="s">
        <v>41</v>
      </c>
      <c r="F43" s="813"/>
      <c r="G43" s="812" t="s">
        <v>42</v>
      </c>
      <c r="H43" s="813"/>
      <c r="I43" s="812" t="s">
        <v>43</v>
      </c>
      <c r="J43" s="813"/>
    </row>
    <row r="44" spans="1:10" s="13" customFormat="1" ht="22.5" customHeight="1">
      <c r="A44" s="797"/>
      <c r="B44" s="809"/>
      <c r="C44" s="798"/>
      <c r="D44" s="811"/>
      <c r="E44" s="814"/>
      <c r="F44" s="815"/>
      <c r="G44" s="816"/>
      <c r="H44" s="813"/>
      <c r="I44" s="816"/>
      <c r="J44" s="813"/>
    </row>
    <row r="45" spans="1:10" s="13" customFormat="1" ht="12">
      <c r="A45" s="793" t="s">
        <v>45</v>
      </c>
      <c r="B45" s="794"/>
      <c r="C45" s="799" t="s">
        <v>235</v>
      </c>
      <c r="D45" s="800"/>
      <c r="E45" s="800"/>
      <c r="F45" s="800"/>
      <c r="G45" s="800"/>
      <c r="H45" s="800"/>
      <c r="I45" s="800"/>
      <c r="J45" s="801"/>
    </row>
    <row r="46" spans="1:10" s="13" customFormat="1" ht="19.5" customHeight="1">
      <c r="A46" s="795"/>
      <c r="B46" s="796"/>
      <c r="C46" s="802" t="s">
        <v>546</v>
      </c>
      <c r="D46" s="803"/>
      <c r="E46" s="803"/>
      <c r="F46" s="803"/>
      <c r="G46" s="803"/>
      <c r="H46" s="803"/>
      <c r="I46" s="803"/>
      <c r="J46" s="804"/>
    </row>
    <row r="47" spans="1:10" s="13" customFormat="1" ht="36" customHeight="1">
      <c r="A47" s="797"/>
      <c r="B47" s="798"/>
      <c r="C47" s="805"/>
      <c r="D47" s="806"/>
      <c r="E47" s="806"/>
      <c r="F47" s="806"/>
      <c r="G47" s="806"/>
      <c r="H47" s="806"/>
      <c r="I47" s="806"/>
      <c r="J47" s="807"/>
    </row>
    <row r="48" spans="1:10" ht="23.25" customHeight="1"/>
    <row r="50" ht="27" customHeight="1"/>
    <row r="51" ht="27" customHeight="1"/>
    <row r="52" ht="27" customHeight="1"/>
    <row r="53" ht="34.5" customHeight="1"/>
  </sheetData>
  <mergeCells count="93">
    <mergeCell ref="A26:B27"/>
    <mergeCell ref="C26:C27"/>
    <mergeCell ref="D26:E26"/>
    <mergeCell ref="G26:I26"/>
    <mergeCell ref="D27:E27"/>
    <mergeCell ref="G27:I27"/>
    <mergeCell ref="A28:B29"/>
    <mergeCell ref="C28:C29"/>
    <mergeCell ref="D28:E28"/>
    <mergeCell ref="G28:I28"/>
    <mergeCell ref="D29:E29"/>
    <mergeCell ref="G29:I29"/>
    <mergeCell ref="A2:J2"/>
    <mergeCell ref="A9:B9"/>
    <mergeCell ref="C9:J9"/>
    <mergeCell ref="A10:B12"/>
    <mergeCell ref="D10:F10"/>
    <mergeCell ref="C11:J11"/>
    <mergeCell ref="D12:F12"/>
    <mergeCell ref="H12:J12"/>
    <mergeCell ref="A4:C4"/>
    <mergeCell ref="D4:I4"/>
    <mergeCell ref="A5:C5"/>
    <mergeCell ref="D5:I5"/>
    <mergeCell ref="A6:C6"/>
    <mergeCell ref="D6:I6"/>
    <mergeCell ref="A7:C7"/>
    <mergeCell ref="D7:I7"/>
    <mergeCell ref="A13:B13"/>
    <mergeCell ref="C13:J13"/>
    <mergeCell ref="A14:B15"/>
    <mergeCell ref="D14:E14"/>
    <mergeCell ref="G14:I14"/>
    <mergeCell ref="D15:E15"/>
    <mergeCell ref="G15:I15"/>
    <mergeCell ref="A18:B19"/>
    <mergeCell ref="D18:E18"/>
    <mergeCell ref="G18:I18"/>
    <mergeCell ref="D19:E19"/>
    <mergeCell ref="G19:I19"/>
    <mergeCell ref="A16:B17"/>
    <mergeCell ref="D16:E16"/>
    <mergeCell ref="G16:I16"/>
    <mergeCell ref="D17:E17"/>
    <mergeCell ref="G17:I17"/>
    <mergeCell ref="A20:B21"/>
    <mergeCell ref="D20:E20"/>
    <mergeCell ref="G20:I20"/>
    <mergeCell ref="J20:J21"/>
    <mergeCell ref="D21:E21"/>
    <mergeCell ref="G21:I21"/>
    <mergeCell ref="A22:B23"/>
    <mergeCell ref="D22:E22"/>
    <mergeCell ref="G22:I22"/>
    <mergeCell ref="J22:J23"/>
    <mergeCell ref="D23:E23"/>
    <mergeCell ref="G23:I23"/>
    <mergeCell ref="A24:B25"/>
    <mergeCell ref="C24:C25"/>
    <mergeCell ref="D24:E24"/>
    <mergeCell ref="G24:I24"/>
    <mergeCell ref="D25:E25"/>
    <mergeCell ref="G25:I25"/>
    <mergeCell ref="B34:E34"/>
    <mergeCell ref="I34:J34"/>
    <mergeCell ref="B35:E35"/>
    <mergeCell ref="I35:J35"/>
    <mergeCell ref="B38:E38"/>
    <mergeCell ref="I38:J38"/>
    <mergeCell ref="B36:E36"/>
    <mergeCell ref="B37:E37"/>
    <mergeCell ref="E41:F41"/>
    <mergeCell ref="G41:H41"/>
    <mergeCell ref="I41:J41"/>
    <mergeCell ref="E42:F42"/>
    <mergeCell ref="G42:H42"/>
    <mergeCell ref="I42:J42"/>
    <mergeCell ref="A30:C31"/>
    <mergeCell ref="A45:B47"/>
    <mergeCell ref="C45:J45"/>
    <mergeCell ref="C46:J47"/>
    <mergeCell ref="A43:C44"/>
    <mergeCell ref="D43:D44"/>
    <mergeCell ref="E43:F43"/>
    <mergeCell ref="G43:H43"/>
    <mergeCell ref="I43:J43"/>
    <mergeCell ref="E44:F44"/>
    <mergeCell ref="G44:H44"/>
    <mergeCell ref="I44:J44"/>
    <mergeCell ref="B39:E39"/>
    <mergeCell ref="I39:J39"/>
    <mergeCell ref="A41:C42"/>
    <mergeCell ref="D41:D42"/>
  </mergeCells>
  <phoneticPr fontId="9"/>
  <dataValidations disablePrompts="1" count="1">
    <dataValidation type="list" allowBlank="1" showInputMessage="1" showErrorMessage="1" sqref="D41:D44" xr:uid="{00000000-0002-0000-0100-000000000000}">
      <formula1>"有,無"</formula1>
    </dataValidation>
  </dataValidations>
  <printOptions horizontalCentered="1"/>
  <pageMargins left="0.39370078740157483" right="0.39370078740157483" top="0.39370078740157483" bottom="0.39370078740157483" header="0.19685039370078741" footer="0.19685039370078741"/>
  <pageSetup paperSize="9" scale="87"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B1:AI19"/>
  <sheetViews>
    <sheetView view="pageBreakPreview" zoomScale="80" zoomScaleNormal="70" zoomScaleSheetLayoutView="80" workbookViewId="0">
      <selection activeCell="R19" sqref="R19"/>
    </sheetView>
  </sheetViews>
  <sheetFormatPr defaultColWidth="10.140625" defaultRowHeight="13.5"/>
  <cols>
    <col min="1" max="1" width="2" style="681" customWidth="1"/>
    <col min="2" max="2" width="7.7109375" style="681" customWidth="1"/>
    <col min="3" max="22" width="9.140625" style="681" customWidth="1"/>
    <col min="23" max="23" width="26.85546875" style="681" customWidth="1"/>
    <col min="24" max="24" width="2" style="681" customWidth="1"/>
    <col min="25" max="16384" width="10.140625" style="681"/>
  </cols>
  <sheetData>
    <row r="1" spans="2:35">
      <c r="W1" s="690" t="s">
        <v>715</v>
      </c>
    </row>
    <row r="2" spans="2:35" ht="18.75">
      <c r="B2" s="1255" t="s">
        <v>754</v>
      </c>
      <c r="C2" s="1255"/>
      <c r="D2" s="1255"/>
      <c r="E2" s="1255"/>
      <c r="F2" s="1255"/>
      <c r="G2" s="1255"/>
      <c r="H2" s="1255"/>
      <c r="I2" s="1255"/>
      <c r="J2" s="1255"/>
      <c r="K2" s="1255"/>
      <c r="L2" s="1255"/>
      <c r="M2" s="1255"/>
      <c r="N2" s="1255"/>
      <c r="O2" s="1255"/>
      <c r="P2" s="1255"/>
      <c r="Q2" s="1255"/>
      <c r="R2" s="1255"/>
      <c r="S2" s="1255"/>
      <c r="T2" s="1255"/>
      <c r="U2" s="1255"/>
      <c r="V2" s="1255"/>
      <c r="W2" s="1255"/>
    </row>
    <row r="3" spans="2:35">
      <c r="B3" s="701" t="s">
        <v>677</v>
      </c>
    </row>
    <row r="4" spans="2:35">
      <c r="B4" s="1248" t="s">
        <v>658</v>
      </c>
      <c r="C4" s="1249"/>
      <c r="D4" s="1250"/>
      <c r="E4" s="1247"/>
      <c r="F4" s="1247"/>
      <c r="G4" s="1247"/>
      <c r="H4" s="1247"/>
      <c r="I4" s="1247"/>
      <c r="J4" s="1247"/>
      <c r="K4" s="1247"/>
      <c r="L4" s="1247"/>
      <c r="M4" s="1247"/>
      <c r="N4" s="1246"/>
      <c r="O4" s="1246"/>
      <c r="P4" s="1246"/>
      <c r="Q4" s="1246"/>
      <c r="R4" s="1246"/>
      <c r="S4" s="1246"/>
      <c r="T4" s="1246"/>
      <c r="U4" s="1246"/>
      <c r="V4" s="1246"/>
      <c r="W4" s="689"/>
      <c r="X4" s="688"/>
      <c r="Y4" s="688"/>
      <c r="Z4" s="688"/>
      <c r="AA4" s="688"/>
      <c r="AB4" s="688"/>
      <c r="AC4" s="688"/>
      <c r="AD4" s="688"/>
      <c r="AE4" s="688"/>
      <c r="AF4" s="688"/>
      <c r="AG4" s="688"/>
      <c r="AH4" s="688"/>
      <c r="AI4" s="688"/>
    </row>
    <row r="5" spans="2:35">
      <c r="B5" s="1248" t="s">
        <v>657</v>
      </c>
      <c r="C5" s="1249"/>
      <c r="D5" s="1250"/>
      <c r="E5" s="1247"/>
      <c r="F5" s="1247"/>
      <c r="G5" s="1247"/>
      <c r="H5" s="1247"/>
      <c r="I5" s="1247"/>
      <c r="J5" s="1247"/>
      <c r="K5" s="1247"/>
      <c r="L5" s="1247"/>
      <c r="M5" s="1247"/>
      <c r="N5" s="1246"/>
      <c r="O5" s="1246"/>
      <c r="P5" s="1246"/>
      <c r="Q5" s="1246"/>
      <c r="R5" s="1246"/>
      <c r="S5" s="1246"/>
      <c r="T5" s="1246"/>
      <c r="U5" s="1246"/>
      <c r="V5" s="1246"/>
      <c r="W5" s="689"/>
      <c r="X5" s="688"/>
      <c r="Y5" s="688"/>
      <c r="Z5" s="688"/>
      <c r="AA5" s="688"/>
      <c r="AB5" s="688"/>
      <c r="AC5" s="688"/>
      <c r="AD5" s="688"/>
      <c r="AE5" s="688"/>
      <c r="AF5" s="688"/>
      <c r="AG5" s="688"/>
      <c r="AH5" s="688"/>
      <c r="AI5" s="688"/>
    </row>
    <row r="7" spans="2:35" s="687" customFormat="1" ht="85.5" customHeight="1">
      <c r="B7" s="684" t="s">
        <v>656</v>
      </c>
      <c r="C7" s="1252" t="s">
        <v>655</v>
      </c>
      <c r="D7" s="1252"/>
      <c r="E7" s="1251" t="s">
        <v>654</v>
      </c>
      <c r="F7" s="1251"/>
      <c r="G7" s="1251"/>
      <c r="H7" s="1251" t="s">
        <v>653</v>
      </c>
      <c r="I7" s="1251"/>
      <c r="J7" s="1251"/>
      <c r="K7" s="1251"/>
      <c r="L7" s="1251" t="s">
        <v>652</v>
      </c>
      <c r="M7" s="1251"/>
      <c r="N7" s="1251"/>
      <c r="O7" s="1251"/>
      <c r="P7" s="1256" t="s">
        <v>755</v>
      </c>
      <c r="Q7" s="1256"/>
      <c r="R7" s="1256"/>
      <c r="S7" s="1251" t="s">
        <v>651</v>
      </c>
      <c r="T7" s="1251"/>
      <c r="U7" s="1251" t="s">
        <v>650</v>
      </c>
      <c r="V7" s="1251"/>
      <c r="W7" s="685" t="s">
        <v>649</v>
      </c>
    </row>
    <row r="8" spans="2:35" ht="56.25" customHeight="1">
      <c r="B8" s="685" t="s">
        <v>648</v>
      </c>
      <c r="C8" s="1254" t="s">
        <v>647</v>
      </c>
      <c r="D8" s="1254"/>
      <c r="E8" s="1251" t="s">
        <v>646</v>
      </c>
      <c r="F8" s="1251"/>
      <c r="G8" s="1251"/>
      <c r="H8" s="1251" t="s">
        <v>645</v>
      </c>
      <c r="I8" s="1251"/>
      <c r="J8" s="1251"/>
      <c r="K8" s="1251"/>
      <c r="L8" s="1251" t="s">
        <v>644</v>
      </c>
      <c r="M8" s="1251"/>
      <c r="N8" s="1251"/>
      <c r="O8" s="1251"/>
      <c r="P8" s="1252" t="s">
        <v>643</v>
      </c>
      <c r="Q8" s="1252"/>
      <c r="R8" s="1252"/>
      <c r="S8" s="1254" t="s">
        <v>642</v>
      </c>
      <c r="T8" s="1254"/>
      <c r="U8" s="1252" t="s">
        <v>641</v>
      </c>
      <c r="V8" s="1252"/>
      <c r="W8" s="686" t="s">
        <v>640</v>
      </c>
    </row>
    <row r="9" spans="2:35" ht="56.25" customHeight="1">
      <c r="B9" s="685">
        <v>1</v>
      </c>
      <c r="C9" s="1254"/>
      <c r="D9" s="1254"/>
      <c r="E9" s="1251"/>
      <c r="F9" s="1251"/>
      <c r="G9" s="1251"/>
      <c r="H9" s="1251"/>
      <c r="I9" s="1251"/>
      <c r="J9" s="1251"/>
      <c r="K9" s="1251"/>
      <c r="L9" s="1251"/>
      <c r="M9" s="1251"/>
      <c r="N9" s="1251"/>
      <c r="O9" s="1251"/>
      <c r="P9" s="1252"/>
      <c r="Q9" s="1252"/>
      <c r="R9" s="1252"/>
      <c r="S9" s="1252"/>
      <c r="T9" s="1252"/>
      <c r="U9" s="1252"/>
      <c r="V9" s="1252"/>
      <c r="W9" s="684"/>
    </row>
    <row r="10" spans="2:35" ht="56.25" customHeight="1">
      <c r="B10" s="685">
        <v>2</v>
      </c>
      <c r="C10" s="1254"/>
      <c r="D10" s="1254"/>
      <c r="E10" s="1251"/>
      <c r="F10" s="1251"/>
      <c r="G10" s="1251"/>
      <c r="H10" s="1251"/>
      <c r="I10" s="1251"/>
      <c r="J10" s="1251"/>
      <c r="K10" s="1251"/>
      <c r="L10" s="1251"/>
      <c r="M10" s="1251"/>
      <c r="N10" s="1251"/>
      <c r="O10" s="1251"/>
      <c r="P10" s="1252"/>
      <c r="Q10" s="1252"/>
      <c r="R10" s="1252"/>
      <c r="S10" s="1252"/>
      <c r="T10" s="1252"/>
      <c r="U10" s="1252"/>
      <c r="V10" s="1252"/>
      <c r="W10" s="684"/>
    </row>
    <row r="11" spans="2:35" ht="56.25" customHeight="1">
      <c r="B11" s="685">
        <v>3</v>
      </c>
      <c r="C11" s="1254"/>
      <c r="D11" s="1254"/>
      <c r="E11" s="1251"/>
      <c r="F11" s="1251"/>
      <c r="G11" s="1251"/>
      <c r="H11" s="1251"/>
      <c r="I11" s="1251"/>
      <c r="J11" s="1251"/>
      <c r="K11" s="1251"/>
      <c r="L11" s="1251"/>
      <c r="M11" s="1251"/>
      <c r="N11" s="1251"/>
      <c r="O11" s="1251"/>
      <c r="P11" s="1252"/>
      <c r="Q11" s="1252"/>
      <c r="R11" s="1252"/>
      <c r="S11" s="1252"/>
      <c r="T11" s="1252"/>
      <c r="U11" s="1252"/>
      <c r="V11" s="1252"/>
      <c r="W11" s="684"/>
    </row>
    <row r="12" spans="2:35" ht="56.25" customHeight="1">
      <c r="B12" s="685">
        <v>4</v>
      </c>
      <c r="C12" s="1254"/>
      <c r="D12" s="1254"/>
      <c r="E12" s="1251"/>
      <c r="F12" s="1251"/>
      <c r="G12" s="1251"/>
      <c r="H12" s="1251"/>
      <c r="I12" s="1251"/>
      <c r="J12" s="1251"/>
      <c r="K12" s="1251"/>
      <c r="L12" s="1251"/>
      <c r="M12" s="1251"/>
      <c r="N12" s="1251"/>
      <c r="O12" s="1251"/>
      <c r="P12" s="1252"/>
      <c r="Q12" s="1252"/>
      <c r="R12" s="1252"/>
      <c r="S12" s="1252"/>
      <c r="T12" s="1252"/>
      <c r="U12" s="1252"/>
      <c r="V12" s="1252"/>
      <c r="W12" s="684"/>
    </row>
    <row r="13" spans="2:35" ht="56.25" customHeight="1">
      <c r="B13" s="685">
        <v>5</v>
      </c>
      <c r="C13" s="1254"/>
      <c r="D13" s="1254"/>
      <c r="E13" s="1251"/>
      <c r="F13" s="1251"/>
      <c r="G13" s="1251"/>
      <c r="H13" s="1251"/>
      <c r="I13" s="1251"/>
      <c r="J13" s="1251"/>
      <c r="K13" s="1251"/>
      <c r="L13" s="1251"/>
      <c r="M13" s="1251"/>
      <c r="N13" s="1251"/>
      <c r="O13" s="1251"/>
      <c r="P13" s="1252"/>
      <c r="Q13" s="1252"/>
      <c r="R13" s="1252"/>
      <c r="S13" s="1252"/>
      <c r="T13" s="1252"/>
      <c r="U13" s="1252"/>
      <c r="V13" s="1252"/>
      <c r="W13" s="684"/>
    </row>
    <row r="15" spans="2:35">
      <c r="B15" s="682" t="s">
        <v>639</v>
      </c>
      <c r="C15" s="682"/>
      <c r="D15" s="682"/>
      <c r="E15" s="682"/>
      <c r="F15" s="682"/>
      <c r="G15" s="682"/>
      <c r="H15" s="682"/>
      <c r="I15" s="682"/>
      <c r="J15" s="682"/>
      <c r="K15" s="682"/>
      <c r="L15" s="682"/>
      <c r="M15" s="682"/>
      <c r="N15" s="682"/>
      <c r="O15" s="682"/>
      <c r="P15" s="682"/>
      <c r="Q15" s="682"/>
      <c r="R15" s="682"/>
      <c r="S15" s="682"/>
      <c r="T15" s="682"/>
      <c r="U15" s="682"/>
      <c r="V15" s="682"/>
      <c r="W15" s="682"/>
    </row>
    <row r="16" spans="2:35">
      <c r="B16" s="683"/>
      <c r="C16" s="683"/>
      <c r="D16" s="682"/>
      <c r="E16" s="682"/>
      <c r="F16" s="682"/>
      <c r="G16" s="682"/>
      <c r="H16" s="682"/>
      <c r="I16" s="683"/>
      <c r="J16" s="683"/>
      <c r="K16" s="682"/>
      <c r="L16" s="682"/>
      <c r="M16" s="682"/>
      <c r="N16" s="682"/>
      <c r="O16" s="682"/>
      <c r="P16" s="682"/>
      <c r="Q16" s="682"/>
      <c r="R16" s="682"/>
      <c r="S16" s="682"/>
      <c r="T16" s="682"/>
      <c r="U16" s="682"/>
      <c r="V16" s="682"/>
      <c r="W16" s="682"/>
    </row>
    <row r="17" spans="2:23">
      <c r="B17" s="682"/>
      <c r="C17" s="682"/>
      <c r="D17" s="682"/>
      <c r="E17" s="682"/>
      <c r="F17" s="682"/>
      <c r="G17" s="682"/>
      <c r="H17" s="682"/>
      <c r="I17" s="682"/>
      <c r="J17" s="682"/>
      <c r="K17" s="682"/>
      <c r="L17" s="682"/>
      <c r="M17" s="682"/>
      <c r="N17" s="682"/>
      <c r="O17" s="682"/>
      <c r="P17" s="682"/>
      <c r="Q17" s="682"/>
      <c r="R17" s="682"/>
      <c r="S17" s="682"/>
      <c r="T17" s="682"/>
      <c r="U17" s="682"/>
      <c r="V17" s="682"/>
      <c r="W17" s="682"/>
    </row>
    <row r="18" spans="2:23">
      <c r="B18" s="1253"/>
      <c r="C18" s="1253"/>
      <c r="D18" s="682"/>
      <c r="E18" s="682"/>
      <c r="F18" s="682"/>
      <c r="G18" s="682"/>
      <c r="H18" s="682"/>
      <c r="I18" s="682"/>
      <c r="J18" s="682"/>
      <c r="K18" s="682"/>
      <c r="L18" s="682"/>
      <c r="M18" s="682"/>
      <c r="N18" s="682"/>
      <c r="O18" s="682"/>
      <c r="P18" s="682"/>
      <c r="Q18" s="682"/>
      <c r="R18" s="682"/>
      <c r="S18" s="682"/>
      <c r="T18" s="682"/>
      <c r="U18" s="682"/>
      <c r="V18" s="682"/>
      <c r="W18" s="682"/>
    </row>
    <row r="19" spans="2:23">
      <c r="B19" s="682"/>
      <c r="C19" s="682"/>
      <c r="D19" s="682"/>
      <c r="E19" s="682"/>
      <c r="F19" s="682"/>
      <c r="G19" s="682"/>
      <c r="H19" s="682"/>
      <c r="I19" s="682"/>
      <c r="J19" s="682"/>
      <c r="K19" s="682"/>
      <c r="L19" s="682"/>
      <c r="M19" s="682"/>
      <c r="N19" s="682"/>
      <c r="O19" s="682"/>
      <c r="P19" s="682"/>
      <c r="Q19" s="682"/>
      <c r="R19" s="682"/>
      <c r="S19" s="682"/>
      <c r="T19" s="682"/>
      <c r="U19" s="682"/>
      <c r="V19" s="682"/>
      <c r="W19" s="682"/>
    </row>
  </sheetData>
  <mergeCells count="59">
    <mergeCell ref="C10:D10"/>
    <mergeCell ref="H11:K11"/>
    <mergeCell ref="L11:O11"/>
    <mergeCell ref="H7:K7"/>
    <mergeCell ref="E10:G10"/>
    <mergeCell ref="E11:G11"/>
    <mergeCell ref="H8:K8"/>
    <mergeCell ref="L8:O8"/>
    <mergeCell ref="C8:D8"/>
    <mergeCell ref="H9:K9"/>
    <mergeCell ref="C9:D9"/>
    <mergeCell ref="B2:W2"/>
    <mergeCell ref="U11:V11"/>
    <mergeCell ref="C11:D11"/>
    <mergeCell ref="H10:K10"/>
    <mergeCell ref="L10:O10"/>
    <mergeCell ref="S10:T10"/>
    <mergeCell ref="U8:V8"/>
    <mergeCell ref="P10:R10"/>
    <mergeCell ref="S7:T7"/>
    <mergeCell ref="S8:T8"/>
    <mergeCell ref="P7:R7"/>
    <mergeCell ref="P8:R8"/>
    <mergeCell ref="S9:T9"/>
    <mergeCell ref="E7:G7"/>
    <mergeCell ref="E8:G8"/>
    <mergeCell ref="E9:G9"/>
    <mergeCell ref="B18:C18"/>
    <mergeCell ref="U12:V12"/>
    <mergeCell ref="U13:V13"/>
    <mergeCell ref="S13:T13"/>
    <mergeCell ref="H12:K12"/>
    <mergeCell ref="L12:O12"/>
    <mergeCell ref="C12:D12"/>
    <mergeCell ref="L13:O13"/>
    <mergeCell ref="P12:R12"/>
    <mergeCell ref="C13:D13"/>
    <mergeCell ref="E13:G13"/>
    <mergeCell ref="P13:R13"/>
    <mergeCell ref="S12:T12"/>
    <mergeCell ref="E12:G12"/>
    <mergeCell ref="H13:K13"/>
    <mergeCell ref="S11:T11"/>
    <mergeCell ref="N5:O5"/>
    <mergeCell ref="P5:V5"/>
    <mergeCell ref="U9:V9"/>
    <mergeCell ref="U10:V10"/>
    <mergeCell ref="P9:R9"/>
    <mergeCell ref="P11:R11"/>
    <mergeCell ref="L9:O9"/>
    <mergeCell ref="N4:O4"/>
    <mergeCell ref="E4:M4"/>
    <mergeCell ref="B4:D4"/>
    <mergeCell ref="P4:V4"/>
    <mergeCell ref="U7:V7"/>
    <mergeCell ref="C7:D7"/>
    <mergeCell ref="B5:D5"/>
    <mergeCell ref="E5:M5"/>
    <mergeCell ref="L7:O7"/>
  </mergeCells>
  <phoneticPr fontId="9"/>
  <dataValidations count="2">
    <dataValidation type="list" allowBlank="1" showInputMessage="1" showErrorMessage="1" sqref="P8:R13" xr:uid="{00000000-0002-0000-1E00-000000000000}">
      <formula1>"職場見学, 職場体験, 企業実習"</formula1>
    </dataValidation>
    <dataValidation type="list" allowBlank="1" showInputMessage="1" showErrorMessage="1" sqref="C8:D13" xr:uid="{00000000-0002-0000-1E00-000001000000}">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64" fitToHeight="0" orientation="landscape" r:id="rId1"/>
  <colBreaks count="1" manualBreakCount="1">
    <brk id="23" max="1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Q60"/>
  <sheetViews>
    <sheetView showGridLines="0" view="pageBreakPreview" zoomScale="70" zoomScaleNormal="70" zoomScaleSheetLayoutView="70" zoomScalePageLayoutView="70" workbookViewId="0">
      <selection activeCell="D5" sqref="D5:I8"/>
    </sheetView>
  </sheetViews>
  <sheetFormatPr defaultColWidth="9.140625" defaultRowHeight="13.5"/>
  <cols>
    <col min="1" max="1" width="4.5703125" style="146" customWidth="1"/>
    <col min="2" max="2" width="4.7109375" style="146" customWidth="1"/>
    <col min="3" max="3" width="22.85546875" style="146" customWidth="1"/>
    <col min="4" max="4" width="23.85546875" style="146" customWidth="1"/>
    <col min="5" max="5" width="14.85546875" style="146" customWidth="1"/>
    <col min="6" max="6" width="26.28515625" style="146" customWidth="1"/>
    <col min="7" max="7" width="15" style="146" customWidth="1"/>
    <col min="8" max="8" width="15.140625" style="146" customWidth="1"/>
    <col min="9" max="9" width="8.42578125" style="146" customWidth="1"/>
    <col min="10" max="10" width="9.140625" style="146"/>
    <col min="11" max="11" width="14.28515625" style="146" customWidth="1"/>
    <col min="12" max="13" width="9.140625" style="146"/>
    <col min="14" max="14" width="21.28515625" style="146" customWidth="1"/>
    <col min="15" max="17" width="6.42578125" style="146" customWidth="1"/>
    <col min="18" max="16384" width="9.140625" style="146"/>
  </cols>
  <sheetData>
    <row r="1" spans="1:17" ht="33.75" customHeight="1">
      <c r="N1" s="147" t="s">
        <v>424</v>
      </c>
      <c r="P1" s="147"/>
      <c r="Q1" s="148"/>
    </row>
    <row r="2" spans="1:17" s="149" customFormat="1" ht="35.1" customHeight="1">
      <c r="A2" s="840" t="s">
        <v>154</v>
      </c>
      <c r="B2" s="840"/>
      <c r="C2" s="840"/>
      <c r="D2" s="840"/>
      <c r="E2" s="840"/>
      <c r="F2" s="840"/>
      <c r="G2" s="840"/>
      <c r="H2" s="840"/>
      <c r="I2" s="840"/>
      <c r="J2" s="840"/>
      <c r="K2" s="840"/>
      <c r="L2" s="840"/>
      <c r="M2" s="840"/>
      <c r="N2" s="840"/>
      <c r="O2" s="840"/>
      <c r="P2" s="840"/>
    </row>
    <row r="3" spans="1:17" s="149" customFormat="1" ht="35.1" customHeight="1">
      <c r="A3" s="150"/>
      <c r="B3" s="150"/>
      <c r="C3" s="150"/>
      <c r="D3" s="150"/>
      <c r="L3" s="151" t="s">
        <v>155</v>
      </c>
      <c r="N3" s="151"/>
      <c r="O3" s="151"/>
      <c r="P3" s="151"/>
      <c r="Q3" s="152"/>
    </row>
    <row r="4" spans="1:17" s="149" customFormat="1" ht="26.25" customHeight="1">
      <c r="A4" s="153" t="s">
        <v>288</v>
      </c>
      <c r="B4" s="150"/>
      <c r="C4" s="150"/>
      <c r="D4" s="150"/>
      <c r="M4" s="154"/>
      <c r="N4" s="154"/>
      <c r="O4" s="154"/>
      <c r="P4" s="154"/>
    </row>
    <row r="5" spans="1:17" s="149" customFormat="1" ht="33.75" customHeight="1">
      <c r="A5" s="850" t="s">
        <v>511</v>
      </c>
      <c r="B5" s="851"/>
      <c r="C5" s="852"/>
      <c r="D5" s="777">
        <f>'様式1-1_委託料経費区分'!C5</f>
        <v>0</v>
      </c>
      <c r="E5" s="778"/>
      <c r="F5" s="778"/>
      <c r="G5" s="778"/>
      <c r="H5" s="778"/>
      <c r="I5" s="779"/>
      <c r="J5" s="221"/>
      <c r="K5" s="148"/>
      <c r="L5" s="148"/>
      <c r="M5" s="148"/>
      <c r="N5" s="148"/>
      <c r="O5" s="154"/>
      <c r="P5" s="154"/>
    </row>
    <row r="6" spans="1:17" s="123" customFormat="1" ht="33.75" customHeight="1">
      <c r="A6" s="850" t="s">
        <v>290</v>
      </c>
      <c r="B6" s="851"/>
      <c r="C6" s="852"/>
      <c r="D6" s="777">
        <f>'様式1-1_委託料経費区分'!C6</f>
        <v>0</v>
      </c>
      <c r="E6" s="778"/>
      <c r="F6" s="778"/>
      <c r="G6" s="778"/>
      <c r="H6" s="778"/>
      <c r="I6" s="779"/>
      <c r="J6" s="222"/>
    </row>
    <row r="7" spans="1:17" s="149" customFormat="1" ht="33.75" customHeight="1">
      <c r="A7" s="850" t="s">
        <v>249</v>
      </c>
      <c r="B7" s="851"/>
      <c r="C7" s="852"/>
      <c r="D7" s="777">
        <f>'様式1-1_委託料経費区分'!C7</f>
        <v>0</v>
      </c>
      <c r="E7" s="778"/>
      <c r="F7" s="778"/>
      <c r="G7" s="778"/>
      <c r="H7" s="778"/>
      <c r="I7" s="779"/>
      <c r="J7" s="221"/>
      <c r="K7" s="148"/>
      <c r="L7" s="148"/>
      <c r="M7" s="148"/>
      <c r="N7" s="148"/>
      <c r="O7" s="154"/>
      <c r="P7" s="154"/>
    </row>
    <row r="8" spans="1:17" ht="33.75" customHeight="1">
      <c r="A8" s="853" t="s">
        <v>250</v>
      </c>
      <c r="B8" s="854"/>
      <c r="C8" s="855"/>
      <c r="D8" s="777">
        <f>'様式1-1_委託料経費区分'!C8</f>
        <v>0</v>
      </c>
      <c r="E8" s="778"/>
      <c r="F8" s="778"/>
      <c r="G8" s="778"/>
      <c r="H8" s="778"/>
      <c r="I8" s="779"/>
      <c r="J8" s="223"/>
      <c r="K8" s="172"/>
      <c r="L8" s="172"/>
      <c r="M8" s="172"/>
      <c r="N8" s="172"/>
    </row>
    <row r="9" spans="1:17" ht="26.25" customHeight="1">
      <c r="A9" s="155"/>
      <c r="B9" s="156"/>
      <c r="C9" s="849" t="s">
        <v>223</v>
      </c>
      <c r="D9" s="888"/>
      <c r="E9" s="888"/>
      <c r="F9" s="888"/>
      <c r="G9" s="888"/>
      <c r="H9" s="888"/>
      <c r="I9" s="888"/>
      <c r="J9" s="888"/>
      <c r="K9" s="888"/>
      <c r="L9" s="888"/>
      <c r="M9" s="888"/>
      <c r="N9" s="888"/>
      <c r="O9" s="157"/>
      <c r="P9" s="157"/>
    </row>
    <row r="10" spans="1:17" ht="26.25" customHeight="1">
      <c r="A10" s="155"/>
      <c r="B10" s="156"/>
      <c r="C10" s="889" t="s">
        <v>233</v>
      </c>
      <c r="D10" s="889"/>
      <c r="E10" s="889"/>
      <c r="F10" s="889"/>
      <c r="G10" s="889"/>
      <c r="H10" s="889"/>
      <c r="I10" s="889"/>
      <c r="J10" s="889"/>
      <c r="K10" s="889"/>
      <c r="L10" s="889"/>
      <c r="M10" s="889"/>
      <c r="N10" s="889"/>
      <c r="O10" s="177"/>
      <c r="P10" s="177"/>
    </row>
    <row r="11" spans="1:17" ht="26.25" customHeight="1">
      <c r="A11" s="155"/>
      <c r="B11" s="156"/>
      <c r="C11" s="849" t="s">
        <v>234</v>
      </c>
      <c r="D11" s="849"/>
      <c r="E11" s="849"/>
      <c r="F11" s="849"/>
      <c r="G11" s="849"/>
      <c r="H11" s="849"/>
      <c r="I11" s="849"/>
      <c r="J11" s="849"/>
      <c r="K11" s="849"/>
      <c r="L11" s="849"/>
      <c r="M11" s="849"/>
      <c r="N11" s="849"/>
      <c r="O11" s="176"/>
      <c r="P11" s="176"/>
    </row>
    <row r="12" spans="1:17" ht="35.1" customHeight="1">
      <c r="A12" s="841"/>
      <c r="B12" s="842"/>
      <c r="C12" s="843" t="s">
        <v>156</v>
      </c>
      <c r="D12" s="844"/>
      <c r="E12" s="843" t="s">
        <v>157</v>
      </c>
      <c r="F12" s="845"/>
      <c r="G12" s="845"/>
      <c r="H12" s="845"/>
      <c r="I12" s="845"/>
      <c r="J12" s="845"/>
      <c r="K12" s="845"/>
      <c r="L12" s="845"/>
      <c r="M12" s="845"/>
      <c r="N12" s="846"/>
      <c r="O12" s="847"/>
      <c r="P12" s="848"/>
      <c r="Q12" s="848"/>
    </row>
    <row r="13" spans="1:17" s="225" customFormat="1" ht="45" customHeight="1">
      <c r="A13" s="180">
        <v>1</v>
      </c>
      <c r="B13" s="865" t="s">
        <v>158</v>
      </c>
      <c r="C13" s="858" t="s">
        <v>159</v>
      </c>
      <c r="D13" s="869"/>
      <c r="E13" s="240" t="s">
        <v>160</v>
      </c>
      <c r="F13" s="243"/>
      <c r="G13" s="224"/>
      <c r="H13" s="246"/>
      <c r="I13" s="158" t="s">
        <v>161</v>
      </c>
      <c r="J13" s="246"/>
      <c r="K13" s="246"/>
      <c r="L13" s="246"/>
      <c r="M13" s="246"/>
      <c r="N13" s="425"/>
      <c r="O13" s="157"/>
      <c r="P13" s="157"/>
      <c r="Q13" s="224"/>
    </row>
    <row r="14" spans="1:17" s="225" customFormat="1" ht="45" customHeight="1">
      <c r="A14" s="226">
        <v>2</v>
      </c>
      <c r="B14" s="866"/>
      <c r="C14" s="860" t="s">
        <v>236</v>
      </c>
      <c r="D14" s="868"/>
      <c r="E14" s="227" t="s">
        <v>237</v>
      </c>
      <c r="F14" s="243"/>
      <c r="G14" s="243"/>
      <c r="H14" s="247"/>
      <c r="I14" s="240" t="s">
        <v>224</v>
      </c>
      <c r="J14" s="243"/>
      <c r="K14" s="243"/>
      <c r="L14" s="243"/>
      <c r="M14" s="243"/>
      <c r="N14" s="247"/>
      <c r="O14" s="157"/>
      <c r="P14" s="157"/>
      <c r="Q14" s="224"/>
    </row>
    <row r="15" spans="1:17" s="225" customFormat="1" ht="45" customHeight="1">
      <c r="A15" s="226">
        <v>3</v>
      </c>
      <c r="B15" s="866"/>
      <c r="C15" s="860" t="s">
        <v>291</v>
      </c>
      <c r="D15" s="868"/>
      <c r="E15" s="240" t="s">
        <v>162</v>
      </c>
      <c r="F15" s="243"/>
      <c r="G15" s="862" t="s">
        <v>163</v>
      </c>
      <c r="H15" s="861"/>
      <c r="I15" s="861"/>
      <c r="J15" s="861"/>
      <c r="K15" s="243"/>
      <c r="L15" s="243"/>
      <c r="M15" s="243"/>
      <c r="N15" s="247"/>
      <c r="O15" s="157"/>
      <c r="P15" s="157"/>
      <c r="Q15" s="224"/>
    </row>
    <row r="16" spans="1:17" s="225" customFormat="1" ht="45" customHeight="1">
      <c r="A16" s="226">
        <v>4</v>
      </c>
      <c r="B16" s="866"/>
      <c r="C16" s="860" t="s">
        <v>164</v>
      </c>
      <c r="D16" s="868"/>
      <c r="E16" s="240" t="s">
        <v>165</v>
      </c>
      <c r="F16" s="243"/>
      <c r="G16" s="243" t="s">
        <v>166</v>
      </c>
      <c r="H16" s="243"/>
      <c r="I16" s="243"/>
      <c r="J16" s="243" t="s">
        <v>167</v>
      </c>
      <c r="K16" s="243"/>
      <c r="L16" s="243"/>
      <c r="M16" s="243"/>
      <c r="N16" s="247"/>
      <c r="O16" s="157"/>
      <c r="P16" s="157"/>
      <c r="Q16" s="224"/>
    </row>
    <row r="17" spans="1:17" s="225" customFormat="1" ht="45" customHeight="1">
      <c r="A17" s="856">
        <v>5</v>
      </c>
      <c r="B17" s="866"/>
      <c r="C17" s="858" t="s">
        <v>169</v>
      </c>
      <c r="D17" s="859"/>
      <c r="E17" s="860" t="s">
        <v>170</v>
      </c>
      <c r="F17" s="861"/>
      <c r="G17" s="861"/>
      <c r="H17" s="861"/>
      <c r="I17" s="861"/>
      <c r="J17" s="860" t="s">
        <v>171</v>
      </c>
      <c r="K17" s="862"/>
      <c r="L17" s="243" t="s">
        <v>172</v>
      </c>
      <c r="M17" s="243"/>
      <c r="N17" s="247"/>
      <c r="O17" s="157"/>
      <c r="P17" s="157"/>
      <c r="Q17" s="224"/>
    </row>
    <row r="18" spans="1:17" s="225" customFormat="1" ht="45" customHeight="1">
      <c r="A18" s="857"/>
      <c r="B18" s="866"/>
      <c r="C18" s="863"/>
      <c r="D18" s="864"/>
      <c r="E18" s="240" t="s">
        <v>173</v>
      </c>
      <c r="F18" s="243"/>
      <c r="G18" s="247"/>
      <c r="H18" s="243" t="s">
        <v>174</v>
      </c>
      <c r="I18" s="243"/>
      <c r="J18" s="243"/>
      <c r="K18" s="243"/>
      <c r="L18" s="243"/>
      <c r="M18" s="243"/>
      <c r="N18" s="247"/>
      <c r="O18" s="157"/>
      <c r="P18" s="157"/>
      <c r="Q18" s="224"/>
    </row>
    <row r="19" spans="1:17" s="225" customFormat="1" ht="45" customHeight="1">
      <c r="A19" s="181">
        <v>6</v>
      </c>
      <c r="B19" s="866"/>
      <c r="C19" s="159" t="s">
        <v>175</v>
      </c>
      <c r="D19" s="228"/>
      <c r="E19" s="860" t="s">
        <v>176</v>
      </c>
      <c r="F19" s="861"/>
      <c r="G19" s="868"/>
      <c r="H19" s="860" t="s">
        <v>177</v>
      </c>
      <c r="I19" s="861"/>
      <c r="J19" s="861"/>
      <c r="K19" s="861"/>
      <c r="L19" s="861"/>
      <c r="M19" s="861"/>
      <c r="N19" s="868"/>
      <c r="O19" s="157"/>
      <c r="P19" s="157"/>
      <c r="Q19" s="224"/>
    </row>
    <row r="20" spans="1:17" s="225" customFormat="1" ht="45" customHeight="1">
      <c r="A20" s="226">
        <v>7</v>
      </c>
      <c r="B20" s="866"/>
      <c r="C20" s="860" t="s">
        <v>178</v>
      </c>
      <c r="D20" s="868"/>
      <c r="E20" s="860" t="s">
        <v>179</v>
      </c>
      <c r="F20" s="861"/>
      <c r="G20" s="861"/>
      <c r="H20" s="861"/>
      <c r="I20" s="862" t="s">
        <v>180</v>
      </c>
      <c r="J20" s="861"/>
      <c r="K20" s="861"/>
      <c r="L20" s="861"/>
      <c r="M20" s="861"/>
      <c r="N20" s="868"/>
      <c r="O20" s="157"/>
      <c r="P20" s="157"/>
      <c r="Q20" s="224"/>
    </row>
    <row r="21" spans="1:17" s="225" customFormat="1" ht="45" customHeight="1">
      <c r="A21" s="226">
        <v>8</v>
      </c>
      <c r="B21" s="866"/>
      <c r="C21" s="860" t="s">
        <v>181</v>
      </c>
      <c r="D21" s="868"/>
      <c r="E21" s="860" t="s">
        <v>182</v>
      </c>
      <c r="F21" s="861"/>
      <c r="G21" s="862" t="s">
        <v>183</v>
      </c>
      <c r="H21" s="862"/>
      <c r="I21" s="861"/>
      <c r="J21" s="861"/>
      <c r="K21" s="862" t="s">
        <v>167</v>
      </c>
      <c r="L21" s="862"/>
      <c r="M21" s="243"/>
      <c r="N21" s="247"/>
      <c r="O21" s="157"/>
      <c r="P21" s="157"/>
      <c r="Q21" s="224"/>
    </row>
    <row r="22" spans="1:17" s="225" customFormat="1" ht="45" customHeight="1">
      <c r="A22" s="226">
        <v>9</v>
      </c>
      <c r="B22" s="866"/>
      <c r="C22" s="860" t="s">
        <v>184</v>
      </c>
      <c r="D22" s="868"/>
      <c r="E22" s="240" t="s">
        <v>168</v>
      </c>
      <c r="F22" s="243"/>
      <c r="G22" s="243" t="s">
        <v>167</v>
      </c>
      <c r="H22" s="243"/>
      <c r="I22" s="243"/>
      <c r="J22" s="243"/>
      <c r="K22" s="243"/>
      <c r="L22" s="243"/>
      <c r="M22" s="243"/>
      <c r="N22" s="247"/>
      <c r="O22" s="157"/>
      <c r="P22" s="157"/>
      <c r="Q22" s="224"/>
    </row>
    <row r="23" spans="1:17" s="225" customFormat="1" ht="45" customHeight="1">
      <c r="A23" s="226">
        <v>10</v>
      </c>
      <c r="B23" s="866"/>
      <c r="C23" s="860" t="s">
        <v>185</v>
      </c>
      <c r="D23" s="868"/>
      <c r="E23" s="858" t="s">
        <v>186</v>
      </c>
      <c r="F23" s="875"/>
      <c r="G23" s="875"/>
      <c r="H23" s="869"/>
      <c r="I23" s="860" t="s">
        <v>187</v>
      </c>
      <c r="J23" s="861"/>
      <c r="K23" s="861"/>
      <c r="L23" s="861"/>
      <c r="M23" s="861"/>
      <c r="N23" s="247"/>
      <c r="O23" s="157"/>
      <c r="P23" s="157"/>
      <c r="Q23" s="224"/>
    </row>
    <row r="24" spans="1:17" s="225" customFormat="1" ht="45" customHeight="1">
      <c r="A24" s="226">
        <v>11</v>
      </c>
      <c r="B24" s="866"/>
      <c r="C24" s="860" t="s">
        <v>188</v>
      </c>
      <c r="D24" s="868"/>
      <c r="E24" s="858" t="s">
        <v>189</v>
      </c>
      <c r="F24" s="875"/>
      <c r="G24" s="875"/>
      <c r="H24" s="869"/>
      <c r="I24" s="860" t="s">
        <v>187</v>
      </c>
      <c r="J24" s="861"/>
      <c r="K24" s="861"/>
      <c r="L24" s="861"/>
      <c r="M24" s="861"/>
      <c r="N24" s="247"/>
      <c r="O24" s="157"/>
      <c r="P24" s="157"/>
      <c r="Q24" s="224"/>
    </row>
    <row r="25" spans="1:17" s="225" customFormat="1" ht="45" customHeight="1">
      <c r="A25" s="226">
        <v>12</v>
      </c>
      <c r="B25" s="866"/>
      <c r="C25" s="860" t="s">
        <v>190</v>
      </c>
      <c r="D25" s="868"/>
      <c r="E25" s="240" t="s">
        <v>168</v>
      </c>
      <c r="F25" s="243"/>
      <c r="G25" s="243" t="s">
        <v>167</v>
      </c>
      <c r="H25" s="243"/>
      <c r="I25" s="870" t="s">
        <v>191</v>
      </c>
      <c r="J25" s="871"/>
      <c r="K25" s="871"/>
      <c r="L25" s="871"/>
      <c r="M25" s="871"/>
      <c r="N25" s="872"/>
      <c r="O25" s="157"/>
      <c r="P25" s="157"/>
      <c r="Q25" s="224"/>
    </row>
    <row r="26" spans="1:17" s="225" customFormat="1" ht="45" customHeight="1">
      <c r="A26" s="226">
        <v>13</v>
      </c>
      <c r="B26" s="866"/>
      <c r="C26" s="178" t="s">
        <v>192</v>
      </c>
      <c r="D26" s="179"/>
      <c r="E26" s="240" t="s">
        <v>193</v>
      </c>
      <c r="F26" s="243"/>
      <c r="G26" s="240" t="s">
        <v>194</v>
      </c>
      <c r="H26" s="243"/>
      <c r="I26" s="244"/>
      <c r="J26" s="245"/>
      <c r="K26" s="245"/>
      <c r="L26" s="245"/>
      <c r="M26" s="245"/>
      <c r="N26" s="426"/>
      <c r="O26" s="157"/>
      <c r="P26" s="157"/>
      <c r="Q26" s="224"/>
    </row>
    <row r="27" spans="1:17" s="225" customFormat="1" ht="45" customHeight="1">
      <c r="A27" s="226">
        <v>14</v>
      </c>
      <c r="B27" s="866"/>
      <c r="C27" s="860" t="s">
        <v>195</v>
      </c>
      <c r="D27" s="868"/>
      <c r="E27" s="873" t="s">
        <v>196</v>
      </c>
      <c r="F27" s="874"/>
      <c r="G27" s="862" t="s">
        <v>197</v>
      </c>
      <c r="H27" s="862"/>
      <c r="I27" s="160"/>
      <c r="J27" s="160"/>
      <c r="K27" s="243"/>
      <c r="L27" s="243"/>
      <c r="M27" s="243"/>
      <c r="N27" s="247"/>
      <c r="O27" s="157"/>
      <c r="P27" s="157"/>
      <c r="Q27" s="224"/>
    </row>
    <row r="28" spans="1:17" s="225" customFormat="1" ht="45" customHeight="1">
      <c r="A28" s="226">
        <v>15</v>
      </c>
      <c r="B28" s="866"/>
      <c r="C28" s="860" t="s">
        <v>198</v>
      </c>
      <c r="D28" s="868"/>
      <c r="E28" s="860" t="s">
        <v>199</v>
      </c>
      <c r="F28" s="861"/>
      <c r="G28" s="860" t="s">
        <v>200</v>
      </c>
      <c r="H28" s="861"/>
      <c r="I28" s="868"/>
      <c r="J28" s="860" t="s">
        <v>201</v>
      </c>
      <c r="K28" s="861"/>
      <c r="L28" s="861"/>
      <c r="M28" s="861"/>
      <c r="N28" s="247"/>
      <c r="O28" s="157"/>
      <c r="P28" s="157"/>
      <c r="Q28" s="224"/>
    </row>
    <row r="29" spans="1:17" s="225" customFormat="1" ht="45" customHeight="1">
      <c r="A29" s="226">
        <v>16</v>
      </c>
      <c r="B29" s="866"/>
      <c r="C29" s="876" t="s">
        <v>202</v>
      </c>
      <c r="D29" s="877"/>
      <c r="E29" s="240" t="s">
        <v>232</v>
      </c>
      <c r="F29" s="160"/>
      <c r="G29" s="243" t="s">
        <v>167</v>
      </c>
      <c r="H29" s="243"/>
      <c r="I29" s="860" t="s">
        <v>203</v>
      </c>
      <c r="J29" s="861"/>
      <c r="K29" s="861"/>
      <c r="L29" s="861"/>
      <c r="M29" s="861"/>
      <c r="N29" s="868"/>
      <c r="O29" s="157"/>
      <c r="P29" s="157"/>
      <c r="Q29" s="224"/>
    </row>
    <row r="30" spans="1:17" s="225" customFormat="1" ht="45" customHeight="1">
      <c r="A30" s="226">
        <v>17</v>
      </c>
      <c r="B30" s="866"/>
      <c r="C30" s="876" t="s">
        <v>204</v>
      </c>
      <c r="D30" s="877"/>
      <c r="E30" s="240" t="s">
        <v>231</v>
      </c>
      <c r="F30" s="160"/>
      <c r="G30" s="243" t="s">
        <v>205</v>
      </c>
      <c r="H30" s="243"/>
      <c r="I30" s="860" t="s">
        <v>203</v>
      </c>
      <c r="J30" s="861"/>
      <c r="K30" s="861"/>
      <c r="L30" s="861"/>
      <c r="M30" s="861"/>
      <c r="N30" s="868"/>
      <c r="O30" s="157"/>
      <c r="P30" s="157"/>
      <c r="Q30" s="224"/>
    </row>
    <row r="31" spans="1:17" s="225" customFormat="1" ht="45" customHeight="1">
      <c r="A31" s="226">
        <v>18</v>
      </c>
      <c r="B31" s="867"/>
      <c r="C31" s="860" t="s">
        <v>206</v>
      </c>
      <c r="D31" s="868"/>
      <c r="E31" s="240" t="s">
        <v>207</v>
      </c>
      <c r="F31" s="243"/>
      <c r="G31" s="243" t="s">
        <v>208</v>
      </c>
      <c r="H31" s="243"/>
      <c r="I31" s="243"/>
      <c r="J31" s="243" t="s">
        <v>167</v>
      </c>
      <c r="K31" s="243"/>
      <c r="L31" s="243"/>
      <c r="M31" s="243"/>
      <c r="N31" s="247"/>
      <c r="O31" s="157"/>
      <c r="P31" s="157"/>
      <c r="Q31" s="224"/>
    </row>
    <row r="32" spans="1:17" s="225" customFormat="1" ht="45" customHeight="1">
      <c r="A32" s="226">
        <v>19</v>
      </c>
      <c r="B32" s="865" t="s">
        <v>209</v>
      </c>
      <c r="C32" s="860" t="s">
        <v>210</v>
      </c>
      <c r="D32" s="868"/>
      <c r="E32" s="873" t="s">
        <v>245</v>
      </c>
      <c r="F32" s="890"/>
      <c r="G32" s="890"/>
      <c r="H32" s="890"/>
      <c r="I32" s="890"/>
      <c r="J32" s="229"/>
      <c r="K32" s="230"/>
      <c r="L32" s="241"/>
      <c r="M32" s="241"/>
      <c r="N32" s="242"/>
      <c r="O32" s="157"/>
      <c r="P32" s="157"/>
      <c r="Q32" s="224"/>
    </row>
    <row r="33" spans="1:17" s="225" customFormat="1" ht="45" customHeight="1">
      <c r="A33" s="226">
        <v>20</v>
      </c>
      <c r="B33" s="866"/>
      <c r="C33" s="860" t="s">
        <v>211</v>
      </c>
      <c r="D33" s="868"/>
      <c r="E33" s="873" t="s">
        <v>212</v>
      </c>
      <c r="F33" s="871"/>
      <c r="G33" s="160" t="s">
        <v>213</v>
      </c>
      <c r="H33" s="160"/>
      <c r="I33" s="224"/>
      <c r="J33" s="160" t="s">
        <v>214</v>
      </c>
      <c r="K33" s="246"/>
      <c r="L33" s="243"/>
      <c r="M33" s="243"/>
      <c r="N33" s="247"/>
      <c r="O33" s="157"/>
      <c r="P33" s="157"/>
      <c r="Q33" s="224"/>
    </row>
    <row r="34" spans="1:17" s="225" customFormat="1" ht="45" customHeight="1">
      <c r="A34" s="226">
        <v>21</v>
      </c>
      <c r="B34" s="866"/>
      <c r="C34" s="860" t="s">
        <v>215</v>
      </c>
      <c r="D34" s="868"/>
      <c r="E34" s="240" t="s">
        <v>216</v>
      </c>
      <c r="F34" s="243"/>
      <c r="G34" s="243"/>
      <c r="H34" s="243"/>
      <c r="I34" s="243"/>
      <c r="J34" s="243"/>
      <c r="K34" s="243"/>
      <c r="L34" s="243"/>
      <c r="M34" s="243"/>
      <c r="N34" s="247"/>
      <c r="O34" s="157"/>
      <c r="P34" s="157"/>
      <c r="Q34" s="224"/>
    </row>
    <row r="35" spans="1:17" s="225" customFormat="1" ht="45" customHeight="1">
      <c r="A35" s="226">
        <v>22</v>
      </c>
      <c r="B35" s="866"/>
      <c r="C35" s="860" t="s">
        <v>217</v>
      </c>
      <c r="D35" s="868"/>
      <c r="E35" s="240" t="s">
        <v>216</v>
      </c>
      <c r="F35" s="243"/>
      <c r="G35" s="243"/>
      <c r="H35" s="243"/>
      <c r="I35" s="243"/>
      <c r="J35" s="243"/>
      <c r="K35" s="243"/>
      <c r="L35" s="243"/>
      <c r="M35" s="243"/>
      <c r="N35" s="247"/>
      <c r="O35" s="157"/>
      <c r="P35" s="157"/>
      <c r="Q35" s="224"/>
    </row>
    <row r="36" spans="1:17" s="225" customFormat="1" ht="45" customHeight="1">
      <c r="A36" s="226">
        <v>23</v>
      </c>
      <c r="B36" s="866"/>
      <c r="C36" s="876" t="s">
        <v>218</v>
      </c>
      <c r="D36" s="877"/>
      <c r="E36" s="158" t="s">
        <v>187</v>
      </c>
      <c r="F36" s="243"/>
      <c r="G36" s="243"/>
      <c r="H36" s="247"/>
      <c r="I36" s="158"/>
      <c r="J36" s="246"/>
      <c r="K36" s="246"/>
      <c r="L36" s="246"/>
      <c r="M36" s="246"/>
      <c r="N36" s="247"/>
      <c r="O36" s="157"/>
      <c r="P36" s="157"/>
      <c r="Q36" s="224"/>
    </row>
    <row r="37" spans="1:17" s="225" customFormat="1" ht="45" customHeight="1">
      <c r="A37" s="226">
        <v>24</v>
      </c>
      <c r="B37" s="866"/>
      <c r="C37" s="860" t="s">
        <v>219</v>
      </c>
      <c r="D37" s="887"/>
      <c r="E37" s="158" t="s">
        <v>220</v>
      </c>
      <c r="F37" s="243"/>
      <c r="G37" s="243"/>
      <c r="H37" s="247"/>
      <c r="I37" s="158"/>
      <c r="J37" s="246"/>
      <c r="K37" s="246"/>
      <c r="L37" s="246"/>
      <c r="M37" s="246"/>
      <c r="N37" s="247"/>
      <c r="O37" s="157"/>
      <c r="P37" s="157"/>
      <c r="Q37" s="224"/>
    </row>
    <row r="38" spans="1:17" s="225" customFormat="1" ht="45" customHeight="1">
      <c r="A38" s="226">
        <v>25</v>
      </c>
      <c r="B38" s="867"/>
      <c r="C38" s="860" t="s">
        <v>221</v>
      </c>
      <c r="D38" s="868"/>
      <c r="E38" s="860" t="s">
        <v>238</v>
      </c>
      <c r="F38" s="861"/>
      <c r="G38" s="861"/>
      <c r="H38" s="861"/>
      <c r="I38" s="861"/>
      <c r="J38" s="861"/>
      <c r="K38" s="243" t="s">
        <v>222</v>
      </c>
      <c r="L38" s="243"/>
      <c r="M38" s="243"/>
      <c r="N38" s="247"/>
      <c r="O38" s="157"/>
      <c r="P38" s="157"/>
      <c r="Q38" s="224"/>
    </row>
    <row r="39" spans="1:17" ht="25.5" customHeight="1">
      <c r="A39" s="161" t="s">
        <v>246</v>
      </c>
      <c r="B39" s="161"/>
      <c r="C39" s="161"/>
      <c r="D39" s="161"/>
      <c r="E39" s="162"/>
      <c r="F39" s="163"/>
      <c r="G39" s="164"/>
      <c r="H39" s="164"/>
      <c r="I39" s="164"/>
      <c r="J39" s="164"/>
      <c r="K39" s="164"/>
      <c r="L39" s="164"/>
      <c r="M39" s="163"/>
      <c r="N39" s="163"/>
    </row>
    <row r="40" spans="1:17" ht="30" customHeight="1">
      <c r="A40" s="878" t="s">
        <v>721</v>
      </c>
      <c r="B40" s="879"/>
      <c r="C40" s="879"/>
      <c r="D40" s="879"/>
      <c r="E40" s="879"/>
      <c r="F40" s="879"/>
      <c r="G40" s="879"/>
      <c r="H40" s="879"/>
      <c r="I40" s="879"/>
      <c r="J40" s="879"/>
      <c r="K40" s="879"/>
      <c r="L40" s="879"/>
      <c r="M40" s="879"/>
      <c r="N40" s="880"/>
    </row>
    <row r="41" spans="1:17" ht="30" customHeight="1">
      <c r="A41" s="881"/>
      <c r="B41" s="882"/>
      <c r="C41" s="882"/>
      <c r="D41" s="882"/>
      <c r="E41" s="882"/>
      <c r="F41" s="882"/>
      <c r="G41" s="882"/>
      <c r="H41" s="882"/>
      <c r="I41" s="882"/>
      <c r="J41" s="882"/>
      <c r="K41" s="882"/>
      <c r="L41" s="882"/>
      <c r="M41" s="882"/>
      <c r="N41" s="883"/>
    </row>
    <row r="42" spans="1:17" ht="30" customHeight="1">
      <c r="A42" s="881"/>
      <c r="B42" s="882"/>
      <c r="C42" s="882"/>
      <c r="D42" s="882"/>
      <c r="E42" s="882"/>
      <c r="F42" s="882"/>
      <c r="G42" s="882"/>
      <c r="H42" s="882"/>
      <c r="I42" s="882"/>
      <c r="J42" s="882"/>
      <c r="K42" s="882"/>
      <c r="L42" s="882"/>
      <c r="M42" s="882"/>
      <c r="N42" s="883"/>
    </row>
    <row r="43" spans="1:17" ht="30" customHeight="1">
      <c r="A43" s="884"/>
      <c r="B43" s="885"/>
      <c r="C43" s="885"/>
      <c r="D43" s="885"/>
      <c r="E43" s="885"/>
      <c r="F43" s="885"/>
      <c r="G43" s="885"/>
      <c r="H43" s="885"/>
      <c r="I43" s="885"/>
      <c r="J43" s="885"/>
      <c r="K43" s="885"/>
      <c r="L43" s="885"/>
      <c r="M43" s="885"/>
      <c r="N43" s="886"/>
    </row>
    <row r="44" spans="1:17" ht="35.1" customHeight="1">
      <c r="A44" s="165"/>
      <c r="B44" s="165"/>
      <c r="C44" s="165"/>
      <c r="D44" s="166"/>
    </row>
    <row r="45" spans="1:17" ht="35.1" customHeight="1">
      <c r="A45" s="166"/>
      <c r="B45" s="166"/>
      <c r="C45" s="165"/>
      <c r="D45" s="166"/>
    </row>
    <row r="46" spans="1:17" ht="35.1" customHeight="1">
      <c r="A46" s="166"/>
      <c r="B46" s="166"/>
      <c r="C46" s="165"/>
      <c r="D46" s="166"/>
    </row>
    <row r="47" spans="1:17" ht="35.1" customHeight="1">
      <c r="A47" s="166"/>
      <c r="B47" s="167"/>
      <c r="C47" s="167"/>
      <c r="D47" s="166"/>
    </row>
    <row r="48" spans="1:17" ht="35.1" customHeight="1">
      <c r="A48" s="165"/>
      <c r="B48" s="165"/>
      <c r="C48" s="165"/>
      <c r="D48" s="166"/>
    </row>
    <row r="49" spans="1:4" ht="35.1" customHeight="1">
      <c r="A49" s="166"/>
      <c r="B49" s="166"/>
      <c r="C49" s="165"/>
      <c r="D49" s="166"/>
    </row>
    <row r="50" spans="1:4" ht="35.1" customHeight="1">
      <c r="A50" s="166"/>
      <c r="B50" s="166"/>
      <c r="C50" s="165"/>
      <c r="D50" s="166"/>
    </row>
    <row r="51" spans="1:4" ht="35.1" customHeight="1">
      <c r="A51" s="166"/>
      <c r="B51" s="166"/>
      <c r="C51" s="165"/>
      <c r="D51" s="166"/>
    </row>
    <row r="52" spans="1:4" ht="35.1" customHeight="1">
      <c r="A52" s="166"/>
      <c r="B52" s="166"/>
      <c r="C52" s="165"/>
      <c r="D52" s="166"/>
    </row>
    <row r="53" spans="1:4" ht="35.1" customHeight="1"/>
    <row r="54" spans="1:4" ht="35.1" customHeight="1"/>
    <row r="55" spans="1:4" ht="35.1" customHeight="1"/>
    <row r="56" spans="1:4" ht="35.1" customHeight="1"/>
    <row r="57" spans="1:4" ht="35.1" customHeight="1"/>
    <row r="58" spans="1:4" ht="35.1" customHeight="1"/>
    <row r="59" spans="1:4" ht="20.100000000000001" customHeight="1"/>
    <row r="60" spans="1:4" ht="20.100000000000001" customHeight="1"/>
  </sheetData>
  <mergeCells count="69">
    <mergeCell ref="A40:N43"/>
    <mergeCell ref="C37:D37"/>
    <mergeCell ref="C38:D38"/>
    <mergeCell ref="E38:J38"/>
    <mergeCell ref="C9:N9"/>
    <mergeCell ref="C10:N10"/>
    <mergeCell ref="B32:B38"/>
    <mergeCell ref="C32:D32"/>
    <mergeCell ref="E32:I32"/>
    <mergeCell ref="C34:D34"/>
    <mergeCell ref="C35:D35"/>
    <mergeCell ref="C36:D36"/>
    <mergeCell ref="C33:D33"/>
    <mergeCell ref="E33:F33"/>
    <mergeCell ref="C29:D29"/>
    <mergeCell ref="I29:N29"/>
    <mergeCell ref="C30:D30"/>
    <mergeCell ref="I30:N30"/>
    <mergeCell ref="C31:D31"/>
    <mergeCell ref="C28:D28"/>
    <mergeCell ref="E28:F28"/>
    <mergeCell ref="G28:I28"/>
    <mergeCell ref="J28:M28"/>
    <mergeCell ref="C27:D27"/>
    <mergeCell ref="E27:F27"/>
    <mergeCell ref="G27:H27"/>
    <mergeCell ref="C22:D22"/>
    <mergeCell ref="C23:D23"/>
    <mergeCell ref="E23:H23"/>
    <mergeCell ref="C24:D24"/>
    <mergeCell ref="E24:H24"/>
    <mergeCell ref="C21:D21"/>
    <mergeCell ref="E21:F21"/>
    <mergeCell ref="G21:J21"/>
    <mergeCell ref="K21:L21"/>
    <mergeCell ref="C25:D25"/>
    <mergeCell ref="I25:N25"/>
    <mergeCell ref="I23:M23"/>
    <mergeCell ref="I24:M24"/>
    <mergeCell ref="A17:A18"/>
    <mergeCell ref="C17:D17"/>
    <mergeCell ref="E17:I17"/>
    <mergeCell ref="J17:K17"/>
    <mergeCell ref="C18:D18"/>
    <mergeCell ref="B13:B31"/>
    <mergeCell ref="E19:G19"/>
    <mergeCell ref="H19:N19"/>
    <mergeCell ref="C13:D13"/>
    <mergeCell ref="C14:D14"/>
    <mergeCell ref="C15:D15"/>
    <mergeCell ref="G15:J15"/>
    <mergeCell ref="C16:D16"/>
    <mergeCell ref="C20:D20"/>
    <mergeCell ref="E20:H20"/>
    <mergeCell ref="I20:N20"/>
    <mergeCell ref="A2:P2"/>
    <mergeCell ref="A12:B12"/>
    <mergeCell ref="C12:D12"/>
    <mergeCell ref="E12:N12"/>
    <mergeCell ref="O12:Q12"/>
    <mergeCell ref="C11:N11"/>
    <mergeCell ref="A5:C5"/>
    <mergeCell ref="A6:C6"/>
    <mergeCell ref="A7:C7"/>
    <mergeCell ref="A8:C8"/>
    <mergeCell ref="D5:I5"/>
    <mergeCell ref="D6:I6"/>
    <mergeCell ref="D7:I7"/>
    <mergeCell ref="D8:I8"/>
  </mergeCells>
  <phoneticPr fontId="9"/>
  <printOptions horizontalCentered="1"/>
  <pageMargins left="0.59055118110236227" right="0.28999999999999998" top="0.27559055118110237" bottom="0.19685039370078741" header="0.51181102362204722" footer="0.31496062992125984"/>
  <pageSetup paperSize="9" scale="51"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K45"/>
  <sheetViews>
    <sheetView view="pageBreakPreview" zoomScale="85" zoomScaleNormal="100" zoomScaleSheetLayoutView="85" workbookViewId="0">
      <selection activeCell="L50" sqref="L50"/>
    </sheetView>
  </sheetViews>
  <sheetFormatPr defaultColWidth="10.42578125" defaultRowHeight="14.65" customHeight="1"/>
  <cols>
    <col min="1" max="1" width="6.140625" style="32" customWidth="1"/>
    <col min="2" max="2" width="5.28515625" style="32" customWidth="1"/>
    <col min="3" max="3" width="5.140625" style="32" customWidth="1"/>
    <col min="4" max="4" width="21.28515625" style="32" customWidth="1"/>
    <col min="5" max="5" width="14.5703125" style="32" customWidth="1"/>
    <col min="6" max="6" width="11.7109375" style="32" customWidth="1"/>
    <col min="7" max="7" width="8.140625" style="32" customWidth="1"/>
    <col min="8" max="9" width="12.140625" style="32" customWidth="1"/>
    <col min="10" max="10" width="16.140625" style="32" bestFit="1" customWidth="1"/>
    <col min="11" max="16384" width="10.42578125" style="32"/>
  </cols>
  <sheetData>
    <row r="1" spans="1:11" ht="14.65" customHeight="1">
      <c r="J1" s="184" t="s">
        <v>435</v>
      </c>
    </row>
    <row r="2" spans="1:11" ht="24.75" customHeight="1">
      <c r="A2" s="946" t="s">
        <v>280</v>
      </c>
      <c r="B2" s="946"/>
      <c r="C2" s="946"/>
      <c r="D2" s="946"/>
      <c r="E2" s="946"/>
      <c r="F2" s="946"/>
      <c r="G2" s="946"/>
      <c r="H2" s="946"/>
      <c r="I2" s="946"/>
      <c r="J2" s="946"/>
      <c r="K2" s="185"/>
    </row>
    <row r="3" spans="1:11" ht="24.75" customHeight="1" thickBot="1">
      <c r="A3" s="186"/>
      <c r="B3" s="186"/>
      <c r="C3" s="186"/>
      <c r="D3" s="186"/>
      <c r="E3" s="186"/>
      <c r="F3" s="187" t="s">
        <v>513</v>
      </c>
      <c r="G3" s="947"/>
      <c r="H3" s="947"/>
      <c r="I3" s="947"/>
      <c r="J3" s="947"/>
      <c r="K3" s="185"/>
    </row>
    <row r="4" spans="1:11" ht="24.75" customHeight="1">
      <c r="A4" s="948" t="s">
        <v>306</v>
      </c>
      <c r="B4" s="949"/>
      <c r="C4" s="950"/>
      <c r="D4" s="951"/>
      <c r="E4" s="952"/>
      <c r="F4" s="428" t="s">
        <v>307</v>
      </c>
      <c r="G4" s="949"/>
      <c r="H4" s="949"/>
      <c r="I4" s="949"/>
      <c r="J4" s="953"/>
      <c r="K4" s="185"/>
    </row>
    <row r="5" spans="1:11" ht="24" customHeight="1">
      <c r="A5" s="941" t="s">
        <v>257</v>
      </c>
      <c r="B5" s="942"/>
      <c r="C5" s="942"/>
      <c r="D5" s="943"/>
      <c r="E5" s="944"/>
      <c r="F5" s="944"/>
      <c r="G5" s="945"/>
      <c r="H5" s="427" t="s">
        <v>258</v>
      </c>
      <c r="I5" s="900" t="s">
        <v>259</v>
      </c>
      <c r="J5" s="901"/>
      <c r="K5" s="188"/>
    </row>
    <row r="6" spans="1:11" ht="24" customHeight="1">
      <c r="A6" s="909" t="s">
        <v>260</v>
      </c>
      <c r="B6" s="907"/>
      <c r="C6" s="907"/>
      <c r="D6" s="189" t="s">
        <v>501</v>
      </c>
      <c r="E6" s="190"/>
      <c r="F6" s="190"/>
      <c r="G6" s="190"/>
      <c r="H6" s="190"/>
      <c r="I6" s="190"/>
      <c r="J6" s="191" t="s">
        <v>261</v>
      </c>
      <c r="K6" s="188"/>
    </row>
    <row r="7" spans="1:11" ht="32.25" customHeight="1">
      <c r="A7" s="937" t="s">
        <v>262</v>
      </c>
      <c r="B7" s="895"/>
      <c r="C7" s="896"/>
      <c r="D7" s="902"/>
      <c r="E7" s="903"/>
      <c r="F7" s="903"/>
      <c r="G7" s="903"/>
      <c r="H7" s="903"/>
      <c r="I7" s="903"/>
      <c r="J7" s="904"/>
      <c r="K7" s="188"/>
    </row>
    <row r="8" spans="1:11" ht="32.25" customHeight="1">
      <c r="A8" s="909" t="s">
        <v>263</v>
      </c>
      <c r="B8" s="907"/>
      <c r="C8" s="907"/>
      <c r="D8" s="938"/>
      <c r="E8" s="939"/>
      <c r="F8" s="939"/>
      <c r="G8" s="939"/>
      <c r="H8" s="939"/>
      <c r="I8" s="939"/>
      <c r="J8" s="940"/>
      <c r="K8" s="188"/>
    </row>
    <row r="9" spans="1:11" ht="32.25" customHeight="1">
      <c r="A9" s="909" t="s">
        <v>264</v>
      </c>
      <c r="B9" s="907"/>
      <c r="C9" s="907"/>
      <c r="D9" s="910"/>
      <c r="E9" s="910"/>
      <c r="F9" s="911"/>
      <c r="G9" s="911"/>
      <c r="H9" s="911"/>
      <c r="I9" s="911"/>
      <c r="J9" s="912"/>
      <c r="K9" s="188"/>
    </row>
    <row r="10" spans="1:11" ht="24" customHeight="1">
      <c r="A10" s="913" t="s">
        <v>265</v>
      </c>
      <c r="B10" s="914"/>
      <c r="C10" s="915"/>
      <c r="D10" s="192" t="s">
        <v>266</v>
      </c>
      <c r="E10" s="919"/>
      <c r="F10" s="919"/>
      <c r="G10" s="919"/>
      <c r="H10" s="919"/>
      <c r="I10" s="919"/>
      <c r="J10" s="920"/>
      <c r="K10" s="188"/>
    </row>
    <row r="11" spans="1:11" ht="24" customHeight="1" thickBot="1">
      <c r="A11" s="916"/>
      <c r="B11" s="917"/>
      <c r="C11" s="918"/>
      <c r="D11" s="193" t="s">
        <v>267</v>
      </c>
      <c r="E11" s="921"/>
      <c r="F11" s="921"/>
      <c r="G11" s="921"/>
      <c r="H11" s="921"/>
      <c r="I11" s="921"/>
      <c r="J11" s="922"/>
      <c r="K11" s="188"/>
    </row>
    <row r="12" spans="1:11" ht="22.5" customHeight="1">
      <c r="A12" s="923" t="s">
        <v>268</v>
      </c>
      <c r="B12" s="927" t="s">
        <v>269</v>
      </c>
      <c r="C12" s="928"/>
      <c r="D12" s="929"/>
      <c r="E12" s="930" t="s">
        <v>284</v>
      </c>
      <c r="F12" s="928"/>
      <c r="G12" s="928"/>
      <c r="H12" s="931"/>
      <c r="I12" s="203" t="s">
        <v>270</v>
      </c>
      <c r="J12" s="210" t="s">
        <v>279</v>
      </c>
      <c r="K12" s="188"/>
    </row>
    <row r="13" spans="1:11" ht="22.5" customHeight="1">
      <c r="A13" s="924"/>
      <c r="B13" s="932" t="s">
        <v>271</v>
      </c>
      <c r="C13" s="194">
        <v>1</v>
      </c>
      <c r="D13" s="195"/>
      <c r="E13" s="907"/>
      <c r="F13" s="907"/>
      <c r="G13" s="907"/>
      <c r="H13" s="907"/>
      <c r="I13" s="204"/>
      <c r="J13" s="211"/>
      <c r="K13" s="188"/>
    </row>
    <row r="14" spans="1:11" ht="22.5" customHeight="1">
      <c r="A14" s="924"/>
      <c r="B14" s="933"/>
      <c r="C14" s="194">
        <v>2</v>
      </c>
      <c r="D14" s="195"/>
      <c r="E14" s="935"/>
      <c r="F14" s="935"/>
      <c r="G14" s="935"/>
      <c r="H14" s="935"/>
      <c r="I14" s="205"/>
      <c r="J14" s="212"/>
      <c r="K14" s="188"/>
    </row>
    <row r="15" spans="1:11" ht="22.5" customHeight="1">
      <c r="A15" s="924"/>
      <c r="B15" s="933"/>
      <c r="C15" s="194">
        <v>3</v>
      </c>
      <c r="D15" s="196"/>
      <c r="E15" s="907"/>
      <c r="F15" s="907"/>
      <c r="G15" s="907"/>
      <c r="H15" s="907"/>
      <c r="I15" s="204"/>
      <c r="J15" s="211"/>
      <c r="K15" s="188"/>
    </row>
    <row r="16" spans="1:11" ht="22.5" customHeight="1">
      <c r="A16" s="924"/>
      <c r="B16" s="934"/>
      <c r="C16" s="936" t="s">
        <v>272</v>
      </c>
      <c r="D16" s="895"/>
      <c r="E16" s="895"/>
      <c r="F16" s="895"/>
      <c r="G16" s="895"/>
      <c r="H16" s="908"/>
      <c r="I16" s="206"/>
      <c r="J16" s="211"/>
      <c r="K16" s="188"/>
    </row>
    <row r="17" spans="1:11" ht="22.5" customHeight="1">
      <c r="A17" s="925"/>
      <c r="B17" s="906" t="s">
        <v>273</v>
      </c>
      <c r="C17" s="194">
        <v>1</v>
      </c>
      <c r="D17" s="195"/>
      <c r="E17" s="907"/>
      <c r="F17" s="907"/>
      <c r="G17" s="907"/>
      <c r="H17" s="907"/>
      <c r="I17" s="207"/>
      <c r="J17" s="197"/>
      <c r="K17" s="188"/>
    </row>
    <row r="18" spans="1:11" ht="22.5" customHeight="1">
      <c r="A18" s="925"/>
      <c r="B18" s="906"/>
      <c r="C18" s="194">
        <v>2</v>
      </c>
      <c r="D18" s="195"/>
      <c r="E18" s="907"/>
      <c r="F18" s="907"/>
      <c r="G18" s="907"/>
      <c r="H18" s="907"/>
      <c r="I18" s="207"/>
      <c r="J18" s="197"/>
      <c r="K18" s="188"/>
    </row>
    <row r="19" spans="1:11" ht="22.5" customHeight="1">
      <c r="A19" s="925"/>
      <c r="B19" s="906"/>
      <c r="C19" s="194">
        <v>3</v>
      </c>
      <c r="D19" s="195"/>
      <c r="E19" s="907"/>
      <c r="F19" s="907"/>
      <c r="G19" s="907"/>
      <c r="H19" s="907"/>
      <c r="I19" s="207"/>
      <c r="J19" s="197"/>
      <c r="K19" s="188"/>
    </row>
    <row r="20" spans="1:11" ht="22.5" customHeight="1">
      <c r="A20" s="925"/>
      <c r="B20" s="906"/>
      <c r="C20" s="194">
        <v>4</v>
      </c>
      <c r="D20" s="195"/>
      <c r="E20" s="907"/>
      <c r="F20" s="907"/>
      <c r="G20" s="907"/>
      <c r="H20" s="907"/>
      <c r="I20" s="207"/>
      <c r="J20" s="197"/>
      <c r="K20" s="188"/>
    </row>
    <row r="21" spans="1:11" ht="22.5" customHeight="1">
      <c r="A21" s="925"/>
      <c r="B21" s="906"/>
      <c r="C21" s="194">
        <v>5</v>
      </c>
      <c r="D21" s="195"/>
      <c r="E21" s="907"/>
      <c r="F21" s="907"/>
      <c r="G21" s="907"/>
      <c r="H21" s="907"/>
      <c r="I21" s="207"/>
      <c r="J21" s="197"/>
      <c r="K21" s="188"/>
    </row>
    <row r="22" spans="1:11" ht="22.5" customHeight="1">
      <c r="A22" s="925"/>
      <c r="B22" s="906"/>
      <c r="C22" s="194">
        <v>6</v>
      </c>
      <c r="D22" s="198"/>
      <c r="E22" s="907"/>
      <c r="F22" s="907"/>
      <c r="G22" s="907"/>
      <c r="H22" s="907"/>
      <c r="I22" s="207"/>
      <c r="J22" s="197"/>
      <c r="K22" s="188"/>
    </row>
    <row r="23" spans="1:11" ht="22.5" customHeight="1">
      <c r="A23" s="925"/>
      <c r="B23" s="906"/>
      <c r="C23" s="194">
        <v>7</v>
      </c>
      <c r="D23" s="195"/>
      <c r="E23" s="907"/>
      <c r="F23" s="907"/>
      <c r="G23" s="907"/>
      <c r="H23" s="907"/>
      <c r="I23" s="207"/>
      <c r="J23" s="197"/>
      <c r="K23" s="188"/>
    </row>
    <row r="24" spans="1:11" ht="22.5" customHeight="1">
      <c r="A24" s="925"/>
      <c r="B24" s="906"/>
      <c r="C24" s="199">
        <v>8</v>
      </c>
      <c r="D24" s="200"/>
      <c r="E24" s="907"/>
      <c r="F24" s="907"/>
      <c r="G24" s="907"/>
      <c r="H24" s="907"/>
      <c r="I24" s="199"/>
      <c r="J24" s="201"/>
      <c r="K24" s="188"/>
    </row>
    <row r="25" spans="1:11" ht="22.5" customHeight="1">
      <c r="A25" s="925"/>
      <c r="B25" s="906"/>
      <c r="C25" s="199">
        <v>9</v>
      </c>
      <c r="D25" s="200"/>
      <c r="E25" s="907"/>
      <c r="F25" s="907"/>
      <c r="G25" s="907"/>
      <c r="H25" s="907"/>
      <c r="I25" s="199"/>
      <c r="J25" s="201"/>
      <c r="K25" s="188"/>
    </row>
    <row r="26" spans="1:11" ht="22.5" customHeight="1">
      <c r="A26" s="925"/>
      <c r="B26" s="906"/>
      <c r="C26" s="199">
        <v>10</v>
      </c>
      <c r="D26" s="200"/>
      <c r="E26" s="907"/>
      <c r="F26" s="907"/>
      <c r="G26" s="907"/>
      <c r="H26" s="907"/>
      <c r="I26" s="199"/>
      <c r="J26" s="201"/>
      <c r="K26" s="188"/>
    </row>
    <row r="27" spans="1:11" ht="22.5" customHeight="1">
      <c r="A27" s="925"/>
      <c r="B27" s="906"/>
      <c r="C27" s="894" t="s">
        <v>274</v>
      </c>
      <c r="D27" s="895"/>
      <c r="E27" s="895"/>
      <c r="F27" s="895"/>
      <c r="G27" s="895"/>
      <c r="H27" s="896"/>
      <c r="I27" s="207"/>
      <c r="J27" s="197"/>
      <c r="K27" s="188"/>
    </row>
    <row r="28" spans="1:11" ht="22.5" customHeight="1">
      <c r="A28" s="926"/>
      <c r="B28" s="894" t="s">
        <v>275</v>
      </c>
      <c r="C28" s="895"/>
      <c r="D28" s="895"/>
      <c r="E28" s="895"/>
      <c r="F28" s="895"/>
      <c r="G28" s="895"/>
      <c r="H28" s="908"/>
      <c r="I28" s="208"/>
      <c r="J28" s="213"/>
      <c r="K28" s="188"/>
    </row>
    <row r="29" spans="1:11" ht="22.5" customHeight="1">
      <c r="A29" s="905" t="s">
        <v>276</v>
      </c>
      <c r="B29" s="906"/>
      <c r="C29" s="194">
        <v>1</v>
      </c>
      <c r="D29" s="3"/>
      <c r="E29" s="907"/>
      <c r="F29" s="907"/>
      <c r="G29" s="907"/>
      <c r="H29" s="907"/>
      <c r="I29" s="207"/>
      <c r="J29" s="197"/>
      <c r="K29" s="188"/>
    </row>
    <row r="30" spans="1:11" ht="22.5" customHeight="1">
      <c r="A30" s="905"/>
      <c r="B30" s="906"/>
      <c r="C30" s="194">
        <v>2</v>
      </c>
      <c r="D30" s="195"/>
      <c r="E30" s="907"/>
      <c r="F30" s="907"/>
      <c r="G30" s="907"/>
      <c r="H30" s="907"/>
      <c r="I30" s="207"/>
      <c r="J30" s="197"/>
      <c r="K30" s="188"/>
    </row>
    <row r="31" spans="1:11" ht="22.5" customHeight="1">
      <c r="A31" s="905"/>
      <c r="B31" s="906"/>
      <c r="C31" s="194">
        <v>3</v>
      </c>
      <c r="D31" s="195"/>
      <c r="E31" s="907"/>
      <c r="F31" s="907"/>
      <c r="G31" s="907"/>
      <c r="H31" s="907"/>
      <c r="I31" s="207"/>
      <c r="J31" s="197"/>
      <c r="K31" s="188"/>
    </row>
    <row r="32" spans="1:11" ht="22.5" customHeight="1">
      <c r="A32" s="905"/>
      <c r="B32" s="906"/>
      <c r="C32" s="194">
        <v>4</v>
      </c>
      <c r="D32" s="202"/>
      <c r="E32" s="907"/>
      <c r="F32" s="907"/>
      <c r="G32" s="907"/>
      <c r="H32" s="907"/>
      <c r="I32" s="207"/>
      <c r="J32" s="197"/>
      <c r="K32" s="188"/>
    </row>
    <row r="33" spans="1:11" ht="22.5" customHeight="1">
      <c r="A33" s="905"/>
      <c r="B33" s="906"/>
      <c r="C33" s="194">
        <v>5</v>
      </c>
      <c r="D33" s="202"/>
      <c r="E33" s="907"/>
      <c r="F33" s="907"/>
      <c r="G33" s="907"/>
      <c r="H33" s="907"/>
      <c r="I33" s="207"/>
      <c r="J33" s="197"/>
      <c r="K33" s="188"/>
    </row>
    <row r="34" spans="1:11" ht="22.5" customHeight="1">
      <c r="A34" s="905"/>
      <c r="B34" s="906"/>
      <c r="C34" s="194">
        <v>6</v>
      </c>
      <c r="D34" s="202"/>
      <c r="E34" s="907"/>
      <c r="F34" s="907"/>
      <c r="G34" s="907"/>
      <c r="H34" s="907"/>
      <c r="I34" s="207"/>
      <c r="J34" s="197"/>
      <c r="K34" s="188"/>
    </row>
    <row r="35" spans="1:11" ht="22.5" customHeight="1">
      <c r="A35" s="905"/>
      <c r="B35" s="906"/>
      <c r="C35" s="194">
        <v>7</v>
      </c>
      <c r="D35" s="202"/>
      <c r="E35" s="907"/>
      <c r="F35" s="907"/>
      <c r="G35" s="907"/>
      <c r="H35" s="907"/>
      <c r="I35" s="207"/>
      <c r="J35" s="197"/>
      <c r="K35" s="188"/>
    </row>
    <row r="36" spans="1:11" ht="22.5" customHeight="1">
      <c r="A36" s="905"/>
      <c r="B36" s="906"/>
      <c r="C36" s="199">
        <v>8</v>
      </c>
      <c r="D36" s="200"/>
      <c r="E36" s="907"/>
      <c r="F36" s="907"/>
      <c r="G36" s="907"/>
      <c r="H36" s="907"/>
      <c r="I36" s="199"/>
      <c r="J36" s="201"/>
      <c r="K36" s="188"/>
    </row>
    <row r="37" spans="1:11" ht="22.5" customHeight="1">
      <c r="A37" s="905"/>
      <c r="B37" s="906"/>
      <c r="C37" s="199">
        <v>9</v>
      </c>
      <c r="D37" s="200"/>
      <c r="E37" s="907"/>
      <c r="F37" s="907"/>
      <c r="G37" s="907"/>
      <c r="H37" s="907"/>
      <c r="I37" s="199"/>
      <c r="J37" s="201"/>
      <c r="K37" s="188"/>
    </row>
    <row r="38" spans="1:11" ht="22.5" customHeight="1">
      <c r="A38" s="905"/>
      <c r="B38" s="906"/>
      <c r="C38" s="199">
        <v>10</v>
      </c>
      <c r="D38" s="200"/>
      <c r="E38" s="907"/>
      <c r="F38" s="907"/>
      <c r="G38" s="907"/>
      <c r="H38" s="907"/>
      <c r="I38" s="199"/>
      <c r="J38" s="201"/>
      <c r="K38" s="188"/>
    </row>
    <row r="39" spans="1:11" ht="22.5" customHeight="1">
      <c r="A39" s="905"/>
      <c r="B39" s="906"/>
      <c r="C39" s="894" t="s">
        <v>277</v>
      </c>
      <c r="D39" s="895"/>
      <c r="E39" s="895"/>
      <c r="F39" s="895"/>
      <c r="G39" s="895"/>
      <c r="H39" s="896"/>
      <c r="I39" s="207"/>
      <c r="J39" s="197"/>
      <c r="K39" s="188"/>
    </row>
    <row r="40" spans="1:11" ht="22.5" customHeight="1" thickBot="1">
      <c r="A40" s="897" t="s">
        <v>278</v>
      </c>
      <c r="B40" s="898"/>
      <c r="C40" s="898"/>
      <c r="D40" s="898"/>
      <c r="E40" s="898"/>
      <c r="F40" s="898"/>
      <c r="G40" s="898"/>
      <c r="H40" s="899"/>
      <c r="I40" s="209"/>
      <c r="J40" s="214"/>
      <c r="K40" s="188"/>
    </row>
    <row r="41" spans="1:11" ht="22.5" customHeight="1" thickBot="1">
      <c r="A41" s="705" t="s">
        <v>548</v>
      </c>
      <c r="B41" s="704"/>
      <c r="C41" s="704"/>
      <c r="D41" s="704"/>
      <c r="E41" s="704"/>
      <c r="F41" s="704"/>
      <c r="G41" s="704"/>
      <c r="H41" s="704"/>
      <c r="I41" s="707"/>
      <c r="J41" s="707"/>
      <c r="K41" s="188"/>
    </row>
    <row r="42" spans="1:11" ht="42" customHeight="1" thickBot="1">
      <c r="A42" s="891" t="s">
        <v>671</v>
      </c>
      <c r="B42" s="892"/>
      <c r="C42" s="892"/>
      <c r="D42" s="892"/>
      <c r="E42" s="892"/>
      <c r="F42" s="892"/>
      <c r="G42" s="892"/>
      <c r="H42" s="892"/>
      <c r="I42" s="892"/>
      <c r="J42" s="893"/>
      <c r="K42" s="188"/>
    </row>
    <row r="43" spans="1:11" ht="14.65" customHeight="1">
      <c r="A43" s="32" t="s">
        <v>281</v>
      </c>
      <c r="K43" s="185"/>
    </row>
    <row r="44" spans="1:11" ht="14.65" customHeight="1">
      <c r="A44" s="32" t="s">
        <v>282</v>
      </c>
    </row>
    <row r="45" spans="1:11" ht="14.65" customHeight="1">
      <c r="A45" s="32" t="s">
        <v>283</v>
      </c>
    </row>
  </sheetData>
  <mergeCells count="53">
    <mergeCell ref="A5:C5"/>
    <mergeCell ref="D5:G5"/>
    <mergeCell ref="A2:J2"/>
    <mergeCell ref="G3:J3"/>
    <mergeCell ref="A4:C4"/>
    <mergeCell ref="D4:E4"/>
    <mergeCell ref="G4:J4"/>
    <mergeCell ref="A6:C6"/>
    <mergeCell ref="A7:C7"/>
    <mergeCell ref="A8:C8"/>
    <mergeCell ref="D8:J8"/>
    <mergeCell ref="E17:H17"/>
    <mergeCell ref="B17:B27"/>
    <mergeCell ref="E22:H22"/>
    <mergeCell ref="E24:H24"/>
    <mergeCell ref="E26:H26"/>
    <mergeCell ref="C27:H27"/>
    <mergeCell ref="E18:H18"/>
    <mergeCell ref="E19:H19"/>
    <mergeCell ref="E20:H20"/>
    <mergeCell ref="E21:H21"/>
    <mergeCell ref="E25:H25"/>
    <mergeCell ref="B28:H28"/>
    <mergeCell ref="E38:H38"/>
    <mergeCell ref="A9:C9"/>
    <mergeCell ref="D9:J9"/>
    <mergeCell ref="A10:C11"/>
    <mergeCell ref="E10:J10"/>
    <mergeCell ref="E11:J11"/>
    <mergeCell ref="A12:A28"/>
    <mergeCell ref="B12:D12"/>
    <mergeCell ref="E12:H12"/>
    <mergeCell ref="B13:B16"/>
    <mergeCell ref="E13:H13"/>
    <mergeCell ref="E14:H14"/>
    <mergeCell ref="E15:H15"/>
    <mergeCell ref="C16:H16"/>
    <mergeCell ref="A42:J42"/>
    <mergeCell ref="C39:H39"/>
    <mergeCell ref="A40:H40"/>
    <mergeCell ref="I5:J5"/>
    <mergeCell ref="D7:J7"/>
    <mergeCell ref="A29:B39"/>
    <mergeCell ref="E29:H29"/>
    <mergeCell ref="E30:H30"/>
    <mergeCell ref="E31:H31"/>
    <mergeCell ref="E32:H32"/>
    <mergeCell ref="E33:H33"/>
    <mergeCell ref="E34:H34"/>
    <mergeCell ref="E35:H35"/>
    <mergeCell ref="E36:H36"/>
    <mergeCell ref="E37:H37"/>
    <mergeCell ref="E23:H23"/>
  </mergeCells>
  <phoneticPr fontId="9"/>
  <dataValidations count="1">
    <dataValidation type="list" allowBlank="1" showInputMessage="1" showErrorMessage="1" sqref="D4:E4" xr:uid="{00000000-0002-0000-0300-000000000000}">
      <formula1>"知識等習得,建設人材育成,デュアルシステム,IT活用力習得,大型自動車一種運転業務従事者育成"</formula1>
    </dataValidation>
  </dataValidations>
  <printOptions horizontalCentered="1" gridLinesSet="0"/>
  <pageMargins left="0.59055118110236227" right="0.19685039370078741" top="0.19685039370078741" bottom="0.19685039370078741"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sheetPr>
  <dimension ref="A1:P28"/>
  <sheetViews>
    <sheetView view="pageBreakPreview" zoomScaleNormal="100" zoomScaleSheetLayoutView="100" workbookViewId="0">
      <selection activeCell="B4" sqref="B4:G7"/>
    </sheetView>
  </sheetViews>
  <sheetFormatPr defaultColWidth="9.140625" defaultRowHeight="12.75"/>
  <cols>
    <col min="1" max="1" width="18.42578125" style="32" customWidth="1"/>
    <col min="2" max="2" width="6" style="32" bestFit="1" customWidth="1"/>
    <col min="3" max="3" width="24" style="32" customWidth="1"/>
    <col min="4" max="4" width="8.7109375" style="32" customWidth="1"/>
    <col min="5" max="9" width="6.5703125" style="32" customWidth="1"/>
    <col min="10" max="10" width="23.7109375" style="32" customWidth="1"/>
    <col min="11" max="12" width="9.5703125" style="32" customWidth="1"/>
    <col min="13" max="16384" width="9.140625" style="32"/>
  </cols>
  <sheetData>
    <row r="1" spans="1:16" ht="17.25">
      <c r="B1" s="124"/>
      <c r="C1" s="124"/>
      <c r="D1" s="124"/>
      <c r="E1" s="124"/>
      <c r="F1" s="124"/>
      <c r="G1" s="124"/>
      <c r="H1" s="124"/>
      <c r="I1" s="124"/>
      <c r="J1" s="125"/>
      <c r="K1" s="125"/>
      <c r="L1" s="126" t="s">
        <v>434</v>
      </c>
    </row>
    <row r="2" spans="1:16" ht="17.25">
      <c r="A2" s="127" t="s">
        <v>135</v>
      </c>
      <c r="B2" s="124"/>
      <c r="C2" s="124"/>
      <c r="D2" s="124"/>
      <c r="E2" s="124"/>
      <c r="F2" s="124"/>
      <c r="G2" s="124"/>
      <c r="H2" s="124"/>
      <c r="I2" s="124"/>
      <c r="J2" s="125"/>
      <c r="K2" s="125"/>
      <c r="L2" s="125"/>
    </row>
    <row r="3" spans="1:16" ht="8.25" customHeight="1">
      <c r="A3" s="127"/>
      <c r="B3" s="124"/>
      <c r="C3" s="124"/>
      <c r="D3" s="124"/>
      <c r="E3" s="124"/>
      <c r="F3" s="124"/>
      <c r="G3" s="124"/>
      <c r="H3" s="124"/>
      <c r="I3" s="124"/>
      <c r="J3" s="125"/>
      <c r="K3" s="125"/>
      <c r="L3" s="125"/>
    </row>
    <row r="4" spans="1:16" ht="17.25">
      <c r="A4" s="233" t="s">
        <v>511</v>
      </c>
      <c r="B4" s="777">
        <f>'様式1-1_委託料経費区分'!C5</f>
        <v>0</v>
      </c>
      <c r="C4" s="778"/>
      <c r="D4" s="778"/>
      <c r="E4" s="778"/>
      <c r="F4" s="778"/>
      <c r="G4" s="779"/>
      <c r="H4" s="124"/>
      <c r="I4" s="124"/>
      <c r="J4" s="125"/>
      <c r="K4" s="125"/>
      <c r="L4" s="125"/>
    </row>
    <row r="5" spans="1:16" ht="17.25">
      <c r="A5" s="233" t="s">
        <v>290</v>
      </c>
      <c r="B5" s="777">
        <f>'様式1-1_委託料経費区分'!C6</f>
        <v>0</v>
      </c>
      <c r="C5" s="778"/>
      <c r="D5" s="778"/>
      <c r="E5" s="778"/>
      <c r="F5" s="778"/>
      <c r="G5" s="779"/>
      <c r="H5" s="124"/>
      <c r="I5" s="124"/>
      <c r="J5" s="125"/>
      <c r="K5" s="125"/>
      <c r="L5" s="125"/>
    </row>
    <row r="6" spans="1:16" ht="17.25">
      <c r="A6" s="233" t="s">
        <v>249</v>
      </c>
      <c r="B6" s="777">
        <f>'様式1-1_委託料経費区分'!C7</f>
        <v>0</v>
      </c>
      <c r="C6" s="778"/>
      <c r="D6" s="778"/>
      <c r="E6" s="778"/>
      <c r="F6" s="778"/>
      <c r="G6" s="779"/>
      <c r="H6" s="124"/>
      <c r="I6" s="124"/>
      <c r="J6" s="125"/>
      <c r="K6" s="125"/>
      <c r="L6" s="125"/>
    </row>
    <row r="7" spans="1:16" ht="17.25">
      <c r="A7" s="234" t="s">
        <v>58</v>
      </c>
      <c r="B7" s="777">
        <f>'様式1-1_委託料経費区分'!C8</f>
        <v>0</v>
      </c>
      <c r="C7" s="778"/>
      <c r="D7" s="778"/>
      <c r="E7" s="778"/>
      <c r="F7" s="778"/>
      <c r="G7" s="779"/>
      <c r="H7" s="124"/>
      <c r="I7" s="124"/>
      <c r="J7" s="125"/>
      <c r="K7" s="125"/>
      <c r="L7" s="125"/>
    </row>
    <row r="8" spans="1:16" ht="39" customHeight="1">
      <c r="A8" s="959" t="s">
        <v>757</v>
      </c>
      <c r="B8" s="960"/>
      <c r="C8" s="960"/>
      <c r="D8" s="960"/>
      <c r="E8" s="960"/>
      <c r="F8" s="960"/>
      <c r="G8" s="960"/>
      <c r="H8" s="960"/>
      <c r="I8" s="960"/>
      <c r="J8" s="960"/>
      <c r="K8" s="960"/>
      <c r="L8" s="960"/>
      <c r="M8" s="124"/>
      <c r="N8" s="124"/>
      <c r="O8" s="124"/>
      <c r="P8" s="124"/>
    </row>
    <row r="9" spans="1:16" s="2" customFormat="1" ht="12" customHeight="1">
      <c r="A9" s="954" t="s">
        <v>295</v>
      </c>
      <c r="B9" s="954" t="s">
        <v>254</v>
      </c>
      <c r="C9" s="954" t="s">
        <v>251</v>
      </c>
      <c r="D9" s="954" t="s">
        <v>252</v>
      </c>
      <c r="E9" s="954" t="s">
        <v>50</v>
      </c>
      <c r="F9" s="954" t="s">
        <v>292</v>
      </c>
      <c r="G9" s="964" t="s">
        <v>293</v>
      </c>
      <c r="H9" s="954" t="s">
        <v>152</v>
      </c>
      <c r="I9" s="964" t="s">
        <v>153</v>
      </c>
      <c r="J9" s="961" t="s">
        <v>289</v>
      </c>
      <c r="K9" s="961"/>
      <c r="L9" s="961"/>
    </row>
    <row r="10" spans="1:16" s="2" customFormat="1" ht="12">
      <c r="A10" s="961"/>
      <c r="B10" s="961"/>
      <c r="C10" s="961"/>
      <c r="D10" s="961"/>
      <c r="E10" s="954"/>
      <c r="F10" s="961"/>
      <c r="G10" s="965"/>
      <c r="H10" s="961"/>
      <c r="I10" s="965"/>
      <c r="J10" s="961"/>
      <c r="K10" s="961"/>
      <c r="L10" s="961"/>
    </row>
    <row r="11" spans="1:16" s="2" customFormat="1" ht="21.75" customHeight="1">
      <c r="A11" s="962"/>
      <c r="B11" s="962"/>
      <c r="C11" s="962"/>
      <c r="D11" s="962"/>
      <c r="E11" s="963"/>
      <c r="F11" s="962"/>
      <c r="G11" s="966"/>
      <c r="H11" s="962"/>
      <c r="I11" s="966"/>
      <c r="J11" s="954" t="s">
        <v>136</v>
      </c>
      <c r="K11" s="954" t="s">
        <v>294</v>
      </c>
      <c r="L11" s="954" t="s">
        <v>137</v>
      </c>
    </row>
    <row r="12" spans="1:16" s="2" customFormat="1" thickBot="1">
      <c r="A12" s="128"/>
      <c r="B12" s="128"/>
      <c r="C12" s="128"/>
      <c r="D12" s="128"/>
      <c r="E12" s="129"/>
      <c r="F12" s="128"/>
      <c r="G12" s="130"/>
      <c r="H12" s="128" t="s">
        <v>151</v>
      </c>
      <c r="I12" s="130" t="s">
        <v>138</v>
      </c>
      <c r="J12" s="955"/>
      <c r="K12" s="955"/>
      <c r="L12" s="955"/>
    </row>
    <row r="13" spans="1:16" ht="20.45" customHeight="1" thickTop="1">
      <c r="A13" s="131" t="s">
        <v>256</v>
      </c>
      <c r="B13" s="131" t="s">
        <v>705</v>
      </c>
      <c r="C13" s="131" t="s">
        <v>502</v>
      </c>
      <c r="D13" s="132">
        <v>6</v>
      </c>
      <c r="E13" s="132">
        <v>20</v>
      </c>
      <c r="F13" s="132">
        <v>20</v>
      </c>
      <c r="G13" s="133">
        <v>18</v>
      </c>
      <c r="H13" s="132">
        <v>18</v>
      </c>
      <c r="I13" s="133">
        <v>16</v>
      </c>
      <c r="J13" s="131" t="s">
        <v>253</v>
      </c>
      <c r="K13" s="144">
        <f>ROUND(I13/H13,3)</f>
        <v>0.88900000000000001</v>
      </c>
      <c r="L13" s="144">
        <v>0.45</v>
      </c>
    </row>
    <row r="14" spans="1:16" ht="20.45" customHeight="1">
      <c r="A14" s="131" t="s">
        <v>256</v>
      </c>
      <c r="B14" s="131" t="s">
        <v>705</v>
      </c>
      <c r="C14" s="131" t="s">
        <v>503</v>
      </c>
      <c r="D14" s="132">
        <v>5</v>
      </c>
      <c r="E14" s="132">
        <v>20</v>
      </c>
      <c r="F14" s="132">
        <v>18</v>
      </c>
      <c r="G14" s="220">
        <v>18</v>
      </c>
      <c r="H14" s="220">
        <v>18</v>
      </c>
      <c r="I14" s="220">
        <v>18</v>
      </c>
      <c r="J14" s="131" t="s">
        <v>253</v>
      </c>
      <c r="K14" s="144">
        <f t="shared" ref="K14:K15" si="0">ROUND(I14/H14,3)</f>
        <v>1</v>
      </c>
      <c r="L14" s="144">
        <v>0.48</v>
      </c>
    </row>
    <row r="15" spans="1:16" ht="20.45" customHeight="1">
      <c r="A15" s="131" t="s">
        <v>706</v>
      </c>
      <c r="B15" s="131" t="s">
        <v>705</v>
      </c>
      <c r="C15" s="131" t="s">
        <v>504</v>
      </c>
      <c r="D15" s="132">
        <v>4</v>
      </c>
      <c r="E15" s="132">
        <v>20</v>
      </c>
      <c r="F15" s="132">
        <v>19</v>
      </c>
      <c r="G15" s="220">
        <v>17</v>
      </c>
      <c r="H15" s="220">
        <v>18</v>
      </c>
      <c r="I15" s="220">
        <v>17</v>
      </c>
      <c r="J15" s="131" t="s">
        <v>253</v>
      </c>
      <c r="K15" s="144">
        <f t="shared" si="0"/>
        <v>0.94399999999999995</v>
      </c>
      <c r="L15" s="144">
        <v>0.45300000000000001</v>
      </c>
    </row>
    <row r="16" spans="1:16" ht="20.45" customHeight="1">
      <c r="A16" s="131"/>
      <c r="B16" s="131"/>
      <c r="C16" s="131"/>
      <c r="D16" s="132"/>
      <c r="E16" s="132"/>
      <c r="F16" s="132"/>
      <c r="G16" s="220"/>
      <c r="H16" s="220"/>
      <c r="I16" s="220"/>
      <c r="J16" s="131"/>
      <c r="K16" s="144"/>
      <c r="L16" s="144"/>
    </row>
    <row r="17" spans="1:12" ht="20.45" customHeight="1">
      <c r="A17" s="131"/>
      <c r="B17" s="131"/>
      <c r="C17" s="131"/>
      <c r="D17" s="132"/>
      <c r="E17" s="132"/>
      <c r="F17" s="132"/>
      <c r="G17" s="220"/>
      <c r="H17" s="220"/>
      <c r="I17" s="220"/>
      <c r="J17" s="131"/>
      <c r="K17" s="144"/>
      <c r="L17" s="144"/>
    </row>
    <row r="18" spans="1:12" ht="20.45" customHeight="1">
      <c r="A18" s="134"/>
      <c r="B18" s="134"/>
      <c r="C18" s="134"/>
      <c r="D18" s="134"/>
      <c r="E18" s="134"/>
      <c r="F18" s="134"/>
      <c r="G18" s="134"/>
      <c r="H18" s="135"/>
      <c r="I18" s="134"/>
      <c r="J18" s="136"/>
      <c r="K18" s="136"/>
      <c r="L18" s="136"/>
    </row>
    <row r="19" spans="1:12" ht="20.45" customHeight="1">
      <c r="A19" s="134"/>
      <c r="B19" s="134"/>
      <c r="C19" s="134"/>
      <c r="D19" s="134"/>
      <c r="E19" s="134"/>
      <c r="F19" s="134"/>
      <c r="G19" s="134"/>
      <c r="H19" s="135"/>
      <c r="I19" s="136"/>
      <c r="K19" s="136"/>
      <c r="L19" s="136"/>
    </row>
    <row r="20" spans="1:12" ht="20.45" customHeight="1">
      <c r="A20" s="134"/>
      <c r="B20" s="134"/>
      <c r="C20" s="134"/>
      <c r="D20" s="134"/>
      <c r="E20" s="134"/>
      <c r="F20" s="134"/>
      <c r="G20" s="134"/>
      <c r="H20" s="135"/>
      <c r="I20" s="134"/>
      <c r="J20" s="136"/>
      <c r="K20" s="136"/>
      <c r="L20" s="136"/>
    </row>
    <row r="21" spans="1:12" ht="20.45" customHeight="1">
      <c r="A21" s="134"/>
      <c r="B21" s="134"/>
      <c r="C21" s="134"/>
      <c r="D21" s="134"/>
      <c r="E21" s="134"/>
      <c r="F21" s="134"/>
      <c r="G21" s="134"/>
      <c r="H21" s="135"/>
      <c r="I21" s="134"/>
      <c r="J21" s="136"/>
      <c r="K21" s="136"/>
      <c r="L21" s="136"/>
    </row>
    <row r="22" spans="1:12" ht="20.45" customHeight="1">
      <c r="A22" s="134"/>
      <c r="B22" s="134"/>
      <c r="C22" s="134"/>
      <c r="D22" s="134"/>
      <c r="E22" s="134"/>
      <c r="F22" s="134"/>
      <c r="G22" s="134"/>
      <c r="H22" s="135"/>
      <c r="I22" s="134"/>
      <c r="J22" s="136"/>
      <c r="K22" s="136"/>
      <c r="L22" s="136"/>
    </row>
    <row r="23" spans="1:12" ht="20.45" customHeight="1">
      <c r="A23" s="134"/>
      <c r="B23" s="134"/>
      <c r="C23" s="134"/>
      <c r="D23" s="134"/>
      <c r="E23" s="134"/>
      <c r="F23" s="134"/>
      <c r="G23" s="134"/>
      <c r="H23" s="135"/>
      <c r="I23" s="134"/>
      <c r="J23" s="136"/>
      <c r="K23" s="136"/>
      <c r="L23" s="136"/>
    </row>
    <row r="24" spans="1:12" ht="20.45" customHeight="1">
      <c r="A24" s="134"/>
      <c r="B24" s="134"/>
      <c r="C24" s="134"/>
      <c r="D24" s="134"/>
      <c r="E24" s="134"/>
      <c r="F24" s="134"/>
      <c r="G24" s="134"/>
      <c r="H24" s="135"/>
      <c r="I24" s="134"/>
      <c r="J24" s="136"/>
      <c r="K24" s="136"/>
      <c r="L24" s="136"/>
    </row>
    <row r="25" spans="1:12" s="711" customFormat="1" ht="20.45" customHeight="1">
      <c r="A25" s="956" t="s">
        <v>532</v>
      </c>
      <c r="B25" s="957"/>
      <c r="C25" s="957"/>
      <c r="D25" s="958"/>
      <c r="E25" s="708">
        <f>SUM(E13:E24)</f>
        <v>60</v>
      </c>
      <c r="F25" s="708">
        <f t="shared" ref="F25:I25" si="1">SUM(F13:F24)</f>
        <v>57</v>
      </c>
      <c r="G25" s="708">
        <f t="shared" si="1"/>
        <v>53</v>
      </c>
      <c r="H25" s="708">
        <f t="shared" si="1"/>
        <v>54</v>
      </c>
      <c r="I25" s="708">
        <f t="shared" si="1"/>
        <v>51</v>
      </c>
      <c r="J25" s="708" t="s">
        <v>531</v>
      </c>
      <c r="K25" s="709">
        <f>ROUND(I25/H25,3)</f>
        <v>0.94399999999999995</v>
      </c>
      <c r="L25" s="710"/>
    </row>
    <row r="26" spans="1:12">
      <c r="A26" s="32" t="s">
        <v>255</v>
      </c>
    </row>
    <row r="27" spans="1:12">
      <c r="A27" s="32" t="s">
        <v>296</v>
      </c>
    </row>
    <row r="28" spans="1:12">
      <c r="A28" s="32" t="s">
        <v>297</v>
      </c>
    </row>
  </sheetData>
  <mergeCells count="19">
    <mergeCell ref="A25:D25"/>
    <mergeCell ref="A8:L8"/>
    <mergeCell ref="F9:F11"/>
    <mergeCell ref="A9:A11"/>
    <mergeCell ref="B9:B11"/>
    <mergeCell ref="C9:C11"/>
    <mergeCell ref="D9:D11"/>
    <mergeCell ref="E9:E11"/>
    <mergeCell ref="H9:H11"/>
    <mergeCell ref="I9:I11"/>
    <mergeCell ref="G9:G11"/>
    <mergeCell ref="J9:L10"/>
    <mergeCell ref="J11:J12"/>
    <mergeCell ref="K11:K12"/>
    <mergeCell ref="L11:L12"/>
    <mergeCell ref="B4:G4"/>
    <mergeCell ref="B5:G5"/>
    <mergeCell ref="B6:G6"/>
    <mergeCell ref="B7:G7"/>
  </mergeCells>
  <phoneticPr fontId="9"/>
  <dataValidations count="1">
    <dataValidation type="list" allowBlank="1" showInputMessage="1" showErrorMessage="1" sqref="A13:A24" xr:uid="{00000000-0002-0000-0400-000000000000}">
      <formula1>"委託訓練,求職者支援訓練,一般講座,その他"</formula1>
    </dataValidation>
  </dataValidations>
  <printOptions horizontalCentered="1"/>
  <pageMargins left="0.70866141732283472" right="0.70866141732283472" top="0.85" bottom="0.2" header="0.31496062992125984" footer="0.1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
  <sheetViews>
    <sheetView view="pageBreakPreview" topLeftCell="A7" zoomScale="60" zoomScaleNormal="100" workbookViewId="0">
      <selection activeCell="AB57" sqref="AB57"/>
    </sheetView>
  </sheetViews>
  <sheetFormatPr defaultRowHeight="12.75"/>
  <sheetData/>
  <phoneticPr fontId="9"/>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pageSetUpPr fitToPage="1"/>
  </sheetPr>
  <dimension ref="A1:T55"/>
  <sheetViews>
    <sheetView view="pageBreakPreview" zoomScale="85" zoomScaleNormal="100" zoomScaleSheetLayoutView="85" workbookViewId="0">
      <selection activeCell="R11" sqref="R11:S52"/>
    </sheetView>
  </sheetViews>
  <sheetFormatPr defaultRowHeight="13.5"/>
  <cols>
    <col min="1" max="1" width="8.7109375" style="249" customWidth="1"/>
    <col min="2" max="2" width="5.28515625" style="249" bestFit="1" customWidth="1"/>
    <col min="3" max="4" width="12.85546875" style="249" customWidth="1"/>
    <col min="5" max="5" width="2.85546875" style="250" bestFit="1" customWidth="1"/>
    <col min="6" max="6" width="8.85546875" style="249" customWidth="1"/>
    <col min="7" max="7" width="5.28515625" style="249" bestFit="1" customWidth="1"/>
    <col min="8" max="9" width="12.85546875" style="249" customWidth="1"/>
    <col min="10" max="10" width="2.85546875" style="250" bestFit="1" customWidth="1"/>
    <col min="11" max="11" width="8.5703125" style="249" customWidth="1"/>
    <col min="12" max="12" width="5.28515625" style="249" bestFit="1" customWidth="1"/>
    <col min="13" max="14" width="12.85546875" style="249" customWidth="1"/>
    <col min="15" max="15" width="2.85546875" style="250" bestFit="1" customWidth="1"/>
    <col min="16" max="16" width="7.140625" style="249" customWidth="1"/>
    <col min="17" max="17" width="2.42578125" style="249" customWidth="1"/>
    <col min="18" max="18" width="16.85546875" style="249" bestFit="1" customWidth="1"/>
    <col min="19" max="19" width="15.140625" style="249" bestFit="1" customWidth="1"/>
    <col min="20" max="259" width="9.140625" style="249"/>
    <col min="260" max="260" width="8.7109375" style="249" customWidth="1"/>
    <col min="261" max="261" width="7.85546875" style="249" customWidth="1"/>
    <col min="262" max="262" width="9.42578125" style="249" customWidth="1"/>
    <col min="263" max="263" width="5.140625" style="249" customWidth="1"/>
    <col min="264" max="264" width="8.85546875" style="249" customWidth="1"/>
    <col min="265" max="265" width="7.85546875" style="249" customWidth="1"/>
    <col min="266" max="266" width="10.28515625" style="249" customWidth="1"/>
    <col min="267" max="267" width="5.42578125" style="249" customWidth="1"/>
    <col min="268" max="268" width="8.5703125" style="249" customWidth="1"/>
    <col min="269" max="269" width="7.85546875" style="249" customWidth="1"/>
    <col min="270" max="270" width="9.5703125" style="249" customWidth="1"/>
    <col min="271" max="271" width="5.42578125" style="249" customWidth="1"/>
    <col min="272" max="272" width="7.140625" style="249" customWidth="1"/>
    <col min="273" max="273" width="2.42578125" style="249" customWidth="1"/>
    <col min="274" max="274" width="13.28515625" style="249" bestFit="1" customWidth="1"/>
    <col min="275" max="275" width="14.85546875" style="249" bestFit="1" customWidth="1"/>
    <col min="276" max="515" width="9.140625" style="249"/>
    <col min="516" max="516" width="8.7109375" style="249" customWidth="1"/>
    <col min="517" max="517" width="7.85546875" style="249" customWidth="1"/>
    <col min="518" max="518" width="9.42578125" style="249" customWidth="1"/>
    <col min="519" max="519" width="5.140625" style="249" customWidth="1"/>
    <col min="520" max="520" width="8.85546875" style="249" customWidth="1"/>
    <col min="521" max="521" width="7.85546875" style="249" customWidth="1"/>
    <col min="522" max="522" width="10.28515625" style="249" customWidth="1"/>
    <col min="523" max="523" width="5.42578125" style="249" customWidth="1"/>
    <col min="524" max="524" width="8.5703125" style="249" customWidth="1"/>
    <col min="525" max="525" width="7.85546875" style="249" customWidth="1"/>
    <col min="526" max="526" width="9.5703125" style="249" customWidth="1"/>
    <col min="527" max="527" width="5.42578125" style="249" customWidth="1"/>
    <col min="528" max="528" width="7.140625" style="249" customWidth="1"/>
    <col min="529" max="529" width="2.42578125" style="249" customWidth="1"/>
    <col min="530" max="530" width="13.28515625" style="249" bestFit="1" customWidth="1"/>
    <col min="531" max="531" width="14.85546875" style="249" bestFit="1" customWidth="1"/>
    <col min="532" max="771" width="9.140625" style="249"/>
    <col min="772" max="772" width="8.7109375" style="249" customWidth="1"/>
    <col min="773" max="773" width="7.85546875" style="249" customWidth="1"/>
    <col min="774" max="774" width="9.42578125" style="249" customWidth="1"/>
    <col min="775" max="775" width="5.140625" style="249" customWidth="1"/>
    <col min="776" max="776" width="8.85546875" style="249" customWidth="1"/>
    <col min="777" max="777" width="7.85546875" style="249" customWidth="1"/>
    <col min="778" max="778" width="10.28515625" style="249" customWidth="1"/>
    <col min="779" max="779" width="5.42578125" style="249" customWidth="1"/>
    <col min="780" max="780" width="8.5703125" style="249" customWidth="1"/>
    <col min="781" max="781" width="7.85546875" style="249" customWidth="1"/>
    <col min="782" max="782" width="9.5703125" style="249" customWidth="1"/>
    <col min="783" max="783" width="5.42578125" style="249" customWidth="1"/>
    <col min="784" max="784" width="7.140625" style="249" customWidth="1"/>
    <col min="785" max="785" width="2.42578125" style="249" customWidth="1"/>
    <col min="786" max="786" width="13.28515625" style="249" bestFit="1" customWidth="1"/>
    <col min="787" max="787" width="14.85546875" style="249" bestFit="1" customWidth="1"/>
    <col min="788" max="1027" width="9.140625" style="249"/>
    <col min="1028" max="1028" width="8.7109375" style="249" customWidth="1"/>
    <col min="1029" max="1029" width="7.85546875" style="249" customWidth="1"/>
    <col min="1030" max="1030" width="9.42578125" style="249" customWidth="1"/>
    <col min="1031" max="1031" width="5.140625" style="249" customWidth="1"/>
    <col min="1032" max="1032" width="8.85546875" style="249" customWidth="1"/>
    <col min="1033" max="1033" width="7.85546875" style="249" customWidth="1"/>
    <col min="1034" max="1034" width="10.28515625" style="249" customWidth="1"/>
    <col min="1035" max="1035" width="5.42578125" style="249" customWidth="1"/>
    <col min="1036" max="1036" width="8.5703125" style="249" customWidth="1"/>
    <col min="1037" max="1037" width="7.85546875" style="249" customWidth="1"/>
    <col min="1038" max="1038" width="9.5703125" style="249" customWidth="1"/>
    <col min="1039" max="1039" width="5.42578125" style="249" customWidth="1"/>
    <col min="1040" max="1040" width="7.140625" style="249" customWidth="1"/>
    <col min="1041" max="1041" width="2.42578125" style="249" customWidth="1"/>
    <col min="1042" max="1042" width="13.28515625" style="249" bestFit="1" customWidth="1"/>
    <col min="1043" max="1043" width="14.85546875" style="249" bestFit="1" customWidth="1"/>
    <col min="1044" max="1283" width="9.140625" style="249"/>
    <col min="1284" max="1284" width="8.7109375" style="249" customWidth="1"/>
    <col min="1285" max="1285" width="7.85546875" style="249" customWidth="1"/>
    <col min="1286" max="1286" width="9.42578125" style="249" customWidth="1"/>
    <col min="1287" max="1287" width="5.140625" style="249" customWidth="1"/>
    <col min="1288" max="1288" width="8.85546875" style="249" customWidth="1"/>
    <col min="1289" max="1289" width="7.85546875" style="249" customWidth="1"/>
    <col min="1290" max="1290" width="10.28515625" style="249" customWidth="1"/>
    <col min="1291" max="1291" width="5.42578125" style="249" customWidth="1"/>
    <col min="1292" max="1292" width="8.5703125" style="249" customWidth="1"/>
    <col min="1293" max="1293" width="7.85546875" style="249" customWidth="1"/>
    <col min="1294" max="1294" width="9.5703125" style="249" customWidth="1"/>
    <col min="1295" max="1295" width="5.42578125" style="249" customWidth="1"/>
    <col min="1296" max="1296" width="7.140625" style="249" customWidth="1"/>
    <col min="1297" max="1297" width="2.42578125" style="249" customWidth="1"/>
    <col min="1298" max="1298" width="13.28515625" style="249" bestFit="1" customWidth="1"/>
    <col min="1299" max="1299" width="14.85546875" style="249" bestFit="1" customWidth="1"/>
    <col min="1300" max="1539" width="9.140625" style="249"/>
    <col min="1540" max="1540" width="8.7109375" style="249" customWidth="1"/>
    <col min="1541" max="1541" width="7.85546875" style="249" customWidth="1"/>
    <col min="1542" max="1542" width="9.42578125" style="249" customWidth="1"/>
    <col min="1543" max="1543" width="5.140625" style="249" customWidth="1"/>
    <col min="1544" max="1544" width="8.85546875" style="249" customWidth="1"/>
    <col min="1545" max="1545" width="7.85546875" style="249" customWidth="1"/>
    <col min="1546" max="1546" width="10.28515625" style="249" customWidth="1"/>
    <col min="1547" max="1547" width="5.42578125" style="249" customWidth="1"/>
    <col min="1548" max="1548" width="8.5703125" style="249" customWidth="1"/>
    <col min="1549" max="1549" width="7.85546875" style="249" customWidth="1"/>
    <col min="1550" max="1550" width="9.5703125" style="249" customWidth="1"/>
    <col min="1551" max="1551" width="5.42578125" style="249" customWidth="1"/>
    <col min="1552" max="1552" width="7.140625" style="249" customWidth="1"/>
    <col min="1553" max="1553" width="2.42578125" style="249" customWidth="1"/>
    <col min="1554" max="1554" width="13.28515625" style="249" bestFit="1" customWidth="1"/>
    <col min="1555" max="1555" width="14.85546875" style="249" bestFit="1" customWidth="1"/>
    <col min="1556" max="1795" width="9.140625" style="249"/>
    <col min="1796" max="1796" width="8.7109375" style="249" customWidth="1"/>
    <col min="1797" max="1797" width="7.85546875" style="249" customWidth="1"/>
    <col min="1798" max="1798" width="9.42578125" style="249" customWidth="1"/>
    <col min="1799" max="1799" width="5.140625" style="249" customWidth="1"/>
    <col min="1800" max="1800" width="8.85546875" style="249" customWidth="1"/>
    <col min="1801" max="1801" width="7.85546875" style="249" customWidth="1"/>
    <col min="1802" max="1802" width="10.28515625" style="249" customWidth="1"/>
    <col min="1803" max="1803" width="5.42578125" style="249" customWidth="1"/>
    <col min="1804" max="1804" width="8.5703125" style="249" customWidth="1"/>
    <col min="1805" max="1805" width="7.85546875" style="249" customWidth="1"/>
    <col min="1806" max="1806" width="9.5703125" style="249" customWidth="1"/>
    <col min="1807" max="1807" width="5.42578125" style="249" customWidth="1"/>
    <col min="1808" max="1808" width="7.140625" style="249" customWidth="1"/>
    <col min="1809" max="1809" width="2.42578125" style="249" customWidth="1"/>
    <col min="1810" max="1810" width="13.28515625" style="249" bestFit="1" customWidth="1"/>
    <col min="1811" max="1811" width="14.85546875" style="249" bestFit="1" customWidth="1"/>
    <col min="1812" max="2051" width="9.140625" style="249"/>
    <col min="2052" max="2052" width="8.7109375" style="249" customWidth="1"/>
    <col min="2053" max="2053" width="7.85546875" style="249" customWidth="1"/>
    <col min="2054" max="2054" width="9.42578125" style="249" customWidth="1"/>
    <col min="2055" max="2055" width="5.140625" style="249" customWidth="1"/>
    <col min="2056" max="2056" width="8.85546875" style="249" customWidth="1"/>
    <col min="2057" max="2057" width="7.85546875" style="249" customWidth="1"/>
    <col min="2058" max="2058" width="10.28515625" style="249" customWidth="1"/>
    <col min="2059" max="2059" width="5.42578125" style="249" customWidth="1"/>
    <col min="2060" max="2060" width="8.5703125" style="249" customWidth="1"/>
    <col min="2061" max="2061" width="7.85546875" style="249" customWidth="1"/>
    <col min="2062" max="2062" width="9.5703125" style="249" customWidth="1"/>
    <col min="2063" max="2063" width="5.42578125" style="249" customWidth="1"/>
    <col min="2064" max="2064" width="7.140625" style="249" customWidth="1"/>
    <col min="2065" max="2065" width="2.42578125" style="249" customWidth="1"/>
    <col min="2066" max="2066" width="13.28515625" style="249" bestFit="1" customWidth="1"/>
    <col min="2067" max="2067" width="14.85546875" style="249" bestFit="1" customWidth="1"/>
    <col min="2068" max="2307" width="9.140625" style="249"/>
    <col min="2308" max="2308" width="8.7109375" style="249" customWidth="1"/>
    <col min="2309" max="2309" width="7.85546875" style="249" customWidth="1"/>
    <col min="2310" max="2310" width="9.42578125" style="249" customWidth="1"/>
    <col min="2311" max="2311" width="5.140625" style="249" customWidth="1"/>
    <col min="2312" max="2312" width="8.85546875" style="249" customWidth="1"/>
    <col min="2313" max="2313" width="7.85546875" style="249" customWidth="1"/>
    <col min="2314" max="2314" width="10.28515625" style="249" customWidth="1"/>
    <col min="2315" max="2315" width="5.42578125" style="249" customWidth="1"/>
    <col min="2316" max="2316" width="8.5703125" style="249" customWidth="1"/>
    <col min="2317" max="2317" width="7.85546875" style="249" customWidth="1"/>
    <col min="2318" max="2318" width="9.5703125" style="249" customWidth="1"/>
    <col min="2319" max="2319" width="5.42578125" style="249" customWidth="1"/>
    <col min="2320" max="2320" width="7.140625" style="249" customWidth="1"/>
    <col min="2321" max="2321" width="2.42578125" style="249" customWidth="1"/>
    <col min="2322" max="2322" width="13.28515625" style="249" bestFit="1" customWidth="1"/>
    <col min="2323" max="2323" width="14.85546875" style="249" bestFit="1" customWidth="1"/>
    <col min="2324" max="2563" width="9.140625" style="249"/>
    <col min="2564" max="2564" width="8.7109375" style="249" customWidth="1"/>
    <col min="2565" max="2565" width="7.85546875" style="249" customWidth="1"/>
    <col min="2566" max="2566" width="9.42578125" style="249" customWidth="1"/>
    <col min="2567" max="2567" width="5.140625" style="249" customWidth="1"/>
    <col min="2568" max="2568" width="8.85546875" style="249" customWidth="1"/>
    <col min="2569" max="2569" width="7.85546875" style="249" customWidth="1"/>
    <col min="2570" max="2570" width="10.28515625" style="249" customWidth="1"/>
    <col min="2571" max="2571" width="5.42578125" style="249" customWidth="1"/>
    <col min="2572" max="2572" width="8.5703125" style="249" customWidth="1"/>
    <col min="2573" max="2573" width="7.85546875" style="249" customWidth="1"/>
    <col min="2574" max="2574" width="9.5703125" style="249" customWidth="1"/>
    <col min="2575" max="2575" width="5.42578125" style="249" customWidth="1"/>
    <col min="2576" max="2576" width="7.140625" style="249" customWidth="1"/>
    <col min="2577" max="2577" width="2.42578125" style="249" customWidth="1"/>
    <col min="2578" max="2578" width="13.28515625" style="249" bestFit="1" customWidth="1"/>
    <col min="2579" max="2579" width="14.85546875" style="249" bestFit="1" customWidth="1"/>
    <col min="2580" max="2819" width="9.140625" style="249"/>
    <col min="2820" max="2820" width="8.7109375" style="249" customWidth="1"/>
    <col min="2821" max="2821" width="7.85546875" style="249" customWidth="1"/>
    <col min="2822" max="2822" width="9.42578125" style="249" customWidth="1"/>
    <col min="2823" max="2823" width="5.140625" style="249" customWidth="1"/>
    <col min="2824" max="2824" width="8.85546875" style="249" customWidth="1"/>
    <col min="2825" max="2825" width="7.85546875" style="249" customWidth="1"/>
    <col min="2826" max="2826" width="10.28515625" style="249" customWidth="1"/>
    <col min="2827" max="2827" width="5.42578125" style="249" customWidth="1"/>
    <col min="2828" max="2828" width="8.5703125" style="249" customWidth="1"/>
    <col min="2829" max="2829" width="7.85546875" style="249" customWidth="1"/>
    <col min="2830" max="2830" width="9.5703125" style="249" customWidth="1"/>
    <col min="2831" max="2831" width="5.42578125" style="249" customWidth="1"/>
    <col min="2832" max="2832" width="7.140625" style="249" customWidth="1"/>
    <col min="2833" max="2833" width="2.42578125" style="249" customWidth="1"/>
    <col min="2834" max="2834" width="13.28515625" style="249" bestFit="1" customWidth="1"/>
    <col min="2835" max="2835" width="14.85546875" style="249" bestFit="1" customWidth="1"/>
    <col min="2836" max="3075" width="9.140625" style="249"/>
    <col min="3076" max="3076" width="8.7109375" style="249" customWidth="1"/>
    <col min="3077" max="3077" width="7.85546875" style="249" customWidth="1"/>
    <col min="3078" max="3078" width="9.42578125" style="249" customWidth="1"/>
    <col min="3079" max="3079" width="5.140625" style="249" customWidth="1"/>
    <col min="3080" max="3080" width="8.85546875" style="249" customWidth="1"/>
    <col min="3081" max="3081" width="7.85546875" style="249" customWidth="1"/>
    <col min="3082" max="3082" width="10.28515625" style="249" customWidth="1"/>
    <col min="3083" max="3083" width="5.42578125" style="249" customWidth="1"/>
    <col min="3084" max="3084" width="8.5703125" style="249" customWidth="1"/>
    <col min="3085" max="3085" width="7.85546875" style="249" customWidth="1"/>
    <col min="3086" max="3086" width="9.5703125" style="249" customWidth="1"/>
    <col min="3087" max="3087" width="5.42578125" style="249" customWidth="1"/>
    <col min="3088" max="3088" width="7.140625" style="249" customWidth="1"/>
    <col min="3089" max="3089" width="2.42578125" style="249" customWidth="1"/>
    <col min="3090" max="3090" width="13.28515625" style="249" bestFit="1" customWidth="1"/>
    <col min="3091" max="3091" width="14.85546875" style="249" bestFit="1" customWidth="1"/>
    <col min="3092" max="3331" width="9.140625" style="249"/>
    <col min="3332" max="3332" width="8.7109375" style="249" customWidth="1"/>
    <col min="3333" max="3333" width="7.85546875" style="249" customWidth="1"/>
    <col min="3334" max="3334" width="9.42578125" style="249" customWidth="1"/>
    <col min="3335" max="3335" width="5.140625" style="249" customWidth="1"/>
    <col min="3336" max="3336" width="8.85546875" style="249" customWidth="1"/>
    <col min="3337" max="3337" width="7.85546875" style="249" customWidth="1"/>
    <col min="3338" max="3338" width="10.28515625" style="249" customWidth="1"/>
    <col min="3339" max="3339" width="5.42578125" style="249" customWidth="1"/>
    <col min="3340" max="3340" width="8.5703125" style="249" customWidth="1"/>
    <col min="3341" max="3341" width="7.85546875" style="249" customWidth="1"/>
    <col min="3342" max="3342" width="9.5703125" style="249" customWidth="1"/>
    <col min="3343" max="3343" width="5.42578125" style="249" customWidth="1"/>
    <col min="3344" max="3344" width="7.140625" style="249" customWidth="1"/>
    <col min="3345" max="3345" width="2.42578125" style="249" customWidth="1"/>
    <col min="3346" max="3346" width="13.28515625" style="249" bestFit="1" customWidth="1"/>
    <col min="3347" max="3347" width="14.85546875" style="249" bestFit="1" customWidth="1"/>
    <col min="3348" max="3587" width="9.140625" style="249"/>
    <col min="3588" max="3588" width="8.7109375" style="249" customWidth="1"/>
    <col min="3589" max="3589" width="7.85546875" style="249" customWidth="1"/>
    <col min="3590" max="3590" width="9.42578125" style="249" customWidth="1"/>
    <col min="3591" max="3591" width="5.140625" style="249" customWidth="1"/>
    <col min="3592" max="3592" width="8.85546875" style="249" customWidth="1"/>
    <col min="3593" max="3593" width="7.85546875" style="249" customWidth="1"/>
    <col min="3594" max="3594" width="10.28515625" style="249" customWidth="1"/>
    <col min="3595" max="3595" width="5.42578125" style="249" customWidth="1"/>
    <col min="3596" max="3596" width="8.5703125" style="249" customWidth="1"/>
    <col min="3597" max="3597" width="7.85546875" style="249" customWidth="1"/>
    <col min="3598" max="3598" width="9.5703125" style="249" customWidth="1"/>
    <col min="3599" max="3599" width="5.42578125" style="249" customWidth="1"/>
    <col min="3600" max="3600" width="7.140625" style="249" customWidth="1"/>
    <col min="3601" max="3601" width="2.42578125" style="249" customWidth="1"/>
    <col min="3602" max="3602" width="13.28515625" style="249" bestFit="1" customWidth="1"/>
    <col min="3603" max="3603" width="14.85546875" style="249" bestFit="1" customWidth="1"/>
    <col min="3604" max="3843" width="9.140625" style="249"/>
    <col min="3844" max="3844" width="8.7109375" style="249" customWidth="1"/>
    <col min="3845" max="3845" width="7.85546875" style="249" customWidth="1"/>
    <col min="3846" max="3846" width="9.42578125" style="249" customWidth="1"/>
    <col min="3847" max="3847" width="5.140625" style="249" customWidth="1"/>
    <col min="3848" max="3848" width="8.85546875" style="249" customWidth="1"/>
    <col min="3849" max="3849" width="7.85546875" style="249" customWidth="1"/>
    <col min="3850" max="3850" width="10.28515625" style="249" customWidth="1"/>
    <col min="3851" max="3851" width="5.42578125" style="249" customWidth="1"/>
    <col min="3852" max="3852" width="8.5703125" style="249" customWidth="1"/>
    <col min="3853" max="3853" width="7.85546875" style="249" customWidth="1"/>
    <col min="3854" max="3854" width="9.5703125" style="249" customWidth="1"/>
    <col min="3855" max="3855" width="5.42578125" style="249" customWidth="1"/>
    <col min="3856" max="3856" width="7.140625" style="249" customWidth="1"/>
    <col min="3857" max="3857" width="2.42578125" style="249" customWidth="1"/>
    <col min="3858" max="3858" width="13.28515625" style="249" bestFit="1" customWidth="1"/>
    <col min="3859" max="3859" width="14.85546875" style="249" bestFit="1" customWidth="1"/>
    <col min="3860" max="4099" width="9.140625" style="249"/>
    <col min="4100" max="4100" width="8.7109375" style="249" customWidth="1"/>
    <col min="4101" max="4101" width="7.85546875" style="249" customWidth="1"/>
    <col min="4102" max="4102" width="9.42578125" style="249" customWidth="1"/>
    <col min="4103" max="4103" width="5.140625" style="249" customWidth="1"/>
    <col min="4104" max="4104" width="8.85546875" style="249" customWidth="1"/>
    <col min="4105" max="4105" width="7.85546875" style="249" customWidth="1"/>
    <col min="4106" max="4106" width="10.28515625" style="249" customWidth="1"/>
    <col min="4107" max="4107" width="5.42578125" style="249" customWidth="1"/>
    <col min="4108" max="4108" width="8.5703125" style="249" customWidth="1"/>
    <col min="4109" max="4109" width="7.85546875" style="249" customWidth="1"/>
    <col min="4110" max="4110" width="9.5703125" style="249" customWidth="1"/>
    <col min="4111" max="4111" width="5.42578125" style="249" customWidth="1"/>
    <col min="4112" max="4112" width="7.140625" style="249" customWidth="1"/>
    <col min="4113" max="4113" width="2.42578125" style="249" customWidth="1"/>
    <col min="4114" max="4114" width="13.28515625" style="249" bestFit="1" customWidth="1"/>
    <col min="4115" max="4115" width="14.85546875" style="249" bestFit="1" customWidth="1"/>
    <col min="4116" max="4355" width="9.140625" style="249"/>
    <col min="4356" max="4356" width="8.7109375" style="249" customWidth="1"/>
    <col min="4357" max="4357" width="7.85546875" style="249" customWidth="1"/>
    <col min="4358" max="4358" width="9.42578125" style="249" customWidth="1"/>
    <col min="4359" max="4359" width="5.140625" style="249" customWidth="1"/>
    <col min="4360" max="4360" width="8.85546875" style="249" customWidth="1"/>
    <col min="4361" max="4361" width="7.85546875" style="249" customWidth="1"/>
    <col min="4362" max="4362" width="10.28515625" style="249" customWidth="1"/>
    <col min="4363" max="4363" width="5.42578125" style="249" customWidth="1"/>
    <col min="4364" max="4364" width="8.5703125" style="249" customWidth="1"/>
    <col min="4365" max="4365" width="7.85546875" style="249" customWidth="1"/>
    <col min="4366" max="4366" width="9.5703125" style="249" customWidth="1"/>
    <col min="4367" max="4367" width="5.42578125" style="249" customWidth="1"/>
    <col min="4368" max="4368" width="7.140625" style="249" customWidth="1"/>
    <col min="4369" max="4369" width="2.42578125" style="249" customWidth="1"/>
    <col min="4370" max="4370" width="13.28515625" style="249" bestFit="1" customWidth="1"/>
    <col min="4371" max="4371" width="14.85546875" style="249" bestFit="1" customWidth="1"/>
    <col min="4372" max="4611" width="9.140625" style="249"/>
    <col min="4612" max="4612" width="8.7109375" style="249" customWidth="1"/>
    <col min="4613" max="4613" width="7.85546875" style="249" customWidth="1"/>
    <col min="4614" max="4614" width="9.42578125" style="249" customWidth="1"/>
    <col min="4615" max="4615" width="5.140625" style="249" customWidth="1"/>
    <col min="4616" max="4616" width="8.85546875" style="249" customWidth="1"/>
    <col min="4617" max="4617" width="7.85546875" style="249" customWidth="1"/>
    <col min="4618" max="4618" width="10.28515625" style="249" customWidth="1"/>
    <col min="4619" max="4619" width="5.42578125" style="249" customWidth="1"/>
    <col min="4620" max="4620" width="8.5703125" style="249" customWidth="1"/>
    <col min="4621" max="4621" width="7.85546875" style="249" customWidth="1"/>
    <col min="4622" max="4622" width="9.5703125" style="249" customWidth="1"/>
    <col min="4623" max="4623" width="5.42578125" style="249" customWidth="1"/>
    <col min="4624" max="4624" width="7.140625" style="249" customWidth="1"/>
    <col min="4625" max="4625" width="2.42578125" style="249" customWidth="1"/>
    <col min="4626" max="4626" width="13.28515625" style="249" bestFit="1" customWidth="1"/>
    <col min="4627" max="4627" width="14.85546875" style="249" bestFit="1" customWidth="1"/>
    <col min="4628" max="4867" width="9.140625" style="249"/>
    <col min="4868" max="4868" width="8.7109375" style="249" customWidth="1"/>
    <col min="4869" max="4869" width="7.85546875" style="249" customWidth="1"/>
    <col min="4870" max="4870" width="9.42578125" style="249" customWidth="1"/>
    <col min="4871" max="4871" width="5.140625" style="249" customWidth="1"/>
    <col min="4872" max="4872" width="8.85546875" style="249" customWidth="1"/>
    <col min="4873" max="4873" width="7.85546875" style="249" customWidth="1"/>
    <col min="4874" max="4874" width="10.28515625" style="249" customWidth="1"/>
    <col min="4875" max="4875" width="5.42578125" style="249" customWidth="1"/>
    <col min="4876" max="4876" width="8.5703125" style="249" customWidth="1"/>
    <col min="4877" max="4877" width="7.85546875" style="249" customWidth="1"/>
    <col min="4878" max="4878" width="9.5703125" style="249" customWidth="1"/>
    <col min="4879" max="4879" width="5.42578125" style="249" customWidth="1"/>
    <col min="4880" max="4880" width="7.140625" style="249" customWidth="1"/>
    <col min="4881" max="4881" width="2.42578125" style="249" customWidth="1"/>
    <col min="4882" max="4882" width="13.28515625" style="249" bestFit="1" customWidth="1"/>
    <col min="4883" max="4883" width="14.85546875" style="249" bestFit="1" customWidth="1"/>
    <col min="4884" max="5123" width="9.140625" style="249"/>
    <col min="5124" max="5124" width="8.7109375" style="249" customWidth="1"/>
    <col min="5125" max="5125" width="7.85546875" style="249" customWidth="1"/>
    <col min="5126" max="5126" width="9.42578125" style="249" customWidth="1"/>
    <col min="5127" max="5127" width="5.140625" style="249" customWidth="1"/>
    <col min="5128" max="5128" width="8.85546875" style="249" customWidth="1"/>
    <col min="5129" max="5129" width="7.85546875" style="249" customWidth="1"/>
    <col min="5130" max="5130" width="10.28515625" style="249" customWidth="1"/>
    <col min="5131" max="5131" width="5.42578125" style="249" customWidth="1"/>
    <col min="5132" max="5132" width="8.5703125" style="249" customWidth="1"/>
    <col min="5133" max="5133" width="7.85546875" style="249" customWidth="1"/>
    <col min="5134" max="5134" width="9.5703125" style="249" customWidth="1"/>
    <col min="5135" max="5135" width="5.42578125" style="249" customWidth="1"/>
    <col min="5136" max="5136" width="7.140625" style="249" customWidth="1"/>
    <col min="5137" max="5137" width="2.42578125" style="249" customWidth="1"/>
    <col min="5138" max="5138" width="13.28515625" style="249" bestFit="1" customWidth="1"/>
    <col min="5139" max="5139" width="14.85546875" style="249" bestFit="1" customWidth="1"/>
    <col min="5140" max="5379" width="9.140625" style="249"/>
    <col min="5380" max="5380" width="8.7109375" style="249" customWidth="1"/>
    <col min="5381" max="5381" width="7.85546875" style="249" customWidth="1"/>
    <col min="5382" max="5382" width="9.42578125" style="249" customWidth="1"/>
    <col min="5383" max="5383" width="5.140625" style="249" customWidth="1"/>
    <col min="5384" max="5384" width="8.85546875" style="249" customWidth="1"/>
    <col min="5385" max="5385" width="7.85546875" style="249" customWidth="1"/>
    <col min="5386" max="5386" width="10.28515625" style="249" customWidth="1"/>
    <col min="5387" max="5387" width="5.42578125" style="249" customWidth="1"/>
    <col min="5388" max="5388" width="8.5703125" style="249" customWidth="1"/>
    <col min="5389" max="5389" width="7.85546875" style="249" customWidth="1"/>
    <col min="5390" max="5390" width="9.5703125" style="249" customWidth="1"/>
    <col min="5391" max="5391" width="5.42578125" style="249" customWidth="1"/>
    <col min="5392" max="5392" width="7.140625" style="249" customWidth="1"/>
    <col min="5393" max="5393" width="2.42578125" style="249" customWidth="1"/>
    <col min="5394" max="5394" width="13.28515625" style="249" bestFit="1" customWidth="1"/>
    <col min="5395" max="5395" width="14.85546875" style="249" bestFit="1" customWidth="1"/>
    <col min="5396" max="5635" width="9.140625" style="249"/>
    <col min="5636" max="5636" width="8.7109375" style="249" customWidth="1"/>
    <col min="5637" max="5637" width="7.85546875" style="249" customWidth="1"/>
    <col min="5638" max="5638" width="9.42578125" style="249" customWidth="1"/>
    <col min="5639" max="5639" width="5.140625" style="249" customWidth="1"/>
    <col min="5640" max="5640" width="8.85546875" style="249" customWidth="1"/>
    <col min="5641" max="5641" width="7.85546875" style="249" customWidth="1"/>
    <col min="5642" max="5642" width="10.28515625" style="249" customWidth="1"/>
    <col min="5643" max="5643" width="5.42578125" style="249" customWidth="1"/>
    <col min="5644" max="5644" width="8.5703125" style="249" customWidth="1"/>
    <col min="5645" max="5645" width="7.85546875" style="249" customWidth="1"/>
    <col min="5646" max="5646" width="9.5703125" style="249" customWidth="1"/>
    <col min="5647" max="5647" width="5.42578125" style="249" customWidth="1"/>
    <col min="5648" max="5648" width="7.140625" style="249" customWidth="1"/>
    <col min="5649" max="5649" width="2.42578125" style="249" customWidth="1"/>
    <col min="5650" max="5650" width="13.28515625" style="249" bestFit="1" customWidth="1"/>
    <col min="5651" max="5651" width="14.85546875" style="249" bestFit="1" customWidth="1"/>
    <col min="5652" max="5891" width="9.140625" style="249"/>
    <col min="5892" max="5892" width="8.7109375" style="249" customWidth="1"/>
    <col min="5893" max="5893" width="7.85546875" style="249" customWidth="1"/>
    <col min="5894" max="5894" width="9.42578125" style="249" customWidth="1"/>
    <col min="5895" max="5895" width="5.140625" style="249" customWidth="1"/>
    <col min="5896" max="5896" width="8.85546875" style="249" customWidth="1"/>
    <col min="5897" max="5897" width="7.85546875" style="249" customWidth="1"/>
    <col min="5898" max="5898" width="10.28515625" style="249" customWidth="1"/>
    <col min="5899" max="5899" width="5.42578125" style="249" customWidth="1"/>
    <col min="5900" max="5900" width="8.5703125" style="249" customWidth="1"/>
    <col min="5901" max="5901" width="7.85546875" style="249" customWidth="1"/>
    <col min="5902" max="5902" width="9.5703125" style="249" customWidth="1"/>
    <col min="5903" max="5903" width="5.42578125" style="249" customWidth="1"/>
    <col min="5904" max="5904" width="7.140625" style="249" customWidth="1"/>
    <col min="5905" max="5905" width="2.42578125" style="249" customWidth="1"/>
    <col min="5906" max="5906" width="13.28515625" style="249" bestFit="1" customWidth="1"/>
    <col min="5907" max="5907" width="14.85546875" style="249" bestFit="1" customWidth="1"/>
    <col min="5908" max="6147" width="9.140625" style="249"/>
    <col min="6148" max="6148" width="8.7109375" style="249" customWidth="1"/>
    <col min="6149" max="6149" width="7.85546875" style="249" customWidth="1"/>
    <col min="6150" max="6150" width="9.42578125" style="249" customWidth="1"/>
    <col min="6151" max="6151" width="5.140625" style="249" customWidth="1"/>
    <col min="6152" max="6152" width="8.85546875" style="249" customWidth="1"/>
    <col min="6153" max="6153" width="7.85546875" style="249" customWidth="1"/>
    <col min="6154" max="6154" width="10.28515625" style="249" customWidth="1"/>
    <col min="6155" max="6155" width="5.42578125" style="249" customWidth="1"/>
    <col min="6156" max="6156" width="8.5703125" style="249" customWidth="1"/>
    <col min="6157" max="6157" width="7.85546875" style="249" customWidth="1"/>
    <col min="6158" max="6158" width="9.5703125" style="249" customWidth="1"/>
    <col min="6159" max="6159" width="5.42578125" style="249" customWidth="1"/>
    <col min="6160" max="6160" width="7.140625" style="249" customWidth="1"/>
    <col min="6161" max="6161" width="2.42578125" style="249" customWidth="1"/>
    <col min="6162" max="6162" width="13.28515625" style="249" bestFit="1" customWidth="1"/>
    <col min="6163" max="6163" width="14.85546875" style="249" bestFit="1" customWidth="1"/>
    <col min="6164" max="6403" width="9.140625" style="249"/>
    <col min="6404" max="6404" width="8.7109375" style="249" customWidth="1"/>
    <col min="6405" max="6405" width="7.85546875" style="249" customWidth="1"/>
    <col min="6406" max="6406" width="9.42578125" style="249" customWidth="1"/>
    <col min="6407" max="6407" width="5.140625" style="249" customWidth="1"/>
    <col min="6408" max="6408" width="8.85546875" style="249" customWidth="1"/>
    <col min="6409" max="6409" width="7.85546875" style="249" customWidth="1"/>
    <col min="6410" max="6410" width="10.28515625" style="249" customWidth="1"/>
    <col min="6411" max="6411" width="5.42578125" style="249" customWidth="1"/>
    <col min="6412" max="6412" width="8.5703125" style="249" customWidth="1"/>
    <col min="6413" max="6413" width="7.85546875" style="249" customWidth="1"/>
    <col min="6414" max="6414" width="9.5703125" style="249" customWidth="1"/>
    <col min="6415" max="6415" width="5.42578125" style="249" customWidth="1"/>
    <col min="6416" max="6416" width="7.140625" style="249" customWidth="1"/>
    <col min="6417" max="6417" width="2.42578125" style="249" customWidth="1"/>
    <col min="6418" max="6418" width="13.28515625" style="249" bestFit="1" customWidth="1"/>
    <col min="6419" max="6419" width="14.85546875" style="249" bestFit="1" customWidth="1"/>
    <col min="6420" max="6659" width="9.140625" style="249"/>
    <col min="6660" max="6660" width="8.7109375" style="249" customWidth="1"/>
    <col min="6661" max="6661" width="7.85546875" style="249" customWidth="1"/>
    <col min="6662" max="6662" width="9.42578125" style="249" customWidth="1"/>
    <col min="6663" max="6663" width="5.140625" style="249" customWidth="1"/>
    <col min="6664" max="6664" width="8.85546875" style="249" customWidth="1"/>
    <col min="6665" max="6665" width="7.85546875" style="249" customWidth="1"/>
    <col min="6666" max="6666" width="10.28515625" style="249" customWidth="1"/>
    <col min="6667" max="6667" width="5.42578125" style="249" customWidth="1"/>
    <col min="6668" max="6668" width="8.5703125" style="249" customWidth="1"/>
    <col min="6669" max="6669" width="7.85546875" style="249" customWidth="1"/>
    <col min="6670" max="6670" width="9.5703125" style="249" customWidth="1"/>
    <col min="6671" max="6671" width="5.42578125" style="249" customWidth="1"/>
    <col min="6672" max="6672" width="7.140625" style="249" customWidth="1"/>
    <col min="6673" max="6673" width="2.42578125" style="249" customWidth="1"/>
    <col min="6674" max="6674" width="13.28515625" style="249" bestFit="1" customWidth="1"/>
    <col min="6675" max="6675" width="14.85546875" style="249" bestFit="1" customWidth="1"/>
    <col min="6676" max="6915" width="9.140625" style="249"/>
    <col min="6916" max="6916" width="8.7109375" style="249" customWidth="1"/>
    <col min="6917" max="6917" width="7.85546875" style="249" customWidth="1"/>
    <col min="6918" max="6918" width="9.42578125" style="249" customWidth="1"/>
    <col min="6919" max="6919" width="5.140625" style="249" customWidth="1"/>
    <col min="6920" max="6920" width="8.85546875" style="249" customWidth="1"/>
    <col min="6921" max="6921" width="7.85546875" style="249" customWidth="1"/>
    <col min="6922" max="6922" width="10.28515625" style="249" customWidth="1"/>
    <col min="6923" max="6923" width="5.42578125" style="249" customWidth="1"/>
    <col min="6924" max="6924" width="8.5703125" style="249" customWidth="1"/>
    <col min="6925" max="6925" width="7.85546875" style="249" customWidth="1"/>
    <col min="6926" max="6926" width="9.5703125" style="249" customWidth="1"/>
    <col min="6927" max="6927" width="5.42578125" style="249" customWidth="1"/>
    <col min="6928" max="6928" width="7.140625" style="249" customWidth="1"/>
    <col min="6929" max="6929" width="2.42578125" style="249" customWidth="1"/>
    <col min="6930" max="6930" width="13.28515625" style="249" bestFit="1" customWidth="1"/>
    <col min="6931" max="6931" width="14.85546875" style="249" bestFit="1" customWidth="1"/>
    <col min="6932" max="7171" width="9.140625" style="249"/>
    <col min="7172" max="7172" width="8.7109375" style="249" customWidth="1"/>
    <col min="7173" max="7173" width="7.85546875" style="249" customWidth="1"/>
    <col min="7174" max="7174" width="9.42578125" style="249" customWidth="1"/>
    <col min="7175" max="7175" width="5.140625" style="249" customWidth="1"/>
    <col min="7176" max="7176" width="8.85546875" style="249" customWidth="1"/>
    <col min="7177" max="7177" width="7.85546875" style="249" customWidth="1"/>
    <col min="7178" max="7178" width="10.28515625" style="249" customWidth="1"/>
    <col min="7179" max="7179" width="5.42578125" style="249" customWidth="1"/>
    <col min="7180" max="7180" width="8.5703125" style="249" customWidth="1"/>
    <col min="7181" max="7181" width="7.85546875" style="249" customWidth="1"/>
    <col min="7182" max="7182" width="9.5703125" style="249" customWidth="1"/>
    <col min="7183" max="7183" width="5.42578125" style="249" customWidth="1"/>
    <col min="7184" max="7184" width="7.140625" style="249" customWidth="1"/>
    <col min="7185" max="7185" width="2.42578125" style="249" customWidth="1"/>
    <col min="7186" max="7186" width="13.28515625" style="249" bestFit="1" customWidth="1"/>
    <col min="7187" max="7187" width="14.85546875" style="249" bestFit="1" customWidth="1"/>
    <col min="7188" max="7427" width="9.140625" style="249"/>
    <col min="7428" max="7428" width="8.7109375" style="249" customWidth="1"/>
    <col min="7429" max="7429" width="7.85546875" style="249" customWidth="1"/>
    <col min="7430" max="7430" width="9.42578125" style="249" customWidth="1"/>
    <col min="7431" max="7431" width="5.140625" style="249" customWidth="1"/>
    <col min="7432" max="7432" width="8.85546875" style="249" customWidth="1"/>
    <col min="7433" max="7433" width="7.85546875" style="249" customWidth="1"/>
    <col min="7434" max="7434" width="10.28515625" style="249" customWidth="1"/>
    <col min="7435" max="7435" width="5.42578125" style="249" customWidth="1"/>
    <col min="7436" max="7436" width="8.5703125" style="249" customWidth="1"/>
    <col min="7437" max="7437" width="7.85546875" style="249" customWidth="1"/>
    <col min="7438" max="7438" width="9.5703125" style="249" customWidth="1"/>
    <col min="7439" max="7439" width="5.42578125" style="249" customWidth="1"/>
    <col min="7440" max="7440" width="7.140625" style="249" customWidth="1"/>
    <col min="7441" max="7441" width="2.42578125" style="249" customWidth="1"/>
    <col min="7442" max="7442" width="13.28515625" style="249" bestFit="1" customWidth="1"/>
    <col min="7443" max="7443" width="14.85546875" style="249" bestFit="1" customWidth="1"/>
    <col min="7444" max="7683" width="9.140625" style="249"/>
    <col min="7684" max="7684" width="8.7109375" style="249" customWidth="1"/>
    <col min="7685" max="7685" width="7.85546875" style="249" customWidth="1"/>
    <col min="7686" max="7686" width="9.42578125" style="249" customWidth="1"/>
    <col min="7687" max="7687" width="5.140625" style="249" customWidth="1"/>
    <col min="7688" max="7688" width="8.85546875" style="249" customWidth="1"/>
    <col min="7689" max="7689" width="7.85546875" style="249" customWidth="1"/>
    <col min="7690" max="7690" width="10.28515625" style="249" customWidth="1"/>
    <col min="7691" max="7691" width="5.42578125" style="249" customWidth="1"/>
    <col min="7692" max="7692" width="8.5703125" style="249" customWidth="1"/>
    <col min="7693" max="7693" width="7.85546875" style="249" customWidth="1"/>
    <col min="7694" max="7694" width="9.5703125" style="249" customWidth="1"/>
    <col min="7695" max="7695" width="5.42578125" style="249" customWidth="1"/>
    <col min="7696" max="7696" width="7.140625" style="249" customWidth="1"/>
    <col min="7697" max="7697" width="2.42578125" style="249" customWidth="1"/>
    <col min="7698" max="7698" width="13.28515625" style="249" bestFit="1" customWidth="1"/>
    <col min="7699" max="7699" width="14.85546875" style="249" bestFit="1" customWidth="1"/>
    <col min="7700" max="7939" width="9.140625" style="249"/>
    <col min="7940" max="7940" width="8.7109375" style="249" customWidth="1"/>
    <col min="7941" max="7941" width="7.85546875" style="249" customWidth="1"/>
    <col min="7942" max="7942" width="9.42578125" style="249" customWidth="1"/>
    <col min="7943" max="7943" width="5.140625" style="249" customWidth="1"/>
    <col min="7944" max="7944" width="8.85546875" style="249" customWidth="1"/>
    <col min="7945" max="7945" width="7.85546875" style="249" customWidth="1"/>
    <col min="7946" max="7946" width="10.28515625" style="249" customWidth="1"/>
    <col min="7947" max="7947" width="5.42578125" style="249" customWidth="1"/>
    <col min="7948" max="7948" width="8.5703125" style="249" customWidth="1"/>
    <col min="7949" max="7949" width="7.85546875" style="249" customWidth="1"/>
    <col min="7950" max="7950" width="9.5703125" style="249" customWidth="1"/>
    <col min="7951" max="7951" width="5.42578125" style="249" customWidth="1"/>
    <col min="7952" max="7952" width="7.140625" style="249" customWidth="1"/>
    <col min="7953" max="7953" width="2.42578125" style="249" customWidth="1"/>
    <col min="7954" max="7954" width="13.28515625" style="249" bestFit="1" customWidth="1"/>
    <col min="7955" max="7955" width="14.85546875" style="249" bestFit="1" customWidth="1"/>
    <col min="7956" max="8195" width="9.140625" style="249"/>
    <col min="8196" max="8196" width="8.7109375" style="249" customWidth="1"/>
    <col min="8197" max="8197" width="7.85546875" style="249" customWidth="1"/>
    <col min="8198" max="8198" width="9.42578125" style="249" customWidth="1"/>
    <col min="8199" max="8199" width="5.140625" style="249" customWidth="1"/>
    <col min="8200" max="8200" width="8.85546875" style="249" customWidth="1"/>
    <col min="8201" max="8201" width="7.85546875" style="249" customWidth="1"/>
    <col min="8202" max="8202" width="10.28515625" style="249" customWidth="1"/>
    <col min="8203" max="8203" width="5.42578125" style="249" customWidth="1"/>
    <col min="8204" max="8204" width="8.5703125" style="249" customWidth="1"/>
    <col min="8205" max="8205" width="7.85546875" style="249" customWidth="1"/>
    <col min="8206" max="8206" width="9.5703125" style="249" customWidth="1"/>
    <col min="8207" max="8207" width="5.42578125" style="249" customWidth="1"/>
    <col min="8208" max="8208" width="7.140625" style="249" customWidth="1"/>
    <col min="8209" max="8209" width="2.42578125" style="249" customWidth="1"/>
    <col min="8210" max="8210" width="13.28515625" style="249" bestFit="1" customWidth="1"/>
    <col min="8211" max="8211" width="14.85546875" style="249" bestFit="1" customWidth="1"/>
    <col min="8212" max="8451" width="9.140625" style="249"/>
    <col min="8452" max="8452" width="8.7109375" style="249" customWidth="1"/>
    <col min="8453" max="8453" width="7.85546875" style="249" customWidth="1"/>
    <col min="8454" max="8454" width="9.42578125" style="249" customWidth="1"/>
    <col min="8455" max="8455" width="5.140625" style="249" customWidth="1"/>
    <col min="8456" max="8456" width="8.85546875" style="249" customWidth="1"/>
    <col min="8457" max="8457" width="7.85546875" style="249" customWidth="1"/>
    <col min="8458" max="8458" width="10.28515625" style="249" customWidth="1"/>
    <col min="8459" max="8459" width="5.42578125" style="249" customWidth="1"/>
    <col min="8460" max="8460" width="8.5703125" style="249" customWidth="1"/>
    <col min="8461" max="8461" width="7.85546875" style="249" customWidth="1"/>
    <col min="8462" max="8462" width="9.5703125" style="249" customWidth="1"/>
    <col min="8463" max="8463" width="5.42578125" style="249" customWidth="1"/>
    <col min="8464" max="8464" width="7.140625" style="249" customWidth="1"/>
    <col min="8465" max="8465" width="2.42578125" style="249" customWidth="1"/>
    <col min="8466" max="8466" width="13.28515625" style="249" bestFit="1" customWidth="1"/>
    <col min="8467" max="8467" width="14.85546875" style="249" bestFit="1" customWidth="1"/>
    <col min="8468" max="8707" width="9.140625" style="249"/>
    <col min="8708" max="8708" width="8.7109375" style="249" customWidth="1"/>
    <col min="8709" max="8709" width="7.85546875" style="249" customWidth="1"/>
    <col min="8710" max="8710" width="9.42578125" style="249" customWidth="1"/>
    <col min="8711" max="8711" width="5.140625" style="249" customWidth="1"/>
    <col min="8712" max="8712" width="8.85546875" style="249" customWidth="1"/>
    <col min="8713" max="8713" width="7.85546875" style="249" customWidth="1"/>
    <col min="8714" max="8714" width="10.28515625" style="249" customWidth="1"/>
    <col min="8715" max="8715" width="5.42578125" style="249" customWidth="1"/>
    <col min="8716" max="8716" width="8.5703125" style="249" customWidth="1"/>
    <col min="8717" max="8717" width="7.85546875" style="249" customWidth="1"/>
    <col min="8718" max="8718" width="9.5703125" style="249" customWidth="1"/>
    <col min="8719" max="8719" width="5.42578125" style="249" customWidth="1"/>
    <col min="8720" max="8720" width="7.140625" style="249" customWidth="1"/>
    <col min="8721" max="8721" width="2.42578125" style="249" customWidth="1"/>
    <col min="8722" max="8722" width="13.28515625" style="249" bestFit="1" customWidth="1"/>
    <col min="8723" max="8723" width="14.85546875" style="249" bestFit="1" customWidth="1"/>
    <col min="8724" max="8963" width="9.140625" style="249"/>
    <col min="8964" max="8964" width="8.7109375" style="249" customWidth="1"/>
    <col min="8965" max="8965" width="7.85546875" style="249" customWidth="1"/>
    <col min="8966" max="8966" width="9.42578125" style="249" customWidth="1"/>
    <col min="8967" max="8967" width="5.140625" style="249" customWidth="1"/>
    <col min="8968" max="8968" width="8.85546875" style="249" customWidth="1"/>
    <col min="8969" max="8969" width="7.85546875" style="249" customWidth="1"/>
    <col min="8970" max="8970" width="10.28515625" style="249" customWidth="1"/>
    <col min="8971" max="8971" width="5.42578125" style="249" customWidth="1"/>
    <col min="8972" max="8972" width="8.5703125" style="249" customWidth="1"/>
    <col min="8973" max="8973" width="7.85546875" style="249" customWidth="1"/>
    <col min="8974" max="8974" width="9.5703125" style="249" customWidth="1"/>
    <col min="8975" max="8975" width="5.42578125" style="249" customWidth="1"/>
    <col min="8976" max="8976" width="7.140625" style="249" customWidth="1"/>
    <col min="8977" max="8977" width="2.42578125" style="249" customWidth="1"/>
    <col min="8978" max="8978" width="13.28515625" style="249" bestFit="1" customWidth="1"/>
    <col min="8979" max="8979" width="14.85546875" style="249" bestFit="1" customWidth="1"/>
    <col min="8980" max="9219" width="9.140625" style="249"/>
    <col min="9220" max="9220" width="8.7109375" style="249" customWidth="1"/>
    <col min="9221" max="9221" width="7.85546875" style="249" customWidth="1"/>
    <col min="9222" max="9222" width="9.42578125" style="249" customWidth="1"/>
    <col min="9223" max="9223" width="5.140625" style="249" customWidth="1"/>
    <col min="9224" max="9224" width="8.85546875" style="249" customWidth="1"/>
    <col min="9225" max="9225" width="7.85546875" style="249" customWidth="1"/>
    <col min="9226" max="9226" width="10.28515625" style="249" customWidth="1"/>
    <col min="9227" max="9227" width="5.42578125" style="249" customWidth="1"/>
    <col min="9228" max="9228" width="8.5703125" style="249" customWidth="1"/>
    <col min="9229" max="9229" width="7.85546875" style="249" customWidth="1"/>
    <col min="9230" max="9230" width="9.5703125" style="249" customWidth="1"/>
    <col min="9231" max="9231" width="5.42578125" style="249" customWidth="1"/>
    <col min="9232" max="9232" width="7.140625" style="249" customWidth="1"/>
    <col min="9233" max="9233" width="2.42578125" style="249" customWidth="1"/>
    <col min="9234" max="9234" width="13.28515625" style="249" bestFit="1" customWidth="1"/>
    <col min="9235" max="9235" width="14.85546875" style="249" bestFit="1" customWidth="1"/>
    <col min="9236" max="9475" width="9.140625" style="249"/>
    <col min="9476" max="9476" width="8.7109375" style="249" customWidth="1"/>
    <col min="9477" max="9477" width="7.85546875" style="249" customWidth="1"/>
    <col min="9478" max="9478" width="9.42578125" style="249" customWidth="1"/>
    <col min="9479" max="9479" width="5.140625" style="249" customWidth="1"/>
    <col min="9480" max="9480" width="8.85546875" style="249" customWidth="1"/>
    <col min="9481" max="9481" width="7.85546875" style="249" customWidth="1"/>
    <col min="9482" max="9482" width="10.28515625" style="249" customWidth="1"/>
    <col min="9483" max="9483" width="5.42578125" style="249" customWidth="1"/>
    <col min="9484" max="9484" width="8.5703125" style="249" customWidth="1"/>
    <col min="9485" max="9485" width="7.85546875" style="249" customWidth="1"/>
    <col min="9486" max="9486" width="9.5703125" style="249" customWidth="1"/>
    <col min="9487" max="9487" width="5.42578125" style="249" customWidth="1"/>
    <col min="9488" max="9488" width="7.140625" style="249" customWidth="1"/>
    <col min="9489" max="9489" width="2.42578125" style="249" customWidth="1"/>
    <col min="9490" max="9490" width="13.28515625" style="249" bestFit="1" customWidth="1"/>
    <col min="9491" max="9491" width="14.85546875" style="249" bestFit="1" customWidth="1"/>
    <col min="9492" max="9731" width="9.140625" style="249"/>
    <col min="9732" max="9732" width="8.7109375" style="249" customWidth="1"/>
    <col min="9733" max="9733" width="7.85546875" style="249" customWidth="1"/>
    <col min="9734" max="9734" width="9.42578125" style="249" customWidth="1"/>
    <col min="9735" max="9735" width="5.140625" style="249" customWidth="1"/>
    <col min="9736" max="9736" width="8.85546875" style="249" customWidth="1"/>
    <col min="9737" max="9737" width="7.85546875" style="249" customWidth="1"/>
    <col min="9738" max="9738" width="10.28515625" style="249" customWidth="1"/>
    <col min="9739" max="9739" width="5.42578125" style="249" customWidth="1"/>
    <col min="9740" max="9740" width="8.5703125" style="249" customWidth="1"/>
    <col min="9741" max="9741" width="7.85546875" style="249" customWidth="1"/>
    <col min="9742" max="9742" width="9.5703125" style="249" customWidth="1"/>
    <col min="9743" max="9743" width="5.42578125" style="249" customWidth="1"/>
    <col min="9744" max="9744" width="7.140625" style="249" customWidth="1"/>
    <col min="9745" max="9745" width="2.42578125" style="249" customWidth="1"/>
    <col min="9746" max="9746" width="13.28515625" style="249" bestFit="1" customWidth="1"/>
    <col min="9747" max="9747" width="14.85546875" style="249" bestFit="1" customWidth="1"/>
    <col min="9748" max="9987" width="9.140625" style="249"/>
    <col min="9988" max="9988" width="8.7109375" style="249" customWidth="1"/>
    <col min="9989" max="9989" width="7.85546875" style="249" customWidth="1"/>
    <col min="9990" max="9990" width="9.42578125" style="249" customWidth="1"/>
    <col min="9991" max="9991" width="5.140625" style="249" customWidth="1"/>
    <col min="9992" max="9992" width="8.85546875" style="249" customWidth="1"/>
    <col min="9993" max="9993" width="7.85546875" style="249" customWidth="1"/>
    <col min="9994" max="9994" width="10.28515625" style="249" customWidth="1"/>
    <col min="9995" max="9995" width="5.42578125" style="249" customWidth="1"/>
    <col min="9996" max="9996" width="8.5703125" style="249" customWidth="1"/>
    <col min="9997" max="9997" width="7.85546875" style="249" customWidth="1"/>
    <col min="9998" max="9998" width="9.5703125" style="249" customWidth="1"/>
    <col min="9999" max="9999" width="5.42578125" style="249" customWidth="1"/>
    <col min="10000" max="10000" width="7.140625" style="249" customWidth="1"/>
    <col min="10001" max="10001" width="2.42578125" style="249" customWidth="1"/>
    <col min="10002" max="10002" width="13.28515625" style="249" bestFit="1" customWidth="1"/>
    <col min="10003" max="10003" width="14.85546875" style="249" bestFit="1" customWidth="1"/>
    <col min="10004" max="10243" width="9.140625" style="249"/>
    <col min="10244" max="10244" width="8.7109375" style="249" customWidth="1"/>
    <col min="10245" max="10245" width="7.85546875" style="249" customWidth="1"/>
    <col min="10246" max="10246" width="9.42578125" style="249" customWidth="1"/>
    <col min="10247" max="10247" width="5.140625" style="249" customWidth="1"/>
    <col min="10248" max="10248" width="8.85546875" style="249" customWidth="1"/>
    <col min="10249" max="10249" width="7.85546875" style="249" customWidth="1"/>
    <col min="10250" max="10250" width="10.28515625" style="249" customWidth="1"/>
    <col min="10251" max="10251" width="5.42578125" style="249" customWidth="1"/>
    <col min="10252" max="10252" width="8.5703125" style="249" customWidth="1"/>
    <col min="10253" max="10253" width="7.85546875" style="249" customWidth="1"/>
    <col min="10254" max="10254" width="9.5703125" style="249" customWidth="1"/>
    <col min="10255" max="10255" width="5.42578125" style="249" customWidth="1"/>
    <col min="10256" max="10256" width="7.140625" style="249" customWidth="1"/>
    <col min="10257" max="10257" width="2.42578125" style="249" customWidth="1"/>
    <col min="10258" max="10258" width="13.28515625" style="249" bestFit="1" customWidth="1"/>
    <col min="10259" max="10259" width="14.85546875" style="249" bestFit="1" customWidth="1"/>
    <col min="10260" max="10499" width="9.140625" style="249"/>
    <col min="10500" max="10500" width="8.7109375" style="249" customWidth="1"/>
    <col min="10501" max="10501" width="7.85546875" style="249" customWidth="1"/>
    <col min="10502" max="10502" width="9.42578125" style="249" customWidth="1"/>
    <col min="10503" max="10503" width="5.140625" style="249" customWidth="1"/>
    <col min="10504" max="10504" width="8.85546875" style="249" customWidth="1"/>
    <col min="10505" max="10505" width="7.85546875" style="249" customWidth="1"/>
    <col min="10506" max="10506" width="10.28515625" style="249" customWidth="1"/>
    <col min="10507" max="10507" width="5.42578125" style="249" customWidth="1"/>
    <col min="10508" max="10508" width="8.5703125" style="249" customWidth="1"/>
    <col min="10509" max="10509" width="7.85546875" style="249" customWidth="1"/>
    <col min="10510" max="10510" width="9.5703125" style="249" customWidth="1"/>
    <col min="10511" max="10511" width="5.42578125" style="249" customWidth="1"/>
    <col min="10512" max="10512" width="7.140625" style="249" customWidth="1"/>
    <col min="10513" max="10513" width="2.42578125" style="249" customWidth="1"/>
    <col min="10514" max="10514" width="13.28515625" style="249" bestFit="1" customWidth="1"/>
    <col min="10515" max="10515" width="14.85546875" style="249" bestFit="1" customWidth="1"/>
    <col min="10516" max="10755" width="9.140625" style="249"/>
    <col min="10756" max="10756" width="8.7109375" style="249" customWidth="1"/>
    <col min="10757" max="10757" width="7.85546875" style="249" customWidth="1"/>
    <col min="10758" max="10758" width="9.42578125" style="249" customWidth="1"/>
    <col min="10759" max="10759" width="5.140625" style="249" customWidth="1"/>
    <col min="10760" max="10760" width="8.85546875" style="249" customWidth="1"/>
    <col min="10761" max="10761" width="7.85546875" style="249" customWidth="1"/>
    <col min="10762" max="10762" width="10.28515625" style="249" customWidth="1"/>
    <col min="10763" max="10763" width="5.42578125" style="249" customWidth="1"/>
    <col min="10764" max="10764" width="8.5703125" style="249" customWidth="1"/>
    <col min="10765" max="10765" width="7.85546875" style="249" customWidth="1"/>
    <col min="10766" max="10766" width="9.5703125" style="249" customWidth="1"/>
    <col min="10767" max="10767" width="5.42578125" style="249" customWidth="1"/>
    <col min="10768" max="10768" width="7.140625" style="249" customWidth="1"/>
    <col min="10769" max="10769" width="2.42578125" style="249" customWidth="1"/>
    <col min="10770" max="10770" width="13.28515625" style="249" bestFit="1" customWidth="1"/>
    <col min="10771" max="10771" width="14.85546875" style="249" bestFit="1" customWidth="1"/>
    <col min="10772" max="11011" width="9.140625" style="249"/>
    <col min="11012" max="11012" width="8.7109375" style="249" customWidth="1"/>
    <col min="11013" max="11013" width="7.85546875" style="249" customWidth="1"/>
    <col min="11014" max="11014" width="9.42578125" style="249" customWidth="1"/>
    <col min="11015" max="11015" width="5.140625" style="249" customWidth="1"/>
    <col min="11016" max="11016" width="8.85546875" style="249" customWidth="1"/>
    <col min="11017" max="11017" width="7.85546875" style="249" customWidth="1"/>
    <col min="11018" max="11018" width="10.28515625" style="249" customWidth="1"/>
    <col min="11019" max="11019" width="5.42578125" style="249" customWidth="1"/>
    <col min="11020" max="11020" width="8.5703125" style="249" customWidth="1"/>
    <col min="11021" max="11021" width="7.85546875" style="249" customWidth="1"/>
    <col min="11022" max="11022" width="9.5703125" style="249" customWidth="1"/>
    <col min="11023" max="11023" width="5.42578125" style="249" customWidth="1"/>
    <col min="11024" max="11024" width="7.140625" style="249" customWidth="1"/>
    <col min="11025" max="11025" width="2.42578125" style="249" customWidth="1"/>
    <col min="11026" max="11026" width="13.28515625" style="249" bestFit="1" customWidth="1"/>
    <col min="11027" max="11027" width="14.85546875" style="249" bestFit="1" customWidth="1"/>
    <col min="11028" max="11267" width="9.140625" style="249"/>
    <col min="11268" max="11268" width="8.7109375" style="249" customWidth="1"/>
    <col min="11269" max="11269" width="7.85546875" style="249" customWidth="1"/>
    <col min="11270" max="11270" width="9.42578125" style="249" customWidth="1"/>
    <col min="11271" max="11271" width="5.140625" style="249" customWidth="1"/>
    <col min="11272" max="11272" width="8.85546875" style="249" customWidth="1"/>
    <col min="11273" max="11273" width="7.85546875" style="249" customWidth="1"/>
    <col min="11274" max="11274" width="10.28515625" style="249" customWidth="1"/>
    <col min="11275" max="11275" width="5.42578125" style="249" customWidth="1"/>
    <col min="11276" max="11276" width="8.5703125" style="249" customWidth="1"/>
    <col min="11277" max="11277" width="7.85546875" style="249" customWidth="1"/>
    <col min="11278" max="11278" width="9.5703125" style="249" customWidth="1"/>
    <col min="11279" max="11279" width="5.42578125" style="249" customWidth="1"/>
    <col min="11280" max="11280" width="7.140625" style="249" customWidth="1"/>
    <col min="11281" max="11281" width="2.42578125" style="249" customWidth="1"/>
    <col min="11282" max="11282" width="13.28515625" style="249" bestFit="1" customWidth="1"/>
    <col min="11283" max="11283" width="14.85546875" style="249" bestFit="1" customWidth="1"/>
    <col min="11284" max="11523" width="9.140625" style="249"/>
    <col min="11524" max="11524" width="8.7109375" style="249" customWidth="1"/>
    <col min="11525" max="11525" width="7.85546875" style="249" customWidth="1"/>
    <col min="11526" max="11526" width="9.42578125" style="249" customWidth="1"/>
    <col min="11527" max="11527" width="5.140625" style="249" customWidth="1"/>
    <col min="11528" max="11528" width="8.85546875" style="249" customWidth="1"/>
    <col min="11529" max="11529" width="7.85546875" style="249" customWidth="1"/>
    <col min="11530" max="11530" width="10.28515625" style="249" customWidth="1"/>
    <col min="11531" max="11531" width="5.42578125" style="249" customWidth="1"/>
    <col min="11532" max="11532" width="8.5703125" style="249" customWidth="1"/>
    <col min="11533" max="11533" width="7.85546875" style="249" customWidth="1"/>
    <col min="11534" max="11534" width="9.5703125" style="249" customWidth="1"/>
    <col min="11535" max="11535" width="5.42578125" style="249" customWidth="1"/>
    <col min="11536" max="11536" width="7.140625" style="249" customWidth="1"/>
    <col min="11537" max="11537" width="2.42578125" style="249" customWidth="1"/>
    <col min="11538" max="11538" width="13.28515625" style="249" bestFit="1" customWidth="1"/>
    <col min="11539" max="11539" width="14.85546875" style="249" bestFit="1" customWidth="1"/>
    <col min="11540" max="11779" width="9.140625" style="249"/>
    <col min="11780" max="11780" width="8.7109375" style="249" customWidth="1"/>
    <col min="11781" max="11781" width="7.85546875" style="249" customWidth="1"/>
    <col min="11782" max="11782" width="9.42578125" style="249" customWidth="1"/>
    <col min="11783" max="11783" width="5.140625" style="249" customWidth="1"/>
    <col min="11784" max="11784" width="8.85546875" style="249" customWidth="1"/>
    <col min="11785" max="11785" width="7.85546875" style="249" customWidth="1"/>
    <col min="11786" max="11786" width="10.28515625" style="249" customWidth="1"/>
    <col min="11787" max="11787" width="5.42578125" style="249" customWidth="1"/>
    <col min="11788" max="11788" width="8.5703125" style="249" customWidth="1"/>
    <col min="11789" max="11789" width="7.85546875" style="249" customWidth="1"/>
    <col min="11790" max="11790" width="9.5703125" style="249" customWidth="1"/>
    <col min="11791" max="11791" width="5.42578125" style="249" customWidth="1"/>
    <col min="11792" max="11792" width="7.140625" style="249" customWidth="1"/>
    <col min="11793" max="11793" width="2.42578125" style="249" customWidth="1"/>
    <col min="11794" max="11794" width="13.28515625" style="249" bestFit="1" customWidth="1"/>
    <col min="11795" max="11795" width="14.85546875" style="249" bestFit="1" customWidth="1"/>
    <col min="11796" max="12035" width="9.140625" style="249"/>
    <col min="12036" max="12036" width="8.7109375" style="249" customWidth="1"/>
    <col min="12037" max="12037" width="7.85546875" style="249" customWidth="1"/>
    <col min="12038" max="12038" width="9.42578125" style="249" customWidth="1"/>
    <col min="12039" max="12039" width="5.140625" style="249" customWidth="1"/>
    <col min="12040" max="12040" width="8.85546875" style="249" customWidth="1"/>
    <col min="12041" max="12041" width="7.85546875" style="249" customWidth="1"/>
    <col min="12042" max="12042" width="10.28515625" style="249" customWidth="1"/>
    <col min="12043" max="12043" width="5.42578125" style="249" customWidth="1"/>
    <col min="12044" max="12044" width="8.5703125" style="249" customWidth="1"/>
    <col min="12045" max="12045" width="7.85546875" style="249" customWidth="1"/>
    <col min="12046" max="12046" width="9.5703125" style="249" customWidth="1"/>
    <col min="12047" max="12047" width="5.42578125" style="249" customWidth="1"/>
    <col min="12048" max="12048" width="7.140625" style="249" customWidth="1"/>
    <col min="12049" max="12049" width="2.42578125" style="249" customWidth="1"/>
    <col min="12050" max="12050" width="13.28515625" style="249" bestFit="1" customWidth="1"/>
    <col min="12051" max="12051" width="14.85546875" style="249" bestFit="1" customWidth="1"/>
    <col min="12052" max="12291" width="9.140625" style="249"/>
    <col min="12292" max="12292" width="8.7109375" style="249" customWidth="1"/>
    <col min="12293" max="12293" width="7.85546875" style="249" customWidth="1"/>
    <col min="12294" max="12294" width="9.42578125" style="249" customWidth="1"/>
    <col min="12295" max="12295" width="5.140625" style="249" customWidth="1"/>
    <col min="12296" max="12296" width="8.85546875" style="249" customWidth="1"/>
    <col min="12297" max="12297" width="7.85546875" style="249" customWidth="1"/>
    <col min="12298" max="12298" width="10.28515625" style="249" customWidth="1"/>
    <col min="12299" max="12299" width="5.42578125" style="249" customWidth="1"/>
    <col min="12300" max="12300" width="8.5703125" style="249" customWidth="1"/>
    <col min="12301" max="12301" width="7.85546875" style="249" customWidth="1"/>
    <col min="12302" max="12302" width="9.5703125" style="249" customWidth="1"/>
    <col min="12303" max="12303" width="5.42578125" style="249" customWidth="1"/>
    <col min="12304" max="12304" width="7.140625" style="249" customWidth="1"/>
    <col min="12305" max="12305" width="2.42578125" style="249" customWidth="1"/>
    <col min="12306" max="12306" width="13.28515625" style="249" bestFit="1" customWidth="1"/>
    <col min="12307" max="12307" width="14.85546875" style="249" bestFit="1" customWidth="1"/>
    <col min="12308" max="12547" width="9.140625" style="249"/>
    <col min="12548" max="12548" width="8.7109375" style="249" customWidth="1"/>
    <col min="12549" max="12549" width="7.85546875" style="249" customWidth="1"/>
    <col min="12550" max="12550" width="9.42578125" style="249" customWidth="1"/>
    <col min="12551" max="12551" width="5.140625" style="249" customWidth="1"/>
    <col min="12552" max="12552" width="8.85546875" style="249" customWidth="1"/>
    <col min="12553" max="12553" width="7.85546875" style="249" customWidth="1"/>
    <col min="12554" max="12554" width="10.28515625" style="249" customWidth="1"/>
    <col min="12555" max="12555" width="5.42578125" style="249" customWidth="1"/>
    <col min="12556" max="12556" width="8.5703125" style="249" customWidth="1"/>
    <col min="12557" max="12557" width="7.85546875" style="249" customWidth="1"/>
    <col min="12558" max="12558" width="9.5703125" style="249" customWidth="1"/>
    <col min="12559" max="12559" width="5.42578125" style="249" customWidth="1"/>
    <col min="12560" max="12560" width="7.140625" style="249" customWidth="1"/>
    <col min="12561" max="12561" width="2.42578125" style="249" customWidth="1"/>
    <col min="12562" max="12562" width="13.28515625" style="249" bestFit="1" customWidth="1"/>
    <col min="12563" max="12563" width="14.85546875" style="249" bestFit="1" customWidth="1"/>
    <col min="12564" max="12803" width="9.140625" style="249"/>
    <col min="12804" max="12804" width="8.7109375" style="249" customWidth="1"/>
    <col min="12805" max="12805" width="7.85546875" style="249" customWidth="1"/>
    <col min="12806" max="12806" width="9.42578125" style="249" customWidth="1"/>
    <col min="12807" max="12807" width="5.140625" style="249" customWidth="1"/>
    <col min="12808" max="12808" width="8.85546875" style="249" customWidth="1"/>
    <col min="12809" max="12809" width="7.85546875" style="249" customWidth="1"/>
    <col min="12810" max="12810" width="10.28515625" style="249" customWidth="1"/>
    <col min="12811" max="12811" width="5.42578125" style="249" customWidth="1"/>
    <col min="12812" max="12812" width="8.5703125" style="249" customWidth="1"/>
    <col min="12813" max="12813" width="7.85546875" style="249" customWidth="1"/>
    <col min="12814" max="12814" width="9.5703125" style="249" customWidth="1"/>
    <col min="12815" max="12815" width="5.42578125" style="249" customWidth="1"/>
    <col min="12816" max="12816" width="7.140625" style="249" customWidth="1"/>
    <col min="12817" max="12817" width="2.42578125" style="249" customWidth="1"/>
    <col min="12818" max="12818" width="13.28515625" style="249" bestFit="1" customWidth="1"/>
    <col min="12819" max="12819" width="14.85546875" style="249" bestFit="1" customWidth="1"/>
    <col min="12820" max="13059" width="9.140625" style="249"/>
    <col min="13060" max="13060" width="8.7109375" style="249" customWidth="1"/>
    <col min="13061" max="13061" width="7.85546875" style="249" customWidth="1"/>
    <col min="13062" max="13062" width="9.42578125" style="249" customWidth="1"/>
    <col min="13063" max="13063" width="5.140625" style="249" customWidth="1"/>
    <col min="13064" max="13064" width="8.85546875" style="249" customWidth="1"/>
    <col min="13065" max="13065" width="7.85546875" style="249" customWidth="1"/>
    <col min="13066" max="13066" width="10.28515625" style="249" customWidth="1"/>
    <col min="13067" max="13067" width="5.42578125" style="249" customWidth="1"/>
    <col min="13068" max="13068" width="8.5703125" style="249" customWidth="1"/>
    <col min="13069" max="13069" width="7.85546875" style="249" customWidth="1"/>
    <col min="13070" max="13070" width="9.5703125" style="249" customWidth="1"/>
    <col min="13071" max="13071" width="5.42578125" style="249" customWidth="1"/>
    <col min="13072" max="13072" width="7.140625" style="249" customWidth="1"/>
    <col min="13073" max="13073" width="2.42578125" style="249" customWidth="1"/>
    <col min="13074" max="13074" width="13.28515625" style="249" bestFit="1" customWidth="1"/>
    <col min="13075" max="13075" width="14.85546875" style="249" bestFit="1" customWidth="1"/>
    <col min="13076" max="13315" width="9.140625" style="249"/>
    <col min="13316" max="13316" width="8.7109375" style="249" customWidth="1"/>
    <col min="13317" max="13317" width="7.85546875" style="249" customWidth="1"/>
    <col min="13318" max="13318" width="9.42578125" style="249" customWidth="1"/>
    <col min="13319" max="13319" width="5.140625" style="249" customWidth="1"/>
    <col min="13320" max="13320" width="8.85546875" style="249" customWidth="1"/>
    <col min="13321" max="13321" width="7.85546875" style="249" customWidth="1"/>
    <col min="13322" max="13322" width="10.28515625" style="249" customWidth="1"/>
    <col min="13323" max="13323" width="5.42578125" style="249" customWidth="1"/>
    <col min="13324" max="13324" width="8.5703125" style="249" customWidth="1"/>
    <col min="13325" max="13325" width="7.85546875" style="249" customWidth="1"/>
    <col min="13326" max="13326" width="9.5703125" style="249" customWidth="1"/>
    <col min="13327" max="13327" width="5.42578125" style="249" customWidth="1"/>
    <col min="13328" max="13328" width="7.140625" style="249" customWidth="1"/>
    <col min="13329" max="13329" width="2.42578125" style="249" customWidth="1"/>
    <col min="13330" max="13330" width="13.28515625" style="249" bestFit="1" customWidth="1"/>
    <col min="13331" max="13331" width="14.85546875" style="249" bestFit="1" customWidth="1"/>
    <col min="13332" max="13571" width="9.140625" style="249"/>
    <col min="13572" max="13572" width="8.7109375" style="249" customWidth="1"/>
    <col min="13573" max="13573" width="7.85546875" style="249" customWidth="1"/>
    <col min="13574" max="13574" width="9.42578125" style="249" customWidth="1"/>
    <col min="13575" max="13575" width="5.140625" style="249" customWidth="1"/>
    <col min="13576" max="13576" width="8.85546875" style="249" customWidth="1"/>
    <col min="13577" max="13577" width="7.85546875" style="249" customWidth="1"/>
    <col min="13578" max="13578" width="10.28515625" style="249" customWidth="1"/>
    <col min="13579" max="13579" width="5.42578125" style="249" customWidth="1"/>
    <col min="13580" max="13580" width="8.5703125" style="249" customWidth="1"/>
    <col min="13581" max="13581" width="7.85546875" style="249" customWidth="1"/>
    <col min="13582" max="13582" width="9.5703125" style="249" customWidth="1"/>
    <col min="13583" max="13583" width="5.42578125" style="249" customWidth="1"/>
    <col min="13584" max="13584" width="7.140625" style="249" customWidth="1"/>
    <col min="13585" max="13585" width="2.42578125" style="249" customWidth="1"/>
    <col min="13586" max="13586" width="13.28515625" style="249" bestFit="1" customWidth="1"/>
    <col min="13587" max="13587" width="14.85546875" style="249" bestFit="1" customWidth="1"/>
    <col min="13588" max="13827" width="9.140625" style="249"/>
    <col min="13828" max="13828" width="8.7109375" style="249" customWidth="1"/>
    <col min="13829" max="13829" width="7.85546875" style="249" customWidth="1"/>
    <col min="13830" max="13830" width="9.42578125" style="249" customWidth="1"/>
    <col min="13831" max="13831" width="5.140625" style="249" customWidth="1"/>
    <col min="13832" max="13832" width="8.85546875" style="249" customWidth="1"/>
    <col min="13833" max="13833" width="7.85546875" style="249" customWidth="1"/>
    <col min="13834" max="13834" width="10.28515625" style="249" customWidth="1"/>
    <col min="13835" max="13835" width="5.42578125" style="249" customWidth="1"/>
    <col min="13836" max="13836" width="8.5703125" style="249" customWidth="1"/>
    <col min="13837" max="13837" width="7.85546875" style="249" customWidth="1"/>
    <col min="13838" max="13838" width="9.5703125" style="249" customWidth="1"/>
    <col min="13839" max="13839" width="5.42578125" style="249" customWidth="1"/>
    <col min="13840" max="13840" width="7.140625" style="249" customWidth="1"/>
    <col min="13841" max="13841" width="2.42578125" style="249" customWidth="1"/>
    <col min="13842" max="13842" width="13.28515625" style="249" bestFit="1" customWidth="1"/>
    <col min="13843" max="13843" width="14.85546875" style="249" bestFit="1" customWidth="1"/>
    <col min="13844" max="14083" width="9.140625" style="249"/>
    <col min="14084" max="14084" width="8.7109375" style="249" customWidth="1"/>
    <col min="14085" max="14085" width="7.85546875" style="249" customWidth="1"/>
    <col min="14086" max="14086" width="9.42578125" style="249" customWidth="1"/>
    <col min="14087" max="14087" width="5.140625" style="249" customWidth="1"/>
    <col min="14088" max="14088" width="8.85546875" style="249" customWidth="1"/>
    <col min="14089" max="14089" width="7.85546875" style="249" customWidth="1"/>
    <col min="14090" max="14090" width="10.28515625" style="249" customWidth="1"/>
    <col min="14091" max="14091" width="5.42578125" style="249" customWidth="1"/>
    <col min="14092" max="14092" width="8.5703125" style="249" customWidth="1"/>
    <col min="14093" max="14093" width="7.85546875" style="249" customWidth="1"/>
    <col min="14094" max="14094" width="9.5703125" style="249" customWidth="1"/>
    <col min="14095" max="14095" width="5.42578125" style="249" customWidth="1"/>
    <col min="14096" max="14096" width="7.140625" style="249" customWidth="1"/>
    <col min="14097" max="14097" width="2.42578125" style="249" customWidth="1"/>
    <col min="14098" max="14098" width="13.28515625" style="249" bestFit="1" customWidth="1"/>
    <col min="14099" max="14099" width="14.85546875" style="249" bestFit="1" customWidth="1"/>
    <col min="14100" max="14339" width="9.140625" style="249"/>
    <col min="14340" max="14340" width="8.7109375" style="249" customWidth="1"/>
    <col min="14341" max="14341" width="7.85546875" style="249" customWidth="1"/>
    <col min="14342" max="14342" width="9.42578125" style="249" customWidth="1"/>
    <col min="14343" max="14343" width="5.140625" style="249" customWidth="1"/>
    <col min="14344" max="14344" width="8.85546875" style="249" customWidth="1"/>
    <col min="14345" max="14345" width="7.85546875" style="249" customWidth="1"/>
    <col min="14346" max="14346" width="10.28515625" style="249" customWidth="1"/>
    <col min="14347" max="14347" width="5.42578125" style="249" customWidth="1"/>
    <col min="14348" max="14348" width="8.5703125" style="249" customWidth="1"/>
    <col min="14349" max="14349" width="7.85546875" style="249" customWidth="1"/>
    <col min="14350" max="14350" width="9.5703125" style="249" customWidth="1"/>
    <col min="14351" max="14351" width="5.42578125" style="249" customWidth="1"/>
    <col min="14352" max="14352" width="7.140625" style="249" customWidth="1"/>
    <col min="14353" max="14353" width="2.42578125" style="249" customWidth="1"/>
    <col min="14354" max="14354" width="13.28515625" style="249" bestFit="1" customWidth="1"/>
    <col min="14355" max="14355" width="14.85546875" style="249" bestFit="1" customWidth="1"/>
    <col min="14356" max="14595" width="9.140625" style="249"/>
    <col min="14596" max="14596" width="8.7109375" style="249" customWidth="1"/>
    <col min="14597" max="14597" width="7.85546875" style="249" customWidth="1"/>
    <col min="14598" max="14598" width="9.42578125" style="249" customWidth="1"/>
    <col min="14599" max="14599" width="5.140625" style="249" customWidth="1"/>
    <col min="14600" max="14600" width="8.85546875" style="249" customWidth="1"/>
    <col min="14601" max="14601" width="7.85546875" style="249" customWidth="1"/>
    <col min="14602" max="14602" width="10.28515625" style="249" customWidth="1"/>
    <col min="14603" max="14603" width="5.42578125" style="249" customWidth="1"/>
    <col min="14604" max="14604" width="8.5703125" style="249" customWidth="1"/>
    <col min="14605" max="14605" width="7.85546875" style="249" customWidth="1"/>
    <col min="14606" max="14606" width="9.5703125" style="249" customWidth="1"/>
    <col min="14607" max="14607" width="5.42578125" style="249" customWidth="1"/>
    <col min="14608" max="14608" width="7.140625" style="249" customWidth="1"/>
    <col min="14609" max="14609" width="2.42578125" style="249" customWidth="1"/>
    <col min="14610" max="14610" width="13.28515625" style="249" bestFit="1" customWidth="1"/>
    <col min="14611" max="14611" width="14.85546875" style="249" bestFit="1" customWidth="1"/>
    <col min="14612" max="14851" width="9.140625" style="249"/>
    <col min="14852" max="14852" width="8.7109375" style="249" customWidth="1"/>
    <col min="14853" max="14853" width="7.85546875" style="249" customWidth="1"/>
    <col min="14854" max="14854" width="9.42578125" style="249" customWidth="1"/>
    <col min="14855" max="14855" width="5.140625" style="249" customWidth="1"/>
    <col min="14856" max="14856" width="8.85546875" style="249" customWidth="1"/>
    <col min="14857" max="14857" width="7.85546875" style="249" customWidth="1"/>
    <col min="14858" max="14858" width="10.28515625" style="249" customWidth="1"/>
    <col min="14859" max="14859" width="5.42578125" style="249" customWidth="1"/>
    <col min="14860" max="14860" width="8.5703125" style="249" customWidth="1"/>
    <col min="14861" max="14861" width="7.85546875" style="249" customWidth="1"/>
    <col min="14862" max="14862" width="9.5703125" style="249" customWidth="1"/>
    <col min="14863" max="14863" width="5.42578125" style="249" customWidth="1"/>
    <col min="14864" max="14864" width="7.140625" style="249" customWidth="1"/>
    <col min="14865" max="14865" width="2.42578125" style="249" customWidth="1"/>
    <col min="14866" max="14866" width="13.28515625" style="249" bestFit="1" customWidth="1"/>
    <col min="14867" max="14867" width="14.85546875" style="249" bestFit="1" customWidth="1"/>
    <col min="14868" max="15107" width="9.140625" style="249"/>
    <col min="15108" max="15108" width="8.7109375" style="249" customWidth="1"/>
    <col min="15109" max="15109" width="7.85546875" style="249" customWidth="1"/>
    <col min="15110" max="15110" width="9.42578125" style="249" customWidth="1"/>
    <col min="15111" max="15111" width="5.140625" style="249" customWidth="1"/>
    <col min="15112" max="15112" width="8.85546875" style="249" customWidth="1"/>
    <col min="15113" max="15113" width="7.85546875" style="249" customWidth="1"/>
    <col min="15114" max="15114" width="10.28515625" style="249" customWidth="1"/>
    <col min="15115" max="15115" width="5.42578125" style="249" customWidth="1"/>
    <col min="15116" max="15116" width="8.5703125" style="249" customWidth="1"/>
    <col min="15117" max="15117" width="7.85546875" style="249" customWidth="1"/>
    <col min="15118" max="15118" width="9.5703125" style="249" customWidth="1"/>
    <col min="15119" max="15119" width="5.42578125" style="249" customWidth="1"/>
    <col min="15120" max="15120" width="7.140625" style="249" customWidth="1"/>
    <col min="15121" max="15121" width="2.42578125" style="249" customWidth="1"/>
    <col min="15122" max="15122" width="13.28515625" style="249" bestFit="1" customWidth="1"/>
    <col min="15123" max="15123" width="14.85546875" style="249" bestFit="1" customWidth="1"/>
    <col min="15124" max="15363" width="9.140625" style="249"/>
    <col min="15364" max="15364" width="8.7109375" style="249" customWidth="1"/>
    <col min="15365" max="15365" width="7.85546875" style="249" customWidth="1"/>
    <col min="15366" max="15366" width="9.42578125" style="249" customWidth="1"/>
    <col min="15367" max="15367" width="5.140625" style="249" customWidth="1"/>
    <col min="15368" max="15368" width="8.85546875" style="249" customWidth="1"/>
    <col min="15369" max="15369" width="7.85546875" style="249" customWidth="1"/>
    <col min="15370" max="15370" width="10.28515625" style="249" customWidth="1"/>
    <col min="15371" max="15371" width="5.42578125" style="249" customWidth="1"/>
    <col min="15372" max="15372" width="8.5703125" style="249" customWidth="1"/>
    <col min="15373" max="15373" width="7.85546875" style="249" customWidth="1"/>
    <col min="15374" max="15374" width="9.5703125" style="249" customWidth="1"/>
    <col min="15375" max="15375" width="5.42578125" style="249" customWidth="1"/>
    <col min="15376" max="15376" width="7.140625" style="249" customWidth="1"/>
    <col min="15377" max="15377" width="2.42578125" style="249" customWidth="1"/>
    <col min="15378" max="15378" width="13.28515625" style="249" bestFit="1" customWidth="1"/>
    <col min="15379" max="15379" width="14.85546875" style="249" bestFit="1" customWidth="1"/>
    <col min="15380" max="15619" width="9.140625" style="249"/>
    <col min="15620" max="15620" width="8.7109375" style="249" customWidth="1"/>
    <col min="15621" max="15621" width="7.85546875" style="249" customWidth="1"/>
    <col min="15622" max="15622" width="9.42578125" style="249" customWidth="1"/>
    <col min="15623" max="15623" width="5.140625" style="249" customWidth="1"/>
    <col min="15624" max="15624" width="8.85546875" style="249" customWidth="1"/>
    <col min="15625" max="15625" width="7.85546875" style="249" customWidth="1"/>
    <col min="15626" max="15626" width="10.28515625" style="249" customWidth="1"/>
    <col min="15627" max="15627" width="5.42578125" style="249" customWidth="1"/>
    <col min="15628" max="15628" width="8.5703125" style="249" customWidth="1"/>
    <col min="15629" max="15629" width="7.85546875" style="249" customWidth="1"/>
    <col min="15630" max="15630" width="9.5703125" style="249" customWidth="1"/>
    <col min="15631" max="15631" width="5.42578125" style="249" customWidth="1"/>
    <col min="15632" max="15632" width="7.140625" style="249" customWidth="1"/>
    <col min="15633" max="15633" width="2.42578125" style="249" customWidth="1"/>
    <col min="15634" max="15634" width="13.28515625" style="249" bestFit="1" customWidth="1"/>
    <col min="15635" max="15635" width="14.85546875" style="249" bestFit="1" customWidth="1"/>
    <col min="15636" max="15875" width="9.140625" style="249"/>
    <col min="15876" max="15876" width="8.7109375" style="249" customWidth="1"/>
    <col min="15877" max="15877" width="7.85546875" style="249" customWidth="1"/>
    <col min="15878" max="15878" width="9.42578125" style="249" customWidth="1"/>
    <col min="15879" max="15879" width="5.140625" style="249" customWidth="1"/>
    <col min="15880" max="15880" width="8.85546875" style="249" customWidth="1"/>
    <col min="15881" max="15881" width="7.85546875" style="249" customWidth="1"/>
    <col min="15882" max="15882" width="10.28515625" style="249" customWidth="1"/>
    <col min="15883" max="15883" width="5.42578125" style="249" customWidth="1"/>
    <col min="15884" max="15884" width="8.5703125" style="249" customWidth="1"/>
    <col min="15885" max="15885" width="7.85546875" style="249" customWidth="1"/>
    <col min="15886" max="15886" width="9.5703125" style="249" customWidth="1"/>
    <col min="15887" max="15887" width="5.42578125" style="249" customWidth="1"/>
    <col min="15888" max="15888" width="7.140625" style="249" customWidth="1"/>
    <col min="15889" max="15889" width="2.42578125" style="249" customWidth="1"/>
    <col min="15890" max="15890" width="13.28515625" style="249" bestFit="1" customWidth="1"/>
    <col min="15891" max="15891" width="14.85546875" style="249" bestFit="1" customWidth="1"/>
    <col min="15892" max="16131" width="9.140625" style="249"/>
    <col min="16132" max="16132" width="8.7109375" style="249" customWidth="1"/>
    <col min="16133" max="16133" width="7.85546875" style="249" customWidth="1"/>
    <col min="16134" max="16134" width="9.42578125" style="249" customWidth="1"/>
    <col min="16135" max="16135" width="5.140625" style="249" customWidth="1"/>
    <col min="16136" max="16136" width="8.85546875" style="249" customWidth="1"/>
    <col min="16137" max="16137" width="7.85546875" style="249" customWidth="1"/>
    <col min="16138" max="16138" width="10.28515625" style="249" customWidth="1"/>
    <col min="16139" max="16139" width="5.42578125" style="249" customWidth="1"/>
    <col min="16140" max="16140" width="8.5703125" style="249" customWidth="1"/>
    <col min="16141" max="16141" width="7.85546875" style="249" customWidth="1"/>
    <col min="16142" max="16142" width="9.5703125" style="249" customWidth="1"/>
    <col min="16143" max="16143" width="5.42578125" style="249" customWidth="1"/>
    <col min="16144" max="16144" width="7.140625" style="249" customWidth="1"/>
    <col min="16145" max="16145" width="2.42578125" style="249" customWidth="1"/>
    <col min="16146" max="16146" width="13.28515625" style="249" bestFit="1" customWidth="1"/>
    <col min="16147" max="16147" width="14.85546875" style="249" bestFit="1" customWidth="1"/>
    <col min="16148" max="16384" width="9.140625" style="249"/>
  </cols>
  <sheetData>
    <row r="1" spans="1:19">
      <c r="A1" s="715" t="s">
        <v>700</v>
      </c>
      <c r="N1" s="969" t="s">
        <v>672</v>
      </c>
      <c r="O1" s="969"/>
      <c r="P1" s="251"/>
    </row>
    <row r="2" spans="1:19">
      <c r="N2" s="969" t="s">
        <v>505</v>
      </c>
      <c r="O2" s="969"/>
      <c r="P2" s="251"/>
    </row>
    <row r="3" spans="1:19" ht="17.25">
      <c r="A3" s="1011" t="s">
        <v>370</v>
      </c>
      <c r="B3" s="1011"/>
      <c r="C3" s="1011"/>
      <c r="D3" s="1011"/>
      <c r="E3" s="1011"/>
      <c r="F3" s="1011"/>
      <c r="G3" s="1011"/>
      <c r="H3" s="1011"/>
      <c r="I3" s="1011"/>
      <c r="J3" s="1011"/>
      <c r="K3" s="1011"/>
      <c r="L3" s="1011"/>
      <c r="M3" s="1011"/>
      <c r="N3" s="1011"/>
      <c r="O3" s="1011"/>
      <c r="P3" s="1011"/>
      <c r="Q3" s="252"/>
    </row>
    <row r="4" spans="1:19" ht="15.75" customHeight="1">
      <c r="A4" s="968"/>
      <c r="B4" s="968"/>
      <c r="C4" s="968"/>
      <c r="D4" s="968"/>
      <c r="E4" s="968"/>
      <c r="F4" s="968"/>
      <c r="G4" s="968"/>
      <c r="H4" s="968"/>
      <c r="I4" s="968"/>
      <c r="J4" s="968"/>
      <c r="K4" s="968"/>
      <c r="L4" s="968"/>
      <c r="M4" s="968"/>
      <c r="N4" s="968"/>
      <c r="O4" s="968"/>
      <c r="P4" s="253"/>
    </row>
    <row r="5" spans="1:19" ht="18" customHeight="1">
      <c r="A5" s="1000" t="s">
        <v>526</v>
      </c>
      <c r="B5" s="1001"/>
      <c r="C5" s="1001"/>
      <c r="D5" s="1001"/>
      <c r="E5" s="1012"/>
      <c r="F5" s="1012"/>
      <c r="G5" s="1012"/>
      <c r="H5" s="1012"/>
      <c r="I5" s="1012"/>
      <c r="J5" s="1012"/>
      <c r="K5" s="1012"/>
      <c r="L5" s="1012"/>
      <c r="M5" s="254"/>
      <c r="N5" s="255"/>
      <c r="O5" s="255"/>
    </row>
    <row r="6" spans="1:19" ht="18" customHeight="1">
      <c r="A6" s="1000" t="s">
        <v>409</v>
      </c>
      <c r="B6" s="1001"/>
      <c r="C6" s="1001"/>
      <c r="D6" s="1002"/>
      <c r="E6" s="1003"/>
      <c r="F6" s="1004"/>
      <c r="G6" s="1004"/>
      <c r="H6" s="1004"/>
      <c r="I6" s="1004"/>
      <c r="J6" s="1004"/>
      <c r="K6" s="1004"/>
      <c r="L6" s="1005"/>
      <c r="M6" s="254"/>
      <c r="N6" s="255"/>
      <c r="O6" s="255"/>
    </row>
    <row r="7" spans="1:19" ht="18" customHeight="1">
      <c r="A7" s="1000" t="s">
        <v>410</v>
      </c>
      <c r="B7" s="1001"/>
      <c r="C7" s="1001"/>
      <c r="D7" s="1002"/>
      <c r="E7" s="1003"/>
      <c r="F7" s="1004"/>
      <c r="G7" s="1004"/>
      <c r="H7" s="1004"/>
      <c r="I7" s="1004"/>
      <c r="J7" s="1004"/>
      <c r="K7" s="1004"/>
      <c r="L7" s="1005"/>
      <c r="M7" s="254"/>
      <c r="N7" s="255"/>
      <c r="O7" s="255"/>
    </row>
    <row r="8" spans="1:19" ht="18" customHeight="1">
      <c r="A8" s="1000" t="s">
        <v>411</v>
      </c>
      <c r="B8" s="1001"/>
      <c r="C8" s="1001"/>
      <c r="D8" s="1002"/>
      <c r="E8" s="1003"/>
      <c r="F8" s="1004"/>
      <c r="G8" s="1004"/>
      <c r="H8" s="1004"/>
      <c r="I8" s="1004"/>
      <c r="J8" s="1004"/>
      <c r="K8" s="1004"/>
      <c r="L8" s="1005"/>
      <c r="M8" s="254"/>
      <c r="N8" s="255"/>
      <c r="O8" s="255"/>
    </row>
    <row r="9" spans="1:19" ht="18" customHeight="1">
      <c r="A9" s="1006" t="s">
        <v>371</v>
      </c>
      <c r="B9" s="1007"/>
      <c r="C9" s="1007"/>
      <c r="D9" s="1007"/>
      <c r="E9" s="1008">
        <v>45383</v>
      </c>
      <c r="F9" s="1009"/>
      <c r="G9" s="256" t="s">
        <v>369</v>
      </c>
      <c r="H9" s="1010">
        <v>45473</v>
      </c>
      <c r="I9" s="1010"/>
      <c r="J9" s="479"/>
      <c r="K9" s="479"/>
      <c r="L9" s="480"/>
      <c r="M9" s="257"/>
      <c r="N9" s="258"/>
      <c r="O9" s="249"/>
    </row>
    <row r="10" spans="1:19" ht="18" customHeight="1" thickBot="1">
      <c r="A10" s="992" t="s">
        <v>412</v>
      </c>
      <c r="B10" s="993"/>
      <c r="C10" s="993"/>
      <c r="D10" s="993"/>
      <c r="E10" s="994"/>
      <c r="F10" s="994"/>
      <c r="G10" s="994"/>
      <c r="H10" s="994"/>
      <c r="I10" s="994"/>
      <c r="J10" s="994"/>
      <c r="K10" s="994"/>
      <c r="L10" s="994"/>
      <c r="M10" s="259"/>
      <c r="N10" s="260"/>
      <c r="O10" s="260"/>
    </row>
    <row r="11" spans="1:19" ht="15.75" customHeight="1" thickBot="1">
      <c r="A11" s="261"/>
      <c r="B11" s="262"/>
      <c r="C11" s="262"/>
      <c r="D11" s="262"/>
      <c r="E11" s="263"/>
      <c r="F11" s="262"/>
      <c r="G11" s="262"/>
      <c r="H11" s="262"/>
      <c r="I11" s="262"/>
      <c r="J11" s="264"/>
      <c r="K11" s="265"/>
      <c r="L11" s="266"/>
      <c r="M11" s="266"/>
      <c r="N11" s="266"/>
      <c r="O11" s="267"/>
      <c r="R11" s="995" t="s">
        <v>756</v>
      </c>
      <c r="S11" s="996"/>
    </row>
    <row r="12" spans="1:19" ht="15.75" customHeight="1">
      <c r="A12" s="997" t="s">
        <v>367</v>
      </c>
      <c r="B12" s="998"/>
      <c r="C12" s="998"/>
      <c r="D12" s="998"/>
      <c r="E12" s="999"/>
      <c r="F12" s="997" t="s">
        <v>366</v>
      </c>
      <c r="G12" s="998"/>
      <c r="H12" s="998"/>
      <c r="I12" s="998"/>
      <c r="J12" s="999"/>
      <c r="K12" s="997" t="s">
        <v>365</v>
      </c>
      <c r="L12" s="998"/>
      <c r="M12" s="998"/>
      <c r="N12" s="998"/>
      <c r="O12" s="999"/>
      <c r="R12" s="717">
        <v>45411</v>
      </c>
      <c r="S12" s="718" t="s">
        <v>357</v>
      </c>
    </row>
    <row r="13" spans="1:19" ht="15.75" customHeight="1" thickBot="1">
      <c r="A13" s="270" t="s">
        <v>360</v>
      </c>
      <c r="B13" s="271" t="s">
        <v>359</v>
      </c>
      <c r="C13" s="984" t="s">
        <v>380</v>
      </c>
      <c r="D13" s="985"/>
      <c r="E13" s="272" t="s">
        <v>358</v>
      </c>
      <c r="F13" s="475" t="s">
        <v>360</v>
      </c>
      <c r="G13" s="271" t="s">
        <v>359</v>
      </c>
      <c r="H13" s="984" t="s">
        <v>380</v>
      </c>
      <c r="I13" s="985"/>
      <c r="J13" s="272" t="s">
        <v>358</v>
      </c>
      <c r="K13" s="270" t="s">
        <v>360</v>
      </c>
      <c r="L13" s="271" t="s">
        <v>359</v>
      </c>
      <c r="M13" s="984" t="s">
        <v>380</v>
      </c>
      <c r="N13" s="985"/>
      <c r="O13" s="272" t="s">
        <v>358</v>
      </c>
      <c r="R13" s="719">
        <v>45415</v>
      </c>
      <c r="S13" s="720" t="s">
        <v>687</v>
      </c>
    </row>
    <row r="14" spans="1:19" ht="24" customHeight="1">
      <c r="A14" s="273">
        <f>IF(E9="","",E9)</f>
        <v>45383</v>
      </c>
      <c r="B14" s="274" t="str">
        <f>IF(A14="","",TEXT(A14,"aaa"))</f>
        <v>月</v>
      </c>
      <c r="C14" s="275"/>
      <c r="D14" s="276"/>
      <c r="E14" s="277"/>
      <c r="F14" s="278">
        <f>IF(A14="","",EDATE(A14,1))</f>
        <v>45413</v>
      </c>
      <c r="G14" s="274" t="str">
        <f>IF(F14="","",TEXT(F14,"aaa"))</f>
        <v>水</v>
      </c>
      <c r="H14" s="275"/>
      <c r="I14" s="279"/>
      <c r="J14" s="277"/>
      <c r="K14" s="278">
        <f>IF(F14="","",EDATE(F14,1))</f>
        <v>45444</v>
      </c>
      <c r="L14" s="274" t="str">
        <f>IF(K14="","",TEXT(K14,"aaa"))</f>
        <v>土</v>
      </c>
      <c r="M14" s="275"/>
      <c r="N14" s="280"/>
      <c r="O14" s="277"/>
      <c r="R14" s="719">
        <v>45416</v>
      </c>
      <c r="S14" s="720" t="s">
        <v>688</v>
      </c>
    </row>
    <row r="15" spans="1:19" ht="24" customHeight="1">
      <c r="A15" s="273">
        <f>IF(A14="","",A14+1)</f>
        <v>45384</v>
      </c>
      <c r="B15" s="274" t="str">
        <f t="shared" ref="B15:B44" si="0">IF(A15="","",TEXT(A15,"aaa"))</f>
        <v>火</v>
      </c>
      <c r="C15" s="281"/>
      <c r="D15" s="282"/>
      <c r="E15" s="283"/>
      <c r="F15" s="284">
        <f>IF(F14="","",F14+1)</f>
        <v>45414</v>
      </c>
      <c r="G15" s="274" t="str">
        <f t="shared" ref="G15:G44" si="1">IF(F15="","",TEXT(F15,"aaa"))</f>
        <v>木</v>
      </c>
      <c r="H15" s="281"/>
      <c r="I15" s="282"/>
      <c r="J15" s="283"/>
      <c r="K15" s="284">
        <f>IF(K14="","",K14+1)</f>
        <v>45445</v>
      </c>
      <c r="L15" s="274" t="str">
        <f t="shared" ref="L15:L44" si="2">IF(K15="","",TEXT(K15,"aaa"))</f>
        <v>日</v>
      </c>
      <c r="M15" s="281"/>
      <c r="N15" s="285"/>
      <c r="O15" s="283"/>
      <c r="R15" s="719">
        <v>45417</v>
      </c>
      <c r="S15" s="720" t="s">
        <v>710</v>
      </c>
    </row>
    <row r="16" spans="1:19" ht="24" customHeight="1">
      <c r="A16" s="273">
        <f t="shared" ref="A16:A41" si="3">IF(A15="","",A15+1)</f>
        <v>45385</v>
      </c>
      <c r="B16" s="274" t="str">
        <f t="shared" si="0"/>
        <v>水</v>
      </c>
      <c r="C16" s="281"/>
      <c r="D16" s="282"/>
      <c r="E16" s="283"/>
      <c r="F16" s="284">
        <f t="shared" ref="F16:F41" si="4">IF(F15="","",F15+1)</f>
        <v>45415</v>
      </c>
      <c r="G16" s="274" t="str">
        <f t="shared" si="1"/>
        <v>金</v>
      </c>
      <c r="H16" s="281"/>
      <c r="I16" s="282"/>
      <c r="J16" s="277"/>
      <c r="K16" s="284">
        <f t="shared" ref="K16:K41" si="5">IF(K15="","",K15+1)</f>
        <v>45446</v>
      </c>
      <c r="L16" s="274" t="str">
        <f t="shared" si="2"/>
        <v>月</v>
      </c>
      <c r="M16" s="281"/>
      <c r="N16" s="282"/>
      <c r="O16" s="283"/>
      <c r="R16" s="719">
        <v>45418</v>
      </c>
      <c r="S16" s="720" t="s">
        <v>711</v>
      </c>
    </row>
    <row r="17" spans="1:20" ht="24" customHeight="1">
      <c r="A17" s="273">
        <f t="shared" si="3"/>
        <v>45386</v>
      </c>
      <c r="B17" s="274" t="str">
        <f t="shared" si="0"/>
        <v>木</v>
      </c>
      <c r="C17" s="281"/>
      <c r="D17" s="286"/>
      <c r="E17" s="283"/>
      <c r="F17" s="284">
        <f t="shared" si="4"/>
        <v>45416</v>
      </c>
      <c r="G17" s="274" t="str">
        <f t="shared" si="1"/>
        <v>土</v>
      </c>
      <c r="H17" s="281"/>
      <c r="I17" s="286"/>
      <c r="J17" s="283"/>
      <c r="K17" s="284">
        <f t="shared" si="5"/>
        <v>45447</v>
      </c>
      <c r="L17" s="274" t="str">
        <f t="shared" si="2"/>
        <v>火</v>
      </c>
      <c r="M17" s="281"/>
      <c r="N17" s="285"/>
      <c r="O17" s="283"/>
      <c r="R17" s="719">
        <v>45488</v>
      </c>
      <c r="S17" s="720" t="s">
        <v>689</v>
      </c>
    </row>
    <row r="18" spans="1:20" ht="24" customHeight="1">
      <c r="A18" s="273">
        <f t="shared" si="3"/>
        <v>45387</v>
      </c>
      <c r="B18" s="274" t="str">
        <f t="shared" si="0"/>
        <v>金</v>
      </c>
      <c r="C18" s="281"/>
      <c r="D18" s="282"/>
      <c r="E18" s="283"/>
      <c r="F18" s="284">
        <f t="shared" si="4"/>
        <v>45417</v>
      </c>
      <c r="G18" s="274" t="str">
        <f t="shared" si="1"/>
        <v>日</v>
      </c>
      <c r="H18" s="281"/>
      <c r="I18" s="282"/>
      <c r="J18" s="283"/>
      <c r="K18" s="284">
        <f t="shared" si="5"/>
        <v>45448</v>
      </c>
      <c r="L18" s="274" t="str">
        <f t="shared" si="2"/>
        <v>水</v>
      </c>
      <c r="M18" s="281"/>
      <c r="N18" s="287"/>
      <c r="O18" s="283"/>
      <c r="R18" s="719">
        <v>45515</v>
      </c>
      <c r="S18" s="720" t="s">
        <v>690</v>
      </c>
    </row>
    <row r="19" spans="1:20" ht="24" customHeight="1">
      <c r="A19" s="273">
        <f t="shared" si="3"/>
        <v>45388</v>
      </c>
      <c r="B19" s="274" t="str">
        <f t="shared" si="0"/>
        <v>土</v>
      </c>
      <c r="C19" s="281"/>
      <c r="D19" s="288"/>
      <c r="E19" s="289"/>
      <c r="F19" s="284">
        <f t="shared" si="4"/>
        <v>45418</v>
      </c>
      <c r="G19" s="274" t="str">
        <f t="shared" si="1"/>
        <v>月</v>
      </c>
      <c r="H19" s="281"/>
      <c r="I19" s="285"/>
      <c r="J19" s="289"/>
      <c r="K19" s="284">
        <f t="shared" si="5"/>
        <v>45449</v>
      </c>
      <c r="L19" s="274" t="str">
        <f t="shared" si="2"/>
        <v>木</v>
      </c>
      <c r="M19" s="281"/>
      <c r="N19" s="290"/>
      <c r="O19" s="283"/>
      <c r="R19" s="719">
        <v>45516</v>
      </c>
      <c r="S19" s="249" t="s">
        <v>711</v>
      </c>
      <c r="T19" s="742"/>
    </row>
    <row r="20" spans="1:20" ht="24" customHeight="1">
      <c r="A20" s="273">
        <f t="shared" si="3"/>
        <v>45389</v>
      </c>
      <c r="B20" s="274" t="str">
        <f t="shared" si="0"/>
        <v>日</v>
      </c>
      <c r="C20" s="281"/>
      <c r="D20" s="282"/>
      <c r="E20" s="291"/>
      <c r="F20" s="284">
        <f t="shared" si="4"/>
        <v>45419</v>
      </c>
      <c r="G20" s="274" t="str">
        <f t="shared" si="1"/>
        <v>火</v>
      </c>
      <c r="H20" s="281"/>
      <c r="I20" s="282"/>
      <c r="J20" s="289"/>
      <c r="K20" s="284">
        <f t="shared" si="5"/>
        <v>45450</v>
      </c>
      <c r="L20" s="274" t="str">
        <f t="shared" si="2"/>
        <v>金</v>
      </c>
      <c r="M20" s="281"/>
      <c r="N20" s="282"/>
      <c r="O20" s="283"/>
      <c r="R20" s="719">
        <v>45551</v>
      </c>
      <c r="S20" s="720" t="s">
        <v>381</v>
      </c>
    </row>
    <row r="21" spans="1:20" ht="24" customHeight="1">
      <c r="A21" s="273">
        <f>IF(A20="","",A20+1)</f>
        <v>45390</v>
      </c>
      <c r="B21" s="274" t="str">
        <f t="shared" si="0"/>
        <v>月</v>
      </c>
      <c r="C21" s="281"/>
      <c r="D21" s="286"/>
      <c r="E21" s="291"/>
      <c r="F21" s="284">
        <f t="shared" si="4"/>
        <v>45420</v>
      </c>
      <c r="G21" s="274" t="str">
        <f t="shared" si="1"/>
        <v>水</v>
      </c>
      <c r="H21" s="281"/>
      <c r="I21" s="285"/>
      <c r="J21" s="289"/>
      <c r="K21" s="284">
        <f t="shared" si="5"/>
        <v>45451</v>
      </c>
      <c r="L21" s="274" t="str">
        <f t="shared" si="2"/>
        <v>土</v>
      </c>
      <c r="M21" s="281"/>
      <c r="N21" s="282"/>
      <c r="O21" s="283"/>
      <c r="R21" s="719">
        <v>45557</v>
      </c>
      <c r="S21" s="720" t="s">
        <v>382</v>
      </c>
    </row>
    <row r="22" spans="1:20" ht="24" customHeight="1">
      <c r="A22" s="273">
        <f t="shared" si="3"/>
        <v>45391</v>
      </c>
      <c r="B22" s="274" t="str">
        <f t="shared" si="0"/>
        <v>火</v>
      </c>
      <c r="C22" s="281"/>
      <c r="D22" s="282"/>
      <c r="E22" s="291"/>
      <c r="F22" s="284">
        <f t="shared" si="4"/>
        <v>45421</v>
      </c>
      <c r="G22" s="274" t="str">
        <f t="shared" si="1"/>
        <v>木</v>
      </c>
      <c r="H22" s="281"/>
      <c r="I22" s="282"/>
      <c r="J22" s="289"/>
      <c r="K22" s="284">
        <f t="shared" si="5"/>
        <v>45452</v>
      </c>
      <c r="L22" s="274" t="str">
        <f t="shared" si="2"/>
        <v>日</v>
      </c>
      <c r="M22" s="281"/>
      <c r="N22" s="285"/>
      <c r="O22" s="283"/>
      <c r="R22" s="719">
        <v>45558</v>
      </c>
      <c r="S22" s="720" t="s">
        <v>711</v>
      </c>
    </row>
    <row r="23" spans="1:20" ht="24" customHeight="1">
      <c r="A23" s="273">
        <f t="shared" si="3"/>
        <v>45392</v>
      </c>
      <c r="B23" s="274" t="str">
        <f t="shared" si="0"/>
        <v>水</v>
      </c>
      <c r="C23" s="281"/>
      <c r="D23" s="282"/>
      <c r="E23" s="291"/>
      <c r="F23" s="284">
        <f t="shared" si="4"/>
        <v>45422</v>
      </c>
      <c r="G23" s="274" t="str">
        <f t="shared" si="1"/>
        <v>金</v>
      </c>
      <c r="H23" s="281"/>
      <c r="I23" s="282"/>
      <c r="J23" s="289"/>
      <c r="K23" s="284">
        <f t="shared" si="5"/>
        <v>45453</v>
      </c>
      <c r="L23" s="274" t="str">
        <f t="shared" si="2"/>
        <v>月</v>
      </c>
      <c r="M23" s="281"/>
      <c r="N23" s="292"/>
      <c r="O23" s="283"/>
      <c r="R23" s="719">
        <v>45579</v>
      </c>
      <c r="S23" s="720" t="s">
        <v>691</v>
      </c>
    </row>
    <row r="24" spans="1:20" ht="24" customHeight="1">
      <c r="A24" s="273">
        <f t="shared" si="3"/>
        <v>45393</v>
      </c>
      <c r="B24" s="274" t="str">
        <f t="shared" si="0"/>
        <v>木</v>
      </c>
      <c r="C24" s="281"/>
      <c r="D24" s="286"/>
      <c r="E24" s="283"/>
      <c r="F24" s="284">
        <f t="shared" si="4"/>
        <v>45423</v>
      </c>
      <c r="G24" s="274" t="str">
        <f t="shared" si="1"/>
        <v>土</v>
      </c>
      <c r="H24" s="281"/>
      <c r="I24" s="285"/>
      <c r="J24" s="283"/>
      <c r="K24" s="284">
        <f t="shared" si="5"/>
        <v>45454</v>
      </c>
      <c r="L24" s="274" t="str">
        <f t="shared" si="2"/>
        <v>火</v>
      </c>
      <c r="M24" s="281"/>
      <c r="N24" s="285"/>
      <c r="O24" s="283"/>
      <c r="R24" s="719">
        <v>45599</v>
      </c>
      <c r="S24" s="720" t="s">
        <v>535</v>
      </c>
    </row>
    <row r="25" spans="1:20" ht="24" customHeight="1">
      <c r="A25" s="273">
        <f t="shared" si="3"/>
        <v>45394</v>
      </c>
      <c r="B25" s="274" t="str">
        <f t="shared" si="0"/>
        <v>金</v>
      </c>
      <c r="C25" s="281"/>
      <c r="D25" s="282"/>
      <c r="E25" s="283"/>
      <c r="F25" s="284">
        <f t="shared" si="4"/>
        <v>45424</v>
      </c>
      <c r="G25" s="274" t="str">
        <f t="shared" si="1"/>
        <v>日</v>
      </c>
      <c r="H25" s="281"/>
      <c r="I25" s="282"/>
      <c r="J25" s="283"/>
      <c r="K25" s="284">
        <f t="shared" si="5"/>
        <v>45455</v>
      </c>
      <c r="L25" s="274" t="str">
        <f t="shared" si="2"/>
        <v>水</v>
      </c>
      <c r="M25" s="281"/>
      <c r="N25" s="290"/>
      <c r="O25" s="283"/>
      <c r="R25" s="719">
        <v>45600</v>
      </c>
      <c r="S25" s="720" t="s">
        <v>711</v>
      </c>
    </row>
    <row r="26" spans="1:20" ht="24" customHeight="1" thickBot="1">
      <c r="A26" s="273">
        <f t="shared" si="3"/>
        <v>45395</v>
      </c>
      <c r="B26" s="274" t="str">
        <f t="shared" si="0"/>
        <v>土</v>
      </c>
      <c r="C26" s="281"/>
      <c r="D26" s="286"/>
      <c r="E26" s="291"/>
      <c r="F26" s="284">
        <f t="shared" si="4"/>
        <v>45425</v>
      </c>
      <c r="G26" s="274" t="str">
        <f t="shared" si="1"/>
        <v>月</v>
      </c>
      <c r="H26" s="281"/>
      <c r="I26" s="285"/>
      <c r="J26" s="291"/>
      <c r="K26" s="284">
        <f t="shared" si="5"/>
        <v>45456</v>
      </c>
      <c r="L26" s="274" t="str">
        <f t="shared" si="2"/>
        <v>木</v>
      </c>
      <c r="M26" s="281"/>
      <c r="N26" s="290"/>
      <c r="O26" s="283"/>
      <c r="R26" s="721">
        <v>45619</v>
      </c>
      <c r="S26" s="722" t="s">
        <v>536</v>
      </c>
    </row>
    <row r="27" spans="1:20" ht="24" customHeight="1">
      <c r="A27" s="273">
        <f t="shared" si="3"/>
        <v>45396</v>
      </c>
      <c r="B27" s="274" t="str">
        <f t="shared" si="0"/>
        <v>日</v>
      </c>
      <c r="C27" s="281"/>
      <c r="D27" s="282"/>
      <c r="E27" s="291"/>
      <c r="F27" s="284">
        <f t="shared" si="4"/>
        <v>45426</v>
      </c>
      <c r="G27" s="274" t="str">
        <f t="shared" si="1"/>
        <v>火</v>
      </c>
      <c r="H27" s="281"/>
      <c r="I27" s="282"/>
      <c r="J27" s="291"/>
      <c r="K27" s="284">
        <f t="shared" si="5"/>
        <v>45457</v>
      </c>
      <c r="L27" s="274" t="str">
        <f t="shared" si="2"/>
        <v>金</v>
      </c>
      <c r="M27" s="281"/>
      <c r="N27" s="290"/>
      <c r="O27" s="283"/>
      <c r="R27" s="717">
        <v>45292</v>
      </c>
      <c r="S27" s="718" t="s">
        <v>708</v>
      </c>
    </row>
    <row r="28" spans="1:20" ht="24" customHeight="1">
      <c r="A28" s="273">
        <f t="shared" si="3"/>
        <v>45397</v>
      </c>
      <c r="B28" s="274" t="str">
        <f t="shared" si="0"/>
        <v>月</v>
      </c>
      <c r="C28" s="281"/>
      <c r="D28" s="286"/>
      <c r="E28" s="291"/>
      <c r="F28" s="284">
        <f t="shared" si="4"/>
        <v>45427</v>
      </c>
      <c r="G28" s="274" t="str">
        <f t="shared" si="1"/>
        <v>水</v>
      </c>
      <c r="H28" s="281"/>
      <c r="I28" s="285"/>
      <c r="J28" s="291"/>
      <c r="K28" s="284">
        <f t="shared" si="5"/>
        <v>45458</v>
      </c>
      <c r="L28" s="274" t="str">
        <f t="shared" si="2"/>
        <v>土</v>
      </c>
      <c r="M28" s="281"/>
      <c r="N28" s="282"/>
      <c r="O28" s="283"/>
      <c r="R28" s="719">
        <v>45299</v>
      </c>
      <c r="S28" s="720" t="s">
        <v>704</v>
      </c>
    </row>
    <row r="29" spans="1:20" ht="24" customHeight="1">
      <c r="A29" s="273">
        <f t="shared" si="3"/>
        <v>45398</v>
      </c>
      <c r="B29" s="274" t="str">
        <f t="shared" si="0"/>
        <v>火</v>
      </c>
      <c r="C29" s="281"/>
      <c r="D29" s="282"/>
      <c r="E29" s="291"/>
      <c r="F29" s="284">
        <f t="shared" si="4"/>
        <v>45428</v>
      </c>
      <c r="G29" s="274" t="str">
        <f t="shared" si="1"/>
        <v>木</v>
      </c>
      <c r="H29" s="281"/>
      <c r="I29" s="282"/>
      <c r="J29" s="291"/>
      <c r="K29" s="284">
        <f t="shared" si="5"/>
        <v>45459</v>
      </c>
      <c r="L29" s="274" t="str">
        <f t="shared" si="2"/>
        <v>日</v>
      </c>
      <c r="M29" s="281"/>
      <c r="N29" s="285"/>
      <c r="O29" s="283"/>
      <c r="R29" s="719">
        <v>45333</v>
      </c>
      <c r="S29" s="720" t="s">
        <v>709</v>
      </c>
    </row>
    <row r="30" spans="1:20" ht="24" customHeight="1">
      <c r="A30" s="273">
        <f t="shared" si="3"/>
        <v>45399</v>
      </c>
      <c r="B30" s="274" t="str">
        <f t="shared" si="0"/>
        <v>水</v>
      </c>
      <c r="C30" s="281"/>
      <c r="D30" s="282"/>
      <c r="E30" s="291"/>
      <c r="F30" s="284">
        <f t="shared" si="4"/>
        <v>45429</v>
      </c>
      <c r="G30" s="274" t="str">
        <f t="shared" si="1"/>
        <v>金</v>
      </c>
      <c r="H30" s="281"/>
      <c r="I30" s="282"/>
      <c r="J30" s="291"/>
      <c r="K30" s="284">
        <f t="shared" si="5"/>
        <v>45460</v>
      </c>
      <c r="L30" s="274" t="str">
        <f t="shared" si="2"/>
        <v>月</v>
      </c>
      <c r="M30" s="281"/>
      <c r="N30" s="282"/>
      <c r="O30" s="283"/>
      <c r="R30" s="719">
        <v>45334</v>
      </c>
      <c r="S30" s="720" t="s">
        <v>711</v>
      </c>
    </row>
    <row r="31" spans="1:20" ht="24" customHeight="1">
      <c r="A31" s="273">
        <f t="shared" si="3"/>
        <v>45400</v>
      </c>
      <c r="B31" s="274" t="str">
        <f t="shared" si="0"/>
        <v>木</v>
      </c>
      <c r="C31" s="281"/>
      <c r="D31" s="286"/>
      <c r="E31" s="277"/>
      <c r="F31" s="284">
        <f t="shared" si="4"/>
        <v>45430</v>
      </c>
      <c r="G31" s="274" t="str">
        <f t="shared" si="1"/>
        <v>土</v>
      </c>
      <c r="H31" s="281"/>
      <c r="I31" s="285"/>
      <c r="J31" s="277"/>
      <c r="K31" s="284">
        <f t="shared" si="5"/>
        <v>45461</v>
      </c>
      <c r="L31" s="274" t="str">
        <f t="shared" si="2"/>
        <v>火</v>
      </c>
      <c r="M31" s="281"/>
      <c r="N31" s="282"/>
      <c r="O31" s="277"/>
      <c r="R31" s="719">
        <v>45345</v>
      </c>
      <c r="S31" s="720" t="s">
        <v>533</v>
      </c>
    </row>
    <row r="32" spans="1:20" ht="24" customHeight="1">
      <c r="A32" s="273">
        <f t="shared" si="3"/>
        <v>45401</v>
      </c>
      <c r="B32" s="274" t="str">
        <f t="shared" si="0"/>
        <v>金</v>
      </c>
      <c r="C32" s="281"/>
      <c r="D32" s="282"/>
      <c r="E32" s="283"/>
      <c r="F32" s="284">
        <f t="shared" si="4"/>
        <v>45431</v>
      </c>
      <c r="G32" s="274" t="str">
        <f t="shared" si="1"/>
        <v>日</v>
      </c>
      <c r="H32" s="281"/>
      <c r="I32" s="282"/>
      <c r="J32" s="283"/>
      <c r="K32" s="284">
        <f t="shared" si="5"/>
        <v>45462</v>
      </c>
      <c r="L32" s="274" t="str">
        <f t="shared" si="2"/>
        <v>水</v>
      </c>
      <c r="M32" s="281"/>
      <c r="N32" s="293"/>
      <c r="O32" s="283"/>
      <c r="R32" s="719">
        <v>45371</v>
      </c>
      <c r="S32" s="720" t="s">
        <v>534</v>
      </c>
    </row>
    <row r="33" spans="1:19" ht="24" customHeight="1">
      <c r="A33" s="273">
        <f t="shared" si="3"/>
        <v>45402</v>
      </c>
      <c r="B33" s="274" t="str">
        <f t="shared" si="0"/>
        <v>土</v>
      </c>
      <c r="C33" s="281"/>
      <c r="D33" s="294"/>
      <c r="E33" s="283"/>
      <c r="F33" s="284">
        <f t="shared" si="4"/>
        <v>45432</v>
      </c>
      <c r="G33" s="274" t="str">
        <f t="shared" si="1"/>
        <v>月</v>
      </c>
      <c r="H33" s="281"/>
      <c r="I33" s="285"/>
      <c r="J33" s="283"/>
      <c r="K33" s="284">
        <f t="shared" si="5"/>
        <v>45463</v>
      </c>
      <c r="L33" s="274" t="str">
        <f t="shared" si="2"/>
        <v>木</v>
      </c>
      <c r="M33" s="281"/>
      <c r="N33" s="293"/>
      <c r="O33" s="283"/>
      <c r="R33" s="719">
        <v>45411</v>
      </c>
      <c r="S33" s="720" t="s">
        <v>357</v>
      </c>
    </row>
    <row r="34" spans="1:19" ht="24" customHeight="1">
      <c r="A34" s="273">
        <f t="shared" si="3"/>
        <v>45403</v>
      </c>
      <c r="B34" s="274" t="str">
        <f t="shared" si="0"/>
        <v>日</v>
      </c>
      <c r="C34" s="281"/>
      <c r="D34" s="282"/>
      <c r="E34" s="283"/>
      <c r="F34" s="284">
        <f t="shared" si="4"/>
        <v>45433</v>
      </c>
      <c r="G34" s="274" t="str">
        <f t="shared" si="1"/>
        <v>火</v>
      </c>
      <c r="H34" s="281"/>
      <c r="I34" s="282"/>
      <c r="J34" s="289"/>
      <c r="K34" s="284">
        <f t="shared" si="5"/>
        <v>45464</v>
      </c>
      <c r="L34" s="274" t="str">
        <f t="shared" si="2"/>
        <v>金</v>
      </c>
      <c r="M34" s="281"/>
      <c r="N34" s="293"/>
      <c r="O34" s="283"/>
      <c r="R34" s="719">
        <v>45415</v>
      </c>
      <c r="S34" s="720" t="s">
        <v>687</v>
      </c>
    </row>
    <row r="35" spans="1:19" ht="24" customHeight="1">
      <c r="A35" s="273">
        <f t="shared" si="3"/>
        <v>45404</v>
      </c>
      <c r="B35" s="274" t="str">
        <f t="shared" si="0"/>
        <v>月</v>
      </c>
      <c r="C35" s="281"/>
      <c r="D35" s="282"/>
      <c r="E35" s="291"/>
      <c r="F35" s="284">
        <f t="shared" si="4"/>
        <v>45434</v>
      </c>
      <c r="G35" s="274" t="str">
        <f t="shared" si="1"/>
        <v>水</v>
      </c>
      <c r="H35" s="281"/>
      <c r="I35" s="282"/>
      <c r="J35" s="289"/>
      <c r="K35" s="284">
        <f t="shared" si="5"/>
        <v>45465</v>
      </c>
      <c r="L35" s="274" t="str">
        <f t="shared" si="2"/>
        <v>土</v>
      </c>
      <c r="M35" s="281"/>
      <c r="N35" s="285"/>
      <c r="O35" s="283"/>
      <c r="R35" s="719">
        <v>45416</v>
      </c>
      <c r="S35" s="720" t="s">
        <v>688</v>
      </c>
    </row>
    <row r="36" spans="1:19" ht="24" customHeight="1">
      <c r="A36" s="273">
        <f t="shared" si="3"/>
        <v>45405</v>
      </c>
      <c r="B36" s="274" t="str">
        <f t="shared" si="0"/>
        <v>火</v>
      </c>
      <c r="C36" s="281"/>
      <c r="D36" s="282"/>
      <c r="E36" s="291"/>
      <c r="F36" s="284">
        <f>IF(F35="","",F35+1)</f>
        <v>45435</v>
      </c>
      <c r="G36" s="274" t="str">
        <f t="shared" si="1"/>
        <v>木</v>
      </c>
      <c r="H36" s="281"/>
      <c r="I36" s="282"/>
      <c r="J36" s="289"/>
      <c r="K36" s="284">
        <f t="shared" si="5"/>
        <v>45466</v>
      </c>
      <c r="L36" s="274" t="str">
        <f t="shared" si="2"/>
        <v>日</v>
      </c>
      <c r="M36" s="281"/>
      <c r="N36" s="285"/>
      <c r="O36" s="283"/>
      <c r="R36" s="719">
        <v>45417</v>
      </c>
      <c r="S36" s="720" t="s">
        <v>710</v>
      </c>
    </row>
    <row r="37" spans="1:19" ht="24" customHeight="1">
      <c r="A37" s="273">
        <f t="shared" si="3"/>
        <v>45406</v>
      </c>
      <c r="B37" s="274" t="str">
        <f t="shared" si="0"/>
        <v>水</v>
      </c>
      <c r="C37" s="281"/>
      <c r="D37" s="282"/>
      <c r="E37" s="291"/>
      <c r="F37" s="284">
        <f t="shared" si="4"/>
        <v>45436</v>
      </c>
      <c r="G37" s="274" t="str">
        <f t="shared" si="1"/>
        <v>金</v>
      </c>
      <c r="H37" s="281"/>
      <c r="I37" s="282"/>
      <c r="J37" s="289"/>
      <c r="K37" s="284">
        <f t="shared" si="5"/>
        <v>45467</v>
      </c>
      <c r="L37" s="274" t="str">
        <f t="shared" si="2"/>
        <v>月</v>
      </c>
      <c r="M37" s="281"/>
      <c r="N37" s="292"/>
      <c r="O37" s="283"/>
      <c r="R37" s="719">
        <v>45418</v>
      </c>
      <c r="S37" s="720" t="s">
        <v>711</v>
      </c>
    </row>
    <row r="38" spans="1:19" ht="24" customHeight="1">
      <c r="A38" s="273">
        <f t="shared" si="3"/>
        <v>45407</v>
      </c>
      <c r="B38" s="274" t="str">
        <f t="shared" si="0"/>
        <v>木</v>
      </c>
      <c r="C38" s="281"/>
      <c r="D38" s="286"/>
      <c r="E38" s="291"/>
      <c r="F38" s="284">
        <f t="shared" si="4"/>
        <v>45437</v>
      </c>
      <c r="G38" s="274" t="str">
        <f t="shared" si="1"/>
        <v>土</v>
      </c>
      <c r="H38" s="281"/>
      <c r="I38" s="285"/>
      <c r="J38" s="283"/>
      <c r="K38" s="284">
        <f t="shared" si="5"/>
        <v>45468</v>
      </c>
      <c r="L38" s="274" t="str">
        <f t="shared" si="2"/>
        <v>火</v>
      </c>
      <c r="M38" s="281"/>
      <c r="N38" s="282"/>
      <c r="O38" s="283"/>
      <c r="R38" s="719">
        <v>45488</v>
      </c>
      <c r="S38" s="720" t="s">
        <v>689</v>
      </c>
    </row>
    <row r="39" spans="1:19" ht="24" customHeight="1">
      <c r="A39" s="273">
        <f t="shared" si="3"/>
        <v>45408</v>
      </c>
      <c r="B39" s="274" t="str">
        <f t="shared" si="0"/>
        <v>金</v>
      </c>
      <c r="C39" s="281"/>
      <c r="D39" s="292"/>
      <c r="E39" s="291"/>
      <c r="F39" s="284">
        <f t="shared" si="4"/>
        <v>45438</v>
      </c>
      <c r="G39" s="274" t="str">
        <f t="shared" si="1"/>
        <v>日</v>
      </c>
      <c r="H39" s="281"/>
      <c r="I39" s="292"/>
      <c r="J39" s="283"/>
      <c r="K39" s="284">
        <f t="shared" si="5"/>
        <v>45469</v>
      </c>
      <c r="L39" s="274" t="str">
        <f t="shared" si="2"/>
        <v>水</v>
      </c>
      <c r="M39" s="281"/>
      <c r="N39" s="295"/>
      <c r="O39" s="283"/>
      <c r="R39" s="719">
        <v>45515</v>
      </c>
      <c r="S39" s="720" t="s">
        <v>690</v>
      </c>
    </row>
    <row r="40" spans="1:19" ht="24" customHeight="1">
      <c r="A40" s="273">
        <f t="shared" si="3"/>
        <v>45409</v>
      </c>
      <c r="B40" s="274" t="str">
        <f t="shared" si="0"/>
        <v>土</v>
      </c>
      <c r="C40" s="281"/>
      <c r="D40" s="286"/>
      <c r="E40" s="283"/>
      <c r="F40" s="284">
        <f t="shared" si="4"/>
        <v>45439</v>
      </c>
      <c r="G40" s="274" t="str">
        <f t="shared" si="1"/>
        <v>月</v>
      </c>
      <c r="H40" s="281"/>
      <c r="I40" s="285"/>
      <c r="J40" s="291"/>
      <c r="K40" s="284">
        <f t="shared" si="5"/>
        <v>45470</v>
      </c>
      <c r="L40" s="274" t="str">
        <f t="shared" si="2"/>
        <v>木</v>
      </c>
      <c r="M40" s="281"/>
      <c r="N40" s="296"/>
      <c r="O40" s="283"/>
      <c r="R40" s="719">
        <v>45516</v>
      </c>
      <c r="S40" s="720" t="s">
        <v>711</v>
      </c>
    </row>
    <row r="41" spans="1:19" ht="24" customHeight="1">
      <c r="A41" s="273">
        <f t="shared" si="3"/>
        <v>45410</v>
      </c>
      <c r="B41" s="274" t="str">
        <f t="shared" si="0"/>
        <v>日</v>
      </c>
      <c r="C41" s="281"/>
      <c r="D41" s="290"/>
      <c r="E41" s="283"/>
      <c r="F41" s="284">
        <f t="shared" si="4"/>
        <v>45440</v>
      </c>
      <c r="G41" s="274" t="str">
        <f t="shared" si="1"/>
        <v>火</v>
      </c>
      <c r="H41" s="281"/>
      <c r="I41" s="290"/>
      <c r="J41" s="291"/>
      <c r="K41" s="284">
        <f t="shared" si="5"/>
        <v>45471</v>
      </c>
      <c r="L41" s="274" t="str">
        <f t="shared" si="2"/>
        <v>金</v>
      </c>
      <c r="M41" s="281"/>
      <c r="N41" s="292"/>
      <c r="O41" s="283"/>
      <c r="R41" s="719">
        <v>45551</v>
      </c>
      <c r="S41" s="720" t="s">
        <v>381</v>
      </c>
    </row>
    <row r="42" spans="1:19" ht="24" customHeight="1">
      <c r="A42" s="273">
        <f>IF(A41="","",IF((A41+1)&gt;=(EDATE($A$14,1)),"",A41+1))</f>
        <v>45411</v>
      </c>
      <c r="B42" s="274" t="str">
        <f t="shared" si="0"/>
        <v>月</v>
      </c>
      <c r="C42" s="281"/>
      <c r="D42" s="295"/>
      <c r="E42" s="297"/>
      <c r="F42" s="284">
        <f>IF(F41="","",IF((F41+1)&gt;=(EDATE($F$14,1)),"",F41+1))</f>
        <v>45441</v>
      </c>
      <c r="G42" s="274" t="str">
        <f t="shared" si="1"/>
        <v>水</v>
      </c>
      <c r="H42" s="281"/>
      <c r="I42" s="295"/>
      <c r="J42" s="291"/>
      <c r="K42" s="284">
        <f>IF(K41="","",IF((K41+1)&gt;=(EDATE($K$14,1)),"",K41+1))</f>
        <v>45472</v>
      </c>
      <c r="L42" s="274" t="str">
        <f t="shared" si="2"/>
        <v>土</v>
      </c>
      <c r="M42" s="281"/>
      <c r="N42" s="285"/>
      <c r="O42" s="283"/>
      <c r="R42" s="719">
        <v>45557</v>
      </c>
      <c r="S42" s="720" t="s">
        <v>382</v>
      </c>
    </row>
    <row r="43" spans="1:19" ht="24" customHeight="1">
      <c r="A43" s="273">
        <f>IF(A42="","",IF((A42+1)&gt;=(EDATE($A$14,1)),"",A42+1))</f>
        <v>45412</v>
      </c>
      <c r="B43" s="274" t="str">
        <f t="shared" si="0"/>
        <v>火</v>
      </c>
      <c r="C43" s="281"/>
      <c r="D43" s="298"/>
      <c r="E43" s="297"/>
      <c r="F43" s="284">
        <f>IF(F42="","",IF((F42+1)&gt;=(EDATE($F$14,1)),"",F42+1))</f>
        <v>45442</v>
      </c>
      <c r="G43" s="274" t="str">
        <f t="shared" si="1"/>
        <v>木</v>
      </c>
      <c r="H43" s="281"/>
      <c r="I43" s="298"/>
      <c r="J43" s="291"/>
      <c r="K43" s="284">
        <f>IF(K42="","",IF((K42+1)&gt;=(EDATE($K$14,1)),"",K42+1))</f>
        <v>45473</v>
      </c>
      <c r="L43" s="274" t="str">
        <f t="shared" si="2"/>
        <v>日</v>
      </c>
      <c r="M43" s="281"/>
      <c r="N43" s="296"/>
      <c r="O43" s="283"/>
      <c r="R43" s="719">
        <v>45579</v>
      </c>
      <c r="S43" s="720" t="s">
        <v>691</v>
      </c>
    </row>
    <row r="44" spans="1:19" ht="24" customHeight="1" thickBot="1">
      <c r="A44" s="299" t="str">
        <f>IF(A43="","",IF((A43+1)&gt;=(EDATE($A$14,1)),"",A43+1))</f>
        <v/>
      </c>
      <c r="B44" s="300" t="str">
        <f t="shared" si="0"/>
        <v/>
      </c>
      <c r="C44" s="301"/>
      <c r="D44" s="302"/>
      <c r="E44" s="303"/>
      <c r="F44" s="304">
        <f>IF(F43="","",IF((F43+1)&gt;=(EDATE($F$14,1)),"",F43+1))</f>
        <v>45443</v>
      </c>
      <c r="G44" s="300" t="str">
        <f t="shared" si="1"/>
        <v>金</v>
      </c>
      <c r="H44" s="301"/>
      <c r="I44" s="305"/>
      <c r="J44" s="306"/>
      <c r="K44" s="304" t="str">
        <f>IF(K43="","",IF((K43+1)&gt;=(EDATE($K$14,1)),"",K43+1))</f>
        <v/>
      </c>
      <c r="L44" s="300" t="str">
        <f t="shared" si="2"/>
        <v/>
      </c>
      <c r="M44" s="301"/>
      <c r="N44" s="307"/>
      <c r="O44" s="308"/>
      <c r="R44" s="719">
        <v>45599</v>
      </c>
      <c r="S44" s="720" t="s">
        <v>692</v>
      </c>
    </row>
    <row r="45" spans="1:19" ht="14.25" thickBot="1">
      <c r="A45" s="309"/>
      <c r="B45" s="309"/>
      <c r="C45" s="309"/>
      <c r="D45" s="309"/>
      <c r="E45" s="310"/>
      <c r="F45" s="309"/>
      <c r="G45" s="309"/>
      <c r="H45" s="309"/>
      <c r="I45" s="309"/>
      <c r="J45" s="310"/>
      <c r="K45" s="309"/>
      <c r="L45" s="309"/>
      <c r="M45" s="309"/>
      <c r="N45" s="309"/>
      <c r="O45" s="310"/>
      <c r="R45" s="719">
        <v>45600</v>
      </c>
      <c r="S45" s="720" t="s">
        <v>711</v>
      </c>
    </row>
    <row r="46" spans="1:19" ht="18" customHeight="1" thickBot="1">
      <c r="A46" s="311" t="s">
        <v>350</v>
      </c>
      <c r="B46" s="986" t="s">
        <v>355</v>
      </c>
      <c r="C46" s="987"/>
      <c r="D46" s="987"/>
      <c r="E46" s="988"/>
      <c r="F46" s="311" t="s">
        <v>350</v>
      </c>
      <c r="G46" s="986" t="s">
        <v>354</v>
      </c>
      <c r="H46" s="987"/>
      <c r="I46" s="987"/>
      <c r="J46" s="989"/>
      <c r="K46" s="311" t="s">
        <v>350</v>
      </c>
      <c r="L46" s="986" t="s">
        <v>353</v>
      </c>
      <c r="M46" s="987"/>
      <c r="N46" s="987"/>
      <c r="O46" s="989"/>
      <c r="R46" s="721">
        <v>45619</v>
      </c>
      <c r="S46" s="722" t="s">
        <v>693</v>
      </c>
    </row>
    <row r="47" spans="1:19" ht="18" customHeight="1">
      <c r="A47" s="312" t="s">
        <v>348</v>
      </c>
      <c r="B47" s="990">
        <f>A14</f>
        <v>45383</v>
      </c>
      <c r="C47" s="991"/>
      <c r="D47" s="982">
        <f>IF($E$9="","",EDATE(B47,1)-1)</f>
        <v>45412</v>
      </c>
      <c r="E47" s="983"/>
      <c r="F47" s="312" t="s">
        <v>348</v>
      </c>
      <c r="G47" s="990">
        <f>F14</f>
        <v>45413</v>
      </c>
      <c r="H47" s="991"/>
      <c r="I47" s="982">
        <f>IF($E$9="","",EDATE(G47,1)-1)</f>
        <v>45443</v>
      </c>
      <c r="J47" s="983"/>
      <c r="K47" s="312" t="s">
        <v>348</v>
      </c>
      <c r="L47" s="990">
        <f>K14</f>
        <v>45444</v>
      </c>
      <c r="M47" s="991"/>
      <c r="N47" s="982">
        <f>IF($E$9="","",EDATE(L47,1)-1)</f>
        <v>45473</v>
      </c>
      <c r="O47" s="983"/>
      <c r="R47" s="717">
        <v>45658</v>
      </c>
      <c r="S47" s="718" t="s">
        <v>708</v>
      </c>
    </row>
    <row r="48" spans="1:19" ht="18" customHeight="1">
      <c r="A48" s="313" t="s">
        <v>347</v>
      </c>
      <c r="B48" s="978">
        <f>IF(B47="","",NETWORKDAYS.INTL(B47,D47,1,R12:R52))</f>
        <v>21</v>
      </c>
      <c r="C48" s="979"/>
      <c r="D48" s="979"/>
      <c r="E48" s="980"/>
      <c r="F48" s="313" t="s">
        <v>347</v>
      </c>
      <c r="G48" s="978">
        <f>IF(G47="","",NETWORKDAYS.INTL(G47,I47,1,R12:R52))</f>
        <v>21</v>
      </c>
      <c r="H48" s="979"/>
      <c r="I48" s="979"/>
      <c r="J48" s="980"/>
      <c r="K48" s="313" t="s">
        <v>347</v>
      </c>
      <c r="L48" s="978">
        <f>IF(L47="","",NETWORKDAYS.INTL(L47,N47,1,R12:R52))</f>
        <v>20</v>
      </c>
      <c r="M48" s="979"/>
      <c r="N48" s="979"/>
      <c r="O48" s="980"/>
      <c r="R48" s="719">
        <v>45670</v>
      </c>
      <c r="S48" s="720" t="s">
        <v>704</v>
      </c>
    </row>
    <row r="49" spans="1:19" ht="18" customHeight="1">
      <c r="A49" s="314" t="s">
        <v>346</v>
      </c>
      <c r="B49" s="978">
        <f>COUNTA(E14:E44)</f>
        <v>0</v>
      </c>
      <c r="C49" s="979"/>
      <c r="D49" s="979"/>
      <c r="E49" s="981"/>
      <c r="F49" s="314" t="s">
        <v>346</v>
      </c>
      <c r="G49" s="978">
        <f>COUNTA(J14:J44)</f>
        <v>0</v>
      </c>
      <c r="H49" s="979"/>
      <c r="I49" s="979"/>
      <c r="J49" s="980"/>
      <c r="K49" s="314" t="s">
        <v>346</v>
      </c>
      <c r="L49" s="978">
        <f>COUNTA(O14:O44)</f>
        <v>0</v>
      </c>
      <c r="M49" s="979"/>
      <c r="N49" s="979"/>
      <c r="O49" s="980"/>
      <c r="R49" s="719">
        <v>45699</v>
      </c>
      <c r="S49" s="720" t="s">
        <v>709</v>
      </c>
    </row>
    <row r="50" spans="1:19" ht="18" customHeight="1">
      <c r="A50" s="314" t="s">
        <v>345</v>
      </c>
      <c r="B50" s="970">
        <f>SUM(E14:E44)</f>
        <v>0</v>
      </c>
      <c r="C50" s="971"/>
      <c r="D50" s="971"/>
      <c r="E50" s="972"/>
      <c r="F50" s="314" t="s">
        <v>345</v>
      </c>
      <c r="G50" s="970">
        <f>SUM(J14:J44)</f>
        <v>0</v>
      </c>
      <c r="H50" s="971"/>
      <c r="I50" s="971"/>
      <c r="J50" s="973"/>
      <c r="K50" s="314" t="s">
        <v>345</v>
      </c>
      <c r="L50" s="970">
        <f>SUM(O14:O44)</f>
        <v>0</v>
      </c>
      <c r="M50" s="971"/>
      <c r="N50" s="971"/>
      <c r="O50" s="973"/>
      <c r="R50" s="719">
        <v>45711</v>
      </c>
      <c r="S50" s="720" t="s">
        <v>533</v>
      </c>
    </row>
    <row r="51" spans="1:19" ht="18" customHeight="1" thickBot="1">
      <c r="A51" s="315" t="s">
        <v>343</v>
      </c>
      <c r="B51" s="974">
        <f>B50</f>
        <v>0</v>
      </c>
      <c r="C51" s="975"/>
      <c r="D51" s="975"/>
      <c r="E51" s="976"/>
      <c r="F51" s="315" t="s">
        <v>343</v>
      </c>
      <c r="G51" s="974">
        <f>B51+G50</f>
        <v>0</v>
      </c>
      <c r="H51" s="975"/>
      <c r="I51" s="975"/>
      <c r="J51" s="977"/>
      <c r="K51" s="315" t="s">
        <v>343</v>
      </c>
      <c r="L51" s="974">
        <f>G51+L50</f>
        <v>0</v>
      </c>
      <c r="M51" s="975"/>
      <c r="N51" s="975"/>
      <c r="O51" s="977"/>
      <c r="R51" s="719">
        <v>45712</v>
      </c>
      <c r="S51" s="720" t="s">
        <v>711</v>
      </c>
    </row>
    <row r="52" spans="1:19" ht="7.5" customHeight="1" thickBot="1">
      <c r="A52" s="309"/>
      <c r="B52" s="309"/>
      <c r="C52" s="309"/>
      <c r="D52" s="309"/>
      <c r="E52" s="310"/>
      <c r="F52" s="309"/>
      <c r="G52" s="309"/>
      <c r="H52" s="309"/>
      <c r="I52" s="309"/>
      <c r="J52" s="310"/>
      <c r="K52" s="309"/>
      <c r="L52" s="309"/>
      <c r="M52" s="309"/>
      <c r="N52" s="309"/>
      <c r="O52" s="310"/>
      <c r="R52" s="721">
        <v>45736</v>
      </c>
      <c r="S52" s="722" t="s">
        <v>534</v>
      </c>
    </row>
    <row r="53" spans="1:19">
      <c r="A53" s="316" t="s">
        <v>341</v>
      </c>
      <c r="B53" s="317" t="s">
        <v>436</v>
      </c>
      <c r="C53" s="317"/>
      <c r="D53" s="317"/>
      <c r="E53" s="317"/>
      <c r="F53" s="317"/>
      <c r="G53" s="317"/>
      <c r="H53" s="317"/>
      <c r="I53" s="317"/>
      <c r="J53" s="317"/>
      <c r="K53" s="317"/>
      <c r="L53" s="317"/>
      <c r="M53" s="317"/>
      <c r="N53" s="317"/>
      <c r="O53" s="317"/>
      <c r="R53" s="478"/>
    </row>
    <row r="54" spans="1:19">
      <c r="A54" s="318"/>
      <c r="D54" s="967"/>
      <c r="E54" s="967"/>
      <c r="F54" s="967"/>
      <c r="G54" s="967"/>
      <c r="H54" s="967"/>
      <c r="I54" s="967"/>
      <c r="J54" s="967"/>
      <c r="K54" s="967"/>
      <c r="L54" s="967"/>
      <c r="M54" s="967"/>
      <c r="N54" s="967"/>
      <c r="O54" s="967"/>
    </row>
    <row r="55" spans="1:19">
      <c r="A55" s="318"/>
      <c r="D55" s="967"/>
      <c r="E55" s="967"/>
      <c r="F55" s="967"/>
      <c r="G55" s="967"/>
      <c r="H55" s="967"/>
      <c r="I55" s="967"/>
      <c r="J55" s="967"/>
      <c r="K55" s="967"/>
      <c r="L55" s="967"/>
      <c r="M55" s="967"/>
      <c r="N55" s="967"/>
      <c r="O55" s="967"/>
      <c r="R55" s="478"/>
    </row>
  </sheetData>
  <mergeCells count="47">
    <mergeCell ref="N1:O1"/>
    <mergeCell ref="A3:P3"/>
    <mergeCell ref="A5:D5"/>
    <mergeCell ref="E5:L5"/>
    <mergeCell ref="A6:D6"/>
    <mergeCell ref="E6:L6"/>
    <mergeCell ref="A7:D7"/>
    <mergeCell ref="E7:L7"/>
    <mergeCell ref="A8:D8"/>
    <mergeCell ref="E8:L8"/>
    <mergeCell ref="A9:D9"/>
    <mergeCell ref="E9:F9"/>
    <mergeCell ref="H9:I9"/>
    <mergeCell ref="A10:D10"/>
    <mergeCell ref="E10:L10"/>
    <mergeCell ref="R11:S11"/>
    <mergeCell ref="A12:E12"/>
    <mergeCell ref="F12:J12"/>
    <mergeCell ref="K12:O12"/>
    <mergeCell ref="N47:O47"/>
    <mergeCell ref="C13:D13"/>
    <mergeCell ref="H13:I13"/>
    <mergeCell ref="M13:N13"/>
    <mergeCell ref="B46:E46"/>
    <mergeCell ref="G46:J46"/>
    <mergeCell ref="L46:O46"/>
    <mergeCell ref="B47:C47"/>
    <mergeCell ref="D47:E47"/>
    <mergeCell ref="G47:H47"/>
    <mergeCell ref="I47:J47"/>
    <mergeCell ref="L47:M47"/>
    <mergeCell ref="D54:O54"/>
    <mergeCell ref="D55:O55"/>
    <mergeCell ref="A4:O4"/>
    <mergeCell ref="N2:O2"/>
    <mergeCell ref="B50:E50"/>
    <mergeCell ref="G50:J50"/>
    <mergeCell ref="L50:O50"/>
    <mergeCell ref="B51:E51"/>
    <mergeCell ref="G51:J51"/>
    <mergeCell ref="L51:O51"/>
    <mergeCell ref="B48:E48"/>
    <mergeCell ref="G48:J48"/>
    <mergeCell ref="L48:O48"/>
    <mergeCell ref="B49:E49"/>
    <mergeCell ref="G49:J49"/>
    <mergeCell ref="L49:O49"/>
  </mergeCells>
  <phoneticPr fontId="9"/>
  <conditionalFormatting sqref="B14:B44 E14:E44">
    <cfRule type="expression" dxfId="120" priority="3" stopIfTrue="1">
      <formula>WEEKDAY($A14,1)=7</formula>
    </cfRule>
    <cfRule type="expression" dxfId="119" priority="4" stopIfTrue="1">
      <formula>WEEKDAY($A14,1)=1</formula>
    </cfRule>
  </conditionalFormatting>
  <conditionalFormatting sqref="A14:A44">
    <cfRule type="expression" dxfId="118" priority="1" stopIfTrue="1">
      <formula>WEEKDAY($A14,1)=7</formula>
    </cfRule>
    <cfRule type="expression" dxfId="117" priority="2" stopIfTrue="1">
      <formula>WEEKDAY($A14,1)=1</formula>
    </cfRule>
  </conditionalFormatting>
  <conditionalFormatting sqref="F14:G44 J14:J44">
    <cfRule type="expression" dxfId="116" priority="650" stopIfTrue="1">
      <formula>WEEKDAY($F14,1)=7</formula>
    </cfRule>
    <cfRule type="expression" dxfId="115" priority="651" stopIfTrue="1">
      <formula>WEEKDAY($F14,1)=1</formula>
    </cfRule>
  </conditionalFormatting>
  <conditionalFormatting sqref="K14:L44 O14:O44">
    <cfRule type="expression" dxfId="114" priority="656" stopIfTrue="1">
      <formula>WEEKDAY($K14,1)=7</formula>
    </cfRule>
    <cfRule type="expression" dxfId="113" priority="657" stopIfTrue="1">
      <formula>WEEKDAY($K14,1)=1</formula>
    </cfRule>
  </conditionalFormatting>
  <conditionalFormatting sqref="F14:G44 J14:J44">
    <cfRule type="expression" dxfId="112" priority="935" stopIfTrue="1">
      <formula>COUNTIF($R$12:$R$52,$F14)=1</formula>
    </cfRule>
  </conditionalFormatting>
  <conditionalFormatting sqref="A14:B44 E14:E44">
    <cfRule type="expression" dxfId="111" priority="937" stopIfTrue="1">
      <formula>COUNTIF($R$12:$R$52,$A14)=1</formula>
    </cfRule>
  </conditionalFormatting>
  <conditionalFormatting sqref="K14:L44 O14:O44">
    <cfRule type="expression" dxfId="110" priority="939" stopIfTrue="1">
      <formula>COUNTIF($R$12:$R$52,$K14)=1</formula>
    </cfRule>
  </conditionalFormatting>
  <dataValidations disablePrompts="1" count="1">
    <dataValidation type="list" allowBlank="1" showInputMessage="1" showErrorMessage="1" sqref="WVV983045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xr:uid="{00000000-0002-0000-0600-000000000000}">
      <formula1>"青森校,弘前校,八戸校,むつ校"</formula1>
    </dataValidation>
  </dataValidations>
  <pageMargins left="0.39370078740157483" right="0.19685039370078741" top="0.19685039370078741" bottom="0.19685039370078741" header="0" footer="0"/>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pageSetUpPr fitToPage="1"/>
  </sheetPr>
  <dimension ref="A1:X56"/>
  <sheetViews>
    <sheetView view="pageBreakPreview" topLeftCell="C1" zoomScale="85" zoomScaleNormal="100" zoomScaleSheetLayoutView="85" workbookViewId="0">
      <selection activeCell="W11" sqref="W11:X52"/>
    </sheetView>
  </sheetViews>
  <sheetFormatPr defaultRowHeight="13.5"/>
  <cols>
    <col min="1" max="1" width="8.7109375" style="249" customWidth="1"/>
    <col min="2" max="2" width="5.28515625" style="249" bestFit="1" customWidth="1"/>
    <col min="3" max="4" width="12.85546875" style="249" customWidth="1"/>
    <col min="5" max="5" width="2.85546875" style="250" bestFit="1" customWidth="1"/>
    <col min="6" max="6" width="8.85546875" style="249" customWidth="1"/>
    <col min="7" max="7" width="5.28515625" style="249" bestFit="1" customWidth="1"/>
    <col min="8" max="9" width="12.85546875" style="249" customWidth="1"/>
    <col min="10" max="10" width="2.85546875" style="250" bestFit="1" customWidth="1"/>
    <col min="11" max="11" width="8.5703125" style="249" customWidth="1"/>
    <col min="12" max="12" width="5.140625" style="249" bestFit="1" customWidth="1"/>
    <col min="13" max="14" width="12.85546875" style="249" customWidth="1"/>
    <col min="15" max="15" width="2.85546875" style="250" bestFit="1" customWidth="1"/>
    <col min="16" max="16" width="7.140625" style="249" customWidth="1"/>
    <col min="17" max="17" width="5.140625" style="249" bestFit="1" customWidth="1"/>
    <col min="18" max="18" width="13.5703125" style="249" bestFit="1" customWidth="1"/>
    <col min="19" max="19" width="13.28515625" style="249" customWidth="1"/>
    <col min="20" max="20" width="2.5703125" style="249" bestFit="1" customWidth="1"/>
    <col min="21" max="22" width="9.140625" style="249"/>
    <col min="23" max="23" width="13.5703125" style="249" bestFit="1" customWidth="1"/>
    <col min="24" max="24" width="15.140625" style="249" bestFit="1" customWidth="1"/>
    <col min="25" max="259" width="9.140625" style="249"/>
    <col min="260" max="260" width="8.7109375" style="249" customWidth="1"/>
    <col min="261" max="261" width="7.85546875" style="249" customWidth="1"/>
    <col min="262" max="262" width="9.42578125" style="249" customWidth="1"/>
    <col min="263" max="263" width="5.140625" style="249" customWidth="1"/>
    <col min="264" max="264" width="8.85546875" style="249" customWidth="1"/>
    <col min="265" max="265" width="7.85546875" style="249" customWidth="1"/>
    <col min="266" max="266" width="10.28515625" style="249" customWidth="1"/>
    <col min="267" max="267" width="5.42578125" style="249" customWidth="1"/>
    <col min="268" max="268" width="8.5703125" style="249" customWidth="1"/>
    <col min="269" max="269" width="7.85546875" style="249" customWidth="1"/>
    <col min="270" max="270" width="9.5703125" style="249" customWidth="1"/>
    <col min="271" max="271" width="5.42578125" style="249" customWidth="1"/>
    <col min="272" max="272" width="7.140625" style="249" customWidth="1"/>
    <col min="273" max="273" width="2.42578125" style="249" customWidth="1"/>
    <col min="274" max="274" width="13.28515625" style="249" bestFit="1" customWidth="1"/>
    <col min="275" max="275" width="14.85546875" style="249" bestFit="1" customWidth="1"/>
    <col min="276" max="515" width="9.140625" style="249"/>
    <col min="516" max="516" width="8.7109375" style="249" customWidth="1"/>
    <col min="517" max="517" width="7.85546875" style="249" customWidth="1"/>
    <col min="518" max="518" width="9.42578125" style="249" customWidth="1"/>
    <col min="519" max="519" width="5.140625" style="249" customWidth="1"/>
    <col min="520" max="520" width="8.85546875" style="249" customWidth="1"/>
    <col min="521" max="521" width="7.85546875" style="249" customWidth="1"/>
    <col min="522" max="522" width="10.28515625" style="249" customWidth="1"/>
    <col min="523" max="523" width="5.42578125" style="249" customWidth="1"/>
    <col min="524" max="524" width="8.5703125" style="249" customWidth="1"/>
    <col min="525" max="525" width="7.85546875" style="249" customWidth="1"/>
    <col min="526" max="526" width="9.5703125" style="249" customWidth="1"/>
    <col min="527" max="527" width="5.42578125" style="249" customWidth="1"/>
    <col min="528" max="528" width="7.140625" style="249" customWidth="1"/>
    <col min="529" max="529" width="2.42578125" style="249" customWidth="1"/>
    <col min="530" max="530" width="13.28515625" style="249" bestFit="1" customWidth="1"/>
    <col min="531" max="531" width="14.85546875" style="249" bestFit="1" customWidth="1"/>
    <col min="532" max="771" width="9.140625" style="249"/>
    <col min="772" max="772" width="8.7109375" style="249" customWidth="1"/>
    <col min="773" max="773" width="7.85546875" style="249" customWidth="1"/>
    <col min="774" max="774" width="9.42578125" style="249" customWidth="1"/>
    <col min="775" max="775" width="5.140625" style="249" customWidth="1"/>
    <col min="776" max="776" width="8.85546875" style="249" customWidth="1"/>
    <col min="777" max="777" width="7.85546875" style="249" customWidth="1"/>
    <col min="778" max="778" width="10.28515625" style="249" customWidth="1"/>
    <col min="779" max="779" width="5.42578125" style="249" customWidth="1"/>
    <col min="780" max="780" width="8.5703125" style="249" customWidth="1"/>
    <col min="781" max="781" width="7.85546875" style="249" customWidth="1"/>
    <col min="782" max="782" width="9.5703125" style="249" customWidth="1"/>
    <col min="783" max="783" width="5.42578125" style="249" customWidth="1"/>
    <col min="784" max="784" width="7.140625" style="249" customWidth="1"/>
    <col min="785" max="785" width="2.42578125" style="249" customWidth="1"/>
    <col min="786" max="786" width="13.28515625" style="249" bestFit="1" customWidth="1"/>
    <col min="787" max="787" width="14.85546875" style="249" bestFit="1" customWidth="1"/>
    <col min="788" max="1027" width="9.140625" style="249"/>
    <col min="1028" max="1028" width="8.7109375" style="249" customWidth="1"/>
    <col min="1029" max="1029" width="7.85546875" style="249" customWidth="1"/>
    <col min="1030" max="1030" width="9.42578125" style="249" customWidth="1"/>
    <col min="1031" max="1031" width="5.140625" style="249" customWidth="1"/>
    <col min="1032" max="1032" width="8.85546875" style="249" customWidth="1"/>
    <col min="1033" max="1033" width="7.85546875" style="249" customWidth="1"/>
    <col min="1034" max="1034" width="10.28515625" style="249" customWidth="1"/>
    <col min="1035" max="1035" width="5.42578125" style="249" customWidth="1"/>
    <col min="1036" max="1036" width="8.5703125" style="249" customWidth="1"/>
    <col min="1037" max="1037" width="7.85546875" style="249" customWidth="1"/>
    <col min="1038" max="1038" width="9.5703125" style="249" customWidth="1"/>
    <col min="1039" max="1039" width="5.42578125" style="249" customWidth="1"/>
    <col min="1040" max="1040" width="7.140625" style="249" customWidth="1"/>
    <col min="1041" max="1041" width="2.42578125" style="249" customWidth="1"/>
    <col min="1042" max="1042" width="13.28515625" style="249" bestFit="1" customWidth="1"/>
    <col min="1043" max="1043" width="14.85546875" style="249" bestFit="1" customWidth="1"/>
    <col min="1044" max="1283" width="9.140625" style="249"/>
    <col min="1284" max="1284" width="8.7109375" style="249" customWidth="1"/>
    <col min="1285" max="1285" width="7.85546875" style="249" customWidth="1"/>
    <col min="1286" max="1286" width="9.42578125" style="249" customWidth="1"/>
    <col min="1287" max="1287" width="5.140625" style="249" customWidth="1"/>
    <col min="1288" max="1288" width="8.85546875" style="249" customWidth="1"/>
    <col min="1289" max="1289" width="7.85546875" style="249" customWidth="1"/>
    <col min="1290" max="1290" width="10.28515625" style="249" customWidth="1"/>
    <col min="1291" max="1291" width="5.42578125" style="249" customWidth="1"/>
    <col min="1292" max="1292" width="8.5703125" style="249" customWidth="1"/>
    <col min="1293" max="1293" width="7.85546875" style="249" customWidth="1"/>
    <col min="1294" max="1294" width="9.5703125" style="249" customWidth="1"/>
    <col min="1295" max="1295" width="5.42578125" style="249" customWidth="1"/>
    <col min="1296" max="1296" width="7.140625" style="249" customWidth="1"/>
    <col min="1297" max="1297" width="2.42578125" style="249" customWidth="1"/>
    <col min="1298" max="1298" width="13.28515625" style="249" bestFit="1" customWidth="1"/>
    <col min="1299" max="1299" width="14.85546875" style="249" bestFit="1" customWidth="1"/>
    <col min="1300" max="1539" width="9.140625" style="249"/>
    <col min="1540" max="1540" width="8.7109375" style="249" customWidth="1"/>
    <col min="1541" max="1541" width="7.85546875" style="249" customWidth="1"/>
    <col min="1542" max="1542" width="9.42578125" style="249" customWidth="1"/>
    <col min="1543" max="1543" width="5.140625" style="249" customWidth="1"/>
    <col min="1544" max="1544" width="8.85546875" style="249" customWidth="1"/>
    <col min="1545" max="1545" width="7.85546875" style="249" customWidth="1"/>
    <col min="1546" max="1546" width="10.28515625" style="249" customWidth="1"/>
    <col min="1547" max="1547" width="5.42578125" style="249" customWidth="1"/>
    <col min="1548" max="1548" width="8.5703125" style="249" customWidth="1"/>
    <col min="1549" max="1549" width="7.85546875" style="249" customWidth="1"/>
    <col min="1550" max="1550" width="9.5703125" style="249" customWidth="1"/>
    <col min="1551" max="1551" width="5.42578125" style="249" customWidth="1"/>
    <col min="1552" max="1552" width="7.140625" style="249" customWidth="1"/>
    <col min="1553" max="1553" width="2.42578125" style="249" customWidth="1"/>
    <col min="1554" max="1554" width="13.28515625" style="249" bestFit="1" customWidth="1"/>
    <col min="1555" max="1555" width="14.85546875" style="249" bestFit="1" customWidth="1"/>
    <col min="1556" max="1795" width="9.140625" style="249"/>
    <col min="1796" max="1796" width="8.7109375" style="249" customWidth="1"/>
    <col min="1797" max="1797" width="7.85546875" style="249" customWidth="1"/>
    <col min="1798" max="1798" width="9.42578125" style="249" customWidth="1"/>
    <col min="1799" max="1799" width="5.140625" style="249" customWidth="1"/>
    <col min="1800" max="1800" width="8.85546875" style="249" customWidth="1"/>
    <col min="1801" max="1801" width="7.85546875" style="249" customWidth="1"/>
    <col min="1802" max="1802" width="10.28515625" style="249" customWidth="1"/>
    <col min="1803" max="1803" width="5.42578125" style="249" customWidth="1"/>
    <col min="1804" max="1804" width="8.5703125" style="249" customWidth="1"/>
    <col min="1805" max="1805" width="7.85546875" style="249" customWidth="1"/>
    <col min="1806" max="1806" width="9.5703125" style="249" customWidth="1"/>
    <col min="1807" max="1807" width="5.42578125" style="249" customWidth="1"/>
    <col min="1808" max="1808" width="7.140625" style="249" customWidth="1"/>
    <col min="1809" max="1809" width="2.42578125" style="249" customWidth="1"/>
    <col min="1810" max="1810" width="13.28515625" style="249" bestFit="1" customWidth="1"/>
    <col min="1811" max="1811" width="14.85546875" style="249" bestFit="1" customWidth="1"/>
    <col min="1812" max="2051" width="9.140625" style="249"/>
    <col min="2052" max="2052" width="8.7109375" style="249" customWidth="1"/>
    <col min="2053" max="2053" width="7.85546875" style="249" customWidth="1"/>
    <col min="2054" max="2054" width="9.42578125" style="249" customWidth="1"/>
    <col min="2055" max="2055" width="5.140625" style="249" customWidth="1"/>
    <col min="2056" max="2056" width="8.85546875" style="249" customWidth="1"/>
    <col min="2057" max="2057" width="7.85546875" style="249" customWidth="1"/>
    <col min="2058" max="2058" width="10.28515625" style="249" customWidth="1"/>
    <col min="2059" max="2059" width="5.42578125" style="249" customWidth="1"/>
    <col min="2060" max="2060" width="8.5703125" style="249" customWidth="1"/>
    <col min="2061" max="2061" width="7.85546875" style="249" customWidth="1"/>
    <col min="2062" max="2062" width="9.5703125" style="249" customWidth="1"/>
    <col min="2063" max="2063" width="5.42578125" style="249" customWidth="1"/>
    <col min="2064" max="2064" width="7.140625" style="249" customWidth="1"/>
    <col min="2065" max="2065" width="2.42578125" style="249" customWidth="1"/>
    <col min="2066" max="2066" width="13.28515625" style="249" bestFit="1" customWidth="1"/>
    <col min="2067" max="2067" width="14.85546875" style="249" bestFit="1" customWidth="1"/>
    <col min="2068" max="2307" width="9.140625" style="249"/>
    <col min="2308" max="2308" width="8.7109375" style="249" customWidth="1"/>
    <col min="2309" max="2309" width="7.85546875" style="249" customWidth="1"/>
    <col min="2310" max="2310" width="9.42578125" style="249" customWidth="1"/>
    <col min="2311" max="2311" width="5.140625" style="249" customWidth="1"/>
    <col min="2312" max="2312" width="8.85546875" style="249" customWidth="1"/>
    <col min="2313" max="2313" width="7.85546875" style="249" customWidth="1"/>
    <col min="2314" max="2314" width="10.28515625" style="249" customWidth="1"/>
    <col min="2315" max="2315" width="5.42578125" style="249" customWidth="1"/>
    <col min="2316" max="2316" width="8.5703125" style="249" customWidth="1"/>
    <col min="2317" max="2317" width="7.85546875" style="249" customWidth="1"/>
    <col min="2318" max="2318" width="9.5703125" style="249" customWidth="1"/>
    <col min="2319" max="2319" width="5.42578125" style="249" customWidth="1"/>
    <col min="2320" max="2320" width="7.140625" style="249" customWidth="1"/>
    <col min="2321" max="2321" width="2.42578125" style="249" customWidth="1"/>
    <col min="2322" max="2322" width="13.28515625" style="249" bestFit="1" customWidth="1"/>
    <col min="2323" max="2323" width="14.85546875" style="249" bestFit="1" customWidth="1"/>
    <col min="2324" max="2563" width="9.140625" style="249"/>
    <col min="2564" max="2564" width="8.7109375" style="249" customWidth="1"/>
    <col min="2565" max="2565" width="7.85546875" style="249" customWidth="1"/>
    <col min="2566" max="2566" width="9.42578125" style="249" customWidth="1"/>
    <col min="2567" max="2567" width="5.140625" style="249" customWidth="1"/>
    <col min="2568" max="2568" width="8.85546875" style="249" customWidth="1"/>
    <col min="2569" max="2569" width="7.85546875" style="249" customWidth="1"/>
    <col min="2570" max="2570" width="10.28515625" style="249" customWidth="1"/>
    <col min="2571" max="2571" width="5.42578125" style="249" customWidth="1"/>
    <col min="2572" max="2572" width="8.5703125" style="249" customWidth="1"/>
    <col min="2573" max="2573" width="7.85546875" style="249" customWidth="1"/>
    <col min="2574" max="2574" width="9.5703125" style="249" customWidth="1"/>
    <col min="2575" max="2575" width="5.42578125" style="249" customWidth="1"/>
    <col min="2576" max="2576" width="7.140625" style="249" customWidth="1"/>
    <col min="2577" max="2577" width="2.42578125" style="249" customWidth="1"/>
    <col min="2578" max="2578" width="13.28515625" style="249" bestFit="1" customWidth="1"/>
    <col min="2579" max="2579" width="14.85546875" style="249" bestFit="1" customWidth="1"/>
    <col min="2580" max="2819" width="9.140625" style="249"/>
    <col min="2820" max="2820" width="8.7109375" style="249" customWidth="1"/>
    <col min="2821" max="2821" width="7.85546875" style="249" customWidth="1"/>
    <col min="2822" max="2822" width="9.42578125" style="249" customWidth="1"/>
    <col min="2823" max="2823" width="5.140625" style="249" customWidth="1"/>
    <col min="2824" max="2824" width="8.85546875" style="249" customWidth="1"/>
    <col min="2825" max="2825" width="7.85546875" style="249" customWidth="1"/>
    <col min="2826" max="2826" width="10.28515625" style="249" customWidth="1"/>
    <col min="2827" max="2827" width="5.42578125" style="249" customWidth="1"/>
    <col min="2828" max="2828" width="8.5703125" style="249" customWidth="1"/>
    <col min="2829" max="2829" width="7.85546875" style="249" customWidth="1"/>
    <col min="2830" max="2830" width="9.5703125" style="249" customWidth="1"/>
    <col min="2831" max="2831" width="5.42578125" style="249" customWidth="1"/>
    <col min="2832" max="2832" width="7.140625" style="249" customWidth="1"/>
    <col min="2833" max="2833" width="2.42578125" style="249" customWidth="1"/>
    <col min="2834" max="2834" width="13.28515625" style="249" bestFit="1" customWidth="1"/>
    <col min="2835" max="2835" width="14.85546875" style="249" bestFit="1" customWidth="1"/>
    <col min="2836" max="3075" width="9.140625" style="249"/>
    <col min="3076" max="3076" width="8.7109375" style="249" customWidth="1"/>
    <col min="3077" max="3077" width="7.85546875" style="249" customWidth="1"/>
    <col min="3078" max="3078" width="9.42578125" style="249" customWidth="1"/>
    <col min="3079" max="3079" width="5.140625" style="249" customWidth="1"/>
    <col min="3080" max="3080" width="8.85546875" style="249" customWidth="1"/>
    <col min="3081" max="3081" width="7.85546875" style="249" customWidth="1"/>
    <col min="3082" max="3082" width="10.28515625" style="249" customWidth="1"/>
    <col min="3083" max="3083" width="5.42578125" style="249" customWidth="1"/>
    <col min="3084" max="3084" width="8.5703125" style="249" customWidth="1"/>
    <col min="3085" max="3085" width="7.85546875" style="249" customWidth="1"/>
    <col min="3086" max="3086" width="9.5703125" style="249" customWidth="1"/>
    <col min="3087" max="3087" width="5.42578125" style="249" customWidth="1"/>
    <col min="3088" max="3088" width="7.140625" style="249" customWidth="1"/>
    <col min="3089" max="3089" width="2.42578125" style="249" customWidth="1"/>
    <col min="3090" max="3090" width="13.28515625" style="249" bestFit="1" customWidth="1"/>
    <col min="3091" max="3091" width="14.85546875" style="249" bestFit="1" customWidth="1"/>
    <col min="3092" max="3331" width="9.140625" style="249"/>
    <col min="3332" max="3332" width="8.7109375" style="249" customWidth="1"/>
    <col min="3333" max="3333" width="7.85546875" style="249" customWidth="1"/>
    <col min="3334" max="3334" width="9.42578125" style="249" customWidth="1"/>
    <col min="3335" max="3335" width="5.140625" style="249" customWidth="1"/>
    <col min="3336" max="3336" width="8.85546875" style="249" customWidth="1"/>
    <col min="3337" max="3337" width="7.85546875" style="249" customWidth="1"/>
    <col min="3338" max="3338" width="10.28515625" style="249" customWidth="1"/>
    <col min="3339" max="3339" width="5.42578125" style="249" customWidth="1"/>
    <col min="3340" max="3340" width="8.5703125" style="249" customWidth="1"/>
    <col min="3341" max="3341" width="7.85546875" style="249" customWidth="1"/>
    <col min="3342" max="3342" width="9.5703125" style="249" customWidth="1"/>
    <col min="3343" max="3343" width="5.42578125" style="249" customWidth="1"/>
    <col min="3344" max="3344" width="7.140625" style="249" customWidth="1"/>
    <col min="3345" max="3345" width="2.42578125" style="249" customWidth="1"/>
    <col min="3346" max="3346" width="13.28515625" style="249" bestFit="1" customWidth="1"/>
    <col min="3347" max="3347" width="14.85546875" style="249" bestFit="1" customWidth="1"/>
    <col min="3348" max="3587" width="9.140625" style="249"/>
    <col min="3588" max="3588" width="8.7109375" style="249" customWidth="1"/>
    <col min="3589" max="3589" width="7.85546875" style="249" customWidth="1"/>
    <col min="3590" max="3590" width="9.42578125" style="249" customWidth="1"/>
    <col min="3591" max="3591" width="5.140625" style="249" customWidth="1"/>
    <col min="3592" max="3592" width="8.85546875" style="249" customWidth="1"/>
    <col min="3593" max="3593" width="7.85546875" style="249" customWidth="1"/>
    <col min="3594" max="3594" width="10.28515625" style="249" customWidth="1"/>
    <col min="3595" max="3595" width="5.42578125" style="249" customWidth="1"/>
    <col min="3596" max="3596" width="8.5703125" style="249" customWidth="1"/>
    <col min="3597" max="3597" width="7.85546875" style="249" customWidth="1"/>
    <col min="3598" max="3598" width="9.5703125" style="249" customWidth="1"/>
    <col min="3599" max="3599" width="5.42578125" style="249" customWidth="1"/>
    <col min="3600" max="3600" width="7.140625" style="249" customWidth="1"/>
    <col min="3601" max="3601" width="2.42578125" style="249" customWidth="1"/>
    <col min="3602" max="3602" width="13.28515625" style="249" bestFit="1" customWidth="1"/>
    <col min="3603" max="3603" width="14.85546875" style="249" bestFit="1" customWidth="1"/>
    <col min="3604" max="3843" width="9.140625" style="249"/>
    <col min="3844" max="3844" width="8.7109375" style="249" customWidth="1"/>
    <col min="3845" max="3845" width="7.85546875" style="249" customWidth="1"/>
    <col min="3846" max="3846" width="9.42578125" style="249" customWidth="1"/>
    <col min="3847" max="3847" width="5.140625" style="249" customWidth="1"/>
    <col min="3848" max="3848" width="8.85546875" style="249" customWidth="1"/>
    <col min="3849" max="3849" width="7.85546875" style="249" customWidth="1"/>
    <col min="3850" max="3850" width="10.28515625" style="249" customWidth="1"/>
    <col min="3851" max="3851" width="5.42578125" style="249" customWidth="1"/>
    <col min="3852" max="3852" width="8.5703125" style="249" customWidth="1"/>
    <col min="3853" max="3853" width="7.85546875" style="249" customWidth="1"/>
    <col min="3854" max="3854" width="9.5703125" style="249" customWidth="1"/>
    <col min="3855" max="3855" width="5.42578125" style="249" customWidth="1"/>
    <col min="3856" max="3856" width="7.140625" style="249" customWidth="1"/>
    <col min="3857" max="3857" width="2.42578125" style="249" customWidth="1"/>
    <col min="3858" max="3858" width="13.28515625" style="249" bestFit="1" customWidth="1"/>
    <col min="3859" max="3859" width="14.85546875" style="249" bestFit="1" customWidth="1"/>
    <col min="3860" max="4099" width="9.140625" style="249"/>
    <col min="4100" max="4100" width="8.7109375" style="249" customWidth="1"/>
    <col min="4101" max="4101" width="7.85546875" style="249" customWidth="1"/>
    <col min="4102" max="4102" width="9.42578125" style="249" customWidth="1"/>
    <col min="4103" max="4103" width="5.140625" style="249" customWidth="1"/>
    <col min="4104" max="4104" width="8.85546875" style="249" customWidth="1"/>
    <col min="4105" max="4105" width="7.85546875" style="249" customWidth="1"/>
    <col min="4106" max="4106" width="10.28515625" style="249" customWidth="1"/>
    <col min="4107" max="4107" width="5.42578125" style="249" customWidth="1"/>
    <col min="4108" max="4108" width="8.5703125" style="249" customWidth="1"/>
    <col min="4109" max="4109" width="7.85546875" style="249" customWidth="1"/>
    <col min="4110" max="4110" width="9.5703125" style="249" customWidth="1"/>
    <col min="4111" max="4111" width="5.42578125" style="249" customWidth="1"/>
    <col min="4112" max="4112" width="7.140625" style="249" customWidth="1"/>
    <col min="4113" max="4113" width="2.42578125" style="249" customWidth="1"/>
    <col min="4114" max="4114" width="13.28515625" style="249" bestFit="1" customWidth="1"/>
    <col min="4115" max="4115" width="14.85546875" style="249" bestFit="1" customWidth="1"/>
    <col min="4116" max="4355" width="9.140625" style="249"/>
    <col min="4356" max="4356" width="8.7109375" style="249" customWidth="1"/>
    <col min="4357" max="4357" width="7.85546875" style="249" customWidth="1"/>
    <col min="4358" max="4358" width="9.42578125" style="249" customWidth="1"/>
    <col min="4359" max="4359" width="5.140625" style="249" customWidth="1"/>
    <col min="4360" max="4360" width="8.85546875" style="249" customWidth="1"/>
    <col min="4361" max="4361" width="7.85546875" style="249" customWidth="1"/>
    <col min="4362" max="4362" width="10.28515625" style="249" customWidth="1"/>
    <col min="4363" max="4363" width="5.42578125" style="249" customWidth="1"/>
    <col min="4364" max="4364" width="8.5703125" style="249" customWidth="1"/>
    <col min="4365" max="4365" width="7.85546875" style="249" customWidth="1"/>
    <col min="4366" max="4366" width="9.5703125" style="249" customWidth="1"/>
    <col min="4367" max="4367" width="5.42578125" style="249" customWidth="1"/>
    <col min="4368" max="4368" width="7.140625" style="249" customWidth="1"/>
    <col min="4369" max="4369" width="2.42578125" style="249" customWidth="1"/>
    <col min="4370" max="4370" width="13.28515625" style="249" bestFit="1" customWidth="1"/>
    <col min="4371" max="4371" width="14.85546875" style="249" bestFit="1" customWidth="1"/>
    <col min="4372" max="4611" width="9.140625" style="249"/>
    <col min="4612" max="4612" width="8.7109375" style="249" customWidth="1"/>
    <col min="4613" max="4613" width="7.85546875" style="249" customWidth="1"/>
    <col min="4614" max="4614" width="9.42578125" style="249" customWidth="1"/>
    <col min="4615" max="4615" width="5.140625" style="249" customWidth="1"/>
    <col min="4616" max="4616" width="8.85546875" style="249" customWidth="1"/>
    <col min="4617" max="4617" width="7.85546875" style="249" customWidth="1"/>
    <col min="4618" max="4618" width="10.28515625" style="249" customWidth="1"/>
    <col min="4619" max="4619" width="5.42578125" style="249" customWidth="1"/>
    <col min="4620" max="4620" width="8.5703125" style="249" customWidth="1"/>
    <col min="4621" max="4621" width="7.85546875" style="249" customWidth="1"/>
    <col min="4622" max="4622" width="9.5703125" style="249" customWidth="1"/>
    <col min="4623" max="4623" width="5.42578125" style="249" customWidth="1"/>
    <col min="4624" max="4624" width="7.140625" style="249" customWidth="1"/>
    <col min="4625" max="4625" width="2.42578125" style="249" customWidth="1"/>
    <col min="4626" max="4626" width="13.28515625" style="249" bestFit="1" customWidth="1"/>
    <col min="4627" max="4627" width="14.85546875" style="249" bestFit="1" customWidth="1"/>
    <col min="4628" max="4867" width="9.140625" style="249"/>
    <col min="4868" max="4868" width="8.7109375" style="249" customWidth="1"/>
    <col min="4869" max="4869" width="7.85546875" style="249" customWidth="1"/>
    <col min="4870" max="4870" width="9.42578125" style="249" customWidth="1"/>
    <col min="4871" max="4871" width="5.140625" style="249" customWidth="1"/>
    <col min="4872" max="4872" width="8.85546875" style="249" customWidth="1"/>
    <col min="4873" max="4873" width="7.85546875" style="249" customWidth="1"/>
    <col min="4874" max="4874" width="10.28515625" style="249" customWidth="1"/>
    <col min="4875" max="4875" width="5.42578125" style="249" customWidth="1"/>
    <col min="4876" max="4876" width="8.5703125" style="249" customWidth="1"/>
    <col min="4877" max="4877" width="7.85546875" style="249" customWidth="1"/>
    <col min="4878" max="4878" width="9.5703125" style="249" customWidth="1"/>
    <col min="4879" max="4879" width="5.42578125" style="249" customWidth="1"/>
    <col min="4880" max="4880" width="7.140625" style="249" customWidth="1"/>
    <col min="4881" max="4881" width="2.42578125" style="249" customWidth="1"/>
    <col min="4882" max="4882" width="13.28515625" style="249" bestFit="1" customWidth="1"/>
    <col min="4883" max="4883" width="14.85546875" style="249" bestFit="1" customWidth="1"/>
    <col min="4884" max="5123" width="9.140625" style="249"/>
    <col min="5124" max="5124" width="8.7109375" style="249" customWidth="1"/>
    <col min="5125" max="5125" width="7.85546875" style="249" customWidth="1"/>
    <col min="5126" max="5126" width="9.42578125" style="249" customWidth="1"/>
    <col min="5127" max="5127" width="5.140625" style="249" customWidth="1"/>
    <col min="5128" max="5128" width="8.85546875" style="249" customWidth="1"/>
    <col min="5129" max="5129" width="7.85546875" style="249" customWidth="1"/>
    <col min="5130" max="5130" width="10.28515625" style="249" customWidth="1"/>
    <col min="5131" max="5131" width="5.42578125" style="249" customWidth="1"/>
    <col min="5132" max="5132" width="8.5703125" style="249" customWidth="1"/>
    <col min="5133" max="5133" width="7.85546875" style="249" customWidth="1"/>
    <col min="5134" max="5134" width="9.5703125" style="249" customWidth="1"/>
    <col min="5135" max="5135" width="5.42578125" style="249" customWidth="1"/>
    <col min="5136" max="5136" width="7.140625" style="249" customWidth="1"/>
    <col min="5137" max="5137" width="2.42578125" style="249" customWidth="1"/>
    <col min="5138" max="5138" width="13.28515625" style="249" bestFit="1" customWidth="1"/>
    <col min="5139" max="5139" width="14.85546875" style="249" bestFit="1" customWidth="1"/>
    <col min="5140" max="5379" width="9.140625" style="249"/>
    <col min="5380" max="5380" width="8.7109375" style="249" customWidth="1"/>
    <col min="5381" max="5381" width="7.85546875" style="249" customWidth="1"/>
    <col min="5382" max="5382" width="9.42578125" style="249" customWidth="1"/>
    <col min="5383" max="5383" width="5.140625" style="249" customWidth="1"/>
    <col min="5384" max="5384" width="8.85546875" style="249" customWidth="1"/>
    <col min="5385" max="5385" width="7.85546875" style="249" customWidth="1"/>
    <col min="5386" max="5386" width="10.28515625" style="249" customWidth="1"/>
    <col min="5387" max="5387" width="5.42578125" style="249" customWidth="1"/>
    <col min="5388" max="5388" width="8.5703125" style="249" customWidth="1"/>
    <col min="5389" max="5389" width="7.85546875" style="249" customWidth="1"/>
    <col min="5390" max="5390" width="9.5703125" style="249" customWidth="1"/>
    <col min="5391" max="5391" width="5.42578125" style="249" customWidth="1"/>
    <col min="5392" max="5392" width="7.140625" style="249" customWidth="1"/>
    <col min="5393" max="5393" width="2.42578125" style="249" customWidth="1"/>
    <col min="5394" max="5394" width="13.28515625" style="249" bestFit="1" customWidth="1"/>
    <col min="5395" max="5395" width="14.85546875" style="249" bestFit="1" customWidth="1"/>
    <col min="5396" max="5635" width="9.140625" style="249"/>
    <col min="5636" max="5636" width="8.7109375" style="249" customWidth="1"/>
    <col min="5637" max="5637" width="7.85546875" style="249" customWidth="1"/>
    <col min="5638" max="5638" width="9.42578125" style="249" customWidth="1"/>
    <col min="5639" max="5639" width="5.140625" style="249" customWidth="1"/>
    <col min="5640" max="5640" width="8.85546875" style="249" customWidth="1"/>
    <col min="5641" max="5641" width="7.85546875" style="249" customWidth="1"/>
    <col min="5642" max="5642" width="10.28515625" style="249" customWidth="1"/>
    <col min="5643" max="5643" width="5.42578125" style="249" customWidth="1"/>
    <col min="5644" max="5644" width="8.5703125" style="249" customWidth="1"/>
    <col min="5645" max="5645" width="7.85546875" style="249" customWidth="1"/>
    <col min="5646" max="5646" width="9.5703125" style="249" customWidth="1"/>
    <col min="5647" max="5647" width="5.42578125" style="249" customWidth="1"/>
    <col min="5648" max="5648" width="7.140625" style="249" customWidth="1"/>
    <col min="5649" max="5649" width="2.42578125" style="249" customWidth="1"/>
    <col min="5650" max="5650" width="13.28515625" style="249" bestFit="1" customWidth="1"/>
    <col min="5651" max="5651" width="14.85546875" style="249" bestFit="1" customWidth="1"/>
    <col min="5652" max="5891" width="9.140625" style="249"/>
    <col min="5892" max="5892" width="8.7109375" style="249" customWidth="1"/>
    <col min="5893" max="5893" width="7.85546875" style="249" customWidth="1"/>
    <col min="5894" max="5894" width="9.42578125" style="249" customWidth="1"/>
    <col min="5895" max="5895" width="5.140625" style="249" customWidth="1"/>
    <col min="5896" max="5896" width="8.85546875" style="249" customWidth="1"/>
    <col min="5897" max="5897" width="7.85546875" style="249" customWidth="1"/>
    <col min="5898" max="5898" width="10.28515625" style="249" customWidth="1"/>
    <col min="5899" max="5899" width="5.42578125" style="249" customWidth="1"/>
    <col min="5900" max="5900" width="8.5703125" style="249" customWidth="1"/>
    <col min="5901" max="5901" width="7.85546875" style="249" customWidth="1"/>
    <col min="5902" max="5902" width="9.5703125" style="249" customWidth="1"/>
    <col min="5903" max="5903" width="5.42578125" style="249" customWidth="1"/>
    <col min="5904" max="5904" width="7.140625" style="249" customWidth="1"/>
    <col min="5905" max="5905" width="2.42578125" style="249" customWidth="1"/>
    <col min="5906" max="5906" width="13.28515625" style="249" bestFit="1" customWidth="1"/>
    <col min="5907" max="5907" width="14.85546875" style="249" bestFit="1" customWidth="1"/>
    <col min="5908" max="6147" width="9.140625" style="249"/>
    <col min="6148" max="6148" width="8.7109375" style="249" customWidth="1"/>
    <col min="6149" max="6149" width="7.85546875" style="249" customWidth="1"/>
    <col min="6150" max="6150" width="9.42578125" style="249" customWidth="1"/>
    <col min="6151" max="6151" width="5.140625" style="249" customWidth="1"/>
    <col min="6152" max="6152" width="8.85546875" style="249" customWidth="1"/>
    <col min="6153" max="6153" width="7.85546875" style="249" customWidth="1"/>
    <col min="6154" max="6154" width="10.28515625" style="249" customWidth="1"/>
    <col min="6155" max="6155" width="5.42578125" style="249" customWidth="1"/>
    <col min="6156" max="6156" width="8.5703125" style="249" customWidth="1"/>
    <col min="6157" max="6157" width="7.85546875" style="249" customWidth="1"/>
    <col min="6158" max="6158" width="9.5703125" style="249" customWidth="1"/>
    <col min="6159" max="6159" width="5.42578125" style="249" customWidth="1"/>
    <col min="6160" max="6160" width="7.140625" style="249" customWidth="1"/>
    <col min="6161" max="6161" width="2.42578125" style="249" customWidth="1"/>
    <col min="6162" max="6162" width="13.28515625" style="249" bestFit="1" customWidth="1"/>
    <col min="6163" max="6163" width="14.85546875" style="249" bestFit="1" customWidth="1"/>
    <col min="6164" max="6403" width="9.140625" style="249"/>
    <col min="6404" max="6404" width="8.7109375" style="249" customWidth="1"/>
    <col min="6405" max="6405" width="7.85546875" style="249" customWidth="1"/>
    <col min="6406" max="6406" width="9.42578125" style="249" customWidth="1"/>
    <col min="6407" max="6407" width="5.140625" style="249" customWidth="1"/>
    <col min="6408" max="6408" width="8.85546875" style="249" customWidth="1"/>
    <col min="6409" max="6409" width="7.85546875" style="249" customWidth="1"/>
    <col min="6410" max="6410" width="10.28515625" style="249" customWidth="1"/>
    <col min="6411" max="6411" width="5.42578125" style="249" customWidth="1"/>
    <col min="6412" max="6412" width="8.5703125" style="249" customWidth="1"/>
    <col min="6413" max="6413" width="7.85546875" style="249" customWidth="1"/>
    <col min="6414" max="6414" width="9.5703125" style="249" customWidth="1"/>
    <col min="6415" max="6415" width="5.42578125" style="249" customWidth="1"/>
    <col min="6416" max="6416" width="7.140625" style="249" customWidth="1"/>
    <col min="6417" max="6417" width="2.42578125" style="249" customWidth="1"/>
    <col min="6418" max="6418" width="13.28515625" style="249" bestFit="1" customWidth="1"/>
    <col min="6419" max="6419" width="14.85546875" style="249" bestFit="1" customWidth="1"/>
    <col min="6420" max="6659" width="9.140625" style="249"/>
    <col min="6660" max="6660" width="8.7109375" style="249" customWidth="1"/>
    <col min="6661" max="6661" width="7.85546875" style="249" customWidth="1"/>
    <col min="6662" max="6662" width="9.42578125" style="249" customWidth="1"/>
    <col min="6663" max="6663" width="5.140625" style="249" customWidth="1"/>
    <col min="6664" max="6664" width="8.85546875" style="249" customWidth="1"/>
    <col min="6665" max="6665" width="7.85546875" style="249" customWidth="1"/>
    <col min="6666" max="6666" width="10.28515625" style="249" customWidth="1"/>
    <col min="6667" max="6667" width="5.42578125" style="249" customWidth="1"/>
    <col min="6668" max="6668" width="8.5703125" style="249" customWidth="1"/>
    <col min="6669" max="6669" width="7.85546875" style="249" customWidth="1"/>
    <col min="6670" max="6670" width="9.5703125" style="249" customWidth="1"/>
    <col min="6671" max="6671" width="5.42578125" style="249" customWidth="1"/>
    <col min="6672" max="6672" width="7.140625" style="249" customWidth="1"/>
    <col min="6673" max="6673" width="2.42578125" style="249" customWidth="1"/>
    <col min="6674" max="6674" width="13.28515625" style="249" bestFit="1" customWidth="1"/>
    <col min="6675" max="6675" width="14.85546875" style="249" bestFit="1" customWidth="1"/>
    <col min="6676" max="6915" width="9.140625" style="249"/>
    <col min="6916" max="6916" width="8.7109375" style="249" customWidth="1"/>
    <col min="6917" max="6917" width="7.85546875" style="249" customWidth="1"/>
    <col min="6918" max="6918" width="9.42578125" style="249" customWidth="1"/>
    <col min="6919" max="6919" width="5.140625" style="249" customWidth="1"/>
    <col min="6920" max="6920" width="8.85546875" style="249" customWidth="1"/>
    <col min="6921" max="6921" width="7.85546875" style="249" customWidth="1"/>
    <col min="6922" max="6922" width="10.28515625" style="249" customWidth="1"/>
    <col min="6923" max="6923" width="5.42578125" style="249" customWidth="1"/>
    <col min="6924" max="6924" width="8.5703125" style="249" customWidth="1"/>
    <col min="6925" max="6925" width="7.85546875" style="249" customWidth="1"/>
    <col min="6926" max="6926" width="9.5703125" style="249" customWidth="1"/>
    <col min="6927" max="6927" width="5.42578125" style="249" customWidth="1"/>
    <col min="6928" max="6928" width="7.140625" style="249" customWidth="1"/>
    <col min="6929" max="6929" width="2.42578125" style="249" customWidth="1"/>
    <col min="6930" max="6930" width="13.28515625" style="249" bestFit="1" customWidth="1"/>
    <col min="6931" max="6931" width="14.85546875" style="249" bestFit="1" customWidth="1"/>
    <col min="6932" max="7171" width="9.140625" style="249"/>
    <col min="7172" max="7172" width="8.7109375" style="249" customWidth="1"/>
    <col min="7173" max="7173" width="7.85546875" style="249" customWidth="1"/>
    <col min="7174" max="7174" width="9.42578125" style="249" customWidth="1"/>
    <col min="7175" max="7175" width="5.140625" style="249" customWidth="1"/>
    <col min="7176" max="7176" width="8.85546875" style="249" customWidth="1"/>
    <col min="7177" max="7177" width="7.85546875" style="249" customWidth="1"/>
    <col min="7178" max="7178" width="10.28515625" style="249" customWidth="1"/>
    <col min="7179" max="7179" width="5.42578125" style="249" customWidth="1"/>
    <col min="7180" max="7180" width="8.5703125" style="249" customWidth="1"/>
    <col min="7181" max="7181" width="7.85546875" style="249" customWidth="1"/>
    <col min="7182" max="7182" width="9.5703125" style="249" customWidth="1"/>
    <col min="7183" max="7183" width="5.42578125" style="249" customWidth="1"/>
    <col min="7184" max="7184" width="7.140625" style="249" customWidth="1"/>
    <col min="7185" max="7185" width="2.42578125" style="249" customWidth="1"/>
    <col min="7186" max="7186" width="13.28515625" style="249" bestFit="1" customWidth="1"/>
    <col min="7187" max="7187" width="14.85546875" style="249" bestFit="1" customWidth="1"/>
    <col min="7188" max="7427" width="9.140625" style="249"/>
    <col min="7428" max="7428" width="8.7109375" style="249" customWidth="1"/>
    <col min="7429" max="7429" width="7.85546875" style="249" customWidth="1"/>
    <col min="7430" max="7430" width="9.42578125" style="249" customWidth="1"/>
    <col min="7431" max="7431" width="5.140625" style="249" customWidth="1"/>
    <col min="7432" max="7432" width="8.85546875" style="249" customWidth="1"/>
    <col min="7433" max="7433" width="7.85546875" style="249" customWidth="1"/>
    <col min="7434" max="7434" width="10.28515625" style="249" customWidth="1"/>
    <col min="7435" max="7435" width="5.42578125" style="249" customWidth="1"/>
    <col min="7436" max="7436" width="8.5703125" style="249" customWidth="1"/>
    <col min="7437" max="7437" width="7.85546875" style="249" customWidth="1"/>
    <col min="7438" max="7438" width="9.5703125" style="249" customWidth="1"/>
    <col min="7439" max="7439" width="5.42578125" style="249" customWidth="1"/>
    <col min="7440" max="7440" width="7.140625" style="249" customWidth="1"/>
    <col min="7441" max="7441" width="2.42578125" style="249" customWidth="1"/>
    <col min="7442" max="7442" width="13.28515625" style="249" bestFit="1" customWidth="1"/>
    <col min="7443" max="7443" width="14.85546875" style="249" bestFit="1" customWidth="1"/>
    <col min="7444" max="7683" width="9.140625" style="249"/>
    <col min="7684" max="7684" width="8.7109375" style="249" customWidth="1"/>
    <col min="7685" max="7685" width="7.85546875" style="249" customWidth="1"/>
    <col min="7686" max="7686" width="9.42578125" style="249" customWidth="1"/>
    <col min="7687" max="7687" width="5.140625" style="249" customWidth="1"/>
    <col min="7688" max="7688" width="8.85546875" style="249" customWidth="1"/>
    <col min="7689" max="7689" width="7.85546875" style="249" customWidth="1"/>
    <col min="7690" max="7690" width="10.28515625" style="249" customWidth="1"/>
    <col min="7691" max="7691" width="5.42578125" style="249" customWidth="1"/>
    <col min="7692" max="7692" width="8.5703125" style="249" customWidth="1"/>
    <col min="7693" max="7693" width="7.85546875" style="249" customWidth="1"/>
    <col min="7694" max="7694" width="9.5703125" style="249" customWidth="1"/>
    <col min="7695" max="7695" width="5.42578125" style="249" customWidth="1"/>
    <col min="7696" max="7696" width="7.140625" style="249" customWidth="1"/>
    <col min="7697" max="7697" width="2.42578125" style="249" customWidth="1"/>
    <col min="7698" max="7698" width="13.28515625" style="249" bestFit="1" customWidth="1"/>
    <col min="7699" max="7699" width="14.85546875" style="249" bestFit="1" customWidth="1"/>
    <col min="7700" max="7939" width="9.140625" style="249"/>
    <col min="7940" max="7940" width="8.7109375" style="249" customWidth="1"/>
    <col min="7941" max="7941" width="7.85546875" style="249" customWidth="1"/>
    <col min="7942" max="7942" width="9.42578125" style="249" customWidth="1"/>
    <col min="7943" max="7943" width="5.140625" style="249" customWidth="1"/>
    <col min="7944" max="7944" width="8.85546875" style="249" customWidth="1"/>
    <col min="7945" max="7945" width="7.85546875" style="249" customWidth="1"/>
    <col min="7946" max="7946" width="10.28515625" style="249" customWidth="1"/>
    <col min="7947" max="7947" width="5.42578125" style="249" customWidth="1"/>
    <col min="7948" max="7948" width="8.5703125" style="249" customWidth="1"/>
    <col min="7949" max="7949" width="7.85546875" style="249" customWidth="1"/>
    <col min="7950" max="7950" width="9.5703125" style="249" customWidth="1"/>
    <col min="7951" max="7951" width="5.42578125" style="249" customWidth="1"/>
    <col min="7952" max="7952" width="7.140625" style="249" customWidth="1"/>
    <col min="7953" max="7953" width="2.42578125" style="249" customWidth="1"/>
    <col min="7954" max="7954" width="13.28515625" style="249" bestFit="1" customWidth="1"/>
    <col min="7955" max="7955" width="14.85546875" style="249" bestFit="1" customWidth="1"/>
    <col min="7956" max="8195" width="9.140625" style="249"/>
    <col min="8196" max="8196" width="8.7109375" style="249" customWidth="1"/>
    <col min="8197" max="8197" width="7.85546875" style="249" customWidth="1"/>
    <col min="8198" max="8198" width="9.42578125" style="249" customWidth="1"/>
    <col min="8199" max="8199" width="5.140625" style="249" customWidth="1"/>
    <col min="8200" max="8200" width="8.85546875" style="249" customWidth="1"/>
    <col min="8201" max="8201" width="7.85546875" style="249" customWidth="1"/>
    <col min="8202" max="8202" width="10.28515625" style="249" customWidth="1"/>
    <col min="8203" max="8203" width="5.42578125" style="249" customWidth="1"/>
    <col min="8204" max="8204" width="8.5703125" style="249" customWidth="1"/>
    <col min="8205" max="8205" width="7.85546875" style="249" customWidth="1"/>
    <col min="8206" max="8206" width="9.5703125" style="249" customWidth="1"/>
    <col min="8207" max="8207" width="5.42578125" style="249" customWidth="1"/>
    <col min="8208" max="8208" width="7.140625" style="249" customWidth="1"/>
    <col min="8209" max="8209" width="2.42578125" style="249" customWidth="1"/>
    <col min="8210" max="8210" width="13.28515625" style="249" bestFit="1" customWidth="1"/>
    <col min="8211" max="8211" width="14.85546875" style="249" bestFit="1" customWidth="1"/>
    <col min="8212" max="8451" width="9.140625" style="249"/>
    <col min="8452" max="8452" width="8.7109375" style="249" customWidth="1"/>
    <col min="8453" max="8453" width="7.85546875" style="249" customWidth="1"/>
    <col min="8454" max="8454" width="9.42578125" style="249" customWidth="1"/>
    <col min="8455" max="8455" width="5.140625" style="249" customWidth="1"/>
    <col min="8456" max="8456" width="8.85546875" style="249" customWidth="1"/>
    <col min="8457" max="8457" width="7.85546875" style="249" customWidth="1"/>
    <col min="8458" max="8458" width="10.28515625" style="249" customWidth="1"/>
    <col min="8459" max="8459" width="5.42578125" style="249" customWidth="1"/>
    <col min="8460" max="8460" width="8.5703125" style="249" customWidth="1"/>
    <col min="8461" max="8461" width="7.85546875" style="249" customWidth="1"/>
    <col min="8462" max="8462" width="9.5703125" style="249" customWidth="1"/>
    <col min="8463" max="8463" width="5.42578125" style="249" customWidth="1"/>
    <col min="8464" max="8464" width="7.140625" style="249" customWidth="1"/>
    <col min="8465" max="8465" width="2.42578125" style="249" customWidth="1"/>
    <col min="8466" max="8466" width="13.28515625" style="249" bestFit="1" customWidth="1"/>
    <col min="8467" max="8467" width="14.85546875" style="249" bestFit="1" customWidth="1"/>
    <col min="8468" max="8707" width="9.140625" style="249"/>
    <col min="8708" max="8708" width="8.7109375" style="249" customWidth="1"/>
    <col min="8709" max="8709" width="7.85546875" style="249" customWidth="1"/>
    <col min="8710" max="8710" width="9.42578125" style="249" customWidth="1"/>
    <col min="8711" max="8711" width="5.140625" style="249" customWidth="1"/>
    <col min="8712" max="8712" width="8.85546875" style="249" customWidth="1"/>
    <col min="8713" max="8713" width="7.85546875" style="249" customWidth="1"/>
    <col min="8714" max="8714" width="10.28515625" style="249" customWidth="1"/>
    <col min="8715" max="8715" width="5.42578125" style="249" customWidth="1"/>
    <col min="8716" max="8716" width="8.5703125" style="249" customWidth="1"/>
    <col min="8717" max="8717" width="7.85546875" style="249" customWidth="1"/>
    <col min="8718" max="8718" width="9.5703125" style="249" customWidth="1"/>
    <col min="8719" max="8719" width="5.42578125" style="249" customWidth="1"/>
    <col min="8720" max="8720" width="7.140625" style="249" customWidth="1"/>
    <col min="8721" max="8721" width="2.42578125" style="249" customWidth="1"/>
    <col min="8722" max="8722" width="13.28515625" style="249" bestFit="1" customWidth="1"/>
    <col min="8723" max="8723" width="14.85546875" style="249" bestFit="1" customWidth="1"/>
    <col min="8724" max="8963" width="9.140625" style="249"/>
    <col min="8964" max="8964" width="8.7109375" style="249" customWidth="1"/>
    <col min="8965" max="8965" width="7.85546875" style="249" customWidth="1"/>
    <col min="8966" max="8966" width="9.42578125" style="249" customWidth="1"/>
    <col min="8967" max="8967" width="5.140625" style="249" customWidth="1"/>
    <col min="8968" max="8968" width="8.85546875" style="249" customWidth="1"/>
    <col min="8969" max="8969" width="7.85546875" style="249" customWidth="1"/>
    <col min="8970" max="8970" width="10.28515625" style="249" customWidth="1"/>
    <col min="8971" max="8971" width="5.42578125" style="249" customWidth="1"/>
    <col min="8972" max="8972" width="8.5703125" style="249" customWidth="1"/>
    <col min="8973" max="8973" width="7.85546875" style="249" customWidth="1"/>
    <col min="8974" max="8974" width="9.5703125" style="249" customWidth="1"/>
    <col min="8975" max="8975" width="5.42578125" style="249" customWidth="1"/>
    <col min="8976" max="8976" width="7.140625" style="249" customWidth="1"/>
    <col min="8977" max="8977" width="2.42578125" style="249" customWidth="1"/>
    <col min="8978" max="8978" width="13.28515625" style="249" bestFit="1" customWidth="1"/>
    <col min="8979" max="8979" width="14.85546875" style="249" bestFit="1" customWidth="1"/>
    <col min="8980" max="9219" width="9.140625" style="249"/>
    <col min="9220" max="9220" width="8.7109375" style="249" customWidth="1"/>
    <col min="9221" max="9221" width="7.85546875" style="249" customWidth="1"/>
    <col min="9222" max="9222" width="9.42578125" style="249" customWidth="1"/>
    <col min="9223" max="9223" width="5.140625" style="249" customWidth="1"/>
    <col min="9224" max="9224" width="8.85546875" style="249" customWidth="1"/>
    <col min="9225" max="9225" width="7.85546875" style="249" customWidth="1"/>
    <col min="9226" max="9226" width="10.28515625" style="249" customWidth="1"/>
    <col min="9227" max="9227" width="5.42578125" style="249" customWidth="1"/>
    <col min="9228" max="9228" width="8.5703125" style="249" customWidth="1"/>
    <col min="9229" max="9229" width="7.85546875" style="249" customWidth="1"/>
    <col min="9230" max="9230" width="9.5703125" style="249" customWidth="1"/>
    <col min="9231" max="9231" width="5.42578125" style="249" customWidth="1"/>
    <col min="9232" max="9232" width="7.140625" style="249" customWidth="1"/>
    <col min="9233" max="9233" width="2.42578125" style="249" customWidth="1"/>
    <col min="9234" max="9234" width="13.28515625" style="249" bestFit="1" customWidth="1"/>
    <col min="9235" max="9235" width="14.85546875" style="249" bestFit="1" customWidth="1"/>
    <col min="9236" max="9475" width="9.140625" style="249"/>
    <col min="9476" max="9476" width="8.7109375" style="249" customWidth="1"/>
    <col min="9477" max="9477" width="7.85546875" style="249" customWidth="1"/>
    <col min="9478" max="9478" width="9.42578125" style="249" customWidth="1"/>
    <col min="9479" max="9479" width="5.140625" style="249" customWidth="1"/>
    <col min="9480" max="9480" width="8.85546875" style="249" customWidth="1"/>
    <col min="9481" max="9481" width="7.85546875" style="249" customWidth="1"/>
    <col min="9482" max="9482" width="10.28515625" style="249" customWidth="1"/>
    <col min="9483" max="9483" width="5.42578125" style="249" customWidth="1"/>
    <col min="9484" max="9484" width="8.5703125" style="249" customWidth="1"/>
    <col min="9485" max="9485" width="7.85546875" style="249" customWidth="1"/>
    <col min="9486" max="9486" width="9.5703125" style="249" customWidth="1"/>
    <col min="9487" max="9487" width="5.42578125" style="249" customWidth="1"/>
    <col min="9488" max="9488" width="7.140625" style="249" customWidth="1"/>
    <col min="9489" max="9489" width="2.42578125" style="249" customWidth="1"/>
    <col min="9490" max="9490" width="13.28515625" style="249" bestFit="1" customWidth="1"/>
    <col min="9491" max="9491" width="14.85546875" style="249" bestFit="1" customWidth="1"/>
    <col min="9492" max="9731" width="9.140625" style="249"/>
    <col min="9732" max="9732" width="8.7109375" style="249" customWidth="1"/>
    <col min="9733" max="9733" width="7.85546875" style="249" customWidth="1"/>
    <col min="9734" max="9734" width="9.42578125" style="249" customWidth="1"/>
    <col min="9735" max="9735" width="5.140625" style="249" customWidth="1"/>
    <col min="9736" max="9736" width="8.85546875" style="249" customWidth="1"/>
    <col min="9737" max="9737" width="7.85546875" style="249" customWidth="1"/>
    <col min="9738" max="9738" width="10.28515625" style="249" customWidth="1"/>
    <col min="9739" max="9739" width="5.42578125" style="249" customWidth="1"/>
    <col min="9740" max="9740" width="8.5703125" style="249" customWidth="1"/>
    <col min="9741" max="9741" width="7.85546875" style="249" customWidth="1"/>
    <col min="9742" max="9742" width="9.5703125" style="249" customWidth="1"/>
    <col min="9743" max="9743" width="5.42578125" style="249" customWidth="1"/>
    <col min="9744" max="9744" width="7.140625" style="249" customWidth="1"/>
    <col min="9745" max="9745" width="2.42578125" style="249" customWidth="1"/>
    <col min="9746" max="9746" width="13.28515625" style="249" bestFit="1" customWidth="1"/>
    <col min="9747" max="9747" width="14.85546875" style="249" bestFit="1" customWidth="1"/>
    <col min="9748" max="9987" width="9.140625" style="249"/>
    <col min="9988" max="9988" width="8.7109375" style="249" customWidth="1"/>
    <col min="9989" max="9989" width="7.85546875" style="249" customWidth="1"/>
    <col min="9990" max="9990" width="9.42578125" style="249" customWidth="1"/>
    <col min="9991" max="9991" width="5.140625" style="249" customWidth="1"/>
    <col min="9992" max="9992" width="8.85546875" style="249" customWidth="1"/>
    <col min="9993" max="9993" width="7.85546875" style="249" customWidth="1"/>
    <col min="9994" max="9994" width="10.28515625" style="249" customWidth="1"/>
    <col min="9995" max="9995" width="5.42578125" style="249" customWidth="1"/>
    <col min="9996" max="9996" width="8.5703125" style="249" customWidth="1"/>
    <col min="9997" max="9997" width="7.85546875" style="249" customWidth="1"/>
    <col min="9998" max="9998" width="9.5703125" style="249" customWidth="1"/>
    <col min="9999" max="9999" width="5.42578125" style="249" customWidth="1"/>
    <col min="10000" max="10000" width="7.140625" style="249" customWidth="1"/>
    <col min="10001" max="10001" width="2.42578125" style="249" customWidth="1"/>
    <col min="10002" max="10002" width="13.28515625" style="249" bestFit="1" customWidth="1"/>
    <col min="10003" max="10003" width="14.85546875" style="249" bestFit="1" customWidth="1"/>
    <col min="10004" max="10243" width="9.140625" style="249"/>
    <col min="10244" max="10244" width="8.7109375" style="249" customWidth="1"/>
    <col min="10245" max="10245" width="7.85546875" style="249" customWidth="1"/>
    <col min="10246" max="10246" width="9.42578125" style="249" customWidth="1"/>
    <col min="10247" max="10247" width="5.140625" style="249" customWidth="1"/>
    <col min="10248" max="10248" width="8.85546875" style="249" customWidth="1"/>
    <col min="10249" max="10249" width="7.85546875" style="249" customWidth="1"/>
    <col min="10250" max="10250" width="10.28515625" style="249" customWidth="1"/>
    <col min="10251" max="10251" width="5.42578125" style="249" customWidth="1"/>
    <col min="10252" max="10252" width="8.5703125" style="249" customWidth="1"/>
    <col min="10253" max="10253" width="7.85546875" style="249" customWidth="1"/>
    <col min="10254" max="10254" width="9.5703125" style="249" customWidth="1"/>
    <col min="10255" max="10255" width="5.42578125" style="249" customWidth="1"/>
    <col min="10256" max="10256" width="7.140625" style="249" customWidth="1"/>
    <col min="10257" max="10257" width="2.42578125" style="249" customWidth="1"/>
    <col min="10258" max="10258" width="13.28515625" style="249" bestFit="1" customWidth="1"/>
    <col min="10259" max="10259" width="14.85546875" style="249" bestFit="1" customWidth="1"/>
    <col min="10260" max="10499" width="9.140625" style="249"/>
    <col min="10500" max="10500" width="8.7109375" style="249" customWidth="1"/>
    <col min="10501" max="10501" width="7.85546875" style="249" customWidth="1"/>
    <col min="10502" max="10502" width="9.42578125" style="249" customWidth="1"/>
    <col min="10503" max="10503" width="5.140625" style="249" customWidth="1"/>
    <col min="10504" max="10504" width="8.85546875" style="249" customWidth="1"/>
    <col min="10505" max="10505" width="7.85546875" style="249" customWidth="1"/>
    <col min="10506" max="10506" width="10.28515625" style="249" customWidth="1"/>
    <col min="10507" max="10507" width="5.42578125" style="249" customWidth="1"/>
    <col min="10508" max="10508" width="8.5703125" style="249" customWidth="1"/>
    <col min="10509" max="10509" width="7.85546875" style="249" customWidth="1"/>
    <col min="10510" max="10510" width="9.5703125" style="249" customWidth="1"/>
    <col min="10511" max="10511" width="5.42578125" style="249" customWidth="1"/>
    <col min="10512" max="10512" width="7.140625" style="249" customWidth="1"/>
    <col min="10513" max="10513" width="2.42578125" style="249" customWidth="1"/>
    <col min="10514" max="10514" width="13.28515625" style="249" bestFit="1" customWidth="1"/>
    <col min="10515" max="10515" width="14.85546875" style="249" bestFit="1" customWidth="1"/>
    <col min="10516" max="10755" width="9.140625" style="249"/>
    <col min="10756" max="10756" width="8.7109375" style="249" customWidth="1"/>
    <col min="10757" max="10757" width="7.85546875" style="249" customWidth="1"/>
    <col min="10758" max="10758" width="9.42578125" style="249" customWidth="1"/>
    <col min="10759" max="10759" width="5.140625" style="249" customWidth="1"/>
    <col min="10760" max="10760" width="8.85546875" style="249" customWidth="1"/>
    <col min="10761" max="10761" width="7.85546875" style="249" customWidth="1"/>
    <col min="10762" max="10762" width="10.28515625" style="249" customWidth="1"/>
    <col min="10763" max="10763" width="5.42578125" style="249" customWidth="1"/>
    <col min="10764" max="10764" width="8.5703125" style="249" customWidth="1"/>
    <col min="10765" max="10765" width="7.85546875" style="249" customWidth="1"/>
    <col min="10766" max="10766" width="9.5703125" style="249" customWidth="1"/>
    <col min="10767" max="10767" width="5.42578125" style="249" customWidth="1"/>
    <col min="10768" max="10768" width="7.140625" style="249" customWidth="1"/>
    <col min="10769" max="10769" width="2.42578125" style="249" customWidth="1"/>
    <col min="10770" max="10770" width="13.28515625" style="249" bestFit="1" customWidth="1"/>
    <col min="10771" max="10771" width="14.85546875" style="249" bestFit="1" customWidth="1"/>
    <col min="10772" max="11011" width="9.140625" style="249"/>
    <col min="11012" max="11012" width="8.7109375" style="249" customWidth="1"/>
    <col min="11013" max="11013" width="7.85546875" style="249" customWidth="1"/>
    <col min="11014" max="11014" width="9.42578125" style="249" customWidth="1"/>
    <col min="11015" max="11015" width="5.140625" style="249" customWidth="1"/>
    <col min="11016" max="11016" width="8.85546875" style="249" customWidth="1"/>
    <col min="11017" max="11017" width="7.85546875" style="249" customWidth="1"/>
    <col min="11018" max="11018" width="10.28515625" style="249" customWidth="1"/>
    <col min="11019" max="11019" width="5.42578125" style="249" customWidth="1"/>
    <col min="11020" max="11020" width="8.5703125" style="249" customWidth="1"/>
    <col min="11021" max="11021" width="7.85546875" style="249" customWidth="1"/>
    <col min="11022" max="11022" width="9.5703125" style="249" customWidth="1"/>
    <col min="11023" max="11023" width="5.42578125" style="249" customWidth="1"/>
    <col min="11024" max="11024" width="7.140625" style="249" customWidth="1"/>
    <col min="11025" max="11025" width="2.42578125" style="249" customWidth="1"/>
    <col min="11026" max="11026" width="13.28515625" style="249" bestFit="1" customWidth="1"/>
    <col min="11027" max="11027" width="14.85546875" style="249" bestFit="1" customWidth="1"/>
    <col min="11028" max="11267" width="9.140625" style="249"/>
    <col min="11268" max="11268" width="8.7109375" style="249" customWidth="1"/>
    <col min="11269" max="11269" width="7.85546875" style="249" customWidth="1"/>
    <col min="11270" max="11270" width="9.42578125" style="249" customWidth="1"/>
    <col min="11271" max="11271" width="5.140625" style="249" customWidth="1"/>
    <col min="11272" max="11272" width="8.85546875" style="249" customWidth="1"/>
    <col min="11273" max="11273" width="7.85546875" style="249" customWidth="1"/>
    <col min="11274" max="11274" width="10.28515625" style="249" customWidth="1"/>
    <col min="11275" max="11275" width="5.42578125" style="249" customWidth="1"/>
    <col min="11276" max="11276" width="8.5703125" style="249" customWidth="1"/>
    <col min="11277" max="11277" width="7.85546875" style="249" customWidth="1"/>
    <col min="11278" max="11278" width="9.5703125" style="249" customWidth="1"/>
    <col min="11279" max="11279" width="5.42578125" style="249" customWidth="1"/>
    <col min="11280" max="11280" width="7.140625" style="249" customWidth="1"/>
    <col min="11281" max="11281" width="2.42578125" style="249" customWidth="1"/>
    <col min="11282" max="11282" width="13.28515625" style="249" bestFit="1" customWidth="1"/>
    <col min="11283" max="11283" width="14.85546875" style="249" bestFit="1" customWidth="1"/>
    <col min="11284" max="11523" width="9.140625" style="249"/>
    <col min="11524" max="11524" width="8.7109375" style="249" customWidth="1"/>
    <col min="11525" max="11525" width="7.85546875" style="249" customWidth="1"/>
    <col min="11526" max="11526" width="9.42578125" style="249" customWidth="1"/>
    <col min="11527" max="11527" width="5.140625" style="249" customWidth="1"/>
    <col min="11528" max="11528" width="8.85546875" style="249" customWidth="1"/>
    <col min="11529" max="11529" width="7.85546875" style="249" customWidth="1"/>
    <col min="11530" max="11530" width="10.28515625" style="249" customWidth="1"/>
    <col min="11531" max="11531" width="5.42578125" style="249" customWidth="1"/>
    <col min="11532" max="11532" width="8.5703125" style="249" customWidth="1"/>
    <col min="11533" max="11533" width="7.85546875" style="249" customWidth="1"/>
    <col min="11534" max="11534" width="9.5703125" style="249" customWidth="1"/>
    <col min="11535" max="11535" width="5.42578125" style="249" customWidth="1"/>
    <col min="11536" max="11536" width="7.140625" style="249" customWidth="1"/>
    <col min="11537" max="11537" width="2.42578125" style="249" customWidth="1"/>
    <col min="11538" max="11538" width="13.28515625" style="249" bestFit="1" customWidth="1"/>
    <col min="11539" max="11539" width="14.85546875" style="249" bestFit="1" customWidth="1"/>
    <col min="11540" max="11779" width="9.140625" style="249"/>
    <col min="11780" max="11780" width="8.7109375" style="249" customWidth="1"/>
    <col min="11781" max="11781" width="7.85546875" style="249" customWidth="1"/>
    <col min="11782" max="11782" width="9.42578125" style="249" customWidth="1"/>
    <col min="11783" max="11783" width="5.140625" style="249" customWidth="1"/>
    <col min="11784" max="11784" width="8.85546875" style="249" customWidth="1"/>
    <col min="11785" max="11785" width="7.85546875" style="249" customWidth="1"/>
    <col min="11786" max="11786" width="10.28515625" style="249" customWidth="1"/>
    <col min="11787" max="11787" width="5.42578125" style="249" customWidth="1"/>
    <col min="11788" max="11788" width="8.5703125" style="249" customWidth="1"/>
    <col min="11789" max="11789" width="7.85546875" style="249" customWidth="1"/>
    <col min="11790" max="11790" width="9.5703125" style="249" customWidth="1"/>
    <col min="11791" max="11791" width="5.42578125" style="249" customWidth="1"/>
    <col min="11792" max="11792" width="7.140625" style="249" customWidth="1"/>
    <col min="11793" max="11793" width="2.42578125" style="249" customWidth="1"/>
    <col min="11794" max="11794" width="13.28515625" style="249" bestFit="1" customWidth="1"/>
    <col min="11795" max="11795" width="14.85546875" style="249" bestFit="1" customWidth="1"/>
    <col min="11796" max="12035" width="9.140625" style="249"/>
    <col min="12036" max="12036" width="8.7109375" style="249" customWidth="1"/>
    <col min="12037" max="12037" width="7.85546875" style="249" customWidth="1"/>
    <col min="12038" max="12038" width="9.42578125" style="249" customWidth="1"/>
    <col min="12039" max="12039" width="5.140625" style="249" customWidth="1"/>
    <col min="12040" max="12040" width="8.85546875" style="249" customWidth="1"/>
    <col min="12041" max="12041" width="7.85546875" style="249" customWidth="1"/>
    <col min="12042" max="12042" width="10.28515625" style="249" customWidth="1"/>
    <col min="12043" max="12043" width="5.42578125" style="249" customWidth="1"/>
    <col min="12044" max="12044" width="8.5703125" style="249" customWidth="1"/>
    <col min="12045" max="12045" width="7.85546875" style="249" customWidth="1"/>
    <col min="12046" max="12046" width="9.5703125" style="249" customWidth="1"/>
    <col min="12047" max="12047" width="5.42578125" style="249" customWidth="1"/>
    <col min="12048" max="12048" width="7.140625" style="249" customWidth="1"/>
    <col min="12049" max="12049" width="2.42578125" style="249" customWidth="1"/>
    <col min="12050" max="12050" width="13.28515625" style="249" bestFit="1" customWidth="1"/>
    <col min="12051" max="12051" width="14.85546875" style="249" bestFit="1" customWidth="1"/>
    <col min="12052" max="12291" width="9.140625" style="249"/>
    <col min="12292" max="12292" width="8.7109375" style="249" customWidth="1"/>
    <col min="12293" max="12293" width="7.85546875" style="249" customWidth="1"/>
    <col min="12294" max="12294" width="9.42578125" style="249" customWidth="1"/>
    <col min="12295" max="12295" width="5.140625" style="249" customWidth="1"/>
    <col min="12296" max="12296" width="8.85546875" style="249" customWidth="1"/>
    <col min="12297" max="12297" width="7.85546875" style="249" customWidth="1"/>
    <col min="12298" max="12298" width="10.28515625" style="249" customWidth="1"/>
    <col min="12299" max="12299" width="5.42578125" style="249" customWidth="1"/>
    <col min="12300" max="12300" width="8.5703125" style="249" customWidth="1"/>
    <col min="12301" max="12301" width="7.85546875" style="249" customWidth="1"/>
    <col min="12302" max="12302" width="9.5703125" style="249" customWidth="1"/>
    <col min="12303" max="12303" width="5.42578125" style="249" customWidth="1"/>
    <col min="12304" max="12304" width="7.140625" style="249" customWidth="1"/>
    <col min="12305" max="12305" width="2.42578125" style="249" customWidth="1"/>
    <col min="12306" max="12306" width="13.28515625" style="249" bestFit="1" customWidth="1"/>
    <col min="12307" max="12307" width="14.85546875" style="249" bestFit="1" customWidth="1"/>
    <col min="12308" max="12547" width="9.140625" style="249"/>
    <col min="12548" max="12548" width="8.7109375" style="249" customWidth="1"/>
    <col min="12549" max="12549" width="7.85546875" style="249" customWidth="1"/>
    <col min="12550" max="12550" width="9.42578125" style="249" customWidth="1"/>
    <col min="12551" max="12551" width="5.140625" style="249" customWidth="1"/>
    <col min="12552" max="12552" width="8.85546875" style="249" customWidth="1"/>
    <col min="12553" max="12553" width="7.85546875" style="249" customWidth="1"/>
    <col min="12554" max="12554" width="10.28515625" style="249" customWidth="1"/>
    <col min="12555" max="12555" width="5.42578125" style="249" customWidth="1"/>
    <col min="12556" max="12556" width="8.5703125" style="249" customWidth="1"/>
    <col min="12557" max="12557" width="7.85546875" style="249" customWidth="1"/>
    <col min="12558" max="12558" width="9.5703125" style="249" customWidth="1"/>
    <col min="12559" max="12559" width="5.42578125" style="249" customWidth="1"/>
    <col min="12560" max="12560" width="7.140625" style="249" customWidth="1"/>
    <col min="12561" max="12561" width="2.42578125" style="249" customWidth="1"/>
    <col min="12562" max="12562" width="13.28515625" style="249" bestFit="1" customWidth="1"/>
    <col min="12563" max="12563" width="14.85546875" style="249" bestFit="1" customWidth="1"/>
    <col min="12564" max="12803" width="9.140625" style="249"/>
    <col min="12804" max="12804" width="8.7109375" style="249" customWidth="1"/>
    <col min="12805" max="12805" width="7.85546875" style="249" customWidth="1"/>
    <col min="12806" max="12806" width="9.42578125" style="249" customWidth="1"/>
    <col min="12807" max="12807" width="5.140625" style="249" customWidth="1"/>
    <col min="12808" max="12808" width="8.85546875" style="249" customWidth="1"/>
    <col min="12809" max="12809" width="7.85546875" style="249" customWidth="1"/>
    <col min="12810" max="12810" width="10.28515625" style="249" customWidth="1"/>
    <col min="12811" max="12811" width="5.42578125" style="249" customWidth="1"/>
    <col min="12812" max="12812" width="8.5703125" style="249" customWidth="1"/>
    <col min="12813" max="12813" width="7.85546875" style="249" customWidth="1"/>
    <col min="12814" max="12814" width="9.5703125" style="249" customWidth="1"/>
    <col min="12815" max="12815" width="5.42578125" style="249" customWidth="1"/>
    <col min="12816" max="12816" width="7.140625" style="249" customWidth="1"/>
    <col min="12817" max="12817" width="2.42578125" style="249" customWidth="1"/>
    <col min="12818" max="12818" width="13.28515625" style="249" bestFit="1" customWidth="1"/>
    <col min="12819" max="12819" width="14.85546875" style="249" bestFit="1" customWidth="1"/>
    <col min="12820" max="13059" width="9.140625" style="249"/>
    <col min="13060" max="13060" width="8.7109375" style="249" customWidth="1"/>
    <col min="13061" max="13061" width="7.85546875" style="249" customWidth="1"/>
    <col min="13062" max="13062" width="9.42578125" style="249" customWidth="1"/>
    <col min="13063" max="13063" width="5.140625" style="249" customWidth="1"/>
    <col min="13064" max="13064" width="8.85546875" style="249" customWidth="1"/>
    <col min="13065" max="13065" width="7.85546875" style="249" customWidth="1"/>
    <col min="13066" max="13066" width="10.28515625" style="249" customWidth="1"/>
    <col min="13067" max="13067" width="5.42578125" style="249" customWidth="1"/>
    <col min="13068" max="13068" width="8.5703125" style="249" customWidth="1"/>
    <col min="13069" max="13069" width="7.85546875" style="249" customWidth="1"/>
    <col min="13070" max="13070" width="9.5703125" style="249" customWidth="1"/>
    <col min="13071" max="13071" width="5.42578125" style="249" customWidth="1"/>
    <col min="13072" max="13072" width="7.140625" style="249" customWidth="1"/>
    <col min="13073" max="13073" width="2.42578125" style="249" customWidth="1"/>
    <col min="13074" max="13074" width="13.28515625" style="249" bestFit="1" customWidth="1"/>
    <col min="13075" max="13075" width="14.85546875" style="249" bestFit="1" customWidth="1"/>
    <col min="13076" max="13315" width="9.140625" style="249"/>
    <col min="13316" max="13316" width="8.7109375" style="249" customWidth="1"/>
    <col min="13317" max="13317" width="7.85546875" style="249" customWidth="1"/>
    <col min="13318" max="13318" width="9.42578125" style="249" customWidth="1"/>
    <col min="13319" max="13319" width="5.140625" style="249" customWidth="1"/>
    <col min="13320" max="13320" width="8.85546875" style="249" customWidth="1"/>
    <col min="13321" max="13321" width="7.85546875" style="249" customWidth="1"/>
    <col min="13322" max="13322" width="10.28515625" style="249" customWidth="1"/>
    <col min="13323" max="13323" width="5.42578125" style="249" customWidth="1"/>
    <col min="13324" max="13324" width="8.5703125" style="249" customWidth="1"/>
    <col min="13325" max="13325" width="7.85546875" style="249" customWidth="1"/>
    <col min="13326" max="13326" width="9.5703125" style="249" customWidth="1"/>
    <col min="13327" max="13327" width="5.42578125" style="249" customWidth="1"/>
    <col min="13328" max="13328" width="7.140625" style="249" customWidth="1"/>
    <col min="13329" max="13329" width="2.42578125" style="249" customWidth="1"/>
    <col min="13330" max="13330" width="13.28515625" style="249" bestFit="1" customWidth="1"/>
    <col min="13331" max="13331" width="14.85546875" style="249" bestFit="1" customWidth="1"/>
    <col min="13332" max="13571" width="9.140625" style="249"/>
    <col min="13572" max="13572" width="8.7109375" style="249" customWidth="1"/>
    <col min="13573" max="13573" width="7.85546875" style="249" customWidth="1"/>
    <col min="13574" max="13574" width="9.42578125" style="249" customWidth="1"/>
    <col min="13575" max="13575" width="5.140625" style="249" customWidth="1"/>
    <col min="13576" max="13576" width="8.85546875" style="249" customWidth="1"/>
    <col min="13577" max="13577" width="7.85546875" style="249" customWidth="1"/>
    <col min="13578" max="13578" width="10.28515625" style="249" customWidth="1"/>
    <col min="13579" max="13579" width="5.42578125" style="249" customWidth="1"/>
    <col min="13580" max="13580" width="8.5703125" style="249" customWidth="1"/>
    <col min="13581" max="13581" width="7.85546875" style="249" customWidth="1"/>
    <col min="13582" max="13582" width="9.5703125" style="249" customWidth="1"/>
    <col min="13583" max="13583" width="5.42578125" style="249" customWidth="1"/>
    <col min="13584" max="13584" width="7.140625" style="249" customWidth="1"/>
    <col min="13585" max="13585" width="2.42578125" style="249" customWidth="1"/>
    <col min="13586" max="13586" width="13.28515625" style="249" bestFit="1" customWidth="1"/>
    <col min="13587" max="13587" width="14.85546875" style="249" bestFit="1" customWidth="1"/>
    <col min="13588" max="13827" width="9.140625" style="249"/>
    <col min="13828" max="13828" width="8.7109375" style="249" customWidth="1"/>
    <col min="13829" max="13829" width="7.85546875" style="249" customWidth="1"/>
    <col min="13830" max="13830" width="9.42578125" style="249" customWidth="1"/>
    <col min="13831" max="13831" width="5.140625" style="249" customWidth="1"/>
    <col min="13832" max="13832" width="8.85546875" style="249" customWidth="1"/>
    <col min="13833" max="13833" width="7.85546875" style="249" customWidth="1"/>
    <col min="13834" max="13834" width="10.28515625" style="249" customWidth="1"/>
    <col min="13835" max="13835" width="5.42578125" style="249" customWidth="1"/>
    <col min="13836" max="13836" width="8.5703125" style="249" customWidth="1"/>
    <col min="13837" max="13837" width="7.85546875" style="249" customWidth="1"/>
    <col min="13838" max="13838" width="9.5703125" style="249" customWidth="1"/>
    <col min="13839" max="13839" width="5.42578125" style="249" customWidth="1"/>
    <col min="13840" max="13840" width="7.140625" style="249" customWidth="1"/>
    <col min="13841" max="13841" width="2.42578125" style="249" customWidth="1"/>
    <col min="13842" max="13842" width="13.28515625" style="249" bestFit="1" customWidth="1"/>
    <col min="13843" max="13843" width="14.85546875" style="249" bestFit="1" customWidth="1"/>
    <col min="13844" max="14083" width="9.140625" style="249"/>
    <col min="14084" max="14084" width="8.7109375" style="249" customWidth="1"/>
    <col min="14085" max="14085" width="7.85546875" style="249" customWidth="1"/>
    <col min="14086" max="14086" width="9.42578125" style="249" customWidth="1"/>
    <col min="14087" max="14087" width="5.140625" style="249" customWidth="1"/>
    <col min="14088" max="14088" width="8.85546875" style="249" customWidth="1"/>
    <col min="14089" max="14089" width="7.85546875" style="249" customWidth="1"/>
    <col min="14090" max="14090" width="10.28515625" style="249" customWidth="1"/>
    <col min="14091" max="14091" width="5.42578125" style="249" customWidth="1"/>
    <col min="14092" max="14092" width="8.5703125" style="249" customWidth="1"/>
    <col min="14093" max="14093" width="7.85546875" style="249" customWidth="1"/>
    <col min="14094" max="14094" width="9.5703125" style="249" customWidth="1"/>
    <col min="14095" max="14095" width="5.42578125" style="249" customWidth="1"/>
    <col min="14096" max="14096" width="7.140625" style="249" customWidth="1"/>
    <col min="14097" max="14097" width="2.42578125" style="249" customWidth="1"/>
    <col min="14098" max="14098" width="13.28515625" style="249" bestFit="1" customWidth="1"/>
    <col min="14099" max="14099" width="14.85546875" style="249" bestFit="1" customWidth="1"/>
    <col min="14100" max="14339" width="9.140625" style="249"/>
    <col min="14340" max="14340" width="8.7109375" style="249" customWidth="1"/>
    <col min="14341" max="14341" width="7.85546875" style="249" customWidth="1"/>
    <col min="14342" max="14342" width="9.42578125" style="249" customWidth="1"/>
    <col min="14343" max="14343" width="5.140625" style="249" customWidth="1"/>
    <col min="14344" max="14344" width="8.85546875" style="249" customWidth="1"/>
    <col min="14345" max="14345" width="7.85546875" style="249" customWidth="1"/>
    <col min="14346" max="14346" width="10.28515625" style="249" customWidth="1"/>
    <col min="14347" max="14347" width="5.42578125" style="249" customWidth="1"/>
    <col min="14348" max="14348" width="8.5703125" style="249" customWidth="1"/>
    <col min="14349" max="14349" width="7.85546875" style="249" customWidth="1"/>
    <col min="14350" max="14350" width="9.5703125" style="249" customWidth="1"/>
    <col min="14351" max="14351" width="5.42578125" style="249" customWidth="1"/>
    <col min="14352" max="14352" width="7.140625" style="249" customWidth="1"/>
    <col min="14353" max="14353" width="2.42578125" style="249" customWidth="1"/>
    <col min="14354" max="14354" width="13.28515625" style="249" bestFit="1" customWidth="1"/>
    <col min="14355" max="14355" width="14.85546875" style="249" bestFit="1" customWidth="1"/>
    <col min="14356" max="14595" width="9.140625" style="249"/>
    <col min="14596" max="14596" width="8.7109375" style="249" customWidth="1"/>
    <col min="14597" max="14597" width="7.85546875" style="249" customWidth="1"/>
    <col min="14598" max="14598" width="9.42578125" style="249" customWidth="1"/>
    <col min="14599" max="14599" width="5.140625" style="249" customWidth="1"/>
    <col min="14600" max="14600" width="8.85546875" style="249" customWidth="1"/>
    <col min="14601" max="14601" width="7.85546875" style="249" customWidth="1"/>
    <col min="14602" max="14602" width="10.28515625" style="249" customWidth="1"/>
    <col min="14603" max="14603" width="5.42578125" style="249" customWidth="1"/>
    <col min="14604" max="14604" width="8.5703125" style="249" customWidth="1"/>
    <col min="14605" max="14605" width="7.85546875" style="249" customWidth="1"/>
    <col min="14606" max="14606" width="9.5703125" style="249" customWidth="1"/>
    <col min="14607" max="14607" width="5.42578125" style="249" customWidth="1"/>
    <col min="14608" max="14608" width="7.140625" style="249" customWidth="1"/>
    <col min="14609" max="14609" width="2.42578125" style="249" customWidth="1"/>
    <col min="14610" max="14610" width="13.28515625" style="249" bestFit="1" customWidth="1"/>
    <col min="14611" max="14611" width="14.85546875" style="249" bestFit="1" customWidth="1"/>
    <col min="14612" max="14851" width="9.140625" style="249"/>
    <col min="14852" max="14852" width="8.7109375" style="249" customWidth="1"/>
    <col min="14853" max="14853" width="7.85546875" style="249" customWidth="1"/>
    <col min="14854" max="14854" width="9.42578125" style="249" customWidth="1"/>
    <col min="14855" max="14855" width="5.140625" style="249" customWidth="1"/>
    <col min="14856" max="14856" width="8.85546875" style="249" customWidth="1"/>
    <col min="14857" max="14857" width="7.85546875" style="249" customWidth="1"/>
    <col min="14858" max="14858" width="10.28515625" style="249" customWidth="1"/>
    <col min="14859" max="14859" width="5.42578125" style="249" customWidth="1"/>
    <col min="14860" max="14860" width="8.5703125" style="249" customWidth="1"/>
    <col min="14861" max="14861" width="7.85546875" style="249" customWidth="1"/>
    <col min="14862" max="14862" width="9.5703125" style="249" customWidth="1"/>
    <col min="14863" max="14863" width="5.42578125" style="249" customWidth="1"/>
    <col min="14864" max="14864" width="7.140625" style="249" customWidth="1"/>
    <col min="14865" max="14865" width="2.42578125" style="249" customWidth="1"/>
    <col min="14866" max="14866" width="13.28515625" style="249" bestFit="1" customWidth="1"/>
    <col min="14867" max="14867" width="14.85546875" style="249" bestFit="1" customWidth="1"/>
    <col min="14868" max="15107" width="9.140625" style="249"/>
    <col min="15108" max="15108" width="8.7109375" style="249" customWidth="1"/>
    <col min="15109" max="15109" width="7.85546875" style="249" customWidth="1"/>
    <col min="15110" max="15110" width="9.42578125" style="249" customWidth="1"/>
    <col min="15111" max="15111" width="5.140625" style="249" customWidth="1"/>
    <col min="15112" max="15112" width="8.85546875" style="249" customWidth="1"/>
    <col min="15113" max="15113" width="7.85546875" style="249" customWidth="1"/>
    <col min="15114" max="15114" width="10.28515625" style="249" customWidth="1"/>
    <col min="15115" max="15115" width="5.42578125" style="249" customWidth="1"/>
    <col min="15116" max="15116" width="8.5703125" style="249" customWidth="1"/>
    <col min="15117" max="15117" width="7.85546875" style="249" customWidth="1"/>
    <col min="15118" max="15118" width="9.5703125" style="249" customWidth="1"/>
    <col min="15119" max="15119" width="5.42578125" style="249" customWidth="1"/>
    <col min="15120" max="15120" width="7.140625" style="249" customWidth="1"/>
    <col min="15121" max="15121" width="2.42578125" style="249" customWidth="1"/>
    <col min="15122" max="15122" width="13.28515625" style="249" bestFit="1" customWidth="1"/>
    <col min="15123" max="15123" width="14.85546875" style="249" bestFit="1" customWidth="1"/>
    <col min="15124" max="15363" width="9.140625" style="249"/>
    <col min="15364" max="15364" width="8.7109375" style="249" customWidth="1"/>
    <col min="15365" max="15365" width="7.85546875" style="249" customWidth="1"/>
    <col min="15366" max="15366" width="9.42578125" style="249" customWidth="1"/>
    <col min="15367" max="15367" width="5.140625" style="249" customWidth="1"/>
    <col min="15368" max="15368" width="8.85546875" style="249" customWidth="1"/>
    <col min="15369" max="15369" width="7.85546875" style="249" customWidth="1"/>
    <col min="15370" max="15370" width="10.28515625" style="249" customWidth="1"/>
    <col min="15371" max="15371" width="5.42578125" style="249" customWidth="1"/>
    <col min="15372" max="15372" width="8.5703125" style="249" customWidth="1"/>
    <col min="15373" max="15373" width="7.85546875" style="249" customWidth="1"/>
    <col min="15374" max="15374" width="9.5703125" style="249" customWidth="1"/>
    <col min="15375" max="15375" width="5.42578125" style="249" customWidth="1"/>
    <col min="15376" max="15376" width="7.140625" style="249" customWidth="1"/>
    <col min="15377" max="15377" width="2.42578125" style="249" customWidth="1"/>
    <col min="15378" max="15378" width="13.28515625" style="249" bestFit="1" customWidth="1"/>
    <col min="15379" max="15379" width="14.85546875" style="249" bestFit="1" customWidth="1"/>
    <col min="15380" max="15619" width="9.140625" style="249"/>
    <col min="15620" max="15620" width="8.7109375" style="249" customWidth="1"/>
    <col min="15621" max="15621" width="7.85546875" style="249" customWidth="1"/>
    <col min="15622" max="15622" width="9.42578125" style="249" customWidth="1"/>
    <col min="15623" max="15623" width="5.140625" style="249" customWidth="1"/>
    <col min="15624" max="15624" width="8.85546875" style="249" customWidth="1"/>
    <col min="15625" max="15625" width="7.85546875" style="249" customWidth="1"/>
    <col min="15626" max="15626" width="10.28515625" style="249" customWidth="1"/>
    <col min="15627" max="15627" width="5.42578125" style="249" customWidth="1"/>
    <col min="15628" max="15628" width="8.5703125" style="249" customWidth="1"/>
    <col min="15629" max="15629" width="7.85546875" style="249" customWidth="1"/>
    <col min="15630" max="15630" width="9.5703125" style="249" customWidth="1"/>
    <col min="15631" max="15631" width="5.42578125" style="249" customWidth="1"/>
    <col min="15632" max="15632" width="7.140625" style="249" customWidth="1"/>
    <col min="15633" max="15633" width="2.42578125" style="249" customWidth="1"/>
    <col min="15634" max="15634" width="13.28515625" style="249" bestFit="1" customWidth="1"/>
    <col min="15635" max="15635" width="14.85546875" style="249" bestFit="1" customWidth="1"/>
    <col min="15636" max="15875" width="9.140625" style="249"/>
    <col min="15876" max="15876" width="8.7109375" style="249" customWidth="1"/>
    <col min="15877" max="15877" width="7.85546875" style="249" customWidth="1"/>
    <col min="15878" max="15878" width="9.42578125" style="249" customWidth="1"/>
    <col min="15879" max="15879" width="5.140625" style="249" customWidth="1"/>
    <col min="15880" max="15880" width="8.85546875" style="249" customWidth="1"/>
    <col min="15881" max="15881" width="7.85546875" style="249" customWidth="1"/>
    <col min="15882" max="15882" width="10.28515625" style="249" customWidth="1"/>
    <col min="15883" max="15883" width="5.42578125" style="249" customWidth="1"/>
    <col min="15884" max="15884" width="8.5703125" style="249" customWidth="1"/>
    <col min="15885" max="15885" width="7.85546875" style="249" customWidth="1"/>
    <col min="15886" max="15886" width="9.5703125" style="249" customWidth="1"/>
    <col min="15887" max="15887" width="5.42578125" style="249" customWidth="1"/>
    <col min="15888" max="15888" width="7.140625" style="249" customWidth="1"/>
    <col min="15889" max="15889" width="2.42578125" style="249" customWidth="1"/>
    <col min="15890" max="15890" width="13.28515625" style="249" bestFit="1" customWidth="1"/>
    <col min="15891" max="15891" width="14.85546875" style="249" bestFit="1" customWidth="1"/>
    <col min="15892" max="16131" width="9.140625" style="249"/>
    <col min="16132" max="16132" width="8.7109375" style="249" customWidth="1"/>
    <col min="16133" max="16133" width="7.85546875" style="249" customWidth="1"/>
    <col min="16134" max="16134" width="9.42578125" style="249" customWidth="1"/>
    <col min="16135" max="16135" width="5.140625" style="249" customWidth="1"/>
    <col min="16136" max="16136" width="8.85546875" style="249" customWidth="1"/>
    <col min="16137" max="16137" width="7.85546875" style="249" customWidth="1"/>
    <col min="16138" max="16138" width="10.28515625" style="249" customWidth="1"/>
    <col min="16139" max="16139" width="5.42578125" style="249" customWidth="1"/>
    <col min="16140" max="16140" width="8.5703125" style="249" customWidth="1"/>
    <col min="16141" max="16141" width="7.85546875" style="249" customWidth="1"/>
    <col min="16142" max="16142" width="9.5703125" style="249" customWidth="1"/>
    <col min="16143" max="16143" width="5.42578125" style="249" customWidth="1"/>
    <col min="16144" max="16144" width="7.140625" style="249" customWidth="1"/>
    <col min="16145" max="16145" width="2.42578125" style="249" customWidth="1"/>
    <col min="16146" max="16146" width="13.28515625" style="249" bestFit="1" customWidth="1"/>
    <col min="16147" max="16147" width="14.85546875" style="249" bestFit="1" customWidth="1"/>
    <col min="16148" max="16384" width="9.140625" style="249"/>
  </cols>
  <sheetData>
    <row r="1" spans="1:24">
      <c r="A1" s="715" t="s">
        <v>700</v>
      </c>
      <c r="P1" s="251"/>
      <c r="S1" s="969" t="s">
        <v>672</v>
      </c>
      <c r="T1" s="969"/>
    </row>
    <row r="2" spans="1:24">
      <c r="P2" s="251"/>
      <c r="S2" s="969" t="s">
        <v>506</v>
      </c>
      <c r="T2" s="969"/>
    </row>
    <row r="3" spans="1:24" ht="17.25">
      <c r="A3" s="1011" t="s">
        <v>370</v>
      </c>
      <c r="B3" s="1011"/>
      <c r="C3" s="1011"/>
      <c r="D3" s="1011"/>
      <c r="E3" s="1011"/>
      <c r="F3" s="1011"/>
      <c r="G3" s="1011"/>
      <c r="H3" s="1011"/>
      <c r="I3" s="1011"/>
      <c r="J3" s="1011"/>
      <c r="K3" s="1011"/>
      <c r="L3" s="1011"/>
      <c r="M3" s="1011"/>
      <c r="N3" s="1011"/>
      <c r="O3" s="1011"/>
      <c r="P3" s="1011"/>
      <c r="Q3" s="252"/>
    </row>
    <row r="4" spans="1:24" ht="15.75" customHeight="1">
      <c r="A4" s="968"/>
      <c r="B4" s="968"/>
      <c r="C4" s="968"/>
      <c r="D4" s="968"/>
      <c r="E4" s="968"/>
      <c r="F4" s="968"/>
      <c r="G4" s="968"/>
      <c r="H4" s="968"/>
      <c r="I4" s="968"/>
      <c r="J4" s="968"/>
      <c r="K4" s="968"/>
      <c r="L4" s="968"/>
      <c r="M4" s="968"/>
      <c r="N4" s="968"/>
      <c r="O4" s="968"/>
      <c r="P4" s="253"/>
    </row>
    <row r="5" spans="1:24" ht="18" customHeight="1">
      <c r="A5" s="1000" t="s">
        <v>526</v>
      </c>
      <c r="B5" s="1001"/>
      <c r="C5" s="1001"/>
      <c r="D5" s="1001"/>
      <c r="E5" s="1012"/>
      <c r="F5" s="1012"/>
      <c r="G5" s="1012"/>
      <c r="H5" s="1012"/>
      <c r="I5" s="1012"/>
      <c r="J5" s="1012"/>
      <c r="K5" s="1012"/>
      <c r="L5" s="1012"/>
      <c r="M5" s="254"/>
      <c r="N5" s="255"/>
      <c r="O5" s="255"/>
    </row>
    <row r="6" spans="1:24" ht="18" customHeight="1">
      <c r="A6" s="1000" t="s">
        <v>409</v>
      </c>
      <c r="B6" s="1001"/>
      <c r="C6" s="1001"/>
      <c r="D6" s="1002"/>
      <c r="E6" s="1003"/>
      <c r="F6" s="1004"/>
      <c r="G6" s="1004"/>
      <c r="H6" s="1004"/>
      <c r="I6" s="1004"/>
      <c r="J6" s="1004"/>
      <c r="K6" s="1004"/>
      <c r="L6" s="1005"/>
      <c r="M6" s="254"/>
      <c r="N6" s="255"/>
      <c r="O6" s="255"/>
    </row>
    <row r="7" spans="1:24" ht="18" customHeight="1">
      <c r="A7" s="1000" t="s">
        <v>410</v>
      </c>
      <c r="B7" s="1001"/>
      <c r="C7" s="1001"/>
      <c r="D7" s="1002"/>
      <c r="E7" s="1003"/>
      <c r="F7" s="1004"/>
      <c r="G7" s="1004"/>
      <c r="H7" s="1004"/>
      <c r="I7" s="1004"/>
      <c r="J7" s="1004"/>
      <c r="K7" s="1004"/>
      <c r="L7" s="1005"/>
      <c r="M7" s="254"/>
      <c r="N7" s="255"/>
      <c r="O7" s="255"/>
    </row>
    <row r="8" spans="1:24" ht="18" customHeight="1">
      <c r="A8" s="1000" t="s">
        <v>411</v>
      </c>
      <c r="B8" s="1001"/>
      <c r="C8" s="1001"/>
      <c r="D8" s="1002"/>
      <c r="E8" s="1003"/>
      <c r="F8" s="1004"/>
      <c r="G8" s="1004"/>
      <c r="H8" s="1004"/>
      <c r="I8" s="1004"/>
      <c r="J8" s="1004"/>
      <c r="K8" s="1004"/>
      <c r="L8" s="1005"/>
      <c r="M8" s="254"/>
      <c r="N8" s="255"/>
      <c r="O8" s="255"/>
    </row>
    <row r="9" spans="1:24" ht="18" customHeight="1">
      <c r="A9" s="1006" t="s">
        <v>371</v>
      </c>
      <c r="B9" s="1007"/>
      <c r="C9" s="1007"/>
      <c r="D9" s="1007"/>
      <c r="E9" s="1008">
        <v>45383</v>
      </c>
      <c r="F9" s="1009"/>
      <c r="G9" s="256" t="s">
        <v>369</v>
      </c>
      <c r="H9" s="1010"/>
      <c r="I9" s="1010"/>
      <c r="J9" s="479"/>
      <c r="K9" s="479"/>
      <c r="L9" s="480"/>
      <c r="M9" s="257"/>
      <c r="N9" s="258"/>
      <c r="O9" s="249"/>
    </row>
    <row r="10" spans="1:24" ht="18" customHeight="1" thickBot="1">
      <c r="A10" s="992" t="s">
        <v>412</v>
      </c>
      <c r="B10" s="993"/>
      <c r="C10" s="993"/>
      <c r="D10" s="993"/>
      <c r="E10" s="994"/>
      <c r="F10" s="994"/>
      <c r="G10" s="994"/>
      <c r="H10" s="994"/>
      <c r="I10" s="994"/>
      <c r="J10" s="994"/>
      <c r="K10" s="994"/>
      <c r="L10" s="994"/>
      <c r="M10" s="259"/>
      <c r="N10" s="260"/>
      <c r="O10" s="260"/>
    </row>
    <row r="11" spans="1:24" ht="15.75" customHeight="1" thickBot="1">
      <c r="A11" s="261"/>
      <c r="B11" s="262"/>
      <c r="C11" s="262"/>
      <c r="D11" s="262"/>
      <c r="E11" s="263"/>
      <c r="F11" s="262"/>
      <c r="G11" s="262"/>
      <c r="H11" s="262"/>
      <c r="I11" s="262"/>
      <c r="J11" s="264"/>
      <c r="K11" s="265"/>
      <c r="L11" s="266"/>
      <c r="M11" s="266"/>
      <c r="N11" s="266"/>
      <c r="O11" s="267"/>
      <c r="P11" s="265"/>
      <c r="Q11" s="266"/>
      <c r="R11" s="266"/>
      <c r="S11" s="266"/>
      <c r="T11" s="267"/>
      <c r="W11" s="995" t="s">
        <v>756</v>
      </c>
      <c r="X11" s="996"/>
    </row>
    <row r="12" spans="1:24" ht="15.75" customHeight="1">
      <c r="A12" s="997" t="s">
        <v>367</v>
      </c>
      <c r="B12" s="998"/>
      <c r="C12" s="998"/>
      <c r="D12" s="998"/>
      <c r="E12" s="999"/>
      <c r="F12" s="997" t="s">
        <v>366</v>
      </c>
      <c r="G12" s="998"/>
      <c r="H12" s="998"/>
      <c r="I12" s="998"/>
      <c r="J12" s="999"/>
      <c r="K12" s="997" t="s">
        <v>365</v>
      </c>
      <c r="L12" s="998"/>
      <c r="M12" s="998"/>
      <c r="N12" s="998"/>
      <c r="O12" s="999"/>
      <c r="P12" s="997" t="s">
        <v>364</v>
      </c>
      <c r="Q12" s="998"/>
      <c r="R12" s="998"/>
      <c r="S12" s="998"/>
      <c r="T12" s="999"/>
      <c r="W12" s="717">
        <v>45411</v>
      </c>
      <c r="X12" s="718" t="s">
        <v>357</v>
      </c>
    </row>
    <row r="13" spans="1:24" ht="15.75" customHeight="1" thickBot="1">
      <c r="A13" s="270" t="s">
        <v>360</v>
      </c>
      <c r="B13" s="271" t="s">
        <v>359</v>
      </c>
      <c r="C13" s="984" t="s">
        <v>380</v>
      </c>
      <c r="D13" s="985"/>
      <c r="E13" s="272" t="s">
        <v>358</v>
      </c>
      <c r="F13" s="475" t="s">
        <v>360</v>
      </c>
      <c r="G13" s="271" t="s">
        <v>359</v>
      </c>
      <c r="H13" s="984" t="s">
        <v>380</v>
      </c>
      <c r="I13" s="985"/>
      <c r="J13" s="272" t="s">
        <v>358</v>
      </c>
      <c r="K13" s="270" t="s">
        <v>360</v>
      </c>
      <c r="L13" s="271" t="s">
        <v>359</v>
      </c>
      <c r="M13" s="984" t="s">
        <v>380</v>
      </c>
      <c r="N13" s="985"/>
      <c r="O13" s="272" t="s">
        <v>358</v>
      </c>
      <c r="P13" s="270" t="s">
        <v>360</v>
      </c>
      <c r="Q13" s="271" t="s">
        <v>359</v>
      </c>
      <c r="R13" s="984" t="s">
        <v>380</v>
      </c>
      <c r="S13" s="985"/>
      <c r="T13" s="272" t="s">
        <v>358</v>
      </c>
      <c r="W13" s="719">
        <v>45415</v>
      </c>
      <c r="X13" s="720" t="s">
        <v>687</v>
      </c>
    </row>
    <row r="14" spans="1:24" ht="24" customHeight="1">
      <c r="A14" s="273">
        <f>IF(E9="","",E9)</f>
        <v>45383</v>
      </c>
      <c r="B14" s="274" t="str">
        <f>IF(A14="","",TEXT(A14,"aaa"))</f>
        <v>月</v>
      </c>
      <c r="C14" s="275"/>
      <c r="D14" s="276"/>
      <c r="E14" s="277"/>
      <c r="F14" s="278">
        <f>IF(A14="","",EDATE(A14,1))</f>
        <v>45413</v>
      </c>
      <c r="G14" s="274" t="str">
        <f>IF(F14="","",TEXT(F14,"aaa"))</f>
        <v>水</v>
      </c>
      <c r="H14" s="275"/>
      <c r="I14" s="279"/>
      <c r="J14" s="277"/>
      <c r="K14" s="278">
        <f>IF(F14="","",EDATE(F14,1))</f>
        <v>45444</v>
      </c>
      <c r="L14" s="274" t="str">
        <f>IF(K14="","",TEXT(K14,"aaa"))</f>
        <v>土</v>
      </c>
      <c r="M14" s="275"/>
      <c r="N14" s="280"/>
      <c r="O14" s="277"/>
      <c r="P14" s="278">
        <f>IF(K14="","",EDATE(K14,1))</f>
        <v>45474</v>
      </c>
      <c r="Q14" s="274" t="str">
        <f>IF(P14="","",TEXT(P14,"aaa"))</f>
        <v>月</v>
      </c>
      <c r="R14" s="275"/>
      <c r="S14" s="280"/>
      <c r="T14" s="277"/>
      <c r="W14" s="719">
        <v>45416</v>
      </c>
      <c r="X14" s="720" t="s">
        <v>688</v>
      </c>
    </row>
    <row r="15" spans="1:24" ht="24" customHeight="1">
      <c r="A15" s="273">
        <f>IF(A14="","",A14+1)</f>
        <v>45384</v>
      </c>
      <c r="B15" s="274" t="str">
        <f t="shared" ref="B15:B44" si="0">IF(A15="","",TEXT(A15,"aaa"))</f>
        <v>火</v>
      </c>
      <c r="C15" s="281"/>
      <c r="D15" s="282"/>
      <c r="E15" s="283"/>
      <c r="F15" s="284">
        <f>IF(F14="","",F14+1)</f>
        <v>45414</v>
      </c>
      <c r="G15" s="274" t="str">
        <f t="shared" ref="G15:G44" si="1">IF(F15="","",TEXT(F15,"aaa"))</f>
        <v>木</v>
      </c>
      <c r="H15" s="281"/>
      <c r="I15" s="282"/>
      <c r="J15" s="283"/>
      <c r="K15" s="284">
        <f>IF(K14="","",K14+1)</f>
        <v>45445</v>
      </c>
      <c r="L15" s="274" t="str">
        <f t="shared" ref="L15:L44" si="2">IF(K15="","",TEXT(K15,"aaa"))</f>
        <v>日</v>
      </c>
      <c r="M15" s="281"/>
      <c r="N15" s="285"/>
      <c r="O15" s="283"/>
      <c r="P15" s="284">
        <f>IF(P14="","",P14+1)</f>
        <v>45475</v>
      </c>
      <c r="Q15" s="274" t="str">
        <f t="shared" ref="Q15:Q42" si="3">IF(P15="","",TEXT(P15,"aaa"))</f>
        <v>火</v>
      </c>
      <c r="R15" s="281"/>
      <c r="S15" s="285"/>
      <c r="T15" s="283"/>
      <c r="W15" s="719">
        <v>45417</v>
      </c>
      <c r="X15" s="720" t="s">
        <v>710</v>
      </c>
    </row>
    <row r="16" spans="1:24" ht="24" customHeight="1">
      <c r="A16" s="273">
        <f t="shared" ref="A16:A41" si="4">IF(A15="","",A15+1)</f>
        <v>45385</v>
      </c>
      <c r="B16" s="274" t="str">
        <f t="shared" si="0"/>
        <v>水</v>
      </c>
      <c r="C16" s="281"/>
      <c r="D16" s="282"/>
      <c r="E16" s="283"/>
      <c r="F16" s="284">
        <f t="shared" ref="F16:F41" si="5">IF(F15="","",F15+1)</f>
        <v>45415</v>
      </c>
      <c r="G16" s="274" t="str">
        <f t="shared" si="1"/>
        <v>金</v>
      </c>
      <c r="H16" s="281"/>
      <c r="I16" s="282"/>
      <c r="J16" s="277"/>
      <c r="K16" s="284">
        <f t="shared" ref="K16:K41" si="6">IF(K15="","",K15+1)</f>
        <v>45446</v>
      </c>
      <c r="L16" s="274" t="str">
        <f t="shared" si="2"/>
        <v>月</v>
      </c>
      <c r="M16" s="281"/>
      <c r="N16" s="282"/>
      <c r="O16" s="283"/>
      <c r="P16" s="284">
        <f t="shared" ref="P16:P41" si="7">IF(P15="","",P15+1)</f>
        <v>45476</v>
      </c>
      <c r="Q16" s="274" t="str">
        <f t="shared" si="3"/>
        <v>水</v>
      </c>
      <c r="R16" s="281"/>
      <c r="S16" s="282"/>
      <c r="T16" s="283"/>
      <c r="W16" s="719">
        <v>45418</v>
      </c>
      <c r="X16" s="720" t="s">
        <v>711</v>
      </c>
    </row>
    <row r="17" spans="1:24" ht="24" customHeight="1">
      <c r="A17" s="273">
        <f t="shared" si="4"/>
        <v>45386</v>
      </c>
      <c r="B17" s="274" t="str">
        <f t="shared" si="0"/>
        <v>木</v>
      </c>
      <c r="C17" s="281"/>
      <c r="D17" s="286"/>
      <c r="E17" s="283"/>
      <c r="F17" s="284">
        <f t="shared" si="5"/>
        <v>45416</v>
      </c>
      <c r="G17" s="274" t="str">
        <f t="shared" si="1"/>
        <v>土</v>
      </c>
      <c r="H17" s="281"/>
      <c r="I17" s="286"/>
      <c r="J17" s="283"/>
      <c r="K17" s="284">
        <f t="shared" si="6"/>
        <v>45447</v>
      </c>
      <c r="L17" s="274" t="str">
        <f t="shared" si="2"/>
        <v>火</v>
      </c>
      <c r="M17" s="281"/>
      <c r="N17" s="285"/>
      <c r="O17" s="283"/>
      <c r="P17" s="284">
        <f t="shared" si="7"/>
        <v>45477</v>
      </c>
      <c r="Q17" s="274" t="str">
        <f t="shared" si="3"/>
        <v>木</v>
      </c>
      <c r="R17" s="281"/>
      <c r="S17" s="285"/>
      <c r="T17" s="283"/>
      <c r="W17" s="719">
        <v>45488</v>
      </c>
      <c r="X17" s="720" t="s">
        <v>689</v>
      </c>
    </row>
    <row r="18" spans="1:24" ht="24" customHeight="1">
      <c r="A18" s="273">
        <f t="shared" si="4"/>
        <v>45387</v>
      </c>
      <c r="B18" s="274" t="str">
        <f t="shared" si="0"/>
        <v>金</v>
      </c>
      <c r="C18" s="281"/>
      <c r="D18" s="282"/>
      <c r="E18" s="283"/>
      <c r="F18" s="284">
        <f t="shared" si="5"/>
        <v>45417</v>
      </c>
      <c r="G18" s="274" t="str">
        <f t="shared" si="1"/>
        <v>日</v>
      </c>
      <c r="H18" s="281"/>
      <c r="I18" s="282"/>
      <c r="J18" s="283"/>
      <c r="K18" s="284">
        <f t="shared" si="6"/>
        <v>45448</v>
      </c>
      <c r="L18" s="274" t="str">
        <f t="shared" si="2"/>
        <v>水</v>
      </c>
      <c r="M18" s="281"/>
      <c r="N18" s="287"/>
      <c r="O18" s="283"/>
      <c r="P18" s="284">
        <f t="shared" si="7"/>
        <v>45478</v>
      </c>
      <c r="Q18" s="274" t="str">
        <f t="shared" si="3"/>
        <v>金</v>
      </c>
      <c r="R18" s="281"/>
      <c r="S18" s="287"/>
      <c r="T18" s="283"/>
      <c r="W18" s="719">
        <v>45515</v>
      </c>
      <c r="X18" s="720" t="s">
        <v>690</v>
      </c>
    </row>
    <row r="19" spans="1:24" ht="24" customHeight="1">
      <c r="A19" s="273">
        <f t="shared" si="4"/>
        <v>45388</v>
      </c>
      <c r="B19" s="274" t="str">
        <f t="shared" si="0"/>
        <v>土</v>
      </c>
      <c r="C19" s="281"/>
      <c r="D19" s="288"/>
      <c r="E19" s="289"/>
      <c r="F19" s="284">
        <f t="shared" si="5"/>
        <v>45418</v>
      </c>
      <c r="G19" s="274" t="str">
        <f t="shared" si="1"/>
        <v>月</v>
      </c>
      <c r="H19" s="281"/>
      <c r="I19" s="285"/>
      <c r="J19" s="289"/>
      <c r="K19" s="284">
        <f t="shared" si="6"/>
        <v>45449</v>
      </c>
      <c r="L19" s="274" t="str">
        <f t="shared" si="2"/>
        <v>木</v>
      </c>
      <c r="M19" s="281"/>
      <c r="N19" s="290"/>
      <c r="O19" s="283"/>
      <c r="P19" s="284">
        <f t="shared" si="7"/>
        <v>45479</v>
      </c>
      <c r="Q19" s="274" t="str">
        <f t="shared" si="3"/>
        <v>土</v>
      </c>
      <c r="R19" s="281"/>
      <c r="S19" s="290"/>
      <c r="T19" s="283"/>
      <c r="W19" s="719">
        <v>45516</v>
      </c>
      <c r="X19" s="249" t="s">
        <v>711</v>
      </c>
    </row>
    <row r="20" spans="1:24" ht="24" customHeight="1">
      <c r="A20" s="273">
        <f t="shared" si="4"/>
        <v>45389</v>
      </c>
      <c r="B20" s="274" t="str">
        <f t="shared" si="0"/>
        <v>日</v>
      </c>
      <c r="C20" s="281"/>
      <c r="D20" s="282"/>
      <c r="E20" s="291"/>
      <c r="F20" s="284">
        <f t="shared" si="5"/>
        <v>45419</v>
      </c>
      <c r="G20" s="274" t="str">
        <f t="shared" si="1"/>
        <v>火</v>
      </c>
      <c r="H20" s="281"/>
      <c r="I20" s="282"/>
      <c r="J20" s="289"/>
      <c r="K20" s="284">
        <f t="shared" si="6"/>
        <v>45450</v>
      </c>
      <c r="L20" s="274" t="str">
        <f t="shared" si="2"/>
        <v>金</v>
      </c>
      <c r="M20" s="281"/>
      <c r="N20" s="282"/>
      <c r="O20" s="283"/>
      <c r="P20" s="284">
        <f t="shared" si="7"/>
        <v>45480</v>
      </c>
      <c r="Q20" s="274" t="str">
        <f t="shared" si="3"/>
        <v>日</v>
      </c>
      <c r="R20" s="281"/>
      <c r="S20" s="282"/>
      <c r="T20" s="283"/>
      <c r="W20" s="719">
        <v>45551</v>
      </c>
      <c r="X20" s="720" t="s">
        <v>381</v>
      </c>
    </row>
    <row r="21" spans="1:24" ht="24" customHeight="1">
      <c r="A21" s="273">
        <f t="shared" si="4"/>
        <v>45390</v>
      </c>
      <c r="B21" s="274" t="str">
        <f t="shared" si="0"/>
        <v>月</v>
      </c>
      <c r="C21" s="281"/>
      <c r="D21" s="286"/>
      <c r="E21" s="291"/>
      <c r="F21" s="284">
        <f t="shared" si="5"/>
        <v>45420</v>
      </c>
      <c r="G21" s="274" t="str">
        <f t="shared" si="1"/>
        <v>水</v>
      </c>
      <c r="H21" s="281"/>
      <c r="I21" s="285"/>
      <c r="J21" s="289"/>
      <c r="K21" s="284">
        <f t="shared" si="6"/>
        <v>45451</v>
      </c>
      <c r="L21" s="274" t="str">
        <f t="shared" si="2"/>
        <v>土</v>
      </c>
      <c r="M21" s="281"/>
      <c r="N21" s="282"/>
      <c r="O21" s="283"/>
      <c r="P21" s="284">
        <f t="shared" si="7"/>
        <v>45481</v>
      </c>
      <c r="Q21" s="274" t="str">
        <f t="shared" si="3"/>
        <v>月</v>
      </c>
      <c r="R21" s="281"/>
      <c r="S21" s="282"/>
      <c r="T21" s="283"/>
      <c r="W21" s="719">
        <v>45557</v>
      </c>
      <c r="X21" s="720" t="s">
        <v>382</v>
      </c>
    </row>
    <row r="22" spans="1:24" ht="24" customHeight="1">
      <c r="A22" s="273">
        <f t="shared" si="4"/>
        <v>45391</v>
      </c>
      <c r="B22" s="274" t="str">
        <f t="shared" si="0"/>
        <v>火</v>
      </c>
      <c r="C22" s="281"/>
      <c r="D22" s="282"/>
      <c r="E22" s="291"/>
      <c r="F22" s="284">
        <f t="shared" si="5"/>
        <v>45421</v>
      </c>
      <c r="G22" s="274" t="str">
        <f t="shared" si="1"/>
        <v>木</v>
      </c>
      <c r="H22" s="281"/>
      <c r="I22" s="282"/>
      <c r="J22" s="289"/>
      <c r="K22" s="284">
        <f t="shared" si="6"/>
        <v>45452</v>
      </c>
      <c r="L22" s="274" t="str">
        <f t="shared" si="2"/>
        <v>日</v>
      </c>
      <c r="M22" s="281"/>
      <c r="N22" s="285"/>
      <c r="O22" s="283"/>
      <c r="P22" s="284">
        <f t="shared" si="7"/>
        <v>45482</v>
      </c>
      <c r="Q22" s="274" t="str">
        <f t="shared" si="3"/>
        <v>火</v>
      </c>
      <c r="R22" s="281"/>
      <c r="S22" s="285"/>
      <c r="T22" s="283"/>
      <c r="W22" s="719">
        <v>45558</v>
      </c>
      <c r="X22" s="720" t="s">
        <v>711</v>
      </c>
    </row>
    <row r="23" spans="1:24" ht="24" customHeight="1">
      <c r="A23" s="273">
        <f t="shared" si="4"/>
        <v>45392</v>
      </c>
      <c r="B23" s="274" t="str">
        <f t="shared" si="0"/>
        <v>水</v>
      </c>
      <c r="C23" s="281"/>
      <c r="D23" s="282"/>
      <c r="E23" s="291"/>
      <c r="F23" s="284">
        <f t="shared" si="5"/>
        <v>45422</v>
      </c>
      <c r="G23" s="274" t="str">
        <f t="shared" si="1"/>
        <v>金</v>
      </c>
      <c r="H23" s="281"/>
      <c r="I23" s="282"/>
      <c r="J23" s="289"/>
      <c r="K23" s="284">
        <f t="shared" si="6"/>
        <v>45453</v>
      </c>
      <c r="L23" s="274" t="str">
        <f t="shared" si="2"/>
        <v>月</v>
      </c>
      <c r="M23" s="281"/>
      <c r="N23" s="292"/>
      <c r="O23" s="283"/>
      <c r="P23" s="284">
        <f t="shared" si="7"/>
        <v>45483</v>
      </c>
      <c r="Q23" s="274" t="str">
        <f t="shared" si="3"/>
        <v>水</v>
      </c>
      <c r="R23" s="281"/>
      <c r="S23" s="292"/>
      <c r="T23" s="283"/>
      <c r="W23" s="719">
        <v>45579</v>
      </c>
      <c r="X23" s="720" t="s">
        <v>691</v>
      </c>
    </row>
    <row r="24" spans="1:24" ht="24" customHeight="1">
      <c r="A24" s="273">
        <f t="shared" si="4"/>
        <v>45393</v>
      </c>
      <c r="B24" s="274" t="str">
        <f t="shared" si="0"/>
        <v>木</v>
      </c>
      <c r="C24" s="281"/>
      <c r="D24" s="286"/>
      <c r="E24" s="283"/>
      <c r="F24" s="284">
        <f t="shared" si="5"/>
        <v>45423</v>
      </c>
      <c r="G24" s="274" t="str">
        <f t="shared" si="1"/>
        <v>土</v>
      </c>
      <c r="H24" s="281"/>
      <c r="I24" s="285"/>
      <c r="J24" s="283"/>
      <c r="K24" s="284">
        <f t="shared" si="6"/>
        <v>45454</v>
      </c>
      <c r="L24" s="274" t="str">
        <f t="shared" si="2"/>
        <v>火</v>
      </c>
      <c r="M24" s="281"/>
      <c r="N24" s="285"/>
      <c r="O24" s="283"/>
      <c r="P24" s="284">
        <f t="shared" si="7"/>
        <v>45484</v>
      </c>
      <c r="Q24" s="274" t="str">
        <f t="shared" si="3"/>
        <v>木</v>
      </c>
      <c r="R24" s="281"/>
      <c r="S24" s="285"/>
      <c r="T24" s="283"/>
      <c r="W24" s="719">
        <v>45599</v>
      </c>
      <c r="X24" s="720" t="s">
        <v>535</v>
      </c>
    </row>
    <row r="25" spans="1:24" ht="24" customHeight="1">
      <c r="A25" s="273">
        <f t="shared" si="4"/>
        <v>45394</v>
      </c>
      <c r="B25" s="274" t="str">
        <f t="shared" si="0"/>
        <v>金</v>
      </c>
      <c r="C25" s="281"/>
      <c r="D25" s="282"/>
      <c r="E25" s="283"/>
      <c r="F25" s="284">
        <f t="shared" si="5"/>
        <v>45424</v>
      </c>
      <c r="G25" s="274" t="str">
        <f t="shared" si="1"/>
        <v>日</v>
      </c>
      <c r="H25" s="281"/>
      <c r="I25" s="282"/>
      <c r="J25" s="283"/>
      <c r="K25" s="284">
        <f t="shared" si="6"/>
        <v>45455</v>
      </c>
      <c r="L25" s="274" t="str">
        <f t="shared" si="2"/>
        <v>水</v>
      </c>
      <c r="M25" s="281"/>
      <c r="N25" s="290"/>
      <c r="O25" s="283"/>
      <c r="P25" s="284">
        <f t="shared" si="7"/>
        <v>45485</v>
      </c>
      <c r="Q25" s="274" t="str">
        <f t="shared" si="3"/>
        <v>金</v>
      </c>
      <c r="R25" s="281"/>
      <c r="S25" s="290"/>
      <c r="T25" s="283"/>
      <c r="W25" s="719">
        <v>45600</v>
      </c>
      <c r="X25" s="720" t="s">
        <v>711</v>
      </c>
    </row>
    <row r="26" spans="1:24" ht="24" customHeight="1" thickBot="1">
      <c r="A26" s="273">
        <f t="shared" si="4"/>
        <v>45395</v>
      </c>
      <c r="B26" s="274" t="str">
        <f t="shared" si="0"/>
        <v>土</v>
      </c>
      <c r="C26" s="281"/>
      <c r="D26" s="286"/>
      <c r="E26" s="291"/>
      <c r="F26" s="284">
        <f t="shared" si="5"/>
        <v>45425</v>
      </c>
      <c r="G26" s="274" t="str">
        <f t="shared" si="1"/>
        <v>月</v>
      </c>
      <c r="H26" s="281"/>
      <c r="I26" s="285"/>
      <c r="J26" s="291"/>
      <c r="K26" s="284">
        <f t="shared" si="6"/>
        <v>45456</v>
      </c>
      <c r="L26" s="274" t="str">
        <f t="shared" si="2"/>
        <v>木</v>
      </c>
      <c r="M26" s="281"/>
      <c r="N26" s="290"/>
      <c r="O26" s="283"/>
      <c r="P26" s="284">
        <f t="shared" si="7"/>
        <v>45486</v>
      </c>
      <c r="Q26" s="274" t="str">
        <f t="shared" si="3"/>
        <v>土</v>
      </c>
      <c r="R26" s="281"/>
      <c r="S26" s="290"/>
      <c r="T26" s="283"/>
      <c r="W26" s="721">
        <v>45619</v>
      </c>
      <c r="X26" s="722" t="s">
        <v>536</v>
      </c>
    </row>
    <row r="27" spans="1:24" ht="24" customHeight="1">
      <c r="A27" s="273">
        <f t="shared" si="4"/>
        <v>45396</v>
      </c>
      <c r="B27" s="274" t="str">
        <f t="shared" si="0"/>
        <v>日</v>
      </c>
      <c r="C27" s="281"/>
      <c r="D27" s="282"/>
      <c r="E27" s="291"/>
      <c r="F27" s="284">
        <f t="shared" si="5"/>
        <v>45426</v>
      </c>
      <c r="G27" s="274" t="str">
        <f t="shared" si="1"/>
        <v>火</v>
      </c>
      <c r="H27" s="281"/>
      <c r="I27" s="282"/>
      <c r="J27" s="291"/>
      <c r="K27" s="284">
        <f t="shared" si="6"/>
        <v>45457</v>
      </c>
      <c r="L27" s="274" t="str">
        <f t="shared" si="2"/>
        <v>金</v>
      </c>
      <c r="M27" s="281"/>
      <c r="N27" s="290"/>
      <c r="O27" s="283"/>
      <c r="P27" s="284">
        <f t="shared" si="7"/>
        <v>45487</v>
      </c>
      <c r="Q27" s="274" t="str">
        <f t="shared" si="3"/>
        <v>日</v>
      </c>
      <c r="R27" s="281"/>
      <c r="S27" s="290"/>
      <c r="T27" s="283"/>
      <c r="W27" s="717">
        <v>45292</v>
      </c>
      <c r="X27" s="718" t="s">
        <v>708</v>
      </c>
    </row>
    <row r="28" spans="1:24" ht="24" customHeight="1">
      <c r="A28" s="273">
        <f t="shared" si="4"/>
        <v>45397</v>
      </c>
      <c r="B28" s="274" t="str">
        <f t="shared" si="0"/>
        <v>月</v>
      </c>
      <c r="C28" s="281"/>
      <c r="D28" s="286"/>
      <c r="E28" s="291"/>
      <c r="F28" s="284">
        <f t="shared" si="5"/>
        <v>45427</v>
      </c>
      <c r="G28" s="274" t="str">
        <f t="shared" si="1"/>
        <v>水</v>
      </c>
      <c r="H28" s="281"/>
      <c r="I28" s="285"/>
      <c r="J28" s="291"/>
      <c r="K28" s="284">
        <f t="shared" si="6"/>
        <v>45458</v>
      </c>
      <c r="L28" s="274" t="str">
        <f t="shared" si="2"/>
        <v>土</v>
      </c>
      <c r="M28" s="281"/>
      <c r="N28" s="282"/>
      <c r="O28" s="283"/>
      <c r="P28" s="284">
        <f t="shared" si="7"/>
        <v>45488</v>
      </c>
      <c r="Q28" s="274" t="str">
        <f t="shared" si="3"/>
        <v>月</v>
      </c>
      <c r="R28" s="281"/>
      <c r="S28" s="282"/>
      <c r="T28" s="283"/>
      <c r="W28" s="719">
        <v>45299</v>
      </c>
      <c r="X28" s="720" t="s">
        <v>704</v>
      </c>
    </row>
    <row r="29" spans="1:24" ht="24" customHeight="1">
      <c r="A29" s="273">
        <f t="shared" si="4"/>
        <v>45398</v>
      </c>
      <c r="B29" s="274" t="str">
        <f t="shared" si="0"/>
        <v>火</v>
      </c>
      <c r="C29" s="281"/>
      <c r="D29" s="282"/>
      <c r="E29" s="291"/>
      <c r="F29" s="284">
        <f t="shared" si="5"/>
        <v>45428</v>
      </c>
      <c r="G29" s="274" t="str">
        <f t="shared" si="1"/>
        <v>木</v>
      </c>
      <c r="H29" s="281"/>
      <c r="I29" s="282"/>
      <c r="J29" s="291"/>
      <c r="K29" s="284">
        <f t="shared" si="6"/>
        <v>45459</v>
      </c>
      <c r="L29" s="274" t="str">
        <f t="shared" si="2"/>
        <v>日</v>
      </c>
      <c r="M29" s="281"/>
      <c r="N29" s="285"/>
      <c r="O29" s="283"/>
      <c r="P29" s="284">
        <f t="shared" si="7"/>
        <v>45489</v>
      </c>
      <c r="Q29" s="274" t="str">
        <f t="shared" si="3"/>
        <v>火</v>
      </c>
      <c r="R29" s="281"/>
      <c r="S29" s="285"/>
      <c r="T29" s="283"/>
      <c r="W29" s="719">
        <v>45333</v>
      </c>
      <c r="X29" s="720" t="s">
        <v>709</v>
      </c>
    </row>
    <row r="30" spans="1:24" ht="24" customHeight="1">
      <c r="A30" s="273">
        <f t="shared" si="4"/>
        <v>45399</v>
      </c>
      <c r="B30" s="274" t="str">
        <f t="shared" si="0"/>
        <v>水</v>
      </c>
      <c r="C30" s="281"/>
      <c r="D30" s="282"/>
      <c r="E30" s="291"/>
      <c r="F30" s="284">
        <f t="shared" si="5"/>
        <v>45429</v>
      </c>
      <c r="G30" s="274" t="str">
        <f t="shared" si="1"/>
        <v>金</v>
      </c>
      <c r="H30" s="281"/>
      <c r="I30" s="282"/>
      <c r="J30" s="291"/>
      <c r="K30" s="284">
        <f t="shared" si="6"/>
        <v>45460</v>
      </c>
      <c r="L30" s="274" t="str">
        <f t="shared" si="2"/>
        <v>月</v>
      </c>
      <c r="M30" s="281"/>
      <c r="N30" s="282"/>
      <c r="O30" s="283"/>
      <c r="P30" s="284">
        <f t="shared" si="7"/>
        <v>45490</v>
      </c>
      <c r="Q30" s="274" t="str">
        <f t="shared" si="3"/>
        <v>水</v>
      </c>
      <c r="R30" s="281"/>
      <c r="S30" s="282"/>
      <c r="T30" s="283"/>
      <c r="W30" s="719">
        <v>45334</v>
      </c>
      <c r="X30" s="720" t="s">
        <v>711</v>
      </c>
    </row>
    <row r="31" spans="1:24" ht="24" customHeight="1">
      <c r="A31" s="273">
        <f t="shared" si="4"/>
        <v>45400</v>
      </c>
      <c r="B31" s="274" t="str">
        <f t="shared" si="0"/>
        <v>木</v>
      </c>
      <c r="C31" s="281"/>
      <c r="D31" s="286"/>
      <c r="E31" s="277"/>
      <c r="F31" s="284">
        <f t="shared" si="5"/>
        <v>45430</v>
      </c>
      <c r="G31" s="274" t="str">
        <f t="shared" si="1"/>
        <v>土</v>
      </c>
      <c r="H31" s="281"/>
      <c r="I31" s="285"/>
      <c r="J31" s="277"/>
      <c r="K31" s="284">
        <f t="shared" si="6"/>
        <v>45461</v>
      </c>
      <c r="L31" s="274" t="str">
        <f t="shared" si="2"/>
        <v>火</v>
      </c>
      <c r="M31" s="281"/>
      <c r="N31" s="282"/>
      <c r="O31" s="277"/>
      <c r="P31" s="284">
        <f t="shared" si="7"/>
        <v>45491</v>
      </c>
      <c r="Q31" s="274" t="str">
        <f t="shared" si="3"/>
        <v>木</v>
      </c>
      <c r="R31" s="281"/>
      <c r="S31" s="282"/>
      <c r="T31" s="277"/>
      <c r="W31" s="719">
        <v>45345</v>
      </c>
      <c r="X31" s="720" t="s">
        <v>533</v>
      </c>
    </row>
    <row r="32" spans="1:24" ht="24" customHeight="1">
      <c r="A32" s="273">
        <f t="shared" si="4"/>
        <v>45401</v>
      </c>
      <c r="B32" s="274" t="str">
        <f t="shared" si="0"/>
        <v>金</v>
      </c>
      <c r="C32" s="281"/>
      <c r="D32" s="282"/>
      <c r="E32" s="283"/>
      <c r="F32" s="284">
        <f t="shared" si="5"/>
        <v>45431</v>
      </c>
      <c r="G32" s="274" t="str">
        <f t="shared" si="1"/>
        <v>日</v>
      </c>
      <c r="H32" s="281"/>
      <c r="I32" s="282"/>
      <c r="J32" s="283"/>
      <c r="K32" s="284">
        <f t="shared" si="6"/>
        <v>45462</v>
      </c>
      <c r="L32" s="274" t="str">
        <f t="shared" si="2"/>
        <v>水</v>
      </c>
      <c r="M32" s="281"/>
      <c r="N32" s="293"/>
      <c r="O32" s="283"/>
      <c r="P32" s="284">
        <f t="shared" si="7"/>
        <v>45492</v>
      </c>
      <c r="Q32" s="274" t="str">
        <f t="shared" si="3"/>
        <v>金</v>
      </c>
      <c r="R32" s="281"/>
      <c r="S32" s="293"/>
      <c r="T32" s="283"/>
      <c r="W32" s="719">
        <v>45371</v>
      </c>
      <c r="X32" s="720" t="s">
        <v>534</v>
      </c>
    </row>
    <row r="33" spans="1:24" ht="24" customHeight="1">
      <c r="A33" s="273">
        <f t="shared" si="4"/>
        <v>45402</v>
      </c>
      <c r="B33" s="274" t="str">
        <f t="shared" si="0"/>
        <v>土</v>
      </c>
      <c r="C33" s="281"/>
      <c r="D33" s="294"/>
      <c r="E33" s="283"/>
      <c r="F33" s="284">
        <f t="shared" si="5"/>
        <v>45432</v>
      </c>
      <c r="G33" s="274" t="str">
        <f t="shared" si="1"/>
        <v>月</v>
      </c>
      <c r="H33" s="281"/>
      <c r="I33" s="285"/>
      <c r="J33" s="283"/>
      <c r="K33" s="284">
        <f t="shared" si="6"/>
        <v>45463</v>
      </c>
      <c r="L33" s="274" t="str">
        <f t="shared" si="2"/>
        <v>木</v>
      </c>
      <c r="M33" s="281"/>
      <c r="N33" s="293"/>
      <c r="O33" s="283"/>
      <c r="P33" s="284">
        <f t="shared" si="7"/>
        <v>45493</v>
      </c>
      <c r="Q33" s="274" t="str">
        <f t="shared" si="3"/>
        <v>土</v>
      </c>
      <c r="R33" s="281"/>
      <c r="S33" s="293"/>
      <c r="T33" s="283"/>
      <c r="W33" s="719">
        <v>45411</v>
      </c>
      <c r="X33" s="720" t="s">
        <v>357</v>
      </c>
    </row>
    <row r="34" spans="1:24" ht="24" customHeight="1">
      <c r="A34" s="273">
        <f t="shared" si="4"/>
        <v>45403</v>
      </c>
      <c r="B34" s="274" t="str">
        <f t="shared" si="0"/>
        <v>日</v>
      </c>
      <c r="C34" s="281"/>
      <c r="D34" s="282"/>
      <c r="E34" s="283"/>
      <c r="F34" s="284">
        <f t="shared" si="5"/>
        <v>45433</v>
      </c>
      <c r="G34" s="274" t="str">
        <f t="shared" si="1"/>
        <v>火</v>
      </c>
      <c r="H34" s="281"/>
      <c r="I34" s="282"/>
      <c r="J34" s="289"/>
      <c r="K34" s="284">
        <f t="shared" si="6"/>
        <v>45464</v>
      </c>
      <c r="L34" s="274" t="str">
        <f t="shared" si="2"/>
        <v>金</v>
      </c>
      <c r="M34" s="281"/>
      <c r="N34" s="293"/>
      <c r="O34" s="283"/>
      <c r="P34" s="284">
        <f t="shared" si="7"/>
        <v>45494</v>
      </c>
      <c r="Q34" s="274" t="str">
        <f t="shared" si="3"/>
        <v>日</v>
      </c>
      <c r="R34" s="281"/>
      <c r="S34" s="293"/>
      <c r="T34" s="283"/>
      <c r="W34" s="719">
        <v>45415</v>
      </c>
      <c r="X34" s="720" t="s">
        <v>687</v>
      </c>
    </row>
    <row r="35" spans="1:24" ht="24" customHeight="1">
      <c r="A35" s="273">
        <f t="shared" si="4"/>
        <v>45404</v>
      </c>
      <c r="B35" s="274" t="str">
        <f t="shared" si="0"/>
        <v>月</v>
      </c>
      <c r="C35" s="281"/>
      <c r="D35" s="282"/>
      <c r="E35" s="291"/>
      <c r="F35" s="284">
        <f t="shared" si="5"/>
        <v>45434</v>
      </c>
      <c r="G35" s="274" t="str">
        <f t="shared" si="1"/>
        <v>水</v>
      </c>
      <c r="H35" s="281"/>
      <c r="I35" s="282"/>
      <c r="J35" s="289"/>
      <c r="K35" s="284">
        <f t="shared" si="6"/>
        <v>45465</v>
      </c>
      <c r="L35" s="274" t="str">
        <f t="shared" si="2"/>
        <v>土</v>
      </c>
      <c r="M35" s="281"/>
      <c r="N35" s="285"/>
      <c r="O35" s="283"/>
      <c r="P35" s="284">
        <f t="shared" si="7"/>
        <v>45495</v>
      </c>
      <c r="Q35" s="274" t="str">
        <f t="shared" si="3"/>
        <v>月</v>
      </c>
      <c r="R35" s="281"/>
      <c r="S35" s="285"/>
      <c r="T35" s="283"/>
      <c r="W35" s="719">
        <v>45416</v>
      </c>
      <c r="X35" s="720" t="s">
        <v>688</v>
      </c>
    </row>
    <row r="36" spans="1:24" ht="24" customHeight="1">
      <c r="A36" s="273">
        <f t="shared" si="4"/>
        <v>45405</v>
      </c>
      <c r="B36" s="274" t="str">
        <f t="shared" si="0"/>
        <v>火</v>
      </c>
      <c r="C36" s="281"/>
      <c r="D36" s="282"/>
      <c r="E36" s="291"/>
      <c r="F36" s="284">
        <f t="shared" si="5"/>
        <v>45435</v>
      </c>
      <c r="G36" s="274" t="str">
        <f t="shared" si="1"/>
        <v>木</v>
      </c>
      <c r="H36" s="281"/>
      <c r="I36" s="282"/>
      <c r="J36" s="289"/>
      <c r="K36" s="284">
        <f t="shared" si="6"/>
        <v>45466</v>
      </c>
      <c r="L36" s="274" t="str">
        <f t="shared" si="2"/>
        <v>日</v>
      </c>
      <c r="M36" s="281"/>
      <c r="N36" s="285"/>
      <c r="O36" s="283"/>
      <c r="P36" s="284">
        <f t="shared" si="7"/>
        <v>45496</v>
      </c>
      <c r="Q36" s="274" t="str">
        <f t="shared" si="3"/>
        <v>火</v>
      </c>
      <c r="R36" s="281"/>
      <c r="S36" s="285"/>
      <c r="T36" s="283"/>
      <c r="W36" s="719">
        <v>45417</v>
      </c>
      <c r="X36" s="720" t="s">
        <v>710</v>
      </c>
    </row>
    <row r="37" spans="1:24" ht="24" customHeight="1">
      <c r="A37" s="273">
        <f t="shared" si="4"/>
        <v>45406</v>
      </c>
      <c r="B37" s="274" t="str">
        <f t="shared" si="0"/>
        <v>水</v>
      </c>
      <c r="C37" s="281"/>
      <c r="D37" s="282"/>
      <c r="E37" s="291"/>
      <c r="F37" s="284">
        <f t="shared" si="5"/>
        <v>45436</v>
      </c>
      <c r="G37" s="274" t="str">
        <f t="shared" si="1"/>
        <v>金</v>
      </c>
      <c r="H37" s="281"/>
      <c r="I37" s="282"/>
      <c r="J37" s="289"/>
      <c r="K37" s="284">
        <f t="shared" si="6"/>
        <v>45467</v>
      </c>
      <c r="L37" s="274" t="str">
        <f t="shared" si="2"/>
        <v>月</v>
      </c>
      <c r="M37" s="281"/>
      <c r="N37" s="292"/>
      <c r="O37" s="283"/>
      <c r="P37" s="284">
        <f t="shared" si="7"/>
        <v>45497</v>
      </c>
      <c r="Q37" s="274" t="str">
        <f t="shared" si="3"/>
        <v>水</v>
      </c>
      <c r="R37" s="281"/>
      <c r="S37" s="292"/>
      <c r="T37" s="283"/>
      <c r="W37" s="719">
        <v>45418</v>
      </c>
      <c r="X37" s="720" t="s">
        <v>711</v>
      </c>
    </row>
    <row r="38" spans="1:24" ht="24" customHeight="1">
      <c r="A38" s="273">
        <f t="shared" si="4"/>
        <v>45407</v>
      </c>
      <c r="B38" s="274" t="str">
        <f t="shared" si="0"/>
        <v>木</v>
      </c>
      <c r="C38" s="281"/>
      <c r="D38" s="286"/>
      <c r="E38" s="291"/>
      <c r="F38" s="284">
        <f t="shared" si="5"/>
        <v>45437</v>
      </c>
      <c r="G38" s="274" t="str">
        <f t="shared" si="1"/>
        <v>土</v>
      </c>
      <c r="H38" s="281"/>
      <c r="I38" s="285"/>
      <c r="J38" s="283"/>
      <c r="K38" s="284">
        <f t="shared" si="6"/>
        <v>45468</v>
      </c>
      <c r="L38" s="274" t="str">
        <f t="shared" si="2"/>
        <v>火</v>
      </c>
      <c r="M38" s="281"/>
      <c r="N38" s="282"/>
      <c r="O38" s="283"/>
      <c r="P38" s="284">
        <f t="shared" si="7"/>
        <v>45498</v>
      </c>
      <c r="Q38" s="274" t="str">
        <f t="shared" si="3"/>
        <v>木</v>
      </c>
      <c r="R38" s="281"/>
      <c r="S38" s="282"/>
      <c r="T38" s="283"/>
      <c r="W38" s="719">
        <v>45488</v>
      </c>
      <c r="X38" s="720" t="s">
        <v>689</v>
      </c>
    </row>
    <row r="39" spans="1:24" ht="24" customHeight="1">
      <c r="A39" s="273">
        <f t="shared" si="4"/>
        <v>45408</v>
      </c>
      <c r="B39" s="274" t="str">
        <f t="shared" si="0"/>
        <v>金</v>
      </c>
      <c r="C39" s="281"/>
      <c r="D39" s="292"/>
      <c r="E39" s="291"/>
      <c r="F39" s="284">
        <f t="shared" si="5"/>
        <v>45438</v>
      </c>
      <c r="G39" s="274" t="str">
        <f t="shared" si="1"/>
        <v>日</v>
      </c>
      <c r="H39" s="281"/>
      <c r="I39" s="292"/>
      <c r="J39" s="283"/>
      <c r="K39" s="284">
        <f t="shared" si="6"/>
        <v>45469</v>
      </c>
      <c r="L39" s="274" t="str">
        <f t="shared" si="2"/>
        <v>水</v>
      </c>
      <c r="M39" s="281"/>
      <c r="N39" s="295"/>
      <c r="O39" s="283"/>
      <c r="P39" s="284">
        <f t="shared" si="7"/>
        <v>45499</v>
      </c>
      <c r="Q39" s="274" t="str">
        <f t="shared" si="3"/>
        <v>金</v>
      </c>
      <c r="R39" s="281"/>
      <c r="S39" s="295"/>
      <c r="T39" s="283"/>
      <c r="W39" s="719">
        <v>45515</v>
      </c>
      <c r="X39" s="720" t="s">
        <v>690</v>
      </c>
    </row>
    <row r="40" spans="1:24" ht="24" customHeight="1">
      <c r="A40" s="273">
        <f t="shared" si="4"/>
        <v>45409</v>
      </c>
      <c r="B40" s="274" t="str">
        <f t="shared" si="0"/>
        <v>土</v>
      </c>
      <c r="C40" s="281"/>
      <c r="D40" s="286"/>
      <c r="E40" s="283"/>
      <c r="F40" s="284">
        <f t="shared" si="5"/>
        <v>45439</v>
      </c>
      <c r="G40" s="274" t="str">
        <f t="shared" si="1"/>
        <v>月</v>
      </c>
      <c r="H40" s="281"/>
      <c r="I40" s="285"/>
      <c r="J40" s="291"/>
      <c r="K40" s="284">
        <f t="shared" si="6"/>
        <v>45470</v>
      </c>
      <c r="L40" s="274" t="str">
        <f t="shared" si="2"/>
        <v>木</v>
      </c>
      <c r="M40" s="281"/>
      <c r="N40" s="296"/>
      <c r="O40" s="283"/>
      <c r="P40" s="284">
        <f t="shared" si="7"/>
        <v>45500</v>
      </c>
      <c r="Q40" s="274" t="str">
        <f t="shared" si="3"/>
        <v>土</v>
      </c>
      <c r="R40" s="281"/>
      <c r="S40" s="296"/>
      <c r="T40" s="283"/>
      <c r="W40" s="719">
        <v>45516</v>
      </c>
      <c r="X40" s="720" t="s">
        <v>711</v>
      </c>
    </row>
    <row r="41" spans="1:24" ht="24" customHeight="1">
      <c r="A41" s="273">
        <f t="shared" si="4"/>
        <v>45410</v>
      </c>
      <c r="B41" s="274" t="str">
        <f t="shared" si="0"/>
        <v>日</v>
      </c>
      <c r="C41" s="281"/>
      <c r="D41" s="290"/>
      <c r="E41" s="283"/>
      <c r="F41" s="284">
        <f t="shared" si="5"/>
        <v>45440</v>
      </c>
      <c r="G41" s="274" t="str">
        <f t="shared" si="1"/>
        <v>火</v>
      </c>
      <c r="H41" s="281"/>
      <c r="I41" s="290"/>
      <c r="J41" s="291"/>
      <c r="K41" s="284">
        <f t="shared" si="6"/>
        <v>45471</v>
      </c>
      <c r="L41" s="274" t="str">
        <f t="shared" si="2"/>
        <v>金</v>
      </c>
      <c r="M41" s="281"/>
      <c r="N41" s="292"/>
      <c r="O41" s="283"/>
      <c r="P41" s="284">
        <f t="shared" si="7"/>
        <v>45501</v>
      </c>
      <c r="Q41" s="274" t="str">
        <f t="shared" si="3"/>
        <v>日</v>
      </c>
      <c r="R41" s="281"/>
      <c r="S41" s="292"/>
      <c r="T41" s="283"/>
      <c r="W41" s="719">
        <v>45551</v>
      </c>
      <c r="X41" s="720" t="s">
        <v>381</v>
      </c>
    </row>
    <row r="42" spans="1:24" ht="24" customHeight="1">
      <c r="A42" s="273">
        <f>IF(A41="","",IF((A41+1)&gt;=(EDATE($A$14,1)),"",A41+1))</f>
        <v>45411</v>
      </c>
      <c r="B42" s="274" t="str">
        <f t="shared" si="0"/>
        <v>月</v>
      </c>
      <c r="C42" s="281"/>
      <c r="D42" s="295"/>
      <c r="E42" s="297"/>
      <c r="F42" s="284">
        <f>IF(F41="","",IF((F41+1)&gt;=(EDATE($F$14,1)),"",F41+1))</f>
        <v>45441</v>
      </c>
      <c r="G42" s="274" t="str">
        <f t="shared" si="1"/>
        <v>水</v>
      </c>
      <c r="H42" s="281"/>
      <c r="I42" s="295"/>
      <c r="J42" s="291"/>
      <c r="K42" s="284">
        <f>IF(K41="","",IF((K41+1)&gt;=(EDATE($K$14,1)),"",K41+1))</f>
        <v>45472</v>
      </c>
      <c r="L42" s="274" t="str">
        <f t="shared" si="2"/>
        <v>土</v>
      </c>
      <c r="M42" s="281"/>
      <c r="N42" s="285"/>
      <c r="O42" s="283"/>
      <c r="P42" s="284">
        <f>IF(P41="","",IF((P41+1)&gt;=(EDATE($P$14,1)),"",P41+1))</f>
        <v>45502</v>
      </c>
      <c r="Q42" s="274" t="str">
        <f t="shared" si="3"/>
        <v>月</v>
      </c>
      <c r="R42" s="281"/>
      <c r="S42" s="285"/>
      <c r="T42" s="283"/>
      <c r="W42" s="719">
        <v>45557</v>
      </c>
      <c r="X42" s="720" t="s">
        <v>382</v>
      </c>
    </row>
    <row r="43" spans="1:24" ht="24" customHeight="1">
      <c r="A43" s="273">
        <f>IF(A42="","",IF((A42+1)&gt;=(EDATE($A$14,1)),"",A42+1))</f>
        <v>45412</v>
      </c>
      <c r="B43" s="274" t="str">
        <f t="shared" si="0"/>
        <v>火</v>
      </c>
      <c r="C43" s="281"/>
      <c r="D43" s="298"/>
      <c r="E43" s="297"/>
      <c r="F43" s="284">
        <f>IF(F42="","",IF((F42+1)&gt;=(EDATE($F$14,1)),"",F42+1))</f>
        <v>45442</v>
      </c>
      <c r="G43" s="274" t="str">
        <f t="shared" si="1"/>
        <v>木</v>
      </c>
      <c r="H43" s="281"/>
      <c r="I43" s="298"/>
      <c r="J43" s="291"/>
      <c r="K43" s="284">
        <f>IF(K42="","",IF((K42+1)&gt;=(EDATE($K$14,1)),"",K42+1))</f>
        <v>45473</v>
      </c>
      <c r="L43" s="274" t="str">
        <f t="shared" si="2"/>
        <v>日</v>
      </c>
      <c r="M43" s="281"/>
      <c r="N43" s="296"/>
      <c r="O43" s="283"/>
      <c r="P43" s="284">
        <f t="shared" ref="P43:P44" si="8">IF(P42="","",IF((P42+1)&gt;=(EDATE($P$14,1)),"",P42+1))</f>
        <v>45503</v>
      </c>
      <c r="Q43" s="274" t="str">
        <f t="shared" ref="Q43:Q44" si="9">IF(P43="","",TEXT(P43,"aaa"))</f>
        <v>火</v>
      </c>
      <c r="R43" s="281"/>
      <c r="S43" s="285"/>
      <c r="T43" s="283"/>
      <c r="W43" s="719">
        <v>45579</v>
      </c>
      <c r="X43" s="720" t="s">
        <v>691</v>
      </c>
    </row>
    <row r="44" spans="1:24" ht="24" customHeight="1" thickBot="1">
      <c r="A44" s="299" t="str">
        <f>IF(A43="","",IF((A43+1)&gt;=(EDATE($A$14,1)),"",A43+1))</f>
        <v/>
      </c>
      <c r="B44" s="300" t="str">
        <f t="shared" si="0"/>
        <v/>
      </c>
      <c r="C44" s="301"/>
      <c r="D44" s="302"/>
      <c r="E44" s="303"/>
      <c r="F44" s="304">
        <f>IF(F43="","",IF((F43+1)&gt;=(EDATE($F$14,1)),"",F43+1))</f>
        <v>45443</v>
      </c>
      <c r="G44" s="300" t="str">
        <f t="shared" si="1"/>
        <v>金</v>
      </c>
      <c r="H44" s="301"/>
      <c r="I44" s="305"/>
      <c r="J44" s="306"/>
      <c r="K44" s="304" t="str">
        <f>IF(K43="","",IF((K43+1)&gt;=(EDATE($K$14,1)),"",K43+1))</f>
        <v/>
      </c>
      <c r="L44" s="300" t="str">
        <f t="shared" si="2"/>
        <v/>
      </c>
      <c r="M44" s="301"/>
      <c r="N44" s="307"/>
      <c r="O44" s="308"/>
      <c r="P44" s="304">
        <f t="shared" si="8"/>
        <v>45504</v>
      </c>
      <c r="Q44" s="300" t="str">
        <f t="shared" si="9"/>
        <v>水</v>
      </c>
      <c r="R44" s="301"/>
      <c r="S44" s="474"/>
      <c r="T44" s="308"/>
      <c r="W44" s="719">
        <v>45599</v>
      </c>
      <c r="X44" s="720" t="s">
        <v>692</v>
      </c>
    </row>
    <row r="45" spans="1:24" ht="14.25" thickBot="1">
      <c r="A45" s="309"/>
      <c r="B45" s="309"/>
      <c r="C45" s="309"/>
      <c r="D45" s="309"/>
      <c r="E45" s="310"/>
      <c r="F45" s="309"/>
      <c r="G45" s="309"/>
      <c r="H45" s="309"/>
      <c r="I45" s="309"/>
      <c r="J45" s="310"/>
      <c r="K45" s="309"/>
      <c r="L45" s="309"/>
      <c r="M45" s="309"/>
      <c r="N45" s="309"/>
      <c r="O45" s="310"/>
      <c r="P45" s="309"/>
      <c r="Q45" s="309"/>
      <c r="R45" s="309"/>
      <c r="S45" s="309"/>
      <c r="T45" s="310"/>
      <c r="W45" s="719">
        <v>45600</v>
      </c>
      <c r="X45" s="720" t="s">
        <v>711</v>
      </c>
    </row>
    <row r="46" spans="1:24" ht="18" customHeight="1" thickBot="1">
      <c r="A46" s="311" t="s">
        <v>350</v>
      </c>
      <c r="B46" s="986" t="s">
        <v>355</v>
      </c>
      <c r="C46" s="987"/>
      <c r="D46" s="987"/>
      <c r="E46" s="988"/>
      <c r="F46" s="311" t="s">
        <v>350</v>
      </c>
      <c r="G46" s="986" t="s">
        <v>354</v>
      </c>
      <c r="H46" s="987"/>
      <c r="I46" s="987"/>
      <c r="J46" s="989"/>
      <c r="K46" s="311" t="s">
        <v>350</v>
      </c>
      <c r="L46" s="986" t="s">
        <v>353</v>
      </c>
      <c r="M46" s="987"/>
      <c r="N46" s="987"/>
      <c r="O46" s="989"/>
      <c r="P46" s="311" t="s">
        <v>350</v>
      </c>
      <c r="Q46" s="986" t="s">
        <v>352</v>
      </c>
      <c r="R46" s="987"/>
      <c r="S46" s="987"/>
      <c r="T46" s="989"/>
      <c r="W46" s="721">
        <v>45619</v>
      </c>
      <c r="X46" s="722" t="s">
        <v>693</v>
      </c>
    </row>
    <row r="47" spans="1:24" ht="18" customHeight="1">
      <c r="A47" s="312" t="s">
        <v>348</v>
      </c>
      <c r="B47" s="990">
        <f>A14</f>
        <v>45383</v>
      </c>
      <c r="C47" s="991"/>
      <c r="D47" s="982">
        <f>IF($E$9="","",EDATE(B47,1)-1)</f>
        <v>45412</v>
      </c>
      <c r="E47" s="983"/>
      <c r="F47" s="312" t="s">
        <v>348</v>
      </c>
      <c r="G47" s="990">
        <f>F14</f>
        <v>45413</v>
      </c>
      <c r="H47" s="991"/>
      <c r="I47" s="982">
        <f>IF($E$9="","",EDATE(G47,1)-1)</f>
        <v>45443</v>
      </c>
      <c r="J47" s="983"/>
      <c r="K47" s="312" t="s">
        <v>348</v>
      </c>
      <c r="L47" s="990">
        <f>K14</f>
        <v>45444</v>
      </c>
      <c r="M47" s="991"/>
      <c r="N47" s="982">
        <f>IF($E$9="","",EDATE(L47,1)-1)</f>
        <v>45473</v>
      </c>
      <c r="O47" s="983"/>
      <c r="P47" s="312" t="s">
        <v>348</v>
      </c>
      <c r="Q47" s="990">
        <f>P14</f>
        <v>45474</v>
      </c>
      <c r="R47" s="991"/>
      <c r="S47" s="982">
        <f>IF($E$9="","",EDATE(Q47,1)-1)</f>
        <v>45504</v>
      </c>
      <c r="T47" s="983"/>
      <c r="W47" s="717">
        <v>45658</v>
      </c>
      <c r="X47" s="718" t="s">
        <v>708</v>
      </c>
    </row>
    <row r="48" spans="1:24" ht="18" customHeight="1">
      <c r="A48" s="313" t="s">
        <v>347</v>
      </c>
      <c r="B48" s="978">
        <f>IF(B47="","",NETWORKDAYS.INTL(B47,D47,1,W12:W41))</f>
        <v>21</v>
      </c>
      <c r="C48" s="979"/>
      <c r="D48" s="979"/>
      <c r="E48" s="980"/>
      <c r="F48" s="313" t="s">
        <v>347</v>
      </c>
      <c r="G48" s="978">
        <f>IF(G47="","",NETWORKDAYS.INTL(G47,I47,1,W12:W41))</f>
        <v>21</v>
      </c>
      <c r="H48" s="979"/>
      <c r="I48" s="979"/>
      <c r="J48" s="980"/>
      <c r="K48" s="313" t="s">
        <v>347</v>
      </c>
      <c r="L48" s="978">
        <f>IF(L47="","",NETWORKDAYS.INTL(L47,N47,1,W12:W41))</f>
        <v>20</v>
      </c>
      <c r="M48" s="979"/>
      <c r="N48" s="979"/>
      <c r="O48" s="980"/>
      <c r="P48" s="313" t="s">
        <v>347</v>
      </c>
      <c r="Q48" s="978">
        <f>IF(Q47="","",NETWORKDAYS.INTL(Q47,S47,1,W12:W41))</f>
        <v>22</v>
      </c>
      <c r="R48" s="979"/>
      <c r="S48" s="979"/>
      <c r="T48" s="980"/>
      <c r="W48" s="719">
        <v>45670</v>
      </c>
      <c r="X48" s="720" t="s">
        <v>704</v>
      </c>
    </row>
    <row r="49" spans="1:24" ht="18" customHeight="1">
      <c r="A49" s="314" t="s">
        <v>346</v>
      </c>
      <c r="B49" s="978">
        <f>COUNTA(E14:E44)</f>
        <v>0</v>
      </c>
      <c r="C49" s="979"/>
      <c r="D49" s="979"/>
      <c r="E49" s="981"/>
      <c r="F49" s="314" t="s">
        <v>346</v>
      </c>
      <c r="G49" s="978">
        <f>COUNTA(J14:J44)</f>
        <v>0</v>
      </c>
      <c r="H49" s="979"/>
      <c r="I49" s="979"/>
      <c r="J49" s="980"/>
      <c r="K49" s="314" t="s">
        <v>346</v>
      </c>
      <c r="L49" s="978">
        <f>COUNTA(O14:O44)</f>
        <v>0</v>
      </c>
      <c r="M49" s="979"/>
      <c r="N49" s="979"/>
      <c r="O49" s="980"/>
      <c r="P49" s="314" t="s">
        <v>346</v>
      </c>
      <c r="Q49" s="978">
        <f>COUNTA(T14:T44)</f>
        <v>0</v>
      </c>
      <c r="R49" s="979"/>
      <c r="S49" s="979"/>
      <c r="T49" s="980"/>
      <c r="W49" s="719">
        <v>45699</v>
      </c>
      <c r="X49" s="720" t="s">
        <v>709</v>
      </c>
    </row>
    <row r="50" spans="1:24" ht="18" customHeight="1">
      <c r="A50" s="314" t="s">
        <v>345</v>
      </c>
      <c r="B50" s="970">
        <f>SUM(E14:E44)</f>
        <v>0</v>
      </c>
      <c r="C50" s="971"/>
      <c r="D50" s="971"/>
      <c r="E50" s="972"/>
      <c r="F50" s="314" t="s">
        <v>345</v>
      </c>
      <c r="G50" s="970">
        <f>SUM(J14:J44)</f>
        <v>0</v>
      </c>
      <c r="H50" s="971"/>
      <c r="I50" s="971"/>
      <c r="J50" s="973"/>
      <c r="K50" s="314" t="s">
        <v>345</v>
      </c>
      <c r="L50" s="970">
        <f>SUM(O14:O44)</f>
        <v>0</v>
      </c>
      <c r="M50" s="971"/>
      <c r="N50" s="971"/>
      <c r="O50" s="973"/>
      <c r="P50" s="314" t="s">
        <v>345</v>
      </c>
      <c r="Q50" s="970">
        <f>SUM(T14:T44)</f>
        <v>0</v>
      </c>
      <c r="R50" s="971"/>
      <c r="S50" s="971"/>
      <c r="T50" s="973"/>
      <c r="W50" s="719">
        <v>45711</v>
      </c>
      <c r="X50" s="720" t="s">
        <v>533</v>
      </c>
    </row>
    <row r="51" spans="1:24" ht="18" customHeight="1" thickBot="1">
      <c r="A51" s="315" t="s">
        <v>343</v>
      </c>
      <c r="B51" s="974">
        <f>B50</f>
        <v>0</v>
      </c>
      <c r="C51" s="975"/>
      <c r="D51" s="975"/>
      <c r="E51" s="976"/>
      <c r="F51" s="315" t="s">
        <v>343</v>
      </c>
      <c r="G51" s="974">
        <f>B51+G50</f>
        <v>0</v>
      </c>
      <c r="H51" s="975"/>
      <c r="I51" s="975"/>
      <c r="J51" s="977"/>
      <c r="K51" s="315" t="s">
        <v>343</v>
      </c>
      <c r="L51" s="974">
        <f>G51+L50</f>
        <v>0</v>
      </c>
      <c r="M51" s="975"/>
      <c r="N51" s="975"/>
      <c r="O51" s="977"/>
      <c r="P51" s="315" t="s">
        <v>343</v>
      </c>
      <c r="Q51" s="974">
        <f>L51+Q50</f>
        <v>0</v>
      </c>
      <c r="R51" s="975"/>
      <c r="S51" s="975"/>
      <c r="T51" s="977"/>
      <c r="W51" s="719">
        <v>45712</v>
      </c>
      <c r="X51" s="720" t="s">
        <v>711</v>
      </c>
    </row>
    <row r="52" spans="1:24" ht="7.5" customHeight="1" thickBot="1">
      <c r="A52" s="309"/>
      <c r="B52" s="309"/>
      <c r="C52" s="309"/>
      <c r="D52" s="309"/>
      <c r="E52" s="310"/>
      <c r="F52" s="309"/>
      <c r="G52" s="309"/>
      <c r="H52" s="309"/>
      <c r="I52" s="309"/>
      <c r="J52" s="310"/>
      <c r="K52" s="309"/>
      <c r="L52" s="309"/>
      <c r="M52" s="309"/>
      <c r="N52" s="309"/>
      <c r="O52" s="310"/>
      <c r="W52" s="721">
        <v>45736</v>
      </c>
      <c r="X52" s="722" t="s">
        <v>534</v>
      </c>
    </row>
    <row r="53" spans="1:24">
      <c r="A53" s="316" t="s">
        <v>341</v>
      </c>
      <c r="B53" s="317" t="s">
        <v>436</v>
      </c>
      <c r="C53" s="317"/>
      <c r="D53" s="317"/>
      <c r="E53" s="317"/>
      <c r="F53" s="317"/>
      <c r="G53" s="317"/>
      <c r="H53" s="317"/>
      <c r="I53" s="317"/>
      <c r="J53" s="317"/>
      <c r="K53" s="317"/>
      <c r="L53" s="317"/>
      <c r="M53" s="317"/>
      <c r="N53" s="317"/>
      <c r="O53" s="317"/>
    </row>
    <row r="54" spans="1:24">
      <c r="A54" s="318"/>
      <c r="D54" s="967"/>
      <c r="E54" s="967"/>
      <c r="F54" s="967"/>
      <c r="G54" s="967"/>
      <c r="H54" s="967"/>
      <c r="I54" s="967"/>
      <c r="J54" s="967"/>
      <c r="K54" s="967"/>
      <c r="L54" s="967"/>
      <c r="M54" s="967"/>
      <c r="N54" s="967"/>
      <c r="O54" s="967"/>
    </row>
    <row r="55" spans="1:24">
      <c r="A55" s="318"/>
      <c r="D55" s="967"/>
      <c r="E55" s="967"/>
      <c r="F55" s="967"/>
      <c r="G55" s="967"/>
      <c r="H55" s="967"/>
      <c r="I55" s="967"/>
      <c r="J55" s="967"/>
      <c r="K55" s="967"/>
      <c r="L55" s="967"/>
      <c r="M55" s="967"/>
      <c r="N55" s="967"/>
      <c r="O55" s="967"/>
    </row>
    <row r="56" spans="1:24">
      <c r="N56" s="249">
        <f>NETWORKDAYS(Q47,S47,3)</f>
        <v>23</v>
      </c>
    </row>
  </sheetData>
  <mergeCells count="56">
    <mergeCell ref="A6:D6"/>
    <mergeCell ref="E6:L6"/>
    <mergeCell ref="S2:T2"/>
    <mergeCell ref="S1:T1"/>
    <mergeCell ref="A3:P3"/>
    <mergeCell ref="A4:O4"/>
    <mergeCell ref="A5:D5"/>
    <mergeCell ref="E5:L5"/>
    <mergeCell ref="A7:D7"/>
    <mergeCell ref="E7:L7"/>
    <mergeCell ref="A8:D8"/>
    <mergeCell ref="E8:L8"/>
    <mergeCell ref="A9:D9"/>
    <mergeCell ref="E9:F9"/>
    <mergeCell ref="H9:I9"/>
    <mergeCell ref="A10:D10"/>
    <mergeCell ref="E10:L10"/>
    <mergeCell ref="W11:X11"/>
    <mergeCell ref="A12:E12"/>
    <mergeCell ref="F12:J12"/>
    <mergeCell ref="K12:O12"/>
    <mergeCell ref="N47:O47"/>
    <mergeCell ref="C13:D13"/>
    <mergeCell ref="H13:I13"/>
    <mergeCell ref="M13:N13"/>
    <mergeCell ref="B46:E46"/>
    <mergeCell ref="G46:J46"/>
    <mergeCell ref="L46:O46"/>
    <mergeCell ref="B47:C47"/>
    <mergeCell ref="D47:E47"/>
    <mergeCell ref="G47:H47"/>
    <mergeCell ref="I47:J47"/>
    <mergeCell ref="L47:M47"/>
    <mergeCell ref="B48:E48"/>
    <mergeCell ref="G48:J48"/>
    <mergeCell ref="L48:O48"/>
    <mergeCell ref="B49:E49"/>
    <mergeCell ref="G49:J49"/>
    <mergeCell ref="L49:O49"/>
    <mergeCell ref="D54:O54"/>
    <mergeCell ref="D55:O55"/>
    <mergeCell ref="B50:E50"/>
    <mergeCell ref="G50:J50"/>
    <mergeCell ref="L50:O50"/>
    <mergeCell ref="B51:E51"/>
    <mergeCell ref="G51:J51"/>
    <mergeCell ref="L51:O51"/>
    <mergeCell ref="Q51:T51"/>
    <mergeCell ref="P12:T12"/>
    <mergeCell ref="R13:S13"/>
    <mergeCell ref="Q46:T46"/>
    <mergeCell ref="Q47:R47"/>
    <mergeCell ref="S47:T47"/>
    <mergeCell ref="Q48:T48"/>
    <mergeCell ref="Q49:T49"/>
    <mergeCell ref="Q50:T50"/>
  </mergeCells>
  <phoneticPr fontId="9"/>
  <conditionalFormatting sqref="B14:B44 E14:E44">
    <cfRule type="expression" dxfId="109" priority="7" stopIfTrue="1">
      <formula>WEEKDAY($A14,1)=7</formula>
    </cfRule>
    <cfRule type="expression" dxfId="108" priority="8" stopIfTrue="1">
      <formula>WEEKDAY($A14,1)=1</formula>
    </cfRule>
  </conditionalFormatting>
  <conditionalFormatting sqref="A14:A44">
    <cfRule type="expression" dxfId="107" priority="5" stopIfTrue="1">
      <formula>WEEKDAY($A14,1)=7</formula>
    </cfRule>
    <cfRule type="expression" dxfId="106" priority="6" stopIfTrue="1">
      <formula>WEEKDAY($A14,1)=1</formula>
    </cfRule>
  </conditionalFormatting>
  <conditionalFormatting sqref="F14:G44 J14:J44">
    <cfRule type="expression" dxfId="105" priority="673" stopIfTrue="1">
      <formula>WEEKDAY($F14,1)=7</formula>
    </cfRule>
    <cfRule type="expression" dxfId="104" priority="674" stopIfTrue="1">
      <formula>WEEKDAY($F14,1)=1</formula>
    </cfRule>
  </conditionalFormatting>
  <conditionalFormatting sqref="K14:L44 O14:O44">
    <cfRule type="expression" dxfId="103" priority="679" stopIfTrue="1">
      <formula>WEEKDAY($K14,1)=7</formula>
    </cfRule>
    <cfRule type="expression" dxfId="102" priority="680" stopIfTrue="1">
      <formula>WEEKDAY($K14,1)=1</formula>
    </cfRule>
  </conditionalFormatting>
  <conditionalFormatting sqref="A14:B44 E14:E44">
    <cfRule type="expression" dxfId="101" priority="685" stopIfTrue="1">
      <formula>COUNTIF($W$12:$W$49,$A14)=1</formula>
    </cfRule>
  </conditionalFormatting>
  <conditionalFormatting sqref="F14:G44 J14:J44">
    <cfRule type="expression" dxfId="100" priority="688" stopIfTrue="1">
      <formula>COUNTIF($W$12:$W$49,$F14)=1</formula>
    </cfRule>
  </conditionalFormatting>
  <conditionalFormatting sqref="K14:L44 O14:O44">
    <cfRule type="expression" dxfId="99" priority="690" stopIfTrue="1">
      <formula>COUNTIF($W$12:$W$49,$K14)=1</formula>
    </cfRule>
  </conditionalFormatting>
  <conditionalFormatting sqref="P14:Q44 T14:T44">
    <cfRule type="expression" dxfId="98" priority="2" stopIfTrue="1">
      <formula>WEEKDAY($P14,1)=7</formula>
    </cfRule>
    <cfRule type="expression" dxfId="97" priority="3" stopIfTrue="1">
      <formula>WEEKDAY($P14,1)=1</formula>
    </cfRule>
  </conditionalFormatting>
  <conditionalFormatting sqref="P14:Q44 T14:T44">
    <cfRule type="expression" dxfId="96" priority="4" stopIfTrue="1">
      <formula>COUNTIF($W$12:$W$49,$P14)=1</formula>
    </cfRule>
  </conditionalFormatting>
  <dataValidations disablePrompts="1" count="1">
    <dataValidation type="list" allowBlank="1" showInputMessage="1" showErrorMessage="1" sqref="WVV983045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xr:uid="{00000000-0002-0000-0700-000000000000}">
      <formula1>"青森校,弘前校,八戸校,むつ校"</formula1>
    </dataValidation>
  </dataValidations>
  <pageMargins left="0.39370078740157483" right="0.19685039370078741" top="0.19685039370078741" bottom="0.19685039370078741" header="0" footer="0"/>
  <pageSetup paperSize="9" scale="6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24</vt:i4>
      </vt:variant>
    </vt:vector>
  </HeadingPairs>
  <TitlesOfParts>
    <vt:vector size="54" baseType="lpstr">
      <vt:lpstr>様式1-1_委託料経費区分</vt:lpstr>
      <vt:lpstr>様式1-2_提案趣意</vt:lpstr>
      <vt:lpstr>様式2-1_訓練施設・体制</vt:lpstr>
      <vt:lpstr>様式2-2_要素点検表</vt:lpstr>
      <vt:lpstr>様式3_カリキュラム</vt:lpstr>
      <vt:lpstr>様式4_資格状況</vt:lpstr>
      <vt:lpstr>様式5_期間別→</vt:lpstr>
      <vt:lpstr>3か月用</vt:lpstr>
      <vt:lpstr>4か月用</vt:lpstr>
      <vt:lpstr>5か月用</vt:lpstr>
      <vt:lpstr>6か月用</vt:lpstr>
      <vt:lpstr>大型一種用</vt:lpstr>
      <vt:lpstr>（日程記入例）</vt:lpstr>
      <vt:lpstr>日程表記入例</vt:lpstr>
      <vt:lpstr>様式5-2推奨訓練日程計画</vt:lpstr>
      <vt:lpstr>様式5-2（記載例）推奨訓練日程計画</vt:lpstr>
      <vt:lpstr>様式6 講師名簿</vt:lpstr>
      <vt:lpstr>（参考）講師要件</vt:lpstr>
      <vt:lpstr>様式7 就職状況</vt:lpstr>
      <vt:lpstr>様式8 就職支援</vt:lpstr>
      <vt:lpstr>様式9-1 訓練実施経費</vt:lpstr>
      <vt:lpstr>様式9-2 自己負担額（テキスト）</vt:lpstr>
      <vt:lpstr>様式9-3 自己負担額（その他）</vt:lpstr>
      <vt:lpstr>様式10募集案内項目一覧</vt:lpstr>
      <vt:lpstr>様式11-1 託児サービス施設</vt:lpstr>
      <vt:lpstr>様式11 -2 託児サービス経費積算書</vt:lpstr>
      <vt:lpstr>様式12　企業実習先（DS）</vt:lpstr>
      <vt:lpstr>様式13 施設位置図及び施設概要図</vt:lpstr>
      <vt:lpstr>様式14 eラーニング概要</vt:lpstr>
      <vt:lpstr>様式15 職場実習実施計画書</vt:lpstr>
      <vt:lpstr>'（参考）講師要件'!Print_Area</vt:lpstr>
      <vt:lpstr>'（日程記入例）'!Print_Area</vt:lpstr>
      <vt:lpstr>'3か月用'!Print_Area</vt:lpstr>
      <vt:lpstr>'4か月用'!Print_Area</vt:lpstr>
      <vt:lpstr>'5か月用'!Print_Area</vt:lpstr>
      <vt:lpstr>'6か月用'!Print_Area</vt:lpstr>
      <vt:lpstr>大型一種用!Print_Area</vt:lpstr>
      <vt:lpstr>日程表記入例!Print_Area</vt:lpstr>
      <vt:lpstr>'様式11 -2 託児サービス経費積算書'!Print_Area</vt:lpstr>
      <vt:lpstr>'様式1-1_委託料経費区分'!Print_Area</vt:lpstr>
      <vt:lpstr>'様式13 施設位置図及び施設概要図'!Print_Area</vt:lpstr>
      <vt:lpstr>'様式14 eラーニング概要'!Print_Area</vt:lpstr>
      <vt:lpstr>'様式15 職場実習実施計画書'!Print_Area</vt:lpstr>
      <vt:lpstr>'様式2-2_要素点検表'!Print_Area</vt:lpstr>
      <vt:lpstr>様式3_カリキュラム!Print_Area</vt:lpstr>
      <vt:lpstr>様式4_資格状況!Print_Area</vt:lpstr>
      <vt:lpstr>'様式5-2（記載例）推奨訓練日程計画'!Print_Area</vt:lpstr>
      <vt:lpstr>'様式5-2推奨訓練日程計画'!Print_Area</vt:lpstr>
      <vt:lpstr>'様式6 講師名簿'!Print_Area</vt:lpstr>
      <vt:lpstr>'様式7 就職状況'!Print_Area</vt:lpstr>
      <vt:lpstr>'様式9-1 訓練実施経費'!Print_Area</vt:lpstr>
      <vt:lpstr>'様式9-3 自己負担額（その他）'!Print_Area</vt:lpstr>
      <vt:lpstr>'様式5-2（記載例）推奨訓練日程計画'!Print_Titles</vt:lpstr>
      <vt:lpstr>'様式5-2推奨訓練日程計画'!Print_Titles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2023-12-28T06:27:12Z</cp:lastPrinted>
  <dcterms:created xsi:type="dcterms:W3CDTF">2017-12-12T07:55:48Z</dcterms:created>
  <dcterms:modified xsi:type="dcterms:W3CDTF">2024-04-08T04:33:44Z</dcterms:modified>
</cp:coreProperties>
</file>