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LANDISK-EEBDE2\05_nousan\Ｒ8\04 野菜・花き振興グループ\55 施設園芸等燃料価格高騰対策\01 県業務方法書・事業細則の改正（4月下旬～5月上旬、12月下旬～１月上旬）\★\"/>
    </mc:Choice>
  </mc:AlternateContent>
  <xr:revisionPtr revIDLastSave="0" documentId="13_ncr:1_{8071E232-5905-4456-A49D-93FD22EDED28}" xr6:coauthVersionLast="47" xr6:coauthVersionMax="47" xr10:uidLastSave="{00000000-0000-0000-0000-000000000000}"/>
  <bookViews>
    <workbookView xWindow="28680" yWindow="-120" windowWidth="29040" windowHeight="15720" xr2:uid="{00000000-000D-0000-FFFF-FFFF00000000}"/>
  </bookViews>
  <sheets>
    <sheet name="別紙様式1号" sheetId="2" r:id="rId1"/>
    <sheet name="1号_別紙２" sheetId="1" r:id="rId2"/>
    <sheet name="1号_別紙２-1" sheetId="4" r:id="rId3"/>
    <sheet name="別紙管理シート（貼付用）" sheetId="5" r:id="rId4"/>
  </sheets>
  <definedNames>
    <definedName name="_xlnm._FilterDatabase" localSheetId="0" hidden="1">別紙様式1号!$D$47:$D$58</definedName>
    <definedName name="_xlnm.Print_Area" localSheetId="1">'1号_別紙２'!$B$1:$C$34</definedName>
    <definedName name="_xlnm.Print_Area" localSheetId="2">'1号_別紙２-1'!$B$1:$K$141</definedName>
    <definedName name="_xlnm.Print_Area" localSheetId="3">'別紙管理シート（貼付用）'!$A$1:$N$57</definedName>
    <definedName name="_xlnm.Print_Area" localSheetId="0">別紙様式1号!$A$1:$I$77</definedName>
    <definedName name="金額">#REF!</definedName>
    <definedName name="氏名">#REF!</definedName>
    <definedName name="数量">#REF!</definedName>
    <definedName name="政策目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30" i="4" l="1"/>
  <c r="I130" i="4"/>
  <c r="G130" i="4"/>
  <c r="F130" i="4"/>
  <c r="E130" i="4"/>
  <c r="G45" i="5"/>
  <c r="I48" i="5" s="1"/>
  <c r="F45" i="5"/>
  <c r="H48" i="5" s="1"/>
  <c r="G44" i="5"/>
  <c r="I44" i="5" s="1"/>
  <c r="F44" i="5"/>
  <c r="H44" i="5" s="1"/>
  <c r="G37" i="5"/>
  <c r="I40" i="5" s="1"/>
  <c r="F37" i="5"/>
  <c r="H40" i="5" s="1"/>
  <c r="G21" i="5"/>
  <c r="F21" i="5"/>
  <c r="G17" i="5"/>
  <c r="F17" i="5"/>
  <c r="L49" i="5"/>
  <c r="K49" i="5"/>
  <c r="J49" i="5"/>
  <c r="I49" i="5"/>
  <c r="H49" i="5"/>
  <c r="E49" i="5"/>
  <c r="G33" i="5"/>
  <c r="I36" i="5" s="1"/>
  <c r="F33" i="5"/>
  <c r="H36" i="5" s="1"/>
  <c r="J22" i="5"/>
  <c r="I22" i="5"/>
  <c r="H22" i="5"/>
  <c r="E22" i="5"/>
  <c r="G13" i="5"/>
  <c r="F13" i="5"/>
  <c r="G9" i="5"/>
  <c r="F9" i="5"/>
  <c r="D47" i="4"/>
  <c r="F22" i="5" l="1"/>
  <c r="F25" i="5" s="1"/>
  <c r="G22" i="5"/>
  <c r="G25" i="5" s="1"/>
  <c r="F49" i="5"/>
  <c r="G49" i="5"/>
  <c r="I19" i="4"/>
  <c r="I18" i="4"/>
  <c r="I17" i="4"/>
  <c r="I16" i="4"/>
  <c r="I15" i="4"/>
  <c r="I14" i="4"/>
  <c r="I13" i="4"/>
  <c r="I12" i="4"/>
  <c r="E59" i="2"/>
  <c r="F43" i="2"/>
  <c r="G43" i="2"/>
  <c r="D32" i="4" l="1"/>
  <c r="D34" i="4" s="1"/>
  <c r="I11" i="4" l="1"/>
  <c r="E32" i="4"/>
  <c r="F59" i="4"/>
  <c r="F29" i="4"/>
  <c r="G29" i="4" s="1"/>
  <c r="F59" i="2"/>
  <c r="E61" i="2"/>
  <c r="G59" i="2"/>
  <c r="F62" i="2"/>
  <c r="E60" i="2"/>
  <c r="F61" i="2"/>
  <c r="F60" i="2"/>
  <c r="G60" i="2"/>
  <c r="G61" i="2"/>
  <c r="G62" i="2"/>
  <c r="E62" i="2"/>
  <c r="E47" i="4" l="1"/>
  <c r="F47" i="4" s="1"/>
  <c r="G47" i="4" s="1"/>
  <c r="F46" i="4" l="1"/>
  <c r="G46" i="4" s="1"/>
  <c r="F61" i="4" l="1"/>
  <c r="F60" i="4"/>
  <c r="F58" i="4"/>
  <c r="F45" i="4"/>
  <c r="G45" i="4" s="1"/>
  <c r="F44" i="4"/>
  <c r="G44" i="4" s="1"/>
  <c r="E34" i="4"/>
  <c r="F31" i="4"/>
  <c r="G31" i="4" s="1"/>
  <c r="F30" i="4"/>
  <c r="G30" i="4" s="1"/>
  <c r="F28" i="4"/>
  <c r="G28" i="4" s="1"/>
  <c r="F32" i="4" l="1"/>
  <c r="G32" i="4" s="1"/>
  <c r="F34" i="4" l="1"/>
  <c r="G3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B15" authorId="0" shapeId="0" xr:uid="{FBD3D320-344B-47B0-A5F0-70FEA9F6D71F}">
      <text>
        <r>
          <rPr>
            <sz val="9"/>
            <color indexed="81"/>
            <rFont val="MS P ゴシック"/>
            <family val="3"/>
            <charset val="128"/>
          </rPr>
          <t>「作成（変更）」部分はどちらかを選択して記載する。
※公募する場合は「作成」</t>
        </r>
      </text>
    </comment>
  </commentList>
</comments>
</file>

<file path=xl/sharedStrings.xml><?xml version="1.0" encoding="utf-8"?>
<sst xmlns="http://schemas.openxmlformats.org/spreadsheetml/2006/main" count="229" uniqueCount="148">
  <si>
    <t>（別紙２）</t>
    <rPh sb="1" eb="3">
      <t>ベッシ</t>
    </rPh>
    <phoneticPr fontId="3"/>
  </si>
  <si>
    <t>省エネルギー等対策推進計画</t>
    <phoneticPr fontId="3"/>
  </si>
  <si>
    <t>（品目名：　　　　　　　　）</t>
    <rPh sb="1" eb="4">
      <t>ヒンモクメイ</t>
    </rPh>
    <phoneticPr fontId="3"/>
  </si>
  <si>
    <t>計画期間</t>
    <rPh sb="0" eb="2">
      <t>ケイカク</t>
    </rPh>
    <rPh sb="2" eb="4">
      <t>キカン</t>
    </rPh>
    <phoneticPr fontId="3"/>
  </si>
  <si>
    <t>都道府県名</t>
    <rPh sb="0" eb="5">
      <t>トドウフケンメイ</t>
    </rPh>
    <phoneticPr fontId="3"/>
  </si>
  <si>
    <t>市町村名</t>
    <rPh sb="0" eb="4">
      <t>シチョウソンメイ</t>
    </rPh>
    <phoneticPr fontId="3"/>
  </si>
  <si>
    <t>計画策定主体名</t>
    <rPh sb="0" eb="2">
      <t>ケイカク</t>
    </rPh>
    <rPh sb="2" eb="4">
      <t>サクテイ</t>
    </rPh>
    <rPh sb="4" eb="7">
      <t>シュタイメイ</t>
    </rPh>
    <phoneticPr fontId="3"/>
  </si>
  <si>
    <t>計画策定主体代表者氏名</t>
    <phoneticPr fontId="3"/>
  </si>
  <si>
    <t>計画参画者数</t>
    <phoneticPr fontId="3"/>
  </si>
  <si>
    <t>メールアドレス</t>
    <phoneticPr fontId="3"/>
  </si>
  <si>
    <t>第１　産地における燃料使用量削減等の目標</t>
    <rPh sb="0" eb="1">
      <t>ダイ</t>
    </rPh>
    <phoneticPr fontId="3"/>
  </si>
  <si>
    <t>１　施設園芸における省エネルギー等対策推進の考え方</t>
    <phoneticPr fontId="3"/>
  </si>
  <si>
    <t>２　過去の燃料使用量削減実績</t>
    <phoneticPr fontId="3"/>
  </si>
  <si>
    <t>削減率</t>
    <phoneticPr fontId="3"/>
  </si>
  <si>
    <t>実施事業年度</t>
    <phoneticPr fontId="3"/>
  </si>
  <si>
    <t>実績</t>
    <phoneticPr fontId="3"/>
  </si>
  <si>
    <t>10a当たり燃料使用量</t>
    <phoneticPr fontId="3"/>
  </si>
  <si>
    <t>→</t>
    <phoneticPr fontId="3"/>
  </si>
  <si>
    <t>３　燃料使用量削減等の目標</t>
    <phoneticPr fontId="3"/>
  </si>
  <si>
    <t>（１）10a当たり燃料使用量を削減する目標</t>
    <phoneticPr fontId="3"/>
  </si>
  <si>
    <t>ＬＰガス</t>
    <phoneticPr fontId="3"/>
  </si>
  <si>
    <t>ＬＮＧ</t>
    <phoneticPr fontId="3"/>
  </si>
  <si>
    <t>合計（Ａ重油換算）</t>
    <rPh sb="0" eb="2">
      <t>ゴウケイ</t>
    </rPh>
    <rPh sb="4" eb="6">
      <t>ジュウユ</t>
    </rPh>
    <rPh sb="6" eb="8">
      <t>カンサン</t>
    </rPh>
    <phoneticPr fontId="3"/>
  </si>
  <si>
    <t>10a当たり</t>
    <rPh sb="3" eb="4">
      <t>ア</t>
    </rPh>
    <phoneticPr fontId="3"/>
  </si>
  <si>
    <t>（２）単位生産量当たり燃料使用量を削減する目標</t>
    <phoneticPr fontId="3"/>
  </si>
  <si>
    <t>１t当たりの
燃料使用量</t>
    <phoneticPr fontId="3"/>
  </si>
  <si>
    <t>（３）民間の金融商品や備蓄タンク等を活用して燃料コストの変動を抑制する目標</t>
    <phoneticPr fontId="3"/>
  </si>
  <si>
    <t>第２　目標達成に向けた取組手段</t>
  </si>
  <si>
    <t>（１）10a当たり燃料使用量の削減を目標とする者の取組計画一覧</t>
    <phoneticPr fontId="3"/>
  </si>
  <si>
    <t>No.</t>
    <phoneticPr fontId="3"/>
  </si>
  <si>
    <t>氏名</t>
    <rPh sb="0" eb="2">
      <t>シメイ</t>
    </rPh>
    <phoneticPr fontId="3"/>
  </si>
  <si>
    <t>温室面積</t>
    <rPh sb="0" eb="2">
      <t>オンシツ</t>
    </rPh>
    <rPh sb="2" eb="4">
      <t>メンセキ</t>
    </rPh>
    <phoneticPr fontId="3"/>
  </si>
  <si>
    <t>燃料使用量</t>
    <phoneticPr fontId="3"/>
  </si>
  <si>
    <t>省エネ設備導入計画</t>
    <rPh sb="3" eb="5">
      <t>セツビ</t>
    </rPh>
    <phoneticPr fontId="3"/>
  </si>
  <si>
    <t>現在</t>
    <phoneticPr fontId="3"/>
  </si>
  <si>
    <t>○事業年度</t>
    <phoneticPr fontId="3"/>
  </si>
  <si>
    <t>合計</t>
    <rPh sb="0" eb="2">
      <t>ゴウケイ</t>
    </rPh>
    <phoneticPr fontId="3"/>
  </si>
  <si>
    <t>【添付資料】</t>
    <phoneticPr fontId="3"/>
  </si>
  <si>
    <t>現在の燃料使用量、目標の燃料使用量の算定方法を確認できる資料</t>
    <phoneticPr fontId="3"/>
  </si>
  <si>
    <t>（２）単位生産量当たり燃料使用量の削減を目標とする者の取組計画一覧</t>
    <phoneticPr fontId="3"/>
  </si>
  <si>
    <t>目標</t>
    <rPh sb="0" eb="2">
      <t>モクヒョウ</t>
    </rPh>
    <phoneticPr fontId="3"/>
  </si>
  <si>
    <t>燃料使用量・生産量の算定方法を確認できる資料</t>
    <phoneticPr fontId="3"/>
  </si>
  <si>
    <t>番　　　号　</t>
  </si>
  <si>
    <t>年　月　日　</t>
  </si>
  <si>
    <t>（農業者組織）</t>
  </si>
  <si>
    <t>記</t>
  </si>
  <si>
    <t>１　施設園芸等燃料価格高騰対策事業実施計画書：別紙１</t>
  </si>
  <si>
    <t>２　省エネルギー等対策推進計画：別紙２</t>
  </si>
  <si>
    <t>（別紙１）</t>
  </si>
  <si>
    <t>施設園芸等燃料価格高騰対策事業実施計画書</t>
  </si>
  <si>
    <t>施設園芸セーフティネット構築事業実施計画</t>
  </si>
  <si>
    <t>（セーフティネット申込者の内訳）</t>
  </si>
  <si>
    <t>番号</t>
  </si>
  <si>
    <t>氏名</t>
  </si>
  <si>
    <t>燃料別</t>
  </si>
  <si>
    <t>Ａ重油</t>
  </si>
  <si>
    <t>灯油</t>
  </si>
  <si>
    <t>合　計</t>
  </si>
  <si>
    <t>（注）※は、「燃料購入予定数量×積立単価×1/2」で算出（農家積立分）。</t>
  </si>
  <si>
    <t>（注）前事業年度から継続加入している申込者については、備考欄に「継続」と記入する。</t>
  </si>
  <si>
    <t>（注）申請数が多い場合等は、本表を別葉とする。</t>
  </si>
  <si>
    <t>添付資料</t>
  </si>
  <si>
    <t>別紙様式第１号（第６条第１項関係）</t>
  </si>
  <si>
    <t>策定主体名：</t>
    <phoneticPr fontId="3"/>
  </si>
  <si>
    <t>燃料購入
予定数量</t>
    <phoneticPr fontId="3"/>
  </si>
  <si>
    <t>備考</t>
    <phoneticPr fontId="3"/>
  </si>
  <si>
    <t>（注１）１期計画、２期計画における目標削減率15％を達成した場合に削減率を○で囲む。</t>
    <rPh sb="1" eb="2">
      <t>チュウ</t>
    </rPh>
    <phoneticPr fontId="3"/>
  </si>
  <si>
    <t>（注１） 省エネルギー等対策推進計画に参画する者が経営する温室面積（計画該当品目）を対象に記載する。</t>
    <rPh sb="1" eb="2">
      <t>チュウ</t>
    </rPh>
    <phoneticPr fontId="3"/>
  </si>
  <si>
    <t>面積</t>
    <rPh sb="0" eb="2">
      <t>メンセキ</t>
    </rPh>
    <phoneticPr fontId="3"/>
  </si>
  <si>
    <t>（注１）省エネルギー等対策推進計画に参画する者が経営する温室面積（計画該当品目）を対象に記載する。</t>
    <rPh sb="1" eb="2">
      <t>チュウ</t>
    </rPh>
    <phoneticPr fontId="3"/>
  </si>
  <si>
    <t>（注３）重量での把握が困難な場合は、単位を数量に変更して記載してもよいものとする。</t>
    <rPh sb="1" eb="2">
      <t>チュウ</t>
    </rPh>
    <phoneticPr fontId="3"/>
  </si>
  <si>
    <t>（注１）本取組計画一覧は燃料種類別に作成することとし、ＬＰガスは「㎏」、ＬＮＧは「㎥」に単位を修正する。</t>
    <rPh sb="1" eb="2">
      <t>チュウ</t>
    </rPh>
    <phoneticPr fontId="3"/>
  </si>
  <si>
    <t>生産量</t>
    <rPh sb="0" eb="3">
      <t>セイサンリョウ</t>
    </rPh>
    <phoneticPr fontId="3"/>
  </si>
  <si>
    <t>変動抑制取組計画</t>
    <rPh sb="0" eb="4">
      <t>ヘンドウヨクセイ</t>
    </rPh>
    <rPh sb="4" eb="6">
      <t>トリクミ</t>
    </rPh>
    <rPh sb="6" eb="8">
      <t>ケイカク</t>
    </rPh>
    <phoneticPr fontId="3"/>
  </si>
  <si>
    <t>住所</t>
    <rPh sb="0" eb="2">
      <t>ジュウショ</t>
    </rPh>
    <phoneticPr fontId="3"/>
  </si>
  <si>
    <t>名称及び代表者の氏名　　　　　　</t>
    <phoneticPr fontId="3"/>
  </si>
  <si>
    <r>
      <t>住所</t>
    </r>
    <r>
      <rPr>
        <sz val="12"/>
        <color theme="1"/>
        <rFont val="ＭＳ ゴシック"/>
        <family val="3"/>
        <charset val="128"/>
      </rPr>
      <t>（主たる事務所）</t>
    </r>
    <phoneticPr fontId="3"/>
  </si>
  <si>
    <r>
      <t>電話番号</t>
    </r>
    <r>
      <rPr>
        <sz val="12"/>
        <color theme="1"/>
        <rFont val="ＭＳ ゴシック"/>
        <family val="3"/>
        <charset val="128"/>
      </rPr>
      <t>（主たる事務所）</t>
    </r>
    <phoneticPr fontId="3"/>
  </si>
  <si>
    <t>年間（加温期間）生産量</t>
    <rPh sb="0" eb="2">
      <t>ネンカン</t>
    </rPh>
    <rPh sb="3" eb="7">
      <t>カオンキカン</t>
    </rPh>
    <rPh sb="8" eb="11">
      <t>セイサンリョウ</t>
    </rPh>
    <phoneticPr fontId="3"/>
  </si>
  <si>
    <t>生産量（ｔ）　　　　　　(品目名：　　　)</t>
    <rPh sb="0" eb="3">
      <t>セイサンリョウ</t>
    </rPh>
    <phoneticPr fontId="3"/>
  </si>
  <si>
    <t>灯油</t>
    <rPh sb="0" eb="2">
      <t>トウユ</t>
    </rPh>
    <phoneticPr fontId="3"/>
  </si>
  <si>
    <t>Ａ重油</t>
    <phoneticPr fontId="3"/>
  </si>
  <si>
    <t>灯油</t>
    <phoneticPr fontId="3"/>
  </si>
  <si>
    <t>施設園芸等燃料価格高騰対策事業実施計画及び省エネルギー等対策推進
計画の（変更）承認申請について</t>
    <phoneticPr fontId="3"/>
  </si>
  <si>
    <t>番号</t>
    <rPh sb="0" eb="2">
      <t>バンゴウ</t>
    </rPh>
    <phoneticPr fontId="3"/>
  </si>
  <si>
    <t>氏名</t>
    <rPh sb="0" eb="2">
      <t>シメイ</t>
    </rPh>
    <phoneticPr fontId="3"/>
  </si>
  <si>
    <t>住所</t>
    <rPh sb="0" eb="2">
      <t>ジュウショ</t>
    </rPh>
    <phoneticPr fontId="3"/>
  </si>
  <si>
    <t>備考</t>
    <rPh sb="0" eb="2">
      <t>ビコウ</t>
    </rPh>
    <phoneticPr fontId="3"/>
  </si>
  <si>
    <t>青森県農業再生協議会会長　殿</t>
    <rPh sb="0" eb="3">
      <t>アオモリケン</t>
    </rPh>
    <rPh sb="3" eb="5">
      <t>ノウギョウ</t>
    </rPh>
    <rPh sb="5" eb="7">
      <t>サイセイ</t>
    </rPh>
    <phoneticPr fontId="3"/>
  </si>
  <si>
    <t>単位生産量当たり燃料使用量</t>
    <phoneticPr fontId="3"/>
  </si>
  <si>
    <t>燃料の種類</t>
    <rPh sb="0" eb="2">
      <t>ネンリョウ</t>
    </rPh>
    <rPh sb="3" eb="5">
      <t>シュルイ</t>
    </rPh>
    <phoneticPr fontId="3"/>
  </si>
  <si>
    <t>年間（加温期間）使用量</t>
    <rPh sb="0" eb="2">
      <t>ネンカン</t>
    </rPh>
    <rPh sb="3" eb="5">
      <t>カオン</t>
    </rPh>
    <rPh sb="5" eb="7">
      <t>キカン</t>
    </rPh>
    <rPh sb="8" eb="11">
      <t>シヨウリョウ</t>
    </rPh>
    <phoneticPr fontId="3"/>
  </si>
  <si>
    <t>年間（加温期間）</t>
    <rPh sb="0" eb="2">
      <t>ネンカン</t>
    </rPh>
    <rPh sb="3" eb="5">
      <t>カオン</t>
    </rPh>
    <rPh sb="5" eb="7">
      <t>キカン</t>
    </rPh>
    <phoneticPr fontId="3"/>
  </si>
  <si>
    <t>使用量：現在①</t>
    <rPh sb="0" eb="3">
      <t>シヨウリョウ</t>
    </rPh>
    <rPh sb="4" eb="6">
      <t>ゲンザイ</t>
    </rPh>
    <phoneticPr fontId="3"/>
  </si>
  <si>
    <t>抑制量：目標②</t>
    <rPh sb="0" eb="2">
      <t>ヨクセイ</t>
    </rPh>
    <rPh sb="2" eb="3">
      <t>リョウ</t>
    </rPh>
    <rPh sb="4" eb="6">
      <t>モクヒョウ</t>
    </rPh>
    <phoneticPr fontId="3"/>
  </si>
  <si>
    <t>省エネ加速化特例</t>
    <rPh sb="0" eb="1">
      <t>ショウ</t>
    </rPh>
    <rPh sb="3" eb="6">
      <t>カソクカ</t>
    </rPh>
    <rPh sb="6" eb="8">
      <t>トクレイ</t>
    </rPh>
    <phoneticPr fontId="3"/>
  </si>
  <si>
    <t>省エネ設備・生産性向上設備導入計画</t>
    <rPh sb="3" eb="5">
      <t>セツビ</t>
    </rPh>
    <rPh sb="6" eb="9">
      <t>セイサンセイ</t>
    </rPh>
    <rPh sb="9" eb="11">
      <t>コウジョウ</t>
    </rPh>
    <rPh sb="11" eb="13">
      <t>セツビ</t>
    </rPh>
    <phoneticPr fontId="3"/>
  </si>
  <si>
    <t>ＬＰガス</t>
  </si>
  <si>
    <t>ＬＮＧ</t>
  </si>
  <si>
    <t>燃料補填
積立予定額
（円）※</t>
    <rPh sb="12" eb="13">
      <t>エン</t>
    </rPh>
    <phoneticPr fontId="3"/>
  </si>
  <si>
    <t>補助金所要
見込額
（円）</t>
    <phoneticPr fontId="3"/>
  </si>
  <si>
    <t>※事業年度は７月～翌６月。</t>
    <phoneticPr fontId="3"/>
  </si>
  <si>
    <t>○年７月～○年６月</t>
    <phoneticPr fontId="3"/>
  </si>
  <si>
    <t>　　年間（Ｒ　事業年度～Ｒ　事業年度）</t>
    <rPh sb="2" eb="3">
      <t>ネン</t>
    </rPh>
    <phoneticPr fontId="3"/>
  </si>
  <si>
    <t>実施期間</t>
    <phoneticPr fontId="3"/>
  </si>
  <si>
    <t>※番号は事業参加者の通し番号とし、（セーフティネット申込者の内訳）の番号と連動させること。</t>
    <phoneticPr fontId="3"/>
  </si>
  <si>
    <t>適宜、行を追加してください</t>
    <rPh sb="0" eb="2">
      <t>テキギ</t>
    </rPh>
    <rPh sb="3" eb="4">
      <t>ギョウ</t>
    </rPh>
    <rPh sb="5" eb="7">
      <t>ツイカ</t>
    </rPh>
    <phoneticPr fontId="3"/>
  </si>
  <si>
    <r>
      <rPr>
        <sz val="11"/>
        <color theme="1"/>
        <rFont val="ＭＳ ゴシック"/>
        <family val="3"/>
        <charset val="128"/>
      </rPr>
      <t>１　組織の会則（規約）、役員名簿</t>
    </r>
    <r>
      <rPr>
        <sz val="11"/>
        <color theme="1"/>
        <rFont val="ＭＳ 明朝"/>
        <family val="1"/>
        <charset val="128"/>
      </rPr>
      <t>（農業協同組合(連合会)の場合は添付を省略できる）</t>
    </r>
    <phoneticPr fontId="3"/>
  </si>
  <si>
    <r>
      <rPr>
        <sz val="11"/>
        <color theme="1"/>
        <rFont val="ＭＳ ゴシック"/>
        <family val="3"/>
        <charset val="128"/>
      </rPr>
      <t>２　事業参加者の一覧</t>
    </r>
    <r>
      <rPr>
        <sz val="11"/>
        <color theme="1"/>
        <rFont val="ＭＳ 明朝"/>
        <family val="1"/>
        <charset val="128"/>
      </rPr>
      <t>（下の様式を参考に作成）</t>
    </r>
    <rPh sb="11" eb="12">
      <t>シタ</t>
    </rPh>
    <rPh sb="13" eb="15">
      <t>ヨウシキ</t>
    </rPh>
    <rPh sb="16" eb="18">
      <t>サンコウ</t>
    </rPh>
    <rPh sb="19" eb="21">
      <t>サクセイ</t>
    </rPh>
    <phoneticPr fontId="3"/>
  </si>
  <si>
    <t>セーフティーネット事業申請
（〇×）</t>
    <rPh sb="9" eb="11">
      <t>ジギョウ</t>
    </rPh>
    <rPh sb="11" eb="13">
      <t>シンセイ</t>
    </rPh>
    <phoneticPr fontId="3"/>
  </si>
  <si>
    <t>対象期間</t>
    <phoneticPr fontId="3"/>
  </si>
  <si>
    <t>　月　～　　月</t>
    <phoneticPr fontId="3"/>
  </si>
  <si>
    <t>（参考）</t>
    <rPh sb="1" eb="3">
      <t>サンコウ</t>
    </rPh>
    <phoneticPr fontId="3"/>
  </si>
  <si>
    <t>（現在）</t>
    <phoneticPr fontId="3"/>
  </si>
  <si>
    <t>燃料コストの変動抑制量
（目標）</t>
    <rPh sb="0" eb="2">
      <t>ネンリョウ</t>
    </rPh>
    <rPh sb="6" eb="8">
      <t>ヘンドウ</t>
    </rPh>
    <rPh sb="8" eb="11">
      <t>ヨクセイリョウ</t>
    </rPh>
    <rPh sb="13" eb="15">
      <t>モクヒョウ</t>
    </rPh>
    <phoneticPr fontId="3"/>
  </si>
  <si>
    <t>【添付資料】現在の燃料使用量、目標の燃料使用量の算定方法を確認できる資料</t>
    <phoneticPr fontId="3"/>
  </si>
  <si>
    <t>【添付資料】燃料使用量・生産量の算定方法を確認できる資料</t>
    <phoneticPr fontId="3"/>
  </si>
  <si>
    <t>（注２） 年間(加温期間)使用量の「現在」及び「目標」欄は、第２の「（１）10a当たりの燃料使用量の削減を目標
　　　 とする者の取組計画一覧」の合計欄から転記する。なお、それぞれの数値については小数点以下第１位を四
　　　 捨五入する。
　　　　</t>
    <rPh sb="1" eb="2">
      <t>チュウ</t>
    </rPh>
    <phoneticPr fontId="3"/>
  </si>
  <si>
    <t>（注２）変動抑制取組計画については、支援対象者が一体的に取り組む場合は、合計欄にのみ記載。
      計画参画者が個別に取り組む場合は、個々の省エネルギー等対策取組計画から転記する。</t>
    <rPh sb="1" eb="2">
      <t>チュウ</t>
    </rPh>
    <phoneticPr fontId="3"/>
  </si>
  <si>
    <t>（３）民間の金融商品や備蓄タンク等を活用して燃料コストの変動を抑制することを目標とする者の
    取組計画一覧</t>
    <phoneticPr fontId="3"/>
  </si>
  <si>
    <t>（注）当該産地における施設園芸の経営に関する現状と課題、省エネルギー等対策推進計画の実践を
    踏まえた今後の展開方向について記入する。</t>
    <phoneticPr fontId="3"/>
  </si>
  <si>
    <t>（注２）年間（加温期間）使用量の「現在」及び「目標」欄は、第２の「（２）単位生産量当たり燃料使用量の削減
      を目標とする者の取組計画一覧」の合計欄から転記する。なお、それぞれの数値については小数点以下第１位
      を四捨五入する。</t>
    <rPh sb="1" eb="2">
      <t>チュウ</t>
    </rPh>
    <phoneticPr fontId="3"/>
  </si>
  <si>
    <t>（注４）支援対象者内で複数の品目を生産している場合は、作付け戸数上位３品目（又は作付け戸数で全体の７割に
     達するまでの品目）について、枠を追加して記載する。</t>
    <rPh sb="1" eb="2">
      <t>チュウ</t>
    </rPh>
    <phoneticPr fontId="3"/>
  </si>
  <si>
    <t>（注２）年間（対象期間）使用量及び抑制量欄は、第２の「（３）民間の金融商品や備蓄タンク等を活用して燃料
      コストの変動を抑制することを目標とする者の取組計画一覧」の合計欄から転記する。なお、それぞれの数
      値については小数点以下第１位を四捨五入する。</t>
    <rPh sb="1" eb="2">
      <t>チュウ</t>
    </rPh>
    <phoneticPr fontId="3"/>
  </si>
  <si>
    <t>（注３）燃油コストの変動抑制量は、燃料コストの変動が産地の経営に及ぼすリスクに対して、民間の金融商品や
      備蓄タンク等の活用により、産地が燃料コストの変動に対するリスク軽減に備えている燃料量を記載する。</t>
    <rPh sb="1" eb="2">
      <t>チュウ</t>
    </rPh>
    <phoneticPr fontId="3"/>
  </si>
  <si>
    <t>（注４）変動抑制取組計画の（参考）欄には、どの事業年度からどのような取組により、燃料価格や燃料使用量の
      変動を抑制するのかが分かるよう記載する。</t>
    <rPh sb="1" eb="2">
      <t>チュウ</t>
    </rPh>
    <phoneticPr fontId="3"/>
  </si>
  <si>
    <t>補助金所要
見込額（円）</t>
    <rPh sb="0" eb="3">
      <t>ホジョキン</t>
    </rPh>
    <rPh sb="3" eb="5">
      <t>ショヨウ</t>
    </rPh>
    <rPh sb="6" eb="8">
      <t>ミコミ</t>
    </rPh>
    <rPh sb="8" eb="9">
      <t>ガク</t>
    </rPh>
    <rPh sb="10" eb="11">
      <t>エン</t>
    </rPh>
    <phoneticPr fontId="3"/>
  </si>
  <si>
    <t>（注）「施設園芸用燃料価格差補填金積立契約申込書」（必要に応じ）及び「施設園芸用燃料購入数
　　量等設定申込書」を添付する。</t>
    <phoneticPr fontId="3"/>
  </si>
  <si>
    <t>～</t>
  </si>
  <si>
    <t>～</t>
    <phoneticPr fontId="3"/>
  </si>
  <si>
    <t>適宜、単位を修正してください（右クリック→セルの書式設定→表示形式→ユーザー定義→「種類」を書き換え）</t>
    <rPh sb="0" eb="2">
      <t>テキギ</t>
    </rPh>
    <rPh sb="3" eb="5">
      <t>タンイ</t>
    </rPh>
    <rPh sb="6" eb="8">
      <t>シュウセイ</t>
    </rPh>
    <rPh sb="15" eb="16">
      <t>ミギ</t>
    </rPh>
    <rPh sb="24" eb="26">
      <t>ショシキ</t>
    </rPh>
    <rPh sb="26" eb="28">
      <t>セッテイ</t>
    </rPh>
    <rPh sb="29" eb="31">
      <t>ヒョウジ</t>
    </rPh>
    <rPh sb="31" eb="33">
      <t>ケイシキ</t>
    </rPh>
    <rPh sb="38" eb="40">
      <t>テイギ</t>
    </rPh>
    <rPh sb="42" eb="44">
      <t>シュルイ</t>
    </rPh>
    <rPh sb="46" eb="47">
      <t>カ</t>
    </rPh>
    <rPh sb="48" eb="49">
      <t>カ</t>
    </rPh>
    <phoneticPr fontId="3"/>
  </si>
  <si>
    <t>現　在①</t>
    <phoneticPr fontId="3"/>
  </si>
  <si>
    <t>目　標②</t>
    <phoneticPr fontId="3"/>
  </si>
  <si>
    <t>Word様式に「面積」の項目はないので日施園に提出する際は「非表示」にします。</t>
    <rPh sb="4" eb="6">
      <t>ヨウシキ</t>
    </rPh>
    <rPh sb="8" eb="10">
      <t>メンセキ</t>
    </rPh>
    <rPh sb="12" eb="14">
      <t>コウモク</t>
    </rPh>
    <rPh sb="19" eb="22">
      <t>ニッシエン</t>
    </rPh>
    <rPh sb="23" eb="25">
      <t>テイシュツ</t>
    </rPh>
    <rPh sb="27" eb="28">
      <t>サイ</t>
    </rPh>
    <rPh sb="30" eb="33">
      <t>ヒヒョウジ</t>
    </rPh>
    <phoneticPr fontId="3"/>
  </si>
  <si>
    <t>合計（Ａ重油換算）</t>
    <phoneticPr fontId="3"/>
  </si>
  <si>
    <t>（注１）省エネルギー等対策推進計画に参画する者が経営する温室面積（計画該当品）を対象に記載する。</t>
    <rPh sb="1" eb="2">
      <t>チュウ</t>
    </rPh>
    <rPh sb="28" eb="30">
      <t>オンシツ</t>
    </rPh>
    <rPh sb="30" eb="32">
      <t>メンセキ</t>
    </rPh>
    <rPh sb="33" eb="35">
      <t>ケイカク</t>
    </rPh>
    <rPh sb="35" eb="37">
      <t>ガイトウ</t>
    </rPh>
    <rPh sb="37" eb="38">
      <t>ヒン</t>
    </rPh>
    <phoneticPr fontId="3"/>
  </si>
  <si>
    <t xml:space="preserve"> 現在の燃料使用量、目標の変動抑制量の算定方法を確認できる資料</t>
    <rPh sb="1" eb="3">
      <t>ゲンザイ</t>
    </rPh>
    <rPh sb="10" eb="12">
      <t>モクヒョウ</t>
    </rPh>
    <rPh sb="13" eb="15">
      <t>ヘンドウ</t>
    </rPh>
    <rPh sb="15" eb="18">
      <t>ヨクセイリョウ</t>
    </rPh>
    <phoneticPr fontId="3"/>
  </si>
  <si>
    <t>　　　（例えば、備蓄タンクの活用であれば、燃料価格が高騰した際に、一定価格（高騰した価格よりも安い価格）
      で○○kＬ売り渡せることが可能な量）。</t>
    <phoneticPr fontId="3"/>
  </si>
  <si>
    <t>（注６）申請数が多い場合等は、本表を別葉とする。</t>
    <rPh sb="1" eb="2">
      <t>チュウ</t>
    </rPh>
    <phoneticPr fontId="3"/>
  </si>
  <si>
    <t>（注７）燃料価格や燃料使用量の変動を抑制するための取組内容は支援対象者ごとに異なることから、本表について
     は、事業主体と協議の下、適宜変更することも可能とする。</t>
    <rPh sb="1" eb="2">
      <t>チュウ</t>
    </rPh>
    <phoneticPr fontId="3"/>
  </si>
  <si>
    <t>（注５）第１９第５項の規定に取り組む者は省エネ加速化特例の欄に「〇」を記入する。</t>
    <rPh sb="1" eb="2">
      <t>チュウ</t>
    </rPh>
    <phoneticPr fontId="3"/>
  </si>
  <si>
    <t>　青森県農業再生協議会施設園芸等燃料価格高騰対策業務方法書（平成25年５月16日付け青森県農業再生協議会作成）第６条第１項の規定に基づき、下記により事業実施計画及び省エネルギー推進計画を作成（変更）したので、関係書類を添えて承認を申請する。</t>
    <phoneticPr fontId="3"/>
  </si>
  <si>
    <t>（注２）実績はA重油・灯油は「kＬ」、ＬＰガスは「kg」、ＬＮＧは「㎥」の欄にそれぞれ記載し、省エネルギー等
      対策推進計画策定時の燃油現在使用量及び目標年の燃油使用実績を記載し、その差の率をカッコ内の削減率と
      して記載。</t>
    <rPh sb="1" eb="2">
      <t>チュウ</t>
    </rPh>
    <rPh sb="72" eb="73">
      <t>アブラ</t>
    </rPh>
    <rPh sb="85" eb="86">
      <t>アブラ</t>
    </rPh>
    <phoneticPr fontId="3"/>
  </si>
  <si>
    <r>
      <t xml:space="preserve">削減量
</t>
    </r>
    <r>
      <rPr>
        <sz val="10"/>
        <rFont val="ＭＳ ゴシック"/>
        <family val="3"/>
        <charset val="128"/>
      </rPr>
      <t>③＝①－②</t>
    </r>
    <phoneticPr fontId="3"/>
  </si>
  <si>
    <r>
      <t xml:space="preserve">削減率
</t>
    </r>
    <r>
      <rPr>
        <sz val="9"/>
        <rFont val="ＭＳ ゴシック"/>
        <family val="3"/>
        <charset val="128"/>
      </rPr>
      <t>④＝③／①×100</t>
    </r>
    <phoneticPr fontId="3"/>
  </si>
  <si>
    <t>（注３）燃料使用量の合計欄には、灯油（L）に、0.938を、LPガス(kg)に1.288を、LNG(㎥)に1.571を乗じて、それ
　　　ぞれをA重油使用量（L）に換算したもの（換算方法について、以下同様）とA重油使用量の合計を記載する。
　　　なお、それぞれの数値に ついては小数点以下第１位を四捨五入する。</t>
    <rPh sb="1" eb="2">
      <t>チュウ</t>
    </rPh>
    <rPh sb="16" eb="18">
      <t>トウユ</t>
    </rPh>
    <phoneticPr fontId="3"/>
  </si>
  <si>
    <t>（注５）燃料使用量の合計欄には、灯油、LPガス、LNGをA重油使用量に換算したものとA重油使用量の合計を記載する。なお、それぞれの数値については小数点以下第１位を四捨五入する。</t>
    <phoneticPr fontId="3"/>
  </si>
  <si>
    <r>
      <t>抑制率
③</t>
    </r>
    <r>
      <rPr>
        <sz val="9"/>
        <rFont val="ＭＳ ゴシック"/>
        <family val="3"/>
        <charset val="128"/>
      </rPr>
      <t>＝②／①×100</t>
    </r>
    <rPh sb="0" eb="2">
      <t>ヨクセイ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</si>
</sst>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quot;kL&quot;"/>
    <numFmt numFmtId="177" formatCode="\(#&quot;%&quot;\)"/>
    <numFmt numFmtId="178" formatCode="#,###&quot;L&quot;"/>
    <numFmt numFmtId="179" formatCode="#&quot;%&quot;"/>
    <numFmt numFmtId="180" formatCode="#,###&quot;kg&quot;"/>
    <numFmt numFmtId="181" formatCode="#,###&quot;㎥&quot;"/>
    <numFmt numFmtId="182" formatCode="#,###&quot;KL&quot;"/>
    <numFmt numFmtId="183" formatCode="#,###&quot;ha&quot;"/>
    <numFmt numFmtId="184" formatCode="#,###&quot;台&quot;"/>
    <numFmt numFmtId="185" formatCode="General&quot;台&quot;"/>
    <numFmt numFmtId="186" formatCode="General\a"/>
    <numFmt numFmtId="187" formatCode="General\t"/>
    <numFmt numFmtId="188" formatCode="#,###&quot;t&quot;"/>
    <numFmt numFmtId="189" formatCode="##,##0.0&quot;a&quot;"/>
    <numFmt numFmtId="190" formatCode="#,##0&quot;kL&quot;"/>
    <numFmt numFmtId="191" formatCode="#,##0&quot;kg&quot;"/>
    <numFmt numFmtId="192" formatCode="#,##0&quot;㎥&quot;"/>
    <numFmt numFmtId="193" formatCode="#,##0&quot;ℓ&quot;"/>
  </numFmts>
  <fonts count="30">
    <font>
      <sz val="11"/>
      <color theme="1"/>
      <name val="游ゴシック"/>
      <family val="2"/>
      <scheme val="minor"/>
    </font>
    <font>
      <sz val="11"/>
      <color theme="1"/>
      <name val="游ゴシック"/>
      <family val="2"/>
      <scheme val="minor"/>
    </font>
    <font>
      <sz val="12"/>
      <color theme="1"/>
      <name val="ＭＳ ゴシック"/>
      <family val="3"/>
      <charset val="128"/>
    </font>
    <font>
      <sz val="6"/>
      <name val="游ゴシック"/>
      <family val="3"/>
      <charset val="128"/>
      <scheme val="minor"/>
    </font>
    <font>
      <sz val="20"/>
      <color theme="1"/>
      <name val="ＭＳ ゴシック"/>
      <family val="3"/>
      <charset val="128"/>
    </font>
    <font>
      <sz val="24"/>
      <color theme="1"/>
      <name val="ＭＳ ゴシック"/>
      <family val="3"/>
      <charset val="128"/>
    </font>
    <font>
      <sz val="18"/>
      <color theme="1"/>
      <name val="ＭＳ ゴシック"/>
      <family val="3"/>
      <charset val="128"/>
    </font>
    <font>
      <sz val="14"/>
      <color theme="1"/>
      <name val="ＭＳ ゴシック"/>
      <family val="3"/>
      <charset val="128"/>
    </font>
    <font>
      <sz val="10"/>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10"/>
      <name val="Arial"/>
      <family val="2"/>
    </font>
    <font>
      <sz val="11"/>
      <color theme="1"/>
      <name val="游ゴシック"/>
      <family val="3"/>
      <charset val="128"/>
      <scheme val="minor"/>
    </font>
    <font>
      <sz val="11"/>
      <name val="ＭＳ Ｐゴシック"/>
      <family val="3"/>
      <charset val="128"/>
    </font>
    <font>
      <sz val="11"/>
      <color theme="1"/>
      <name val="ＭＳ 明朝"/>
      <family val="1"/>
      <charset val="128"/>
    </font>
    <font>
      <sz val="12"/>
      <color rgb="FF000000"/>
      <name val="ＭＳ 明朝"/>
      <family val="1"/>
      <charset val="128"/>
    </font>
    <font>
      <sz val="8"/>
      <color theme="1"/>
      <name val="ＭＳ 明朝"/>
      <family val="1"/>
      <charset val="128"/>
    </font>
    <font>
      <sz val="12"/>
      <color theme="1"/>
      <name val="ＭＳ 明朝"/>
      <family val="1"/>
      <charset val="128"/>
    </font>
    <font>
      <sz val="10.5"/>
      <color theme="1"/>
      <name val="ＭＳ 明朝"/>
      <family val="1"/>
      <charset val="128"/>
    </font>
    <font>
      <sz val="11"/>
      <color theme="1"/>
      <name val="ＭＳ 明朝"/>
      <family val="3"/>
      <charset val="128"/>
    </font>
    <font>
      <sz val="11"/>
      <name val="ＭＳ ゴシック"/>
      <family val="3"/>
      <charset val="128"/>
    </font>
    <font>
      <sz val="9"/>
      <color indexed="81"/>
      <name val="MS P ゴシック"/>
      <family val="3"/>
      <charset val="128"/>
    </font>
    <font>
      <sz val="12"/>
      <name val="ＭＳ ゴシック"/>
      <family val="3"/>
      <charset val="128"/>
    </font>
    <font>
      <sz val="11"/>
      <name val="ＭＳ 明朝"/>
      <family val="1"/>
      <charset val="128"/>
    </font>
    <font>
      <sz val="8"/>
      <name val="ＭＳ ゴシック"/>
      <family val="3"/>
      <charset val="128"/>
    </font>
    <font>
      <sz val="10"/>
      <name val="ＭＳ 明朝"/>
      <family val="1"/>
      <charset val="128"/>
    </font>
    <font>
      <sz val="10"/>
      <name val="ＭＳ ゴシック"/>
      <family val="3"/>
      <charset val="128"/>
    </font>
    <font>
      <sz val="9"/>
      <name val="ＭＳ ゴシック"/>
      <family val="3"/>
      <charset val="128"/>
    </font>
    <font>
      <sz val="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diagonal/>
    </border>
    <border>
      <left style="thin">
        <color indexed="64"/>
      </left>
      <right style="medium">
        <color indexed="64"/>
      </right>
      <top/>
      <bottom/>
      <diagonal/>
    </border>
    <border>
      <left/>
      <right style="medium">
        <color auto="1"/>
      </right>
      <top/>
      <bottom style="medium">
        <color auto="1"/>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medium">
        <color indexed="64"/>
      </top>
      <bottom/>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right style="thin">
        <color indexed="64"/>
      </right>
      <top style="thin">
        <color indexed="64"/>
      </top>
      <bottom style="double">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top style="double">
        <color indexed="64"/>
      </top>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style="double">
        <color indexed="64"/>
      </top>
      <bottom/>
      <diagonal/>
    </border>
    <border>
      <left style="medium">
        <color indexed="64"/>
      </left>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diagonal style="thin">
        <color indexed="64"/>
      </diagonal>
    </border>
    <border>
      <left/>
      <right/>
      <top style="thin">
        <color indexed="64"/>
      </top>
      <bottom style="double">
        <color indexed="64"/>
      </bottom>
      <diagonal/>
    </border>
  </borders>
  <cellStyleXfs count="9">
    <xf numFmtId="0" fontId="0" fillId="0" borderId="0"/>
    <xf numFmtId="38" fontId="1"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4" fillId="0" borderId="0">
      <alignment vertical="center"/>
    </xf>
  </cellStyleXfs>
  <cellXfs count="418">
    <xf numFmtId="0" fontId="0" fillId="0" borderId="0" xfId="0"/>
    <xf numFmtId="0" fontId="2"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8"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10" fillId="0" borderId="0" xfId="0" applyFont="1" applyAlignment="1">
      <alignment vertical="top" wrapText="1"/>
    </xf>
    <xf numFmtId="0" fontId="2" fillId="0" borderId="0" xfId="0" applyFont="1" applyAlignment="1">
      <alignment horizontal="right" vertical="center"/>
    </xf>
    <xf numFmtId="0" fontId="7" fillId="0" borderId="43" xfId="0" applyFont="1" applyBorder="1" applyAlignment="1">
      <alignment vertical="center"/>
    </xf>
    <xf numFmtId="0" fontId="7" fillId="0" borderId="33" xfId="0" applyFont="1" applyBorder="1" applyAlignment="1">
      <alignment vertical="center" shrinkToFit="1"/>
    </xf>
    <xf numFmtId="0" fontId="7" fillId="0" borderId="32" xfId="0" applyFont="1" applyBorder="1" applyAlignment="1">
      <alignment vertical="center" shrinkToFit="1"/>
    </xf>
    <xf numFmtId="0" fontId="15" fillId="0" borderId="0" xfId="0" applyFont="1"/>
    <xf numFmtId="0" fontId="15" fillId="3" borderId="5" xfId="0" applyFont="1" applyFill="1" applyBorder="1"/>
    <xf numFmtId="0" fontId="15" fillId="3" borderId="25" xfId="0" applyFont="1" applyFill="1" applyBorder="1"/>
    <xf numFmtId="0" fontId="15" fillId="0" borderId="21" xfId="0" applyFont="1" applyBorder="1"/>
    <xf numFmtId="38" fontId="16" fillId="0" borderId="21" xfId="1" applyFont="1" applyFill="1" applyBorder="1" applyAlignment="1">
      <alignment vertical="center"/>
    </xf>
    <xf numFmtId="0" fontId="15" fillId="0" borderId="5" xfId="0" applyFont="1" applyBorder="1"/>
    <xf numFmtId="38" fontId="16" fillId="0" borderId="5" xfId="1" applyFont="1" applyFill="1" applyBorder="1" applyAlignment="1">
      <alignment vertical="center"/>
    </xf>
    <xf numFmtId="0" fontId="15" fillId="0" borderId="0" xfId="0" applyFont="1" applyAlignment="1">
      <alignment horizontal="center" vertical="center"/>
    </xf>
    <xf numFmtId="38" fontId="16" fillId="0" borderId="0" xfId="1" applyFont="1" applyFill="1" applyBorder="1" applyAlignment="1">
      <alignment vertical="center"/>
    </xf>
    <xf numFmtId="0" fontId="17" fillId="0" borderId="0" xfId="0" applyFont="1"/>
    <xf numFmtId="0" fontId="18" fillId="0" borderId="0" xfId="0" applyFont="1"/>
    <xf numFmtId="0" fontId="18" fillId="0" borderId="0" xfId="0" applyFont="1" applyAlignment="1">
      <alignment horizontal="right"/>
    </xf>
    <xf numFmtId="0" fontId="18" fillId="0" borderId="0" xfId="0" applyFont="1" applyAlignment="1">
      <alignment horizontal="right" vertical="center"/>
    </xf>
    <xf numFmtId="0" fontId="18" fillId="0" borderId="0" xfId="0" applyFont="1" applyAlignment="1">
      <alignment horizontal="left"/>
    </xf>
    <xf numFmtId="0" fontId="18" fillId="0" borderId="0" xfId="0" applyFont="1" applyAlignment="1">
      <alignment vertical="center" wrapText="1"/>
    </xf>
    <xf numFmtId="0" fontId="18" fillId="0" borderId="0" xfId="0" applyFont="1" applyAlignment="1">
      <alignment horizontal="center"/>
    </xf>
    <xf numFmtId="0" fontId="19" fillId="0" borderId="0" xfId="0" applyFont="1"/>
    <xf numFmtId="0" fontId="9" fillId="0" borderId="0" xfId="0" applyFont="1"/>
    <xf numFmtId="0" fontId="10" fillId="0" borderId="0" xfId="0" applyFo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20" fillId="0" borderId="0" xfId="0" applyFont="1"/>
    <xf numFmtId="0" fontId="2" fillId="0" borderId="6" xfId="0" applyFont="1" applyBorder="1" applyAlignment="1">
      <alignment horizontal="center"/>
    </xf>
    <xf numFmtId="190" fontId="21" fillId="3" borderId="19" xfId="1" applyNumberFormat="1" applyFont="1" applyFill="1" applyBorder="1" applyAlignment="1">
      <alignment vertical="center"/>
    </xf>
    <xf numFmtId="0" fontId="11" fillId="0" borderId="5" xfId="0" applyFont="1" applyBorder="1" applyAlignment="1">
      <alignment horizontal="center" vertical="center" wrapText="1"/>
    </xf>
    <xf numFmtId="193" fontId="15" fillId="3" borderId="5" xfId="0" applyNumberFormat="1" applyFont="1" applyFill="1" applyBorder="1"/>
    <xf numFmtId="191" fontId="15" fillId="3" borderId="5" xfId="0" applyNumberFormat="1" applyFont="1" applyFill="1" applyBorder="1"/>
    <xf numFmtId="192" fontId="15" fillId="3" borderId="5" xfId="0" applyNumberFormat="1" applyFont="1" applyFill="1" applyBorder="1"/>
    <xf numFmtId="193" fontId="16" fillId="0" borderId="21" xfId="1" applyNumberFormat="1" applyFont="1" applyFill="1" applyBorder="1" applyAlignment="1">
      <alignment vertical="center"/>
    </xf>
    <xf numFmtId="193" fontId="16" fillId="0" borderId="5" xfId="1" applyNumberFormat="1" applyFont="1" applyFill="1" applyBorder="1" applyAlignment="1">
      <alignment vertical="center"/>
    </xf>
    <xf numFmtId="191" fontId="16" fillId="0" borderId="5" xfId="1" applyNumberFormat="1" applyFont="1" applyFill="1" applyBorder="1" applyAlignment="1">
      <alignment vertical="center"/>
    </xf>
    <xf numFmtId="192" fontId="16" fillId="0" borderId="5" xfId="1" applyNumberFormat="1" applyFont="1" applyFill="1" applyBorder="1" applyAlignment="1">
      <alignment vertical="center"/>
    </xf>
    <xf numFmtId="0" fontId="2" fillId="3" borderId="9" xfId="0" applyFont="1" applyFill="1" applyBorder="1" applyAlignment="1">
      <alignment horizontal="left" vertical="center"/>
    </xf>
    <xf numFmtId="0" fontId="2" fillId="3" borderId="16" xfId="0" applyFont="1" applyFill="1" applyBorder="1" applyAlignment="1">
      <alignment horizontal="left" vertical="center"/>
    </xf>
    <xf numFmtId="0" fontId="2" fillId="3" borderId="4" xfId="0" applyFont="1" applyFill="1" applyBorder="1" applyAlignment="1">
      <alignment horizontal="left" vertical="center"/>
    </xf>
    <xf numFmtId="0" fontId="2" fillId="0" borderId="0" xfId="0" applyFont="1" applyFill="1"/>
    <xf numFmtId="0" fontId="2" fillId="0" borderId="0" xfId="0" applyFont="1" applyFill="1" applyAlignment="1">
      <alignment vertical="center"/>
    </xf>
    <xf numFmtId="0" fontId="10" fillId="0" borderId="0" xfId="0" applyFont="1" applyFill="1" applyAlignment="1">
      <alignment vertical="top" wrapText="1"/>
    </xf>
    <xf numFmtId="0" fontId="9" fillId="0" borderId="0" xfId="0" applyFont="1" applyFill="1" applyAlignment="1">
      <alignment vertical="center"/>
    </xf>
    <xf numFmtId="0" fontId="8" fillId="0" borderId="0" xfId="0" applyFont="1" applyFill="1" applyAlignment="1">
      <alignment vertical="center"/>
    </xf>
    <xf numFmtId="185" fontId="9" fillId="0" borderId="0" xfId="0" applyNumberFormat="1" applyFont="1" applyFill="1" applyAlignment="1">
      <alignment vertical="center"/>
    </xf>
    <xf numFmtId="178" fontId="2" fillId="0" borderId="0" xfId="0" applyNumberFormat="1" applyFont="1" applyFill="1" applyAlignment="1">
      <alignment vertical="center"/>
    </xf>
    <xf numFmtId="0" fontId="9" fillId="0" borderId="0" xfId="0" applyFont="1" applyFill="1" applyAlignment="1">
      <alignment vertical="top"/>
    </xf>
    <xf numFmtId="0" fontId="2" fillId="2" borderId="0" xfId="0" applyFont="1" applyFill="1" applyAlignment="1">
      <alignment vertical="center"/>
    </xf>
    <xf numFmtId="0" fontId="9" fillId="2" borderId="17" xfId="0" applyFont="1" applyFill="1" applyBorder="1" applyAlignment="1">
      <alignment horizontal="center" vertical="center"/>
    </xf>
    <xf numFmtId="0" fontId="8" fillId="2" borderId="17" xfId="0" applyFont="1" applyFill="1" applyBorder="1" applyAlignment="1">
      <alignment horizontal="center" vertical="center" shrinkToFit="1"/>
    </xf>
    <xf numFmtId="0" fontId="8" fillId="2" borderId="74" xfId="0" applyFont="1" applyFill="1" applyBorder="1" applyAlignment="1">
      <alignment horizontal="center" vertical="center" shrinkToFit="1"/>
    </xf>
    <xf numFmtId="176" fontId="9" fillId="2" borderId="25" xfId="0" applyNumberFormat="1" applyFont="1" applyFill="1" applyBorder="1" applyAlignment="1">
      <alignment vertical="center"/>
    </xf>
    <xf numFmtId="185" fontId="9" fillId="2" borderId="41" xfId="0" applyNumberFormat="1" applyFont="1" applyFill="1" applyBorder="1" applyAlignment="1">
      <alignment horizontal="right" vertical="center"/>
    </xf>
    <xf numFmtId="180" fontId="9" fillId="2" borderId="34" xfId="0" applyNumberFormat="1" applyFont="1" applyFill="1" applyBorder="1" applyAlignment="1">
      <alignment vertical="center"/>
    </xf>
    <xf numFmtId="185" fontId="9" fillId="2" borderId="39" xfId="0" applyNumberFormat="1" applyFont="1" applyFill="1" applyBorder="1" applyAlignment="1">
      <alignment horizontal="right" vertical="center"/>
    </xf>
    <xf numFmtId="181" fontId="9" fillId="2" borderId="34" xfId="0" applyNumberFormat="1" applyFont="1" applyFill="1" applyBorder="1" applyAlignment="1">
      <alignment vertical="center"/>
    </xf>
    <xf numFmtId="178" fontId="9" fillId="2" borderId="18" xfId="0" applyNumberFormat="1" applyFont="1" applyFill="1" applyBorder="1" applyAlignment="1">
      <alignment vertical="center"/>
    </xf>
    <xf numFmtId="185" fontId="9" fillId="2" borderId="20" xfId="0" applyNumberFormat="1" applyFont="1" applyFill="1" applyBorder="1" applyAlignment="1">
      <alignment horizontal="right" vertical="center"/>
    </xf>
    <xf numFmtId="176" fontId="9" fillId="2" borderId="5" xfId="0" applyNumberFormat="1" applyFont="1" applyFill="1" applyBorder="1" applyAlignment="1">
      <alignment vertical="center"/>
    </xf>
    <xf numFmtId="185" fontId="9" fillId="2" borderId="26" xfId="0" applyNumberFormat="1" applyFont="1" applyFill="1" applyBorder="1" applyAlignment="1">
      <alignment horizontal="right" vertical="center"/>
    </xf>
    <xf numFmtId="180" fontId="9" fillId="2" borderId="5" xfId="0" applyNumberFormat="1" applyFont="1" applyFill="1" applyBorder="1" applyAlignment="1">
      <alignment vertical="center"/>
    </xf>
    <xf numFmtId="181" fontId="9" fillId="2" borderId="5" xfId="0" applyNumberFormat="1" applyFont="1" applyFill="1" applyBorder="1" applyAlignment="1">
      <alignment vertical="center"/>
    </xf>
    <xf numFmtId="178" fontId="9" fillId="2" borderId="5" xfId="0" applyNumberFormat="1" applyFont="1" applyFill="1" applyBorder="1" applyAlignment="1">
      <alignment vertical="center"/>
    </xf>
    <xf numFmtId="185" fontId="9" fillId="2" borderId="42" xfId="0" applyNumberFormat="1" applyFont="1" applyFill="1" applyBorder="1" applyAlignment="1">
      <alignment horizontal="right" vertical="center"/>
    </xf>
    <xf numFmtId="184" fontId="9" fillId="2" borderId="21" xfId="0" applyNumberFormat="1" applyFont="1" applyFill="1" applyBorder="1" applyAlignment="1">
      <alignment vertical="center"/>
    </xf>
    <xf numFmtId="185" fontId="9" fillId="2" borderId="55" xfId="0" applyNumberFormat="1" applyFont="1" applyFill="1" applyBorder="1" applyAlignment="1">
      <alignment vertical="center"/>
    </xf>
    <xf numFmtId="178" fontId="2" fillId="2" borderId="15" xfId="0" applyNumberFormat="1" applyFont="1" applyFill="1" applyBorder="1" applyAlignment="1">
      <alignment vertic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179" fontId="9" fillId="2" borderId="0" xfId="0" applyNumberFormat="1" applyFont="1" applyFill="1" applyAlignment="1">
      <alignment horizontal="center" vertical="center"/>
    </xf>
    <xf numFmtId="0" fontId="8" fillId="2" borderId="17" xfId="0" applyFont="1" applyFill="1" applyBorder="1" applyAlignment="1">
      <alignment vertical="center" shrinkToFit="1"/>
    </xf>
    <xf numFmtId="0" fontId="8" fillId="2" borderId="74" xfId="0" applyFont="1" applyFill="1" applyBorder="1" applyAlignment="1">
      <alignment vertical="center" shrinkToFit="1"/>
    </xf>
    <xf numFmtId="0" fontId="2" fillId="2" borderId="34" xfId="0" applyFont="1" applyFill="1" applyBorder="1" applyAlignment="1">
      <alignment vertical="center"/>
    </xf>
    <xf numFmtId="0" fontId="9" fillId="2" borderId="0" xfId="0" applyFont="1" applyFill="1" applyAlignment="1">
      <alignment vertical="center"/>
    </xf>
    <xf numFmtId="185" fontId="9" fillId="2" borderId="18" xfId="0" applyNumberFormat="1" applyFont="1" applyFill="1" applyBorder="1" applyAlignment="1">
      <alignment vertical="center"/>
    </xf>
    <xf numFmtId="185" fontId="9" fillId="2" borderId="5" xfId="0" applyNumberFormat="1" applyFont="1" applyFill="1" applyBorder="1" applyAlignment="1">
      <alignment vertical="center"/>
    </xf>
    <xf numFmtId="185" fontId="9" fillId="2" borderId="25" xfId="0" applyNumberFormat="1" applyFont="1" applyFill="1" applyBorder="1" applyAlignment="1">
      <alignment vertical="center"/>
    </xf>
    <xf numFmtId="185" fontId="9" fillId="2" borderId="34" xfId="0" applyNumberFormat="1" applyFont="1" applyFill="1" applyBorder="1" applyAlignment="1">
      <alignment vertical="center"/>
    </xf>
    <xf numFmtId="185" fontId="9" fillId="2" borderId="38" xfId="0" applyNumberFormat="1" applyFont="1" applyFill="1" applyBorder="1" applyAlignment="1">
      <alignment vertical="center"/>
    </xf>
    <xf numFmtId="0" fontId="2" fillId="2" borderId="18" xfId="0" applyFont="1" applyFill="1" applyBorder="1" applyAlignment="1">
      <alignment vertical="center"/>
    </xf>
    <xf numFmtId="185" fontId="9" fillId="2" borderId="80" xfId="0" applyNumberFormat="1" applyFont="1" applyFill="1" applyBorder="1" applyAlignment="1">
      <alignment horizontal="center" vertical="center"/>
    </xf>
    <xf numFmtId="185" fontId="9" fillId="2" borderId="6" xfId="0" applyNumberFormat="1" applyFont="1" applyFill="1" applyBorder="1" applyAlignment="1">
      <alignment horizontal="center" vertical="center"/>
    </xf>
    <xf numFmtId="184" fontId="9" fillId="2" borderId="34" xfId="0" applyNumberFormat="1" applyFont="1" applyFill="1" applyBorder="1" applyAlignment="1">
      <alignment vertical="center"/>
    </xf>
    <xf numFmtId="185" fontId="9" fillId="2" borderId="56" xfId="0" applyNumberFormat="1" applyFont="1" applyFill="1" applyBorder="1" applyAlignment="1">
      <alignment horizontal="center" vertical="center"/>
    </xf>
    <xf numFmtId="184" fontId="9" fillId="2" borderId="5" xfId="0" applyNumberFormat="1" applyFont="1" applyFill="1" applyBorder="1" applyAlignment="1">
      <alignment vertical="center"/>
    </xf>
    <xf numFmtId="0" fontId="9" fillId="2" borderId="15" xfId="0" applyFont="1" applyFill="1" applyBorder="1" applyAlignment="1">
      <alignment vertical="center"/>
    </xf>
    <xf numFmtId="0" fontId="15" fillId="3" borderId="5" xfId="0" applyFont="1" applyFill="1" applyBorder="1" applyAlignment="1">
      <alignment shrinkToFit="1"/>
    </xf>
    <xf numFmtId="0" fontId="15" fillId="0" borderId="21" xfId="0" applyFont="1" applyBorder="1" applyAlignment="1">
      <alignment shrinkToFit="1"/>
    </xf>
    <xf numFmtId="0" fontId="15" fillId="0" borderId="5" xfId="0" applyFont="1" applyBorder="1" applyAlignment="1">
      <alignment shrinkToFit="1"/>
    </xf>
    <xf numFmtId="0" fontId="18" fillId="0" borderId="0" xfId="0" applyFont="1" applyAlignment="1">
      <alignment horizontal="left" vertical="center" wrapText="1"/>
    </xf>
    <xf numFmtId="0" fontId="15" fillId="0" borderId="80" xfId="0" applyFont="1" applyBorder="1" applyAlignment="1">
      <alignment horizontal="center" vertical="center"/>
    </xf>
    <xf numFmtId="0" fontId="15" fillId="0" borderId="22" xfId="0" applyFont="1" applyBorder="1" applyAlignment="1">
      <alignment horizontal="center" vertical="center"/>
    </xf>
    <xf numFmtId="0" fontId="15" fillId="0" borderId="56" xfId="0" applyFont="1" applyBorder="1" applyAlignment="1">
      <alignment horizontal="center" vertical="center"/>
    </xf>
    <xf numFmtId="0" fontId="15" fillId="0" borderId="10" xfId="0" applyFont="1" applyBorder="1" applyAlignment="1">
      <alignment horizontal="center" vertical="center"/>
    </xf>
    <xf numFmtId="0" fontId="15" fillId="0" borderId="45" xfId="0" applyFont="1" applyBorder="1" applyAlignment="1">
      <alignment horizontal="center" vertical="center"/>
    </xf>
    <xf numFmtId="0" fontId="15" fillId="0" borderId="48" xfId="0" applyFont="1" applyBorder="1" applyAlignment="1">
      <alignment horizontal="center" vertical="center"/>
    </xf>
    <xf numFmtId="0" fontId="19" fillId="0" borderId="0" xfId="0" applyFont="1" applyAlignment="1">
      <alignment vertical="top" wrapText="1"/>
    </xf>
    <xf numFmtId="0" fontId="18" fillId="3" borderId="45" xfId="0" applyFont="1" applyFill="1" applyBorder="1" applyAlignment="1">
      <alignment horizontal="center"/>
    </xf>
    <xf numFmtId="0" fontId="18" fillId="3" borderId="47" xfId="0" applyFont="1" applyFill="1" applyBorder="1" applyAlignment="1">
      <alignment horizontal="center"/>
    </xf>
    <xf numFmtId="0" fontId="18" fillId="3" borderId="48" xfId="0" applyFont="1" applyFill="1" applyBorder="1" applyAlignment="1">
      <alignment horizontal="center"/>
    </xf>
    <xf numFmtId="0" fontId="2" fillId="0" borderId="46" xfId="0" applyFont="1" applyBorder="1" applyAlignment="1">
      <alignment horizontal="left"/>
    </xf>
    <xf numFmtId="0" fontId="2" fillId="0" borderId="50" xfId="0" applyFont="1" applyBorder="1" applyAlignment="1">
      <alignment horizontal="left"/>
    </xf>
    <xf numFmtId="0" fontId="2" fillId="0" borderId="51" xfId="0" applyFont="1" applyBorder="1" applyAlignment="1">
      <alignment horizontal="left"/>
    </xf>
    <xf numFmtId="0" fontId="2" fillId="0" borderId="25" xfId="0" applyFont="1" applyBorder="1" applyAlignment="1">
      <alignment horizontal="center" vertical="center"/>
    </xf>
    <xf numFmtId="0" fontId="2" fillId="0" borderId="18"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xf>
    <xf numFmtId="0" fontId="2" fillId="0" borderId="5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48" xfId="0" applyFont="1" applyBorder="1" applyAlignment="1">
      <alignment horizontal="center" vertical="center" shrinkToFit="1"/>
    </xf>
    <xf numFmtId="0" fontId="18" fillId="0" borderId="6" xfId="0" applyFont="1" applyBorder="1" applyAlignment="1">
      <alignment horizontal="center"/>
    </xf>
    <xf numFmtId="0" fontId="18" fillId="0" borderId="7" xfId="0" applyFont="1" applyBorder="1" applyAlignment="1">
      <alignment horizontal="center"/>
    </xf>
    <xf numFmtId="0" fontId="18" fillId="0" borderId="8" xfId="0" applyFont="1" applyBorder="1" applyAlignment="1">
      <alignment horizontal="center"/>
    </xf>
    <xf numFmtId="0" fontId="15" fillId="3" borderId="25" xfId="0" applyFont="1" applyFill="1" applyBorder="1" applyAlignment="1">
      <alignment horizontal="center"/>
    </xf>
    <xf numFmtId="0" fontId="15" fillId="3" borderId="34" xfId="0" applyFont="1" applyFill="1" applyBorder="1" applyAlignment="1">
      <alignment horizontal="center"/>
    </xf>
    <xf numFmtId="0" fontId="15" fillId="3" borderId="18" xfId="0" applyFont="1" applyFill="1" applyBorder="1" applyAlignment="1">
      <alignment horizontal="center"/>
    </xf>
    <xf numFmtId="0" fontId="15" fillId="3" borderId="25" xfId="0" applyFont="1" applyFill="1" applyBorder="1" applyAlignment="1">
      <alignment horizontal="center" shrinkToFit="1"/>
    </xf>
    <xf numFmtId="0" fontId="15" fillId="3" borderId="34" xfId="0" applyFont="1" applyFill="1" applyBorder="1" applyAlignment="1">
      <alignment horizontal="center" shrinkToFit="1"/>
    </xf>
    <xf numFmtId="0" fontId="15" fillId="3" borderId="18" xfId="0" applyFont="1" applyFill="1" applyBorder="1" applyAlignment="1">
      <alignment horizontal="center" shrinkToFit="1"/>
    </xf>
    <xf numFmtId="0" fontId="15" fillId="0" borderId="6" xfId="0" applyFont="1" applyBorder="1" applyAlignment="1">
      <alignment horizontal="center"/>
    </xf>
    <xf numFmtId="0" fontId="15" fillId="0" borderId="8"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18" fillId="3" borderId="7" xfId="0" applyFont="1" applyFill="1" applyBorder="1" applyAlignment="1">
      <alignment horizontal="center"/>
    </xf>
    <xf numFmtId="0" fontId="18" fillId="3" borderId="8" xfId="0" applyFont="1" applyFill="1" applyBorder="1" applyAlignment="1">
      <alignment horizontal="center"/>
    </xf>
    <xf numFmtId="0" fontId="15" fillId="3" borderId="23" xfId="0" applyFont="1" applyFill="1" applyBorder="1" applyAlignment="1">
      <alignment horizontal="center"/>
    </xf>
    <xf numFmtId="0" fontId="15" fillId="3" borderId="23" xfId="0" applyFont="1" applyFill="1" applyBorder="1" applyAlignment="1">
      <alignment horizontal="center" shrinkToFit="1"/>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center" vertical="center"/>
    </xf>
    <xf numFmtId="0" fontId="9" fillId="2" borderId="12" xfId="0" applyFont="1" applyFill="1" applyBorder="1" applyAlignment="1">
      <alignment horizontal="center" vertical="center"/>
    </xf>
    <xf numFmtId="0" fontId="9" fillId="2" borderId="5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76" xfId="0" applyFont="1" applyFill="1" applyBorder="1" applyAlignment="1">
      <alignment horizontal="center" vertical="center"/>
    </xf>
    <xf numFmtId="0" fontId="9" fillId="2" borderId="24" xfId="0" applyFont="1" applyFill="1" applyBorder="1" applyAlignment="1">
      <alignment horizontal="center" vertical="center"/>
    </xf>
    <xf numFmtId="185" fontId="9" fillId="2" borderId="6" xfId="0" applyNumberFormat="1" applyFont="1" applyFill="1" applyBorder="1" applyAlignment="1">
      <alignment horizontal="left" vertical="center"/>
    </xf>
    <xf numFmtId="185" fontId="9" fillId="2" borderId="7" xfId="0" applyNumberFormat="1" applyFont="1" applyFill="1" applyBorder="1" applyAlignment="1">
      <alignment horizontal="left" vertical="center"/>
    </xf>
    <xf numFmtId="185" fontId="9" fillId="2" borderId="8" xfId="0" applyNumberFormat="1" applyFont="1" applyFill="1" applyBorder="1" applyAlignment="1">
      <alignment horizontal="left" vertical="center"/>
    </xf>
    <xf numFmtId="0" fontId="2" fillId="2" borderId="88" xfId="0" applyFont="1" applyFill="1" applyBorder="1" applyAlignment="1">
      <alignment horizontal="center" vertical="center"/>
    </xf>
    <xf numFmtId="0" fontId="2" fillId="2" borderId="89" xfId="0" applyFont="1" applyFill="1" applyBorder="1" applyAlignment="1">
      <alignment horizontal="center" vertical="center"/>
    </xf>
    <xf numFmtId="0" fontId="2" fillId="2" borderId="86" xfId="0" applyFont="1" applyFill="1" applyBorder="1" applyAlignment="1">
      <alignment horizontal="center" vertical="center"/>
    </xf>
    <xf numFmtId="0" fontId="9" fillId="2" borderId="13" xfId="0" applyFont="1" applyFill="1" applyBorder="1" applyAlignment="1">
      <alignment horizontal="left" vertical="top"/>
    </xf>
    <xf numFmtId="0" fontId="9" fillId="2" borderId="14" xfId="0" applyFont="1" applyFill="1" applyBorder="1" applyAlignment="1">
      <alignment horizontal="left" vertical="top"/>
    </xf>
    <xf numFmtId="0" fontId="9" fillId="2" borderId="55" xfId="0" applyFont="1" applyFill="1" applyBorder="1" applyAlignment="1">
      <alignment horizontal="left" vertical="top"/>
    </xf>
    <xf numFmtId="0" fontId="9" fillId="2" borderId="73" xfId="0" applyFont="1" applyFill="1" applyBorder="1" applyAlignment="1">
      <alignment horizontal="center" vertical="center"/>
    </xf>
    <xf numFmtId="0" fontId="9" fillId="2" borderId="77"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47" xfId="0" applyFont="1" applyFill="1" applyBorder="1" applyAlignment="1">
      <alignment horizontal="center" vertical="center"/>
    </xf>
    <xf numFmtId="0" fontId="9" fillId="2" borderId="48" xfId="0" applyFont="1" applyFill="1" applyBorder="1" applyAlignment="1">
      <alignment horizontal="center" vertical="center"/>
    </xf>
    <xf numFmtId="183" fontId="9" fillId="2" borderId="38" xfId="0" applyNumberFormat="1" applyFont="1" applyFill="1" applyBorder="1" applyAlignment="1">
      <alignment horizontal="center" vertical="center"/>
    </xf>
    <xf numFmtId="183" fontId="9" fillId="2" borderId="34" xfId="0" applyNumberFormat="1" applyFont="1" applyFill="1" applyBorder="1" applyAlignment="1">
      <alignment horizontal="center" vertical="center"/>
    </xf>
    <xf numFmtId="183" fontId="9" fillId="2" borderId="18" xfId="0" applyNumberFormat="1" applyFont="1" applyFill="1" applyBorder="1" applyAlignment="1">
      <alignment horizontal="center" vertical="center"/>
    </xf>
    <xf numFmtId="178" fontId="2" fillId="2" borderId="38" xfId="0" applyNumberFormat="1" applyFont="1" applyFill="1" applyBorder="1" applyAlignment="1">
      <alignment horizontal="center" vertical="center"/>
    </xf>
    <xf numFmtId="178" fontId="2" fillId="2" borderId="34" xfId="0" applyNumberFormat="1" applyFont="1" applyFill="1" applyBorder="1" applyAlignment="1">
      <alignment horizontal="center" vertical="center"/>
    </xf>
    <xf numFmtId="178" fontId="2" fillId="2" borderId="18" xfId="0" applyNumberFormat="1" applyFont="1" applyFill="1" applyBorder="1" applyAlignment="1">
      <alignment horizontal="center" vertical="center"/>
    </xf>
    <xf numFmtId="185" fontId="9" fillId="2" borderId="32" xfId="0" applyNumberFormat="1" applyFont="1" applyFill="1" applyBorder="1" applyAlignment="1">
      <alignment horizontal="center" vertical="center"/>
    </xf>
    <xf numFmtId="185" fontId="9" fillId="2" borderId="14" xfId="0" applyNumberFormat="1" applyFont="1" applyFill="1" applyBorder="1" applyAlignment="1">
      <alignment horizontal="center" vertical="center"/>
    </xf>
    <xf numFmtId="0" fontId="9" fillId="2" borderId="65" xfId="0" applyFont="1" applyFill="1" applyBorder="1" applyAlignment="1">
      <alignment horizontal="center" vertical="center"/>
    </xf>
    <xf numFmtId="183" fontId="9" fillId="2" borderId="27" xfId="0" applyNumberFormat="1" applyFont="1" applyFill="1" applyBorder="1" applyAlignment="1">
      <alignment horizontal="center" vertical="center"/>
    </xf>
    <xf numFmtId="178" fontId="2" fillId="2" borderId="27" xfId="0" applyNumberFormat="1" applyFont="1" applyFill="1" applyBorder="1" applyAlignment="1">
      <alignment horizontal="center" vertical="center"/>
    </xf>
    <xf numFmtId="187" fontId="2" fillId="2" borderId="38" xfId="0" applyNumberFormat="1" applyFont="1" applyFill="1" applyBorder="1" applyAlignment="1">
      <alignment horizontal="center" vertical="center"/>
    </xf>
    <xf numFmtId="187" fontId="2" fillId="2" borderId="34" xfId="0" applyNumberFormat="1" applyFont="1" applyFill="1" applyBorder="1" applyAlignment="1">
      <alignment horizontal="center" vertical="center"/>
    </xf>
    <xf numFmtId="187" fontId="2" fillId="2" borderId="27" xfId="0" applyNumberFormat="1" applyFont="1" applyFill="1" applyBorder="1" applyAlignment="1">
      <alignment horizontal="center" vertical="center"/>
    </xf>
    <xf numFmtId="187" fontId="2" fillId="2" borderId="18" xfId="0" applyNumberFormat="1" applyFont="1" applyFill="1" applyBorder="1" applyAlignment="1">
      <alignment horizontal="center" vertical="center"/>
    </xf>
    <xf numFmtId="187" fontId="2" fillId="2" borderId="5" xfId="0" applyNumberFormat="1" applyFont="1" applyFill="1" applyBorder="1" applyAlignment="1">
      <alignment horizontal="center" vertical="center"/>
    </xf>
    <xf numFmtId="187" fontId="2" fillId="2" borderId="25" xfId="0" applyNumberFormat="1" applyFont="1" applyFill="1" applyBorder="1" applyAlignment="1">
      <alignment horizontal="center" vertical="center"/>
    </xf>
    <xf numFmtId="0" fontId="9" fillId="2" borderId="56" xfId="0" applyFont="1" applyFill="1" applyBorder="1" applyAlignment="1">
      <alignment horizontal="center" vertical="center"/>
    </xf>
    <xf numFmtId="186" fontId="9" fillId="2" borderId="25" xfId="1" applyNumberFormat="1" applyFont="1" applyFill="1" applyBorder="1" applyAlignment="1">
      <alignment horizontal="center" vertical="center" shrinkToFit="1"/>
    </xf>
    <xf numFmtId="186" fontId="9" fillId="2" borderId="34" xfId="1" applyNumberFormat="1" applyFont="1" applyFill="1" applyBorder="1" applyAlignment="1">
      <alignment horizontal="center" vertical="center" shrinkToFit="1"/>
    </xf>
    <xf numFmtId="186" fontId="9" fillId="2" borderId="18" xfId="1" applyNumberFormat="1" applyFont="1" applyFill="1" applyBorder="1" applyAlignment="1">
      <alignment horizontal="center" vertical="center" shrinkToFit="1"/>
    </xf>
    <xf numFmtId="0" fontId="9" fillId="2" borderId="45" xfId="0" applyFont="1" applyFill="1" applyBorder="1" applyAlignment="1">
      <alignment horizontal="center" vertical="center"/>
    </xf>
    <xf numFmtId="0" fontId="9" fillId="2" borderId="37" xfId="0" applyFont="1" applyFill="1" applyBorder="1" applyAlignment="1">
      <alignment horizontal="center" vertical="center" wrapText="1" shrinkToFit="1"/>
    </xf>
    <xf numFmtId="0" fontId="9" fillId="2" borderId="42" xfId="0" applyFont="1" applyFill="1" applyBorder="1" applyAlignment="1">
      <alignment horizontal="center" vertical="center" wrapText="1" shrinkToFit="1"/>
    </xf>
    <xf numFmtId="185" fontId="9" fillId="2" borderId="41" xfId="0" applyNumberFormat="1" applyFont="1" applyFill="1" applyBorder="1" applyAlignment="1">
      <alignment horizontal="center" vertical="center"/>
    </xf>
    <xf numFmtId="185" fontId="9" fillId="2" borderId="39" xfId="0" applyNumberFormat="1" applyFont="1" applyFill="1" applyBorder="1" applyAlignment="1">
      <alignment horizontal="center" vertical="center"/>
    </xf>
    <xf numFmtId="185" fontId="9" fillId="2" borderId="20" xfId="0" applyNumberFormat="1" applyFont="1" applyFill="1" applyBorder="1" applyAlignment="1">
      <alignment horizontal="center" vertical="center"/>
    </xf>
    <xf numFmtId="0" fontId="9" fillId="2" borderId="61" xfId="0" applyFont="1" applyFill="1" applyBorder="1" applyAlignment="1">
      <alignment horizontal="center" vertical="center" shrinkToFit="1"/>
    </xf>
    <xf numFmtId="0" fontId="9" fillId="2" borderId="66" xfId="0" applyFont="1" applyFill="1" applyBorder="1" applyAlignment="1">
      <alignment horizontal="center" vertical="center" shrinkToFit="1"/>
    </xf>
    <xf numFmtId="0" fontId="9" fillId="2" borderId="80" xfId="0" applyFont="1" applyFill="1" applyBorder="1" applyAlignment="1">
      <alignment horizontal="center" vertical="center"/>
    </xf>
    <xf numFmtId="0" fontId="9" fillId="2" borderId="31" xfId="0" applyFont="1" applyFill="1" applyBorder="1" applyAlignment="1">
      <alignment horizontal="center" vertical="center"/>
    </xf>
    <xf numFmtId="178" fontId="9" fillId="2" borderId="25" xfId="0" applyNumberFormat="1" applyFont="1" applyFill="1" applyBorder="1" applyAlignment="1">
      <alignment horizontal="center" vertical="center"/>
    </xf>
    <xf numFmtId="178" fontId="9" fillId="2" borderId="34" xfId="0" applyNumberFormat="1" applyFont="1" applyFill="1" applyBorder="1" applyAlignment="1">
      <alignment horizontal="center" vertical="center"/>
    </xf>
    <xf numFmtId="178" fontId="9" fillId="2" borderId="18" xfId="0" applyNumberFormat="1" applyFont="1" applyFill="1" applyBorder="1" applyAlignment="1">
      <alignment horizontal="center" vertical="center"/>
    </xf>
    <xf numFmtId="0" fontId="9" fillId="2" borderId="37"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2" fillId="2" borderId="54" xfId="0" applyFont="1" applyFill="1" applyBorder="1" applyAlignment="1">
      <alignment horizontal="center" vertical="center"/>
    </xf>
    <xf numFmtId="178" fontId="9" fillId="2" borderId="38" xfId="0" applyNumberFormat="1" applyFont="1" applyFill="1" applyBorder="1" applyAlignment="1">
      <alignment horizontal="center" vertical="center"/>
    </xf>
    <xf numFmtId="178" fontId="9" fillId="2" borderId="23" xfId="0" applyNumberFormat="1" applyFont="1" applyFill="1" applyBorder="1" applyAlignment="1">
      <alignment horizontal="center" vertical="center"/>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23" fillId="0" borderId="0" xfId="0" applyFont="1" applyAlignment="1">
      <alignment vertical="center"/>
    </xf>
    <xf numFmtId="0" fontId="21" fillId="3" borderId="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21"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center" wrapText="1"/>
    </xf>
    <xf numFmtId="0" fontId="25" fillId="0" borderId="0" xfId="0" applyFont="1" applyAlignment="1">
      <alignment vertical="top" wrapText="1"/>
    </xf>
    <xf numFmtId="0" fontId="23" fillId="0" borderId="0" xfId="0" applyFont="1" applyBorder="1" applyAlignment="1">
      <alignment vertical="center"/>
    </xf>
    <xf numFmtId="0" fontId="21" fillId="0" borderId="1" xfId="0" applyFont="1" applyBorder="1" applyAlignment="1">
      <alignment horizontal="center" vertical="center"/>
    </xf>
    <xf numFmtId="0" fontId="21" fillId="0" borderId="63" xfId="0" applyFont="1" applyBorder="1" applyAlignment="1">
      <alignment horizontal="center" vertical="center"/>
    </xf>
    <xf numFmtId="0" fontId="21" fillId="0" borderId="36" xfId="0" applyFont="1" applyBorder="1" applyAlignment="1">
      <alignment horizontal="center" vertical="center"/>
    </xf>
    <xf numFmtId="0" fontId="21" fillId="0" borderId="28" xfId="0" applyFont="1" applyBorder="1" applyAlignment="1">
      <alignment horizontal="center" vertical="center"/>
    </xf>
    <xf numFmtId="0" fontId="21" fillId="0" borderId="44"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11" xfId="0" applyFont="1" applyBorder="1" applyAlignment="1">
      <alignment vertical="center"/>
    </xf>
    <xf numFmtId="0" fontId="21" fillId="0" borderId="0" xfId="0" applyFont="1" applyBorder="1" applyAlignment="1">
      <alignment vertical="center"/>
    </xf>
    <xf numFmtId="0" fontId="21" fillId="0" borderId="61" xfId="0" applyFont="1" applyBorder="1" applyAlignment="1">
      <alignment horizontal="left" vertical="center" wrapText="1" shrinkToFit="1"/>
    </xf>
    <xf numFmtId="0" fontId="21" fillId="0" borderId="53" xfId="0" applyFont="1" applyBorder="1" applyAlignment="1">
      <alignment horizontal="left" vertical="center" wrapText="1" shrinkToFit="1"/>
    </xf>
    <xf numFmtId="9" fontId="24" fillId="0" borderId="36" xfId="0" applyNumberFormat="1" applyFont="1" applyBorder="1" applyAlignment="1">
      <alignment horizontal="center" vertical="center"/>
    </xf>
    <xf numFmtId="0" fontId="24" fillId="3" borderId="29" xfId="0" applyFont="1" applyFill="1" applyBorder="1" applyAlignment="1">
      <alignment horizontal="center" vertical="center"/>
    </xf>
    <xf numFmtId="190" fontId="24" fillId="3" borderId="29" xfId="1" applyNumberFormat="1" applyFont="1" applyFill="1" applyBorder="1" applyAlignment="1">
      <alignment horizontal="center" vertical="center" shrinkToFit="1"/>
    </xf>
    <xf numFmtId="0" fontId="24" fillId="0" borderId="30" xfId="0" applyFont="1" applyBorder="1" applyAlignment="1">
      <alignment horizontal="center" vertical="center"/>
    </xf>
    <xf numFmtId="190" fontId="24" fillId="3" borderId="30" xfId="1" applyNumberFormat="1" applyFont="1" applyFill="1" applyBorder="1" applyAlignment="1">
      <alignment horizontal="center" vertical="center" shrinkToFit="1"/>
    </xf>
    <xf numFmtId="177" fontId="24" fillId="0" borderId="81" xfId="0" applyNumberFormat="1" applyFont="1" applyBorder="1" applyAlignment="1">
      <alignment horizontal="center" vertical="center" shrinkToFit="1"/>
    </xf>
    <xf numFmtId="0" fontId="21" fillId="0" borderId="11" xfId="0" applyFont="1" applyBorder="1" applyAlignment="1">
      <alignment horizontal="left" vertical="center" wrapText="1" shrinkToFit="1"/>
    </xf>
    <xf numFmtId="0" fontId="21" fillId="0" borderId="10" xfId="0" applyFont="1" applyBorder="1" applyAlignment="1">
      <alignment horizontal="left" vertical="center" wrapText="1" shrinkToFit="1"/>
    </xf>
    <xf numFmtId="9" fontId="24" fillId="0" borderId="34" xfId="0" applyNumberFormat="1" applyFont="1" applyBorder="1" applyAlignment="1">
      <alignment horizontal="center" vertical="center"/>
    </xf>
    <xf numFmtId="0" fontId="24" fillId="3" borderId="6" xfId="0" applyFont="1" applyFill="1" applyBorder="1" applyAlignment="1">
      <alignment horizontal="center" vertical="center"/>
    </xf>
    <xf numFmtId="190" fontId="24" fillId="3" borderId="6" xfId="1" applyNumberFormat="1" applyFont="1" applyFill="1" applyBorder="1" applyAlignment="1">
      <alignment horizontal="center" vertical="center" shrinkToFit="1"/>
    </xf>
    <xf numFmtId="0" fontId="24" fillId="0" borderId="7" xfId="0" applyFont="1" applyBorder="1" applyAlignment="1">
      <alignment horizontal="center" vertical="center"/>
    </xf>
    <xf numFmtId="190" fontId="24" fillId="3" borderId="7" xfId="1" applyNumberFormat="1" applyFont="1" applyFill="1" applyBorder="1" applyAlignment="1">
      <alignment horizontal="center" vertical="center" shrinkToFit="1"/>
    </xf>
    <xf numFmtId="177" fontId="24" fillId="0" borderId="82" xfId="0" applyNumberFormat="1" applyFont="1" applyBorder="1" applyAlignment="1">
      <alignment horizontal="center" vertical="center" shrinkToFit="1"/>
    </xf>
    <xf numFmtId="191" fontId="24" fillId="3" borderId="6" xfId="1" applyNumberFormat="1" applyFont="1" applyFill="1" applyBorder="1" applyAlignment="1">
      <alignment horizontal="center" vertical="center" shrinkToFit="1"/>
    </xf>
    <xf numFmtId="191" fontId="24" fillId="3" borderId="7" xfId="1" applyNumberFormat="1" applyFont="1" applyFill="1" applyBorder="1" applyAlignment="1">
      <alignment horizontal="center" vertical="center" shrinkToFit="1"/>
    </xf>
    <xf numFmtId="192" fontId="24" fillId="3" borderId="6" xfId="1" applyNumberFormat="1" applyFont="1" applyFill="1" applyBorder="1" applyAlignment="1">
      <alignment horizontal="center" vertical="center" shrinkToFit="1"/>
    </xf>
    <xf numFmtId="192" fontId="24" fillId="3" borderId="7" xfId="1" applyNumberFormat="1" applyFont="1" applyFill="1" applyBorder="1" applyAlignment="1">
      <alignment horizontal="center" vertical="center" shrinkToFit="1"/>
    </xf>
    <xf numFmtId="0" fontId="21" fillId="0" borderId="62" xfId="0" applyFont="1" applyBorder="1" applyAlignment="1">
      <alignment horizontal="left" vertical="center" wrapText="1" shrinkToFit="1"/>
    </xf>
    <xf numFmtId="0" fontId="21" fillId="0" borderId="48" xfId="0" applyFont="1" applyBorder="1" applyAlignment="1">
      <alignment horizontal="left" vertical="center" wrapText="1" shrinkToFit="1"/>
    </xf>
    <xf numFmtId="9" fontId="24" fillId="0" borderId="18" xfId="0" applyNumberFormat="1" applyFont="1" applyBorder="1" applyAlignment="1">
      <alignment horizontal="center" vertical="center"/>
    </xf>
    <xf numFmtId="0" fontId="21" fillId="0" borderId="64" xfId="0" applyFont="1" applyBorder="1" applyAlignment="1">
      <alignment horizontal="left" vertical="center" wrapText="1" shrinkToFit="1"/>
    </xf>
    <xf numFmtId="0" fontId="21" fillId="0" borderId="51" xfId="0" applyFont="1" applyBorder="1" applyAlignment="1">
      <alignment horizontal="left" vertical="center" wrapText="1" shrinkToFit="1"/>
    </xf>
    <xf numFmtId="9" fontId="24" fillId="0" borderId="25" xfId="0" applyNumberFormat="1" applyFont="1" applyBorder="1" applyAlignment="1">
      <alignment horizontal="center" vertical="center"/>
    </xf>
    <xf numFmtId="0" fontId="24" fillId="3" borderId="46" xfId="0" applyFont="1" applyFill="1" applyBorder="1" applyAlignment="1">
      <alignment horizontal="center" vertical="center"/>
    </xf>
    <xf numFmtId="177" fontId="24" fillId="0" borderId="83" xfId="0" applyNumberFormat="1" applyFont="1" applyBorder="1" applyAlignment="1">
      <alignment horizontal="center" vertical="center" shrinkToFit="1"/>
    </xf>
    <xf numFmtId="0" fontId="21" fillId="0" borderId="65" xfId="0" applyFont="1" applyBorder="1" applyAlignment="1">
      <alignment horizontal="left" vertical="center" wrapText="1" shrinkToFit="1"/>
    </xf>
    <xf numFmtId="0" fontId="21" fillId="0" borderId="58" xfId="0" applyFont="1" applyBorder="1" applyAlignment="1">
      <alignment horizontal="left" vertical="center" wrapText="1" shrinkToFit="1"/>
    </xf>
    <xf numFmtId="9" fontId="24" fillId="0" borderId="27" xfId="0" applyNumberFormat="1" applyFont="1" applyBorder="1" applyAlignment="1">
      <alignment horizontal="center" vertical="center"/>
    </xf>
    <xf numFmtId="0" fontId="24" fillId="3" borderId="57" xfId="0" applyFont="1" applyFill="1" applyBorder="1" applyAlignment="1">
      <alignment horizontal="center" vertical="center"/>
    </xf>
    <xf numFmtId="192" fontId="24" fillId="3" borderId="57" xfId="1" applyNumberFormat="1" applyFont="1" applyFill="1" applyBorder="1" applyAlignment="1">
      <alignment horizontal="center" vertical="center" shrinkToFit="1"/>
    </xf>
    <xf numFmtId="0" fontId="24" fillId="0" borderId="12" xfId="0" applyFont="1" applyBorder="1" applyAlignment="1">
      <alignment horizontal="center" vertical="center"/>
    </xf>
    <xf numFmtId="192" fontId="24" fillId="3" borderId="12" xfId="1" applyNumberFormat="1" applyFont="1" applyFill="1" applyBorder="1" applyAlignment="1">
      <alignment horizontal="center" vertical="center" shrinkToFit="1"/>
    </xf>
    <xf numFmtId="177" fontId="24" fillId="0" borderId="40" xfId="0" applyNumberFormat="1" applyFont="1" applyBorder="1" applyAlignment="1">
      <alignment horizontal="center" vertical="center" shrinkToFit="1"/>
    </xf>
    <xf numFmtId="0" fontId="21" fillId="0" borderId="0" xfId="0" applyFont="1" applyAlignment="1">
      <alignment horizontal="left" vertical="center"/>
    </xf>
    <xf numFmtId="9" fontId="21" fillId="0" borderId="0" xfId="0" applyNumberFormat="1" applyFont="1" applyAlignment="1">
      <alignment horizontal="center" vertical="center"/>
    </xf>
    <xf numFmtId="178" fontId="21" fillId="0" borderId="0" xfId="0" applyNumberFormat="1" applyFont="1" applyAlignment="1">
      <alignment horizontal="right" vertical="center"/>
    </xf>
    <xf numFmtId="0" fontId="21" fillId="0" borderId="0" xfId="0" applyFont="1" applyAlignment="1">
      <alignment vertical="center"/>
    </xf>
    <xf numFmtId="177" fontId="21" fillId="0" borderId="0" xfId="0" applyNumberFormat="1" applyFont="1" applyAlignment="1">
      <alignment horizontal="center" vertical="center" shrinkToFit="1"/>
    </xf>
    <xf numFmtId="0" fontId="25" fillId="0" borderId="0" xfId="0" applyFont="1" applyAlignment="1">
      <alignment vertical="center"/>
    </xf>
    <xf numFmtId="0" fontId="26" fillId="0" borderId="0" xfId="0" applyFont="1" applyAlignment="1">
      <alignment vertical="top"/>
    </xf>
    <xf numFmtId="0" fontId="27" fillId="0" borderId="0" xfId="0" applyFont="1" applyAlignment="1">
      <alignment vertical="top"/>
    </xf>
    <xf numFmtId="0" fontId="25" fillId="0" borderId="0" xfId="0" applyFont="1" applyAlignment="1">
      <alignment vertical="top"/>
    </xf>
    <xf numFmtId="0" fontId="26" fillId="0" borderId="0" xfId="0" applyFont="1" applyAlignment="1">
      <alignment horizontal="left" vertical="top" wrapText="1"/>
    </xf>
    <xf numFmtId="0" fontId="26" fillId="0" borderId="0" xfId="0" applyFont="1" applyAlignment="1">
      <alignment vertical="top" wrapText="1"/>
    </xf>
    <xf numFmtId="0" fontId="27" fillId="0" borderId="0" xfId="0" applyFont="1" applyAlignment="1">
      <alignment horizontal="left" vertical="top" wrapText="1"/>
    </xf>
    <xf numFmtId="0" fontId="25" fillId="0" borderId="0" xfId="0" applyFont="1" applyAlignment="1">
      <alignment horizontal="center" vertical="top"/>
    </xf>
    <xf numFmtId="0" fontId="25" fillId="0" borderId="0" xfId="0" applyFont="1" applyAlignment="1">
      <alignment horizontal="left" vertical="top" wrapText="1"/>
    </xf>
    <xf numFmtId="0" fontId="21" fillId="0" borderId="61" xfId="0" applyFont="1" applyBorder="1" applyAlignment="1">
      <alignment horizontal="center" vertical="center"/>
    </xf>
    <xf numFmtId="0" fontId="21" fillId="0" borderId="53" xfId="0" applyFont="1" applyBorder="1" applyAlignment="1">
      <alignment horizontal="center" vertical="center"/>
    </xf>
    <xf numFmtId="0" fontId="21" fillId="0" borderId="29" xfId="0" applyFont="1" applyBorder="1" applyAlignment="1">
      <alignment horizontal="center" vertical="center"/>
    </xf>
    <xf numFmtId="0" fontId="21" fillId="0" borderId="31" xfId="0" applyFont="1" applyBorder="1" applyAlignment="1">
      <alignment horizontal="center" vertical="center"/>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66" xfId="0" applyFont="1" applyBorder="1" applyAlignment="1">
      <alignment horizontal="center" vertical="center"/>
    </xf>
    <xf numFmtId="0" fontId="21" fillId="0" borderId="24" xfId="0" applyFont="1" applyBorder="1" applyAlignment="1">
      <alignment horizontal="center" vertical="center"/>
    </xf>
    <xf numFmtId="0" fontId="21" fillId="0" borderId="23" xfId="0" applyFont="1" applyBorder="1" applyAlignment="1">
      <alignment horizontal="center" vertical="center"/>
    </xf>
    <xf numFmtId="0" fontId="21" fillId="0" borderId="23"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0" xfId="0" applyFont="1" applyBorder="1" applyAlignment="1">
      <alignment horizontal="center" vertical="center" wrapText="1"/>
    </xf>
    <xf numFmtId="176" fontId="21" fillId="0" borderId="21" xfId="0" applyNumberFormat="1" applyFont="1" applyBorder="1" applyAlignment="1">
      <alignment vertical="center"/>
    </xf>
    <xf numFmtId="179" fontId="21" fillId="0" borderId="35" xfId="0" applyNumberFormat="1" applyFont="1" applyBorder="1" applyAlignment="1">
      <alignment vertical="center"/>
    </xf>
    <xf numFmtId="0" fontId="21" fillId="0" borderId="33" xfId="0" applyFont="1" applyBorder="1" applyAlignment="1">
      <alignment horizontal="center" vertical="center" wrapText="1"/>
    </xf>
    <xf numFmtId="0" fontId="21" fillId="0" borderId="8" xfId="0" applyFont="1" applyBorder="1" applyAlignment="1">
      <alignment horizontal="center" vertical="center" wrapText="1"/>
    </xf>
    <xf numFmtId="190" fontId="21" fillId="3" borderId="45" xfId="1" applyNumberFormat="1" applyFont="1" applyFill="1" applyBorder="1" applyAlignment="1">
      <alignment vertical="center"/>
    </xf>
    <xf numFmtId="176" fontId="21" fillId="0" borderId="18" xfId="0" applyNumberFormat="1" applyFont="1" applyBorder="1" applyAlignment="1">
      <alignment vertical="center"/>
    </xf>
    <xf numFmtId="179" fontId="21" fillId="0" borderId="39" xfId="0" applyNumberFormat="1" applyFont="1" applyBorder="1" applyAlignment="1">
      <alignment vertical="center"/>
    </xf>
    <xf numFmtId="0" fontId="21" fillId="0" borderId="33" xfId="0" applyFont="1" applyBorder="1" applyAlignment="1">
      <alignment horizontal="center" vertical="center"/>
    </xf>
    <xf numFmtId="0" fontId="21" fillId="0" borderId="8" xfId="0" applyFont="1" applyBorder="1" applyAlignment="1">
      <alignment horizontal="center" vertical="center"/>
    </xf>
    <xf numFmtId="191" fontId="21" fillId="3" borderId="45" xfId="1" applyNumberFormat="1" applyFont="1" applyFill="1" applyBorder="1" applyAlignment="1">
      <alignment vertical="center"/>
    </xf>
    <xf numFmtId="180" fontId="21" fillId="0" borderId="5" xfId="0" applyNumberFormat="1" applyFont="1" applyBorder="1" applyAlignment="1">
      <alignment vertical="center"/>
    </xf>
    <xf numFmtId="179" fontId="21" fillId="0" borderId="9" xfId="0" applyNumberFormat="1" applyFont="1" applyBorder="1" applyAlignment="1">
      <alignment vertical="center"/>
    </xf>
    <xf numFmtId="192" fontId="21" fillId="3" borderId="6" xfId="1" applyNumberFormat="1" applyFont="1" applyFill="1" applyBorder="1" applyAlignment="1">
      <alignment vertical="center"/>
    </xf>
    <xf numFmtId="181" fontId="21" fillId="0" borderId="5" xfId="0" applyNumberFormat="1" applyFont="1" applyBorder="1" applyAlignment="1">
      <alignment vertical="center"/>
    </xf>
    <xf numFmtId="0" fontId="21" fillId="0" borderId="62" xfId="0" applyFont="1" applyBorder="1" applyAlignment="1">
      <alignment horizontal="center" vertical="center" shrinkToFit="1"/>
    </xf>
    <xf numFmtId="0" fontId="21" fillId="0" borderId="48" xfId="0" applyFont="1" applyBorder="1" applyAlignment="1">
      <alignment horizontal="center" vertical="center" shrinkToFit="1"/>
    </xf>
    <xf numFmtId="182" fontId="21" fillId="0" borderId="18" xfId="0" applyNumberFormat="1" applyFont="1" applyBorder="1" applyAlignment="1">
      <alignment vertical="center"/>
    </xf>
    <xf numFmtId="179" fontId="21" fillId="0" borderId="20" xfId="0" applyNumberFormat="1" applyFont="1" applyBorder="1" applyAlignment="1">
      <alignment vertical="center"/>
    </xf>
    <xf numFmtId="189" fontId="21" fillId="3" borderId="5" xfId="0" applyNumberFormat="1" applyFont="1" applyFill="1" applyBorder="1" applyAlignment="1">
      <alignment vertical="center"/>
    </xf>
    <xf numFmtId="182" fontId="21" fillId="0" borderId="49" xfId="0" applyNumberFormat="1" applyFont="1" applyBorder="1" applyAlignment="1">
      <alignment vertical="center"/>
    </xf>
    <xf numFmtId="179" fontId="21" fillId="0" borderId="52" xfId="0" applyNumberFormat="1" applyFont="1" applyBorder="1" applyAlignment="1">
      <alignment vertical="center"/>
    </xf>
    <xf numFmtId="0" fontId="21" fillId="0" borderId="32" xfId="0" applyFont="1" applyBorder="1" applyAlignment="1">
      <alignment horizontal="center" vertical="center"/>
    </xf>
    <xf numFmtId="0" fontId="21" fillId="0" borderId="55" xfId="0" applyFont="1" applyBorder="1" applyAlignment="1">
      <alignment horizontal="center" vertical="center"/>
    </xf>
    <xf numFmtId="182" fontId="21" fillId="0" borderId="15" xfId="0" applyNumberFormat="1" applyFont="1" applyBorder="1" applyAlignment="1">
      <alignment vertical="center"/>
    </xf>
    <xf numFmtId="179" fontId="21" fillId="0" borderId="16" xfId="0" applyNumberFormat="1" applyFont="1" applyBorder="1" applyAlignment="1">
      <alignment vertical="center"/>
    </xf>
    <xf numFmtId="176" fontId="21" fillId="0" borderId="0" xfId="0" applyNumberFormat="1" applyFont="1" applyAlignment="1">
      <alignment horizontal="right" vertical="center" indent="1"/>
    </xf>
    <xf numFmtId="179" fontId="21" fillId="0" borderId="0" xfId="0" applyNumberFormat="1" applyFont="1" applyAlignment="1">
      <alignment horizontal="right" vertical="center" indent="1"/>
    </xf>
    <xf numFmtId="0" fontId="26" fillId="0" borderId="0" xfId="0" applyFont="1" applyAlignment="1">
      <alignment horizontal="left" vertical="top"/>
    </xf>
    <xf numFmtId="0" fontId="29" fillId="0" borderId="0" xfId="0" applyFont="1" applyAlignment="1">
      <alignment vertical="top" wrapText="1"/>
    </xf>
    <xf numFmtId="0" fontId="21" fillId="0" borderId="69" xfId="0" applyFont="1" applyBorder="1" applyAlignment="1">
      <alignment horizontal="center" vertical="center"/>
    </xf>
    <xf numFmtId="0" fontId="21" fillId="0" borderId="70" xfId="0" applyFont="1" applyBorder="1" applyAlignment="1">
      <alignment horizontal="center" vertical="center"/>
    </xf>
    <xf numFmtId="0" fontId="21" fillId="0" borderId="28"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21" fillId="0" borderId="17" xfId="0" applyFont="1" applyBorder="1" applyAlignment="1">
      <alignment horizontal="center" vertical="center"/>
    </xf>
    <xf numFmtId="188" fontId="21" fillId="3" borderId="21" xfId="0" applyNumberFormat="1" applyFont="1" applyFill="1" applyBorder="1" applyAlignment="1">
      <alignment vertical="center"/>
    </xf>
    <xf numFmtId="182" fontId="21" fillId="0" borderId="84" xfId="0" applyNumberFormat="1" applyFont="1" applyBorder="1" applyAlignment="1">
      <alignment vertical="center"/>
    </xf>
    <xf numFmtId="179" fontId="21" fillId="0" borderId="85" xfId="0" applyNumberFormat="1" applyFont="1" applyBorder="1" applyAlignment="1">
      <alignment vertical="center"/>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190" fontId="21" fillId="0" borderId="45" xfId="1" applyNumberFormat="1" applyFont="1" applyFill="1" applyBorder="1" applyAlignment="1">
      <alignment vertical="center"/>
    </xf>
    <xf numFmtId="0" fontId="21" fillId="0" borderId="62" xfId="0" applyFont="1" applyBorder="1" applyAlignment="1">
      <alignment horizontal="center" vertical="center" wrapText="1"/>
    </xf>
    <xf numFmtId="0" fontId="21" fillId="0" borderId="48" xfId="0" applyFont="1" applyBorder="1" applyAlignment="1">
      <alignment horizontal="center" vertical="center" wrapText="1"/>
    </xf>
    <xf numFmtId="191" fontId="21" fillId="0" borderId="45" xfId="1" applyNumberFormat="1" applyFont="1" applyFill="1" applyBorder="1" applyAlignment="1">
      <alignment vertical="center"/>
    </xf>
    <xf numFmtId="0" fontId="21" fillId="0" borderId="32" xfId="0" applyFont="1" applyBorder="1" applyAlignment="1">
      <alignment horizontal="center" vertical="center" shrinkToFit="1"/>
    </xf>
    <xf numFmtId="0" fontId="21" fillId="0" borderId="55" xfId="0" applyFont="1" applyBorder="1" applyAlignment="1">
      <alignment horizontal="center" vertical="center" shrinkToFit="1"/>
    </xf>
    <xf numFmtId="182" fontId="21" fillId="0" borderId="27" xfId="0" applyNumberFormat="1" applyFont="1" applyBorder="1" applyAlignment="1">
      <alignment vertical="center"/>
    </xf>
    <xf numFmtId="179" fontId="21" fillId="0" borderId="59" xfId="0" applyNumberFormat="1" applyFont="1" applyBorder="1" applyAlignment="1">
      <alignment vertical="center"/>
    </xf>
    <xf numFmtId="38" fontId="21" fillId="0" borderId="0" xfId="1" applyFont="1" applyBorder="1" applyAlignment="1">
      <alignment vertical="center"/>
    </xf>
    <xf numFmtId="181" fontId="21" fillId="0" borderId="0" xfId="0" applyNumberFormat="1" applyFont="1" applyAlignment="1">
      <alignment vertical="center"/>
    </xf>
    <xf numFmtId="179" fontId="21" fillId="0" borderId="0" xfId="0" applyNumberFormat="1" applyFont="1" applyAlignment="1">
      <alignment vertical="center"/>
    </xf>
    <xf numFmtId="0" fontId="27" fillId="0" borderId="0" xfId="0" applyFont="1" applyAlignment="1">
      <alignment vertical="top" wrapText="1"/>
    </xf>
    <xf numFmtId="0" fontId="26" fillId="0" borderId="0" xfId="0" applyFont="1" applyAlignment="1">
      <alignment horizontal="left" vertical="top" wrapText="1"/>
    </xf>
    <xf numFmtId="0" fontId="21" fillId="0" borderId="36" xfId="0" applyFont="1" applyBorder="1" applyAlignment="1">
      <alignment horizontal="center" vertical="center" shrinkToFit="1"/>
    </xf>
    <xf numFmtId="0" fontId="21" fillId="0" borderId="62" xfId="0" applyFont="1" applyBorder="1" applyAlignment="1">
      <alignment horizontal="center" vertical="center"/>
    </xf>
    <xf numFmtId="0" fontId="21" fillId="0" borderId="48" xfId="0" applyFont="1" applyBorder="1" applyAlignment="1">
      <alignment horizontal="center" vertical="center"/>
    </xf>
    <xf numFmtId="0" fontId="21" fillId="0" borderId="18" xfId="0" applyFont="1" applyBorder="1" applyAlignment="1">
      <alignment horizontal="center" vertical="center" shrinkToFit="1"/>
    </xf>
    <xf numFmtId="0" fontId="21" fillId="0" borderId="20" xfId="0" applyFont="1" applyBorder="1" applyAlignment="1">
      <alignment horizontal="center" vertical="center" wrapText="1"/>
    </xf>
    <xf numFmtId="192" fontId="21" fillId="3" borderId="13" xfId="1" applyNumberFormat="1" applyFont="1" applyFill="1" applyBorder="1" applyAlignment="1">
      <alignment vertical="center"/>
    </xf>
    <xf numFmtId="192" fontId="21" fillId="3" borderId="15" xfId="1" applyNumberFormat="1" applyFont="1" applyFill="1" applyBorder="1" applyAlignment="1">
      <alignment vertical="center"/>
    </xf>
    <xf numFmtId="0" fontId="21" fillId="0" borderId="0" xfId="0" applyFont="1" applyAlignment="1">
      <alignment horizontal="center" vertical="center" wrapText="1"/>
    </xf>
    <xf numFmtId="0" fontId="26"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top"/>
    </xf>
    <xf numFmtId="0" fontId="23" fillId="0" borderId="0" xfId="0" applyFont="1"/>
    <xf numFmtId="179" fontId="21" fillId="0" borderId="0" xfId="0" applyNumberFormat="1" applyFont="1" applyAlignment="1">
      <alignment horizontal="center" vertical="center"/>
    </xf>
    <xf numFmtId="0" fontId="23" fillId="0" borderId="12" xfId="0" applyFont="1" applyBorder="1" applyAlignment="1">
      <alignment horizontal="left" vertical="center" wrapText="1"/>
    </xf>
    <xf numFmtId="0" fontId="23" fillId="0" borderId="0" xfId="0" applyFont="1" applyAlignment="1">
      <alignment vertical="center" wrapText="1"/>
    </xf>
    <xf numFmtId="0" fontId="21" fillId="2" borderId="61" xfId="0" applyFont="1" applyFill="1" applyBorder="1" applyAlignment="1">
      <alignment horizontal="center" vertical="center"/>
    </xf>
    <xf numFmtId="0" fontId="21" fillId="2" borderId="28" xfId="0" applyFont="1" applyFill="1" applyBorder="1" applyAlignment="1">
      <alignment horizontal="center" vertical="center"/>
    </xf>
    <xf numFmtId="0" fontId="21" fillId="2" borderId="53"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28" xfId="0" applyFont="1" applyFill="1" applyBorder="1" applyAlignment="1">
      <alignment horizontal="center" vertical="center" shrinkToFit="1"/>
    </xf>
    <xf numFmtId="0" fontId="27" fillId="2" borderId="36" xfId="0" applyFont="1" applyFill="1" applyBorder="1" applyAlignment="1">
      <alignment horizontal="center" vertical="center" wrapText="1"/>
    </xf>
    <xf numFmtId="0" fontId="21" fillId="2" borderId="29" xfId="0" applyFont="1" applyFill="1" applyBorder="1" applyAlignment="1">
      <alignment horizontal="center" vertical="center"/>
    </xf>
    <xf numFmtId="0" fontId="21" fillId="2" borderId="30" xfId="0" applyFont="1" applyFill="1" applyBorder="1" applyAlignment="1">
      <alignment horizontal="center" vertical="center"/>
    </xf>
    <xf numFmtId="0" fontId="27" fillId="2" borderId="37" xfId="0" applyFont="1" applyFill="1" applyBorder="1" applyAlignment="1">
      <alignment horizontal="center" vertical="center" wrapText="1"/>
    </xf>
    <xf numFmtId="0" fontId="21" fillId="2" borderId="66" xfId="0" applyFont="1" applyFill="1" applyBorder="1" applyAlignment="1">
      <alignment horizontal="center" vertical="center"/>
    </xf>
    <xf numFmtId="0" fontId="21" fillId="2" borderId="76"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3" xfId="0" applyFont="1" applyFill="1" applyBorder="1" applyAlignment="1">
      <alignment horizontal="center" vertical="center"/>
    </xf>
    <xf numFmtId="0" fontId="21" fillId="2" borderId="23" xfId="0" applyFont="1" applyFill="1" applyBorder="1" applyAlignment="1">
      <alignment horizontal="center" vertical="center"/>
    </xf>
    <xf numFmtId="0" fontId="27" fillId="2" borderId="23" xfId="0" applyFont="1" applyFill="1" applyBorder="1" applyAlignment="1">
      <alignment horizontal="center" vertical="center" wrapText="1"/>
    </xf>
    <xf numFmtId="0" fontId="27" fillId="2" borderId="17" xfId="0" applyFont="1" applyFill="1" applyBorder="1" applyAlignment="1">
      <alignment horizontal="center" vertical="center" shrinkToFit="1"/>
    </xf>
    <xf numFmtId="0" fontId="27" fillId="2" borderId="74" xfId="0" applyFont="1" applyFill="1" applyBorder="1" applyAlignment="1">
      <alignment horizontal="center" vertical="center" shrinkToFit="1"/>
    </xf>
    <xf numFmtId="0" fontId="27" fillId="2" borderId="42" xfId="0" applyFont="1" applyFill="1" applyBorder="1" applyAlignment="1">
      <alignment horizontal="center" vertical="center" wrapText="1"/>
    </xf>
    <xf numFmtId="0" fontId="21" fillId="2" borderId="62" xfId="0" applyFont="1" applyFill="1" applyBorder="1" applyAlignment="1">
      <alignment vertical="center"/>
    </xf>
    <xf numFmtId="0" fontId="21" fillId="2" borderId="45" xfId="0" applyFont="1" applyFill="1" applyBorder="1" applyAlignment="1">
      <alignment vertical="center"/>
    </xf>
    <xf numFmtId="0" fontId="21" fillId="2" borderId="48" xfId="0" applyFont="1" applyFill="1" applyBorder="1" applyAlignment="1">
      <alignment vertical="center"/>
    </xf>
    <xf numFmtId="186" fontId="21" fillId="2" borderId="18" xfId="1" applyNumberFormat="1" applyFont="1" applyFill="1" applyBorder="1" applyAlignment="1">
      <alignment vertical="center" shrinkToFit="1"/>
    </xf>
    <xf numFmtId="178" fontId="21" fillId="2" borderId="18" xfId="0" applyNumberFormat="1" applyFont="1" applyFill="1" applyBorder="1" applyAlignment="1">
      <alignment vertical="center"/>
    </xf>
    <xf numFmtId="185" fontId="21" fillId="2" borderId="45" xfId="0" applyNumberFormat="1" applyFont="1" applyFill="1" applyBorder="1" applyAlignment="1">
      <alignment vertical="top"/>
    </xf>
    <xf numFmtId="185" fontId="21" fillId="2" borderId="75" xfId="0" applyNumberFormat="1" applyFont="1" applyFill="1" applyBorder="1" applyAlignment="1">
      <alignment vertical="center"/>
    </xf>
    <xf numFmtId="185" fontId="21" fillId="2" borderId="48" xfId="0" applyNumberFormat="1" applyFont="1" applyFill="1" applyBorder="1" applyAlignment="1">
      <alignment horizontal="center" vertical="center"/>
    </xf>
    <xf numFmtId="185" fontId="21" fillId="2" borderId="20" xfId="0" applyNumberFormat="1" applyFont="1" applyFill="1" applyBorder="1" applyAlignment="1">
      <alignment horizontal="right" vertical="center"/>
    </xf>
    <xf numFmtId="185" fontId="21" fillId="2" borderId="47" xfId="0" applyNumberFormat="1" applyFont="1" applyFill="1" applyBorder="1" applyAlignment="1">
      <alignment vertical="center"/>
    </xf>
    <xf numFmtId="0" fontId="21" fillId="2" borderId="33" xfId="0" applyFont="1" applyFill="1" applyBorder="1" applyAlignment="1">
      <alignment vertical="center"/>
    </xf>
    <xf numFmtId="0" fontId="21" fillId="2" borderId="6" xfId="0" applyFont="1" applyFill="1" applyBorder="1" applyAlignment="1">
      <alignment vertical="center"/>
    </xf>
    <xf numFmtId="0" fontId="21" fillId="2" borderId="8" xfId="0" applyFont="1" applyFill="1" applyBorder="1" applyAlignment="1">
      <alignment vertical="center"/>
    </xf>
    <xf numFmtId="186" fontId="21" fillId="2" borderId="5" xfId="1" applyNumberFormat="1" applyFont="1" applyFill="1" applyBorder="1" applyAlignment="1">
      <alignment vertical="center" shrinkToFit="1"/>
    </xf>
    <xf numFmtId="178" fontId="21" fillId="2" borderId="5" xfId="0" applyNumberFormat="1" applyFont="1" applyFill="1" applyBorder="1" applyAlignment="1">
      <alignment vertical="center"/>
    </xf>
    <xf numFmtId="185" fontId="21" fillId="2" borderId="6" xfId="0" applyNumberFormat="1" applyFont="1" applyFill="1" applyBorder="1" applyAlignment="1">
      <alignment vertical="top"/>
    </xf>
    <xf numFmtId="185" fontId="21" fillId="2" borderId="7" xfId="0" applyNumberFormat="1" applyFont="1" applyFill="1" applyBorder="1" applyAlignment="1">
      <alignment vertical="center"/>
    </xf>
    <xf numFmtId="185" fontId="21" fillId="2" borderId="8" xfId="0" applyNumberFormat="1" applyFont="1" applyFill="1" applyBorder="1" applyAlignment="1">
      <alignment horizontal="center" vertical="center"/>
    </xf>
    <xf numFmtId="185" fontId="21" fillId="2" borderId="9" xfId="0" applyNumberFormat="1" applyFont="1" applyFill="1" applyBorder="1" applyAlignment="1">
      <alignment horizontal="right" vertical="center"/>
    </xf>
    <xf numFmtId="0" fontId="21" fillId="2" borderId="74" xfId="0" applyFont="1" applyFill="1" applyBorder="1" applyAlignment="1">
      <alignment vertical="center"/>
    </xf>
    <xf numFmtId="0" fontId="21" fillId="2" borderId="68" xfId="0" applyFont="1" applyFill="1" applyBorder="1" applyAlignment="1">
      <alignment vertical="center"/>
    </xf>
    <xf numFmtId="186" fontId="21" fillId="2" borderId="17" xfId="1" applyNumberFormat="1" applyFont="1" applyFill="1" applyBorder="1" applyAlignment="1">
      <alignment vertical="center" shrinkToFit="1"/>
    </xf>
    <xf numFmtId="178" fontId="21" fillId="2" borderId="17" xfId="0" applyNumberFormat="1" applyFont="1" applyFill="1" applyBorder="1" applyAlignment="1">
      <alignment vertical="center"/>
    </xf>
    <xf numFmtId="185" fontId="21" fillId="2" borderId="74" xfId="0" applyNumberFormat="1" applyFont="1" applyFill="1" applyBorder="1" applyAlignment="1">
      <alignment vertical="top"/>
    </xf>
    <xf numFmtId="185" fontId="21" fillId="2" borderId="90" xfId="0" applyNumberFormat="1" applyFont="1" applyFill="1" applyBorder="1" applyAlignment="1">
      <alignment vertical="center"/>
    </xf>
    <xf numFmtId="185" fontId="21" fillId="2" borderId="68" xfId="0" applyNumberFormat="1" applyFont="1" applyFill="1" applyBorder="1" applyAlignment="1">
      <alignment horizontal="center" vertical="center"/>
    </xf>
    <xf numFmtId="185" fontId="21" fillId="2" borderId="79" xfId="0" applyNumberFormat="1" applyFont="1" applyFill="1" applyBorder="1" applyAlignment="1">
      <alignment horizontal="right" vertical="center"/>
    </xf>
    <xf numFmtId="0" fontId="21" fillId="2" borderId="78"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58" xfId="0" applyFont="1" applyFill="1" applyBorder="1" applyAlignment="1">
      <alignment horizontal="center" vertical="center"/>
    </xf>
    <xf numFmtId="183" fontId="21" fillId="2" borderId="27" xfId="0" applyNumberFormat="1" applyFont="1" applyFill="1" applyBorder="1" applyAlignment="1">
      <alignment vertical="center"/>
    </xf>
    <xf numFmtId="178" fontId="23" fillId="2" borderId="27" xfId="0" applyNumberFormat="1" applyFont="1" applyFill="1" applyBorder="1" applyAlignment="1">
      <alignment vertical="center"/>
    </xf>
    <xf numFmtId="184" fontId="21" fillId="2" borderId="57" xfId="0" applyNumberFormat="1" applyFont="1" applyFill="1" applyBorder="1" applyAlignment="1">
      <alignment vertical="top"/>
    </xf>
    <xf numFmtId="184" fontId="21" fillId="2" borderId="12" xfId="0" applyNumberFormat="1" applyFont="1" applyFill="1" applyBorder="1" applyAlignment="1">
      <alignment vertical="center"/>
    </xf>
    <xf numFmtId="184" fontId="21" fillId="2" borderId="58" xfId="0" applyNumberFormat="1" applyFont="1" applyFill="1" applyBorder="1" applyAlignment="1">
      <alignment vertical="center"/>
    </xf>
    <xf numFmtId="0" fontId="23" fillId="2" borderId="87" xfId="0" applyFont="1" applyFill="1" applyBorder="1" applyAlignment="1">
      <alignment vertical="center"/>
    </xf>
    <xf numFmtId="185" fontId="21" fillId="0" borderId="0" xfId="0" applyNumberFormat="1" applyFont="1" applyAlignment="1">
      <alignment vertical="center"/>
    </xf>
    <xf numFmtId="178" fontId="23" fillId="0" borderId="0" xfId="0" applyNumberFormat="1" applyFont="1" applyAlignment="1">
      <alignment vertical="center"/>
    </xf>
    <xf numFmtId="0" fontId="21" fillId="0" borderId="0" xfId="0" applyFont="1" applyAlignment="1">
      <alignment vertical="top"/>
    </xf>
  </cellXfs>
  <cellStyles count="9">
    <cellStyle name="パーセント 2" xfId="6" xr:uid="{00000000-0005-0000-0000-000000000000}"/>
    <cellStyle name="桁区切り" xfId="1" builtinId="6"/>
    <cellStyle name="桁区切り 10" xfId="7" xr:uid="{00000000-0005-0000-0000-000002000000}"/>
    <cellStyle name="桁区切り 2" xfId="3" xr:uid="{00000000-0005-0000-0000-000003000000}"/>
    <cellStyle name="桁区切り 3" xfId="5" xr:uid="{00000000-0005-0000-0000-000004000000}"/>
    <cellStyle name="標準" xfId="0" builtinId="0"/>
    <cellStyle name="標準 2" xfId="2" xr:uid="{00000000-0005-0000-0000-000006000000}"/>
    <cellStyle name="標準 3" xfId="4" xr:uid="{00000000-0005-0000-0000-000007000000}"/>
    <cellStyle name="標準 3 2" xfId="8" xr:uid="{00000000-0005-0000-0000-000008000000}"/>
  </cellStyles>
  <dxfs count="0"/>
  <tableStyles count="0" defaultTableStyle="TableStyleMedium2"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200025</xdr:colOff>
      <xdr:row>2</xdr:row>
      <xdr:rowOff>0</xdr:rowOff>
    </xdr:from>
    <xdr:to>
      <xdr:col>16</xdr:col>
      <xdr:colOff>85725</xdr:colOff>
      <xdr:row>10</xdr:row>
      <xdr:rowOff>57150</xdr:rowOff>
    </xdr:to>
    <xdr:sp macro="" textlink="">
      <xdr:nvSpPr>
        <xdr:cNvPr id="3" name="テキスト ボックス 2">
          <a:extLst>
            <a:ext uri="{FF2B5EF4-FFF2-40B4-BE49-F238E27FC236}">
              <a16:creationId xmlns:a16="http://schemas.microsoft.com/office/drawing/2014/main" id="{C10C53CF-D927-4FA6-B6CA-CB31B4E300C2}"/>
            </a:ext>
          </a:extLst>
        </xdr:cNvPr>
        <xdr:cNvSpPr txBox="1"/>
      </xdr:nvSpPr>
      <xdr:spPr>
        <a:xfrm>
          <a:off x="7048500" y="361950"/>
          <a:ext cx="4686300"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・この様式は他県の再生協で作成した</a:t>
          </a:r>
          <a:r>
            <a:rPr kumimoji="1" lang="en-US" altLang="ja-JP" sz="1100"/>
            <a:t>Excel</a:t>
          </a:r>
          <a:r>
            <a:rPr kumimoji="1" lang="ja-JP" altLang="en-US" sz="1100"/>
            <a:t>版の様式を農園課で修正したものです。数字を入力すると単位（</a:t>
          </a:r>
          <a:r>
            <a:rPr kumimoji="1" lang="en-US" altLang="ja-JP" sz="1100"/>
            <a:t>kL</a:t>
          </a:r>
          <a:r>
            <a:rPr kumimoji="1" lang="ja-JP" altLang="en-US" sz="1100"/>
            <a:t>等）が表示されるようになっています。</a:t>
          </a:r>
          <a:endParaRPr kumimoji="1" lang="en-US" altLang="ja-JP" sz="1100"/>
        </a:p>
        <a:p>
          <a:r>
            <a:rPr kumimoji="1" lang="ja-JP" altLang="en-US" sz="1100"/>
            <a:t>・適宜、行の追加やセル幅等、修正して構いませんが、数式は変更しないでください（</a:t>
          </a:r>
          <a:r>
            <a:rPr kumimoji="1" lang="ja-JP" altLang="ja-JP" sz="1100">
              <a:solidFill>
                <a:schemeClr val="dk1"/>
              </a:solidFill>
              <a:effectLst/>
              <a:latin typeface="+mn-lt"/>
              <a:ea typeface="+mn-ea"/>
              <a:cs typeface="+mn-cs"/>
            </a:rPr>
            <a:t>数式ミス等あればお知らせ下さい</a:t>
          </a:r>
          <a:r>
            <a:rPr kumimoji="1" lang="ja-JP" altLang="en-US" sz="1100"/>
            <a:t>）。（農園課）</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68</xdr:row>
      <xdr:rowOff>76200</xdr:rowOff>
    </xdr:from>
    <xdr:to>
      <xdr:col>9</xdr:col>
      <xdr:colOff>554084</xdr:colOff>
      <xdr:row>85</xdr:row>
      <xdr:rowOff>258450</xdr:rowOff>
    </xdr:to>
    <xdr:pic>
      <xdr:nvPicPr>
        <xdr:cNvPr id="4" name="図 3">
          <a:extLst>
            <a:ext uri="{FF2B5EF4-FFF2-40B4-BE49-F238E27FC236}">
              <a16:creationId xmlns:a16="http://schemas.microsoft.com/office/drawing/2014/main" id="{81AEAE0A-389F-4043-824D-5D1376CAE3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22355175"/>
          <a:ext cx="6869159" cy="50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92</xdr:row>
      <xdr:rowOff>66675</xdr:rowOff>
    </xdr:from>
    <xdr:to>
      <xdr:col>10</xdr:col>
      <xdr:colOff>357572</xdr:colOff>
      <xdr:row>119</xdr:row>
      <xdr:rowOff>19050</xdr:rowOff>
    </xdr:to>
    <xdr:pic>
      <xdr:nvPicPr>
        <xdr:cNvPr id="6" name="図 5">
          <a:extLst>
            <a:ext uri="{FF2B5EF4-FFF2-40B4-BE49-F238E27FC236}">
              <a16:creationId xmlns:a16="http://schemas.microsoft.com/office/drawing/2014/main" id="{55EEC8F9-E85C-4504-A8CD-DDA540176A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28460700"/>
          <a:ext cx="7329872" cy="4924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896471</xdr:colOff>
      <xdr:row>9</xdr:row>
      <xdr:rowOff>44824</xdr:rowOff>
    </xdr:from>
    <xdr:to>
      <xdr:col>7</xdr:col>
      <xdr:colOff>776008</xdr:colOff>
      <xdr:row>13</xdr:row>
      <xdr:rowOff>127748</xdr:rowOff>
    </xdr:to>
    <xdr:sp macro="" textlink="">
      <xdr:nvSpPr>
        <xdr:cNvPr id="2" name="正方形/長方形 1">
          <a:extLst>
            <a:ext uri="{FF2B5EF4-FFF2-40B4-BE49-F238E27FC236}">
              <a16:creationId xmlns:a16="http://schemas.microsoft.com/office/drawing/2014/main" id="{399711FB-563C-4EC9-866D-AE74E82788AD}"/>
            </a:ext>
          </a:extLst>
        </xdr:cNvPr>
        <xdr:cNvSpPr/>
      </xdr:nvSpPr>
      <xdr:spPr>
        <a:xfrm>
          <a:off x="2287121" y="23304874"/>
          <a:ext cx="3584762" cy="806824"/>
        </a:xfrm>
        <a:prstGeom prst="rect">
          <a:avLst/>
        </a:prstGeom>
        <a:solidFill>
          <a:schemeClr val="bg1"/>
        </a:solid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0">
              <a:solidFill>
                <a:sysClr val="windowText" lastClr="00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3</xdr:col>
      <xdr:colOff>104776</xdr:colOff>
      <xdr:row>38</xdr:row>
      <xdr:rowOff>203388</xdr:rowOff>
    </xdr:from>
    <xdr:to>
      <xdr:col>9</xdr:col>
      <xdr:colOff>57150</xdr:colOff>
      <xdr:row>43</xdr:row>
      <xdr:rowOff>44825</xdr:rowOff>
    </xdr:to>
    <xdr:sp macro="" textlink="">
      <xdr:nvSpPr>
        <xdr:cNvPr id="3" name="正方形/長方形 2">
          <a:extLst>
            <a:ext uri="{FF2B5EF4-FFF2-40B4-BE49-F238E27FC236}">
              <a16:creationId xmlns:a16="http://schemas.microsoft.com/office/drawing/2014/main" id="{C5E3E44A-24EF-475E-B199-5E96EAD749CE}"/>
            </a:ext>
          </a:extLst>
        </xdr:cNvPr>
        <xdr:cNvSpPr/>
      </xdr:nvSpPr>
      <xdr:spPr>
        <a:xfrm>
          <a:off x="1495426" y="8813988"/>
          <a:ext cx="5038724" cy="1127312"/>
        </a:xfrm>
        <a:prstGeom prst="rect">
          <a:avLst/>
        </a:prstGeom>
        <a:solidFill>
          <a:schemeClr val="bg1"/>
        </a:solid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spcAft>
              <a:spcPts val="0"/>
            </a:spcAft>
          </a:pPr>
          <a:r>
            <a:rPr lang="ja-JP" sz="1800" b="0">
              <a:solidFill>
                <a:sysClr val="windowText" lastClr="000000"/>
              </a:solidFill>
              <a:effectLst/>
              <a:latin typeface="ＭＳ 明朝" panose="02020609040205080304" pitchFamily="17" charset="-128"/>
              <a:ea typeface="ＭＳ ゴシック" panose="020B0609070205080204" pitchFamily="49" charset="-128"/>
              <a:cs typeface="ＭＳ 明朝" panose="02020609040205080304" pitchFamily="17" charset="-128"/>
            </a:rPr>
            <a:t>別添管理シートのとおり</a:t>
          </a:r>
          <a:endParaRPr lang="ja-JP" sz="1600" b="0">
            <a:solidFill>
              <a:sysClr val="windowText" lastClr="000000"/>
            </a:solidFill>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oneCellAnchor>
    <xdr:from>
      <xdr:col>13</xdr:col>
      <xdr:colOff>150218</xdr:colOff>
      <xdr:row>3</xdr:row>
      <xdr:rowOff>41258</xdr:rowOff>
    </xdr:from>
    <xdr:ext cx="4250332" cy="950517"/>
    <xdr:sp macro="" textlink="">
      <xdr:nvSpPr>
        <xdr:cNvPr id="4" name="正方形/長方形 3">
          <a:extLst>
            <a:ext uri="{FF2B5EF4-FFF2-40B4-BE49-F238E27FC236}">
              <a16:creationId xmlns:a16="http://schemas.microsoft.com/office/drawing/2014/main" id="{0624C2FD-EA68-474A-B3C2-CE9D15568BBA}"/>
            </a:ext>
          </a:extLst>
        </xdr:cNvPr>
        <xdr:cNvSpPr/>
      </xdr:nvSpPr>
      <xdr:spPr>
        <a:xfrm>
          <a:off x="9484718" y="631808"/>
          <a:ext cx="4250332" cy="950517"/>
        </a:xfrm>
        <a:prstGeom prst="rect">
          <a:avLst/>
        </a:prstGeom>
        <a:noFill/>
      </xdr:spPr>
      <xdr:txBody>
        <a:bodyPr wrap="square" lIns="91440" tIns="45720" rIns="91440" bIns="45720">
          <a:spAutoFit/>
        </a:bodyPr>
        <a:lstStyle/>
        <a:p>
          <a:pPr algn="ctr"/>
          <a:r>
            <a:rPr lang="ja-JP" altLang="en-US" sz="20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「１号</a:t>
          </a:r>
          <a:r>
            <a:rPr lang="en-US" altLang="ja-JP" sz="20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_</a:t>
          </a:r>
          <a:r>
            <a:rPr lang="ja-JP" altLang="en-US" sz="20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別紙</a:t>
          </a:r>
          <a:r>
            <a:rPr lang="en-US" altLang="ja-JP" sz="20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2-1</a:t>
          </a:r>
          <a:r>
            <a:rPr lang="ja-JP" altLang="en-US" sz="20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」シートに貼付用</a:t>
          </a:r>
          <a:endParaRPr lang="en-US" altLang="ja-JP" sz="20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endParaRPr>
        </a:p>
        <a:p>
          <a:pPr algn="l"/>
          <a:r>
            <a:rPr lang="ja-JP" altLang="en-US" sz="20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rPr>
            <a:t>→記入不要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7"/>
  <sheetViews>
    <sheetView tabSelected="1" view="pageBreakPreview" zoomScaleNormal="65" zoomScaleSheetLayoutView="100" workbookViewId="0">
      <selection activeCell="B1" sqref="B1"/>
    </sheetView>
  </sheetViews>
  <sheetFormatPr defaultRowHeight="13.5"/>
  <cols>
    <col min="1" max="1" width="2.25" style="13" customWidth="1"/>
    <col min="2" max="2" width="5.375" style="13" customWidth="1"/>
    <col min="3" max="3" width="13.25" style="13" customWidth="1"/>
    <col min="4" max="4" width="9" style="13"/>
    <col min="5" max="7" width="13" style="13" customWidth="1"/>
    <col min="8" max="8" width="13.25" style="13" customWidth="1"/>
    <col min="9" max="9" width="4.75" style="13" customWidth="1"/>
    <col min="10" max="16384" width="9" style="13"/>
  </cols>
  <sheetData>
    <row r="1" spans="2:9" s="23" customFormat="1" ht="14.25">
      <c r="B1" s="23" t="s">
        <v>62</v>
      </c>
    </row>
    <row r="2" spans="2:9" s="23" customFormat="1" ht="14.25">
      <c r="H2" s="23" t="s">
        <v>42</v>
      </c>
    </row>
    <row r="3" spans="2:9" s="23" customFormat="1" ht="14.25">
      <c r="H3" s="23" t="s">
        <v>43</v>
      </c>
    </row>
    <row r="4" spans="2:9" s="23" customFormat="1" ht="14.25"/>
    <row r="5" spans="2:9" s="23" customFormat="1" ht="14.25">
      <c r="B5" s="23" t="s">
        <v>88</v>
      </c>
    </row>
    <row r="6" spans="2:9" s="23" customFormat="1" ht="14.25"/>
    <row r="7" spans="2:9" s="23" customFormat="1" ht="14.25"/>
    <row r="8" spans="2:9" s="23" customFormat="1" ht="14.25">
      <c r="F8" s="24" t="s">
        <v>44</v>
      </c>
      <c r="I8" s="24"/>
    </row>
    <row r="9" spans="2:9" s="23" customFormat="1" ht="14.25">
      <c r="F9" s="23" t="s">
        <v>74</v>
      </c>
      <c r="I9" s="25"/>
    </row>
    <row r="10" spans="2:9" s="23" customFormat="1" ht="14.25">
      <c r="F10" s="26" t="s">
        <v>75</v>
      </c>
      <c r="I10" s="24"/>
    </row>
    <row r="11" spans="2:9" s="23" customFormat="1" ht="14.25"/>
    <row r="12" spans="2:9" s="23" customFormat="1" ht="14.25"/>
    <row r="13" spans="2:9" s="23" customFormat="1" ht="43.5" customHeight="1">
      <c r="C13" s="98" t="s">
        <v>83</v>
      </c>
      <c r="D13" s="98"/>
      <c r="E13" s="98"/>
      <c r="F13" s="98"/>
      <c r="G13" s="98"/>
      <c r="H13" s="98"/>
    </row>
    <row r="14" spans="2:9" s="23" customFormat="1" ht="14.25"/>
    <row r="15" spans="2:9" s="23" customFormat="1" ht="80.25" customHeight="1">
      <c r="B15" s="98" t="s">
        <v>141</v>
      </c>
      <c r="C15" s="98"/>
      <c r="D15" s="98"/>
      <c r="E15" s="98"/>
      <c r="F15" s="98"/>
      <c r="G15" s="98"/>
      <c r="H15" s="98"/>
      <c r="I15" s="27"/>
    </row>
    <row r="16" spans="2:9" s="23" customFormat="1" ht="14.25"/>
    <row r="17" spans="3:5" s="23" customFormat="1" ht="14.25">
      <c r="E17" s="28" t="s">
        <v>45</v>
      </c>
    </row>
    <row r="18" spans="3:5" s="23" customFormat="1" ht="14.25"/>
    <row r="19" spans="3:5" s="23" customFormat="1" ht="14.25">
      <c r="C19" s="23" t="s">
        <v>46</v>
      </c>
    </row>
    <row r="20" spans="3:5" s="23" customFormat="1" ht="14.25">
      <c r="C20" s="23" t="s">
        <v>47</v>
      </c>
    </row>
    <row r="36" spans="2:10" s="4" customFormat="1" ht="14.25">
      <c r="B36" s="4" t="s">
        <v>48</v>
      </c>
    </row>
    <row r="37" spans="2:10" s="4" customFormat="1" ht="14.25">
      <c r="D37" s="4" t="s">
        <v>49</v>
      </c>
    </row>
    <row r="38" spans="2:10" s="4" customFormat="1" ht="14.25"/>
    <row r="39" spans="2:10" s="4" customFormat="1" ht="18.75" customHeight="1">
      <c r="B39" s="109" t="s">
        <v>63</v>
      </c>
      <c r="C39" s="110"/>
      <c r="D39" s="111"/>
      <c r="F39" s="114" t="s">
        <v>104</v>
      </c>
      <c r="G39" s="112" t="s">
        <v>35</v>
      </c>
      <c r="H39" s="116" t="s">
        <v>102</v>
      </c>
      <c r="I39" s="117"/>
    </row>
    <row r="40" spans="2:10" s="4" customFormat="1" ht="19.5" customHeight="1">
      <c r="B40" s="106"/>
      <c r="C40" s="107"/>
      <c r="D40" s="108"/>
      <c r="F40" s="115"/>
      <c r="G40" s="113"/>
      <c r="H40" s="118"/>
      <c r="I40" s="119"/>
    </row>
    <row r="41" spans="2:10" s="4" customFormat="1" ht="14.25">
      <c r="F41" s="31" t="s">
        <v>101</v>
      </c>
    </row>
    <row r="42" spans="2:10" s="4" customFormat="1" ht="14.25">
      <c r="B42" s="4" t="s">
        <v>50</v>
      </c>
    </row>
    <row r="43" spans="2:10" s="4" customFormat="1" ht="14.25">
      <c r="B43" s="131" t="s">
        <v>110</v>
      </c>
      <c r="C43" s="132"/>
      <c r="D43" s="133" t="s">
        <v>111</v>
      </c>
      <c r="E43" s="134"/>
      <c r="F43" s="35" t="str">
        <f>G39</f>
        <v>○事業年度</v>
      </c>
      <c r="G43" s="120" t="str">
        <f>H39</f>
        <v>○年７月～○年６月</v>
      </c>
      <c r="H43" s="121"/>
      <c r="I43" s="122"/>
    </row>
    <row r="44" spans="2:10" s="4" customFormat="1" ht="14.25"/>
    <row r="45" spans="2:10" s="4" customFormat="1" ht="14.25">
      <c r="B45" s="4" t="s">
        <v>51</v>
      </c>
    </row>
    <row r="46" spans="2:10" s="30" customFormat="1" ht="46.5" customHeight="1">
      <c r="B46" s="32" t="s">
        <v>52</v>
      </c>
      <c r="C46" s="32" t="s">
        <v>53</v>
      </c>
      <c r="D46" s="32" t="s">
        <v>54</v>
      </c>
      <c r="E46" s="33" t="s">
        <v>64</v>
      </c>
      <c r="F46" s="33" t="s">
        <v>99</v>
      </c>
      <c r="G46" s="33" t="s">
        <v>100</v>
      </c>
      <c r="H46" s="32" t="s">
        <v>65</v>
      </c>
    </row>
    <row r="47" spans="2:10">
      <c r="B47" s="123"/>
      <c r="C47" s="126"/>
      <c r="D47" s="95" t="s">
        <v>55</v>
      </c>
      <c r="E47" s="38"/>
      <c r="F47" s="14"/>
      <c r="G47" s="14"/>
      <c r="H47" s="14"/>
      <c r="J47" s="13" t="s">
        <v>106</v>
      </c>
    </row>
    <row r="48" spans="2:10">
      <c r="B48" s="124"/>
      <c r="C48" s="127"/>
      <c r="D48" s="95" t="s">
        <v>56</v>
      </c>
      <c r="E48" s="38"/>
      <c r="F48" s="14"/>
      <c r="G48" s="14"/>
      <c r="H48" s="14"/>
    </row>
    <row r="49" spans="2:8">
      <c r="B49" s="124"/>
      <c r="C49" s="127"/>
      <c r="D49" s="95" t="s">
        <v>97</v>
      </c>
      <c r="E49" s="39"/>
      <c r="F49" s="14"/>
      <c r="G49" s="14"/>
      <c r="H49" s="14"/>
    </row>
    <row r="50" spans="2:8">
      <c r="B50" s="125"/>
      <c r="C50" s="128"/>
      <c r="D50" s="95" t="s">
        <v>98</v>
      </c>
      <c r="E50" s="40"/>
      <c r="F50" s="14"/>
      <c r="G50" s="14"/>
      <c r="H50" s="14"/>
    </row>
    <row r="51" spans="2:8">
      <c r="B51" s="123"/>
      <c r="C51" s="126"/>
      <c r="D51" s="95" t="s">
        <v>55</v>
      </c>
      <c r="E51" s="38"/>
      <c r="F51" s="14"/>
      <c r="G51" s="14"/>
      <c r="H51" s="14"/>
    </row>
    <row r="52" spans="2:8">
      <c r="B52" s="124"/>
      <c r="C52" s="127"/>
      <c r="D52" s="95" t="s">
        <v>56</v>
      </c>
      <c r="E52" s="38"/>
      <c r="F52" s="14"/>
      <c r="G52" s="14"/>
      <c r="H52" s="14"/>
    </row>
    <row r="53" spans="2:8">
      <c r="B53" s="124"/>
      <c r="C53" s="127"/>
      <c r="D53" s="95" t="s">
        <v>97</v>
      </c>
      <c r="E53" s="39"/>
      <c r="F53" s="14"/>
      <c r="G53" s="14"/>
      <c r="H53" s="14"/>
    </row>
    <row r="54" spans="2:8">
      <c r="B54" s="125"/>
      <c r="C54" s="128"/>
      <c r="D54" s="95" t="s">
        <v>98</v>
      </c>
      <c r="E54" s="40"/>
      <c r="F54" s="14"/>
      <c r="G54" s="14"/>
      <c r="H54" s="14"/>
    </row>
    <row r="55" spans="2:8">
      <c r="B55" s="123"/>
      <c r="C55" s="126"/>
      <c r="D55" s="95" t="s">
        <v>55</v>
      </c>
      <c r="E55" s="38"/>
      <c r="F55" s="14"/>
      <c r="G55" s="14"/>
      <c r="H55" s="14"/>
    </row>
    <row r="56" spans="2:8">
      <c r="B56" s="124"/>
      <c r="C56" s="127"/>
      <c r="D56" s="95" t="s">
        <v>56</v>
      </c>
      <c r="E56" s="38"/>
      <c r="F56" s="14"/>
      <c r="G56" s="14"/>
      <c r="H56" s="14"/>
    </row>
    <row r="57" spans="2:8">
      <c r="B57" s="124"/>
      <c r="C57" s="127"/>
      <c r="D57" s="95" t="s">
        <v>97</v>
      </c>
      <c r="E57" s="39"/>
      <c r="F57" s="14"/>
      <c r="G57" s="14"/>
      <c r="H57" s="14"/>
    </row>
    <row r="58" spans="2:8" ht="14.25" thickBot="1">
      <c r="B58" s="135"/>
      <c r="C58" s="136"/>
      <c r="D58" s="95" t="s">
        <v>98</v>
      </c>
      <c r="E58" s="40"/>
      <c r="F58" s="15"/>
      <c r="G58" s="15"/>
      <c r="H58" s="15"/>
    </row>
    <row r="59" spans="2:8" ht="15" thickTop="1">
      <c r="B59" s="99" t="s">
        <v>57</v>
      </c>
      <c r="C59" s="100"/>
      <c r="D59" s="96" t="s">
        <v>55</v>
      </c>
      <c r="E59" s="41">
        <f>SUMIFS(E47:E58,D47:D58,"Ａ重油")</f>
        <v>0</v>
      </c>
      <c r="F59" s="17">
        <f>SUMIFS(F$47:F$58,$D$47:$D$58,"Ａ重油")</f>
        <v>0</v>
      </c>
      <c r="G59" s="17">
        <f>SUMIFS(G$47:G$58,$D$47:$D$58,"Ａ重油")</f>
        <v>0</v>
      </c>
      <c r="H59" s="16"/>
    </row>
    <row r="60" spans="2:8" ht="14.25">
      <c r="B60" s="101"/>
      <c r="C60" s="102"/>
      <c r="D60" s="97" t="s">
        <v>56</v>
      </c>
      <c r="E60" s="42">
        <f>SUMIFS(E$47:E$58,$D$47:$D$58,"灯油")</f>
        <v>0</v>
      </c>
      <c r="F60" s="19">
        <f>SUMIFS(F$47:F$58,$D$47:$D$58,"灯油")</f>
        <v>0</v>
      </c>
      <c r="G60" s="19">
        <f>SUMIFS(G$47:G$58,$D$47:$D$58,"灯油")</f>
        <v>0</v>
      </c>
      <c r="H60" s="18"/>
    </row>
    <row r="61" spans="2:8" ht="14.25">
      <c r="B61" s="101"/>
      <c r="C61" s="102"/>
      <c r="D61" s="97" t="s">
        <v>20</v>
      </c>
      <c r="E61" s="43">
        <f>SUMIFS(E$47:E$58,$D$47:$D$58,"ＬＰガス")</f>
        <v>0</v>
      </c>
      <c r="F61" s="19">
        <f>SUMIFS(F$47:F$58,$D$47:$D$58,"ＬＰガス")</f>
        <v>0</v>
      </c>
      <c r="G61" s="19">
        <f>SUMIFS(G$47:G$58,$D$47:$D$58,"ＬＰガス")</f>
        <v>0</v>
      </c>
      <c r="H61" s="18"/>
    </row>
    <row r="62" spans="2:8" ht="14.25">
      <c r="B62" s="103"/>
      <c r="C62" s="104"/>
      <c r="D62" s="97" t="s">
        <v>21</v>
      </c>
      <c r="E62" s="44">
        <f>SUMIFS(E$47:E$58,$D$47:$D$58,"ＬＮＧ")</f>
        <v>0</v>
      </c>
      <c r="F62" s="19">
        <f>SUMIFS(F$47:F$58,$D$47:$D$58,"ＬＮＧ")</f>
        <v>0</v>
      </c>
      <c r="G62" s="19">
        <f>SUMIFS(G$47:G$58,$D$47:$D$58,"ＬＮＧ")</f>
        <v>0</v>
      </c>
      <c r="H62" s="18"/>
    </row>
    <row r="63" spans="2:8" ht="6.75" customHeight="1">
      <c r="B63" s="20"/>
      <c r="C63" s="20"/>
      <c r="E63" s="21"/>
      <c r="F63" s="21"/>
      <c r="G63" s="21"/>
    </row>
    <row r="64" spans="2:8" s="29" customFormat="1" ht="12.75">
      <c r="B64" s="29" t="s">
        <v>58</v>
      </c>
    </row>
    <row r="65" spans="2:10" s="29" customFormat="1" ht="12.75">
      <c r="B65" s="29" t="s">
        <v>59</v>
      </c>
    </row>
    <row r="66" spans="2:10" s="29" customFormat="1" ht="29.25" customHeight="1">
      <c r="B66" s="105" t="s">
        <v>127</v>
      </c>
      <c r="C66" s="105"/>
      <c r="D66" s="105"/>
      <c r="E66" s="105"/>
      <c r="F66" s="105"/>
      <c r="G66" s="105"/>
      <c r="H66" s="105"/>
    </row>
    <row r="67" spans="2:10" s="29" customFormat="1" ht="12.75">
      <c r="B67" s="29" t="s">
        <v>60</v>
      </c>
    </row>
    <row r="69" spans="2:10">
      <c r="B69" s="30" t="s">
        <v>61</v>
      </c>
    </row>
    <row r="70" spans="2:10">
      <c r="B70" s="34" t="s">
        <v>107</v>
      </c>
    </row>
    <row r="71" spans="2:10">
      <c r="B71" s="34" t="s">
        <v>108</v>
      </c>
    </row>
    <row r="72" spans="2:10" ht="8.25" customHeight="1"/>
    <row r="73" spans="2:10" ht="33.75">
      <c r="B73" s="32" t="s">
        <v>84</v>
      </c>
      <c r="C73" s="32" t="s">
        <v>85</v>
      </c>
      <c r="D73" s="137" t="s">
        <v>86</v>
      </c>
      <c r="E73" s="138"/>
      <c r="F73" s="37" t="s">
        <v>109</v>
      </c>
      <c r="G73" s="33" t="s">
        <v>126</v>
      </c>
      <c r="H73" s="32" t="s">
        <v>87</v>
      </c>
    </row>
    <row r="74" spans="2:10" ht="15.75" customHeight="1">
      <c r="B74" s="18"/>
      <c r="C74" s="18"/>
      <c r="D74" s="129"/>
      <c r="E74" s="130"/>
      <c r="F74" s="18"/>
      <c r="G74" s="18"/>
      <c r="H74" s="18"/>
      <c r="J74" s="13" t="s">
        <v>106</v>
      </c>
    </row>
    <row r="75" spans="2:10" ht="15.75" customHeight="1">
      <c r="B75" s="18"/>
      <c r="C75" s="18"/>
      <c r="D75" s="129"/>
      <c r="E75" s="130"/>
      <c r="F75" s="18"/>
      <c r="G75" s="18"/>
      <c r="H75" s="18"/>
    </row>
    <row r="76" spans="2:10" ht="15.75" customHeight="1">
      <c r="B76" s="18"/>
      <c r="C76" s="18"/>
      <c r="D76" s="129"/>
      <c r="E76" s="130"/>
      <c r="F76" s="18"/>
      <c r="G76" s="18"/>
      <c r="H76" s="18"/>
    </row>
    <row r="77" spans="2:10">
      <c r="B77" s="22" t="s">
        <v>105</v>
      </c>
    </row>
  </sheetData>
  <mergeCells count="22">
    <mergeCell ref="D76:E76"/>
    <mergeCell ref="B51:B54"/>
    <mergeCell ref="C51:C54"/>
    <mergeCell ref="B43:C43"/>
    <mergeCell ref="D43:E43"/>
    <mergeCell ref="B55:B58"/>
    <mergeCell ref="C55:C58"/>
    <mergeCell ref="D73:E73"/>
    <mergeCell ref="D74:E74"/>
    <mergeCell ref="D75:E75"/>
    <mergeCell ref="C13:H13"/>
    <mergeCell ref="B59:C62"/>
    <mergeCell ref="B66:H66"/>
    <mergeCell ref="B15:H15"/>
    <mergeCell ref="B40:D40"/>
    <mergeCell ref="B39:D39"/>
    <mergeCell ref="G39:G40"/>
    <mergeCell ref="F39:F40"/>
    <mergeCell ref="H39:I40"/>
    <mergeCell ref="G43:I43"/>
    <mergeCell ref="B47:B50"/>
    <mergeCell ref="C47:C50"/>
  </mergeCells>
  <phoneticPr fontId="3"/>
  <dataValidations count="1">
    <dataValidation type="list" allowBlank="1" showInputMessage="1" showErrorMessage="1" sqref="D47:D58" xr:uid="{00000000-0002-0000-0000-000000000000}">
      <formula1>$D$59:$D$62</formula1>
    </dataValidation>
  </dataValidations>
  <pageMargins left="0.51181102362204722" right="0.31496062992125984" top="0.74803149606299213" bottom="0.74803149606299213" header="0.31496062992125984" footer="0.31496062992125984"/>
  <pageSetup paperSize="9" fitToHeight="0" orientation="portrait" r:id="rId1"/>
  <rowBreaks count="1" manualBreakCount="1">
    <brk id="35"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H223"/>
  <sheetViews>
    <sheetView view="pageBreakPreview" topLeftCell="A16" zoomScale="90" zoomScaleNormal="100" zoomScaleSheetLayoutView="90" workbookViewId="0">
      <selection activeCell="E25" sqref="E25"/>
    </sheetView>
  </sheetViews>
  <sheetFormatPr defaultColWidth="9" defaultRowHeight="14.25"/>
  <cols>
    <col min="1" max="1" width="9" style="1"/>
    <col min="2" max="2" width="26.625" style="1" customWidth="1"/>
    <col min="3" max="3" width="43.75" style="1" customWidth="1"/>
    <col min="4" max="4" width="8.375" style="1" customWidth="1"/>
    <col min="5" max="5" width="19.625" style="1" customWidth="1"/>
    <col min="6" max="6" width="8.5" style="1" customWidth="1"/>
    <col min="7" max="7" width="6.5" style="1" customWidth="1"/>
    <col min="8" max="8" width="14.75" style="1" customWidth="1"/>
    <col min="9" max="9" width="13" style="1" customWidth="1"/>
    <col min="10" max="10" width="12.125" style="1" customWidth="1"/>
    <col min="11" max="11" width="16.75" style="1" customWidth="1"/>
    <col min="12" max="12" width="7.75" style="1" bestFit="1" customWidth="1"/>
    <col min="13" max="53" width="2.5" style="1" customWidth="1"/>
    <col min="54" max="16384" width="9" style="1"/>
  </cols>
  <sheetData>
    <row r="1" spans="2:34">
      <c r="B1" s="1" t="s">
        <v>0</v>
      </c>
    </row>
    <row r="2" spans="2:34">
      <c r="C2" s="9"/>
    </row>
    <row r="3" spans="2:34" ht="24">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row>
    <row r="12" spans="2:34" ht="28.5">
      <c r="B12" s="140" t="s">
        <v>1</v>
      </c>
      <c r="C12" s="140"/>
    </row>
    <row r="15" spans="2:34" ht="28.5" customHeight="1">
      <c r="B15" s="139" t="s">
        <v>2</v>
      </c>
      <c r="C15" s="139"/>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23" spans="2:3" ht="15" thickBot="1"/>
    <row r="24" spans="2:3" ht="30.75" customHeight="1">
      <c r="B24" s="10" t="s">
        <v>3</v>
      </c>
      <c r="C24" s="47" t="s">
        <v>103</v>
      </c>
    </row>
    <row r="25" spans="2:3" ht="30.75" customHeight="1">
      <c r="B25" s="11" t="s">
        <v>4</v>
      </c>
      <c r="C25" s="45"/>
    </row>
    <row r="26" spans="2:3" ht="30.75" customHeight="1">
      <c r="B26" s="11" t="s">
        <v>5</v>
      </c>
      <c r="C26" s="45"/>
    </row>
    <row r="27" spans="2:3" ht="30.75" customHeight="1">
      <c r="B27" s="11" t="s">
        <v>6</v>
      </c>
      <c r="C27" s="45"/>
    </row>
    <row r="28" spans="2:3" ht="30.75" customHeight="1">
      <c r="B28" s="11" t="s">
        <v>7</v>
      </c>
      <c r="C28" s="45"/>
    </row>
    <row r="29" spans="2:3" ht="30.75" customHeight="1">
      <c r="B29" s="11" t="s">
        <v>8</v>
      </c>
      <c r="C29" s="45"/>
    </row>
    <row r="30" spans="2:3" ht="30.75" customHeight="1">
      <c r="B30" s="11" t="s">
        <v>76</v>
      </c>
      <c r="C30" s="45"/>
    </row>
    <row r="31" spans="2:3" ht="30.75" customHeight="1">
      <c r="B31" s="11" t="s">
        <v>77</v>
      </c>
      <c r="C31" s="45"/>
    </row>
    <row r="32" spans="2:3" ht="30.75" customHeight="1" thickBot="1">
      <c r="B32" s="12" t="s">
        <v>9</v>
      </c>
      <c r="C32" s="46"/>
    </row>
    <row r="41" ht="85.5" customHeight="1"/>
    <row r="42" ht="3.75" customHeight="1"/>
    <row r="43" ht="24.75" customHeight="1"/>
    <row r="46" ht="18.75" customHeight="1"/>
    <row r="47" ht="22.5" customHeight="1"/>
    <row r="48" ht="22.5" customHeight="1"/>
    <row r="49" ht="22.5" customHeight="1"/>
    <row r="50" ht="22.5" customHeight="1"/>
    <row r="51" ht="22.5" customHeight="1"/>
    <row r="52" ht="22.5" customHeight="1"/>
    <row r="53" ht="22.5" customHeight="1"/>
    <row r="54" ht="22.5" customHeight="1"/>
    <row r="55" ht="22.5" customHeight="1"/>
    <row r="56" ht="3.75" customHeight="1"/>
    <row r="57" s="3" customFormat="1" ht="12.75" customHeight="1"/>
    <row r="58" s="3" customFormat="1" ht="34.5" customHeight="1"/>
    <row r="59" s="3" customFormat="1" ht="34.5" customHeight="1"/>
    <row r="60" s="3" customFormat="1" ht="34.5" customHeight="1"/>
    <row r="61" s="3" customFormat="1" ht="34.5" customHeight="1"/>
    <row r="62" s="3" customFormat="1" ht="34.5" customHeight="1"/>
    <row r="63" s="3" customFormat="1" ht="34.5" customHeight="1"/>
    <row r="64" s="3" customFormat="1" ht="34.5" customHeight="1"/>
    <row r="65" s="3" customFormat="1" ht="34.5" customHeight="1"/>
    <row r="66" s="3" customFormat="1" ht="34.5" customHeight="1"/>
    <row r="67" ht="21" customHeight="1"/>
    <row r="68" ht="21" customHeight="1"/>
    <row r="69" ht="18.75" customHeight="1"/>
    <row r="70" ht="18.75" customHeight="1"/>
    <row r="71" ht="30" customHeight="1"/>
    <row r="72" ht="30" customHeight="1"/>
    <row r="73" ht="30" customHeight="1"/>
    <row r="74" ht="30" customHeight="1"/>
    <row r="75" ht="30" customHeight="1"/>
    <row r="76" ht="3.75" customHeight="1"/>
    <row r="77" ht="14.25" customHeight="1"/>
    <row r="78" ht="28.5" customHeight="1"/>
    <row r="79" ht="30" customHeight="1"/>
    <row r="82" ht="26.25" customHeight="1"/>
    <row r="83" ht="26.25" customHeight="1"/>
    <row r="84" ht="30" customHeight="1"/>
    <row r="85" ht="30" customHeight="1"/>
    <row r="86" ht="30" customHeight="1"/>
    <row r="87" ht="30" customHeight="1"/>
    <row r="88" ht="3.75" customHeight="1"/>
    <row r="89" ht="14.25" customHeight="1"/>
    <row r="90" ht="35.25" customHeight="1"/>
    <row r="91" ht="17.25" customHeight="1"/>
    <row r="92" ht="22.5" customHeight="1"/>
    <row r="96" ht="30" customHeight="1"/>
    <row r="97" ht="61.5" customHeight="1"/>
    <row r="98" ht="37.5" customHeight="1"/>
    <row r="99" ht="37.5" customHeight="1"/>
    <row r="100" ht="3.75" customHeight="1"/>
    <row r="101" ht="14.25" customHeight="1"/>
    <row r="102" ht="38.25" customHeight="1"/>
    <row r="103" ht="22.5" customHeight="1"/>
    <row r="137" s="2" customFormat="1" ht="24.75" customHeight="1"/>
    <row r="138" s="2" customFormat="1" ht="24.75" customHeight="1"/>
    <row r="139" s="2" customFormat="1" ht="22.5" customHeight="1"/>
    <row r="140" s="2" customFormat="1" ht="22.5" customHeight="1"/>
    <row r="141" s="2" customFormat="1" ht="22.5" customHeight="1"/>
    <row r="142" ht="22.5" customHeight="1"/>
    <row r="143" s="2" customFormat="1" ht="22.5" customHeight="1"/>
    <row r="144" s="2" customFormat="1" ht="22.5" customHeight="1"/>
    <row r="145" s="2" customFormat="1" ht="22.5" customHeight="1"/>
    <row r="146" ht="22.5" customHeight="1"/>
    <row r="147" s="2" customFormat="1" ht="22.5" customHeight="1"/>
    <row r="148" s="2" customFormat="1" ht="22.5" customHeight="1"/>
    <row r="149" s="2" customFormat="1" ht="22.5" customHeight="1"/>
    <row r="150" ht="22.5" customHeight="1"/>
    <row r="151" s="2" customFormat="1" ht="22.5" customHeight="1"/>
    <row r="152" s="2" customFormat="1" ht="22.5" customHeight="1"/>
    <row r="153" s="2" customFormat="1" ht="22.5" customHeight="1"/>
    <row r="154" ht="22.5" customHeight="1"/>
    <row r="155" ht="22.5" customHeight="1"/>
    <row r="156" ht="22.5" customHeight="1"/>
    <row r="157" ht="22.5" customHeight="1"/>
    <row r="158" ht="37.5" customHeight="1"/>
    <row r="159" ht="3.75" customHeight="1"/>
    <row r="160" ht="14.25" customHeight="1"/>
    <row r="161" ht="14.25" customHeight="1"/>
    <row r="162" ht="27.75" customHeight="1"/>
    <row r="163" ht="14.25" customHeight="1"/>
    <row r="164" ht="14.25" customHeight="1"/>
    <row r="169" s="5" customFormat="1" ht="22.5" customHeight="1"/>
    <row r="170" s="5" customFormat="1" ht="22.5" customHeight="1"/>
    <row r="171" s="5" customFormat="1" ht="22.5" customHeight="1"/>
    <row r="172" s="5" customFormat="1" ht="22.5" customHeight="1"/>
    <row r="173" s="5" customFormat="1" ht="22.5" customHeight="1"/>
    <row r="174" s="5" customFormat="1" ht="22.5" customHeight="1"/>
    <row r="175" s="5" customFormat="1" ht="22.5" customHeight="1"/>
    <row r="176" s="5" customFormat="1" ht="22.5" customHeight="1"/>
    <row r="177" s="5" customFormat="1" ht="22.5" customHeight="1"/>
    <row r="178" s="5" customFormat="1" ht="22.5" customHeight="1"/>
    <row r="179" s="5" customFormat="1" ht="22.5" customHeight="1"/>
    <row r="180" s="5" customFormat="1" ht="22.5" customHeight="1"/>
    <row r="181" s="5" customFormat="1" ht="22.5" customHeight="1"/>
    <row r="182" s="5" customFormat="1" ht="22.5" customHeight="1"/>
    <row r="183" s="5" customFormat="1" ht="22.5" customHeight="1"/>
    <row r="184" s="5" customFormat="1" ht="22.5" customHeight="1"/>
    <row r="185" s="5" customFormat="1" ht="22.5" customHeight="1"/>
    <row r="186" s="5" customFormat="1" ht="22.5" customHeight="1"/>
    <row r="187" s="5" customFormat="1" ht="22.5" customHeight="1"/>
    <row r="188" s="5" customFormat="1" ht="22.5" customHeight="1"/>
    <row r="189" s="5" customFormat="1" ht="22.5" customHeight="1"/>
    <row r="190" s="5" customFormat="1" ht="39" customHeight="1"/>
    <row r="191" ht="3.75" customHeight="1"/>
    <row r="192" ht="14.25" customHeight="1"/>
    <row r="193" ht="14.25" customHeight="1"/>
    <row r="194" ht="22.5" customHeight="1"/>
    <row r="195" ht="14.25" customHeight="1"/>
    <row r="196" ht="22.5" customHeight="1"/>
    <row r="197" ht="14.25" customHeight="1"/>
    <row r="201" ht="45" customHeight="1"/>
    <row r="202" ht="30" customHeight="1"/>
    <row r="203" ht="30"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60" customHeight="1"/>
    <row r="217" ht="3.75" customHeight="1"/>
    <row r="218" ht="14.25" customHeight="1"/>
    <row r="219" ht="21.75" customHeight="1"/>
    <row r="220" ht="45" customHeight="1"/>
    <row r="221" ht="21.75" customHeight="1"/>
    <row r="222" ht="14.25" customHeight="1"/>
    <row r="223" ht="23.25" customHeight="1"/>
  </sheetData>
  <mergeCells count="2">
    <mergeCell ref="B15:C15"/>
    <mergeCell ref="B12:C12"/>
  </mergeCells>
  <phoneticPr fontId="3"/>
  <printOptions horizontalCentered="1"/>
  <pageMargins left="0.78740157480314965" right="0.78740157480314965" top="0.98425196850393704" bottom="0.59055118110236227" header="0.47244094488188981" footer="0.31496062992125984"/>
  <pageSetup paperSize="9" fitToHeight="0" orientation="portrait" horizontalDpi="300" verticalDpi="300" r:id="rId1"/>
  <rowBreaks count="5" manualBreakCount="5">
    <brk id="37" max="16383" man="1"/>
    <brk id="65" max="16383" man="1"/>
    <brk id="88" max="16383" man="1"/>
    <brk id="166" max="16383" man="1"/>
    <brk id="20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196"/>
  <sheetViews>
    <sheetView showZeros="0" view="pageBreakPreview" zoomScaleNormal="100" zoomScaleSheetLayoutView="100" workbookViewId="0">
      <selection activeCell="M30" sqref="A1:XFD1048576"/>
    </sheetView>
  </sheetViews>
  <sheetFormatPr defaultColWidth="9" defaultRowHeight="14.25"/>
  <cols>
    <col min="1" max="1" width="1.625" style="210" customWidth="1"/>
    <col min="2" max="2" width="3.625" style="210" customWidth="1"/>
    <col min="3" max="3" width="13" style="210" customWidth="1"/>
    <col min="4" max="5" width="13.625" style="210" customWidth="1"/>
    <col min="6" max="7" width="11.625" style="210" customWidth="1"/>
    <col min="8" max="10" width="8.375" style="210" customWidth="1"/>
    <col min="11" max="11" width="5" style="210" customWidth="1"/>
    <col min="12" max="13" width="5.625" style="210" customWidth="1"/>
    <col min="14" max="14" width="11" style="210" bestFit="1" customWidth="1"/>
    <col min="15" max="15" width="13" style="210" bestFit="1" customWidth="1"/>
    <col min="16" max="19" width="2.5" style="210" customWidth="1"/>
    <col min="20" max="20" width="13" style="210" bestFit="1" customWidth="1"/>
    <col min="21" max="52" width="2.5" style="210" customWidth="1"/>
    <col min="53" max="16384" width="9" style="210"/>
  </cols>
  <sheetData>
    <row r="1" spans="2:33" ht="9" customHeight="1"/>
    <row r="2" spans="2:33">
      <c r="B2" s="210" t="s">
        <v>10</v>
      </c>
    </row>
    <row r="3" spans="2:33">
      <c r="B3" s="210" t="s">
        <v>11</v>
      </c>
    </row>
    <row r="4" spans="2:33" ht="7.5" customHeight="1" thickBot="1"/>
    <row r="5" spans="2:33" ht="134.25" customHeight="1" thickBot="1">
      <c r="B5" s="211"/>
      <c r="C5" s="212"/>
      <c r="D5" s="212"/>
      <c r="E5" s="212"/>
      <c r="F5" s="212"/>
      <c r="G5" s="212"/>
      <c r="H5" s="212"/>
      <c r="I5" s="212"/>
      <c r="J5" s="213"/>
    </row>
    <row r="6" spans="2:33" ht="5.25" customHeight="1">
      <c r="B6" s="214"/>
      <c r="C6" s="214"/>
      <c r="D6" s="215"/>
      <c r="E6" s="215"/>
      <c r="F6" s="215"/>
      <c r="G6" s="215"/>
      <c r="H6" s="215"/>
      <c r="I6" s="215"/>
      <c r="J6" s="215"/>
      <c r="M6" s="216"/>
      <c r="N6" s="216"/>
      <c r="O6" s="216"/>
      <c r="P6" s="216"/>
      <c r="Q6" s="216"/>
      <c r="R6" s="216"/>
      <c r="S6" s="216"/>
      <c r="T6" s="216"/>
      <c r="U6" s="216"/>
      <c r="V6" s="216"/>
      <c r="W6" s="216"/>
      <c r="X6" s="216"/>
      <c r="Y6" s="216"/>
      <c r="Z6" s="216"/>
      <c r="AA6" s="216"/>
      <c r="AB6" s="216"/>
      <c r="AC6" s="216"/>
      <c r="AD6" s="216"/>
      <c r="AE6" s="216"/>
      <c r="AF6" s="216"/>
      <c r="AG6" s="216"/>
    </row>
    <row r="7" spans="2:33" ht="27.75" customHeight="1">
      <c r="B7" s="217" t="s">
        <v>120</v>
      </c>
      <c r="C7" s="217"/>
      <c r="D7" s="217"/>
      <c r="E7" s="217"/>
      <c r="F7" s="217"/>
      <c r="G7" s="217"/>
      <c r="H7" s="217"/>
      <c r="I7" s="217"/>
      <c r="J7" s="217"/>
      <c r="M7" s="218"/>
      <c r="N7" s="219"/>
      <c r="O7" s="219"/>
      <c r="P7" s="219"/>
      <c r="Q7" s="219"/>
      <c r="R7" s="219"/>
      <c r="S7" s="219"/>
      <c r="T7" s="219"/>
      <c r="U7" s="219"/>
      <c r="V7" s="219"/>
      <c r="W7" s="219"/>
      <c r="X7" s="219"/>
      <c r="Y7" s="219"/>
      <c r="Z7" s="219"/>
      <c r="AA7" s="219"/>
      <c r="AB7" s="219"/>
      <c r="AC7" s="219"/>
      <c r="AD7" s="219"/>
      <c r="AE7" s="219"/>
      <c r="AF7" s="219"/>
      <c r="AG7" s="219"/>
    </row>
    <row r="8" spans="2:33">
      <c r="K8" s="220"/>
    </row>
    <row r="9" spans="2:33" ht="15" thickBot="1">
      <c r="B9" s="210" t="s">
        <v>12</v>
      </c>
      <c r="K9" s="220"/>
    </row>
    <row r="10" spans="2:33" ht="24" customHeight="1" thickBot="1">
      <c r="B10" s="221"/>
      <c r="C10" s="222"/>
      <c r="D10" s="223" t="s">
        <v>13</v>
      </c>
      <c r="E10" s="224" t="s">
        <v>14</v>
      </c>
      <c r="F10" s="225" t="s">
        <v>15</v>
      </c>
      <c r="G10" s="226"/>
      <c r="H10" s="226"/>
      <c r="I10" s="227"/>
      <c r="J10" s="228"/>
      <c r="K10" s="229"/>
    </row>
    <row r="11" spans="2:33" ht="30.75" customHeight="1">
      <c r="B11" s="230" t="s">
        <v>16</v>
      </c>
      <c r="C11" s="231"/>
      <c r="D11" s="232">
        <v>0.15</v>
      </c>
      <c r="E11" s="233" t="s">
        <v>129</v>
      </c>
      <c r="F11" s="234"/>
      <c r="G11" s="235" t="s">
        <v>17</v>
      </c>
      <c r="H11" s="236"/>
      <c r="I11" s="237" t="str">
        <f>IFERROR(100-H11/F11*100," ")</f>
        <v xml:space="preserve"> </v>
      </c>
      <c r="N11" s="210" t="s">
        <v>130</v>
      </c>
    </row>
    <row r="12" spans="2:33" ht="30.75" customHeight="1">
      <c r="B12" s="238"/>
      <c r="C12" s="239"/>
      <c r="D12" s="240"/>
      <c r="E12" s="241" t="s">
        <v>128</v>
      </c>
      <c r="F12" s="242"/>
      <c r="G12" s="243" t="s">
        <v>17</v>
      </c>
      <c r="H12" s="244"/>
      <c r="I12" s="245" t="str">
        <f t="shared" ref="I12:I19" si="0">IFERROR(100-H12/F12*100," ")</f>
        <v xml:space="preserve"> </v>
      </c>
    </row>
    <row r="13" spans="2:33" ht="30.75" customHeight="1">
      <c r="B13" s="238"/>
      <c r="C13" s="239"/>
      <c r="D13" s="240"/>
      <c r="E13" s="241" t="s">
        <v>128</v>
      </c>
      <c r="F13" s="246"/>
      <c r="G13" s="243" t="s">
        <v>17</v>
      </c>
      <c r="H13" s="247"/>
      <c r="I13" s="245" t="str">
        <f t="shared" si="0"/>
        <v xml:space="preserve"> </v>
      </c>
    </row>
    <row r="14" spans="2:33" ht="30.75" customHeight="1">
      <c r="B14" s="238"/>
      <c r="C14" s="239"/>
      <c r="D14" s="240"/>
      <c r="E14" s="241" t="s">
        <v>128</v>
      </c>
      <c r="F14" s="246"/>
      <c r="G14" s="243" t="s">
        <v>17</v>
      </c>
      <c r="H14" s="247"/>
      <c r="I14" s="245" t="str">
        <f t="shared" si="0"/>
        <v xml:space="preserve"> </v>
      </c>
    </row>
    <row r="15" spans="2:33" ht="30.75" customHeight="1">
      <c r="B15" s="238"/>
      <c r="C15" s="239"/>
      <c r="D15" s="240"/>
      <c r="E15" s="241" t="s">
        <v>128</v>
      </c>
      <c r="F15" s="248"/>
      <c r="G15" s="243" t="s">
        <v>17</v>
      </c>
      <c r="H15" s="249"/>
      <c r="I15" s="245" t="str">
        <f t="shared" si="0"/>
        <v xml:space="preserve"> </v>
      </c>
    </row>
    <row r="16" spans="2:33" ht="30.75" customHeight="1">
      <c r="B16" s="250"/>
      <c r="C16" s="251"/>
      <c r="D16" s="252"/>
      <c r="E16" s="241" t="s">
        <v>128</v>
      </c>
      <c r="F16" s="248"/>
      <c r="G16" s="243" t="s">
        <v>17</v>
      </c>
      <c r="H16" s="249"/>
      <c r="I16" s="245" t="str">
        <f t="shared" si="0"/>
        <v xml:space="preserve"> </v>
      </c>
    </row>
    <row r="17" spans="1:33" ht="30.75" customHeight="1">
      <c r="B17" s="253" t="s">
        <v>89</v>
      </c>
      <c r="C17" s="254"/>
      <c r="D17" s="255">
        <v>0.15</v>
      </c>
      <c r="E17" s="256" t="s">
        <v>128</v>
      </c>
      <c r="F17" s="242"/>
      <c r="G17" s="243" t="s">
        <v>17</v>
      </c>
      <c r="H17" s="244"/>
      <c r="I17" s="257" t="str">
        <f t="shared" si="0"/>
        <v xml:space="preserve"> </v>
      </c>
    </row>
    <row r="18" spans="1:33" ht="30.75" customHeight="1">
      <c r="B18" s="238"/>
      <c r="C18" s="239"/>
      <c r="D18" s="240"/>
      <c r="E18" s="241" t="s">
        <v>128</v>
      </c>
      <c r="F18" s="246"/>
      <c r="G18" s="243" t="s">
        <v>17</v>
      </c>
      <c r="H18" s="247"/>
      <c r="I18" s="245" t="str">
        <f t="shared" si="0"/>
        <v xml:space="preserve"> </v>
      </c>
    </row>
    <row r="19" spans="1:33" ht="30.75" customHeight="1" thickBot="1">
      <c r="B19" s="258"/>
      <c r="C19" s="259"/>
      <c r="D19" s="260"/>
      <c r="E19" s="261" t="s">
        <v>128</v>
      </c>
      <c r="F19" s="262"/>
      <c r="G19" s="263" t="s">
        <v>17</v>
      </c>
      <c r="H19" s="264"/>
      <c r="I19" s="265" t="str">
        <f t="shared" si="0"/>
        <v xml:space="preserve"> </v>
      </c>
    </row>
    <row r="20" spans="1:33" ht="5.25" customHeight="1">
      <c r="B20" s="266"/>
      <c r="C20" s="266"/>
      <c r="D20" s="266"/>
      <c r="E20" s="266"/>
      <c r="F20" s="266"/>
      <c r="G20" s="266"/>
      <c r="H20" s="266"/>
      <c r="I20" s="266"/>
      <c r="J20" s="266"/>
      <c r="K20" s="266"/>
      <c r="L20" s="266"/>
      <c r="M20" s="267"/>
      <c r="N20" s="216"/>
      <c r="O20" s="216"/>
      <c r="P20" s="216"/>
      <c r="Q20" s="216"/>
      <c r="R20" s="216"/>
      <c r="S20" s="216"/>
      <c r="T20" s="216"/>
      <c r="U20" s="216"/>
      <c r="V20" s="216"/>
      <c r="W20" s="268"/>
      <c r="X20" s="268"/>
      <c r="Y20" s="268"/>
      <c r="Z20" s="268"/>
      <c r="AA20" s="269"/>
      <c r="AB20" s="268"/>
      <c r="AC20" s="268"/>
      <c r="AD20" s="268"/>
      <c r="AE20" s="268"/>
      <c r="AF20" s="270"/>
      <c r="AG20" s="270"/>
    </row>
    <row r="21" spans="1:33" ht="16.5" customHeight="1">
      <c r="A21" s="271"/>
      <c r="B21" s="272" t="s">
        <v>66</v>
      </c>
      <c r="C21" s="272"/>
      <c r="D21" s="272"/>
      <c r="E21" s="272"/>
      <c r="F21" s="272"/>
      <c r="G21" s="272"/>
      <c r="H21" s="272"/>
      <c r="I21" s="272"/>
      <c r="J21" s="272"/>
      <c r="K21" s="272"/>
      <c r="L21" s="272"/>
      <c r="M21" s="273"/>
      <c r="N21" s="274"/>
      <c r="O21" s="274"/>
      <c r="P21" s="274"/>
      <c r="Q21" s="274"/>
      <c r="R21" s="274"/>
      <c r="S21" s="274"/>
      <c r="T21" s="274"/>
      <c r="U21" s="274"/>
      <c r="V21" s="274"/>
      <c r="W21" s="274"/>
      <c r="X21" s="274"/>
      <c r="Y21" s="274"/>
      <c r="Z21" s="274"/>
      <c r="AA21" s="274"/>
      <c r="AB21" s="274"/>
      <c r="AC21" s="274"/>
      <c r="AD21" s="274"/>
      <c r="AE21" s="274"/>
      <c r="AF21" s="274"/>
      <c r="AG21" s="274"/>
    </row>
    <row r="22" spans="1:33" ht="39.75" customHeight="1">
      <c r="A22" s="271"/>
      <c r="B22" s="275" t="s">
        <v>142</v>
      </c>
      <c r="C22" s="275"/>
      <c r="D22" s="275"/>
      <c r="E22" s="275"/>
      <c r="F22" s="275"/>
      <c r="G22" s="275"/>
      <c r="H22" s="275"/>
      <c r="I22" s="275"/>
      <c r="J22" s="275"/>
      <c r="K22" s="276"/>
      <c r="L22" s="276"/>
      <c r="M22" s="277"/>
      <c r="N22" s="274"/>
      <c r="O22" s="274"/>
      <c r="P22" s="274"/>
      <c r="Q22" s="274"/>
      <c r="R22" s="274"/>
      <c r="S22" s="274"/>
      <c r="T22" s="274"/>
      <c r="U22" s="274"/>
      <c r="V22" s="274"/>
      <c r="W22" s="274"/>
      <c r="X22" s="274"/>
      <c r="Y22" s="274"/>
      <c r="Z22" s="274"/>
      <c r="AA22" s="274"/>
      <c r="AB22" s="274"/>
      <c r="AC22" s="274"/>
      <c r="AD22" s="274"/>
      <c r="AE22" s="274"/>
      <c r="AF22" s="274"/>
      <c r="AG22" s="274"/>
    </row>
    <row r="23" spans="1:33">
      <c r="A23" s="271"/>
      <c r="B23" s="278"/>
      <c r="C23" s="278"/>
      <c r="D23" s="278"/>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row>
    <row r="24" spans="1:33">
      <c r="A24" s="271"/>
      <c r="B24" s="210" t="s">
        <v>18</v>
      </c>
    </row>
    <row r="25" spans="1:33" ht="18" customHeight="1" thickBot="1">
      <c r="A25" s="271"/>
      <c r="B25" s="210" t="s">
        <v>19</v>
      </c>
    </row>
    <row r="26" spans="1:33" ht="22.5" customHeight="1">
      <c r="A26" s="271"/>
      <c r="B26" s="280" t="s">
        <v>90</v>
      </c>
      <c r="C26" s="281"/>
      <c r="D26" s="282" t="s">
        <v>91</v>
      </c>
      <c r="E26" s="283"/>
      <c r="F26" s="284" t="s">
        <v>143</v>
      </c>
      <c r="G26" s="285" t="s">
        <v>144</v>
      </c>
    </row>
    <row r="27" spans="1:33" ht="22.5" customHeight="1" thickBot="1">
      <c r="A27" s="271"/>
      <c r="B27" s="286"/>
      <c r="C27" s="287"/>
      <c r="D27" s="288" t="s">
        <v>131</v>
      </c>
      <c r="E27" s="288" t="s">
        <v>132</v>
      </c>
      <c r="F27" s="289"/>
      <c r="G27" s="290"/>
    </row>
    <row r="28" spans="1:33" ht="32.25" customHeight="1" thickTop="1">
      <c r="A28" s="271"/>
      <c r="B28" s="291" t="s">
        <v>81</v>
      </c>
      <c r="C28" s="292"/>
      <c r="D28" s="36"/>
      <c r="E28" s="36"/>
      <c r="F28" s="293">
        <f>D28-E28</f>
        <v>0</v>
      </c>
      <c r="G28" s="294" t="str">
        <f>IFERROR((F28/D28)*100," ")</f>
        <v xml:space="preserve"> </v>
      </c>
    </row>
    <row r="29" spans="1:33" ht="32.25" customHeight="1">
      <c r="A29" s="271"/>
      <c r="B29" s="295" t="s">
        <v>80</v>
      </c>
      <c r="C29" s="296"/>
      <c r="D29" s="297"/>
      <c r="E29" s="297"/>
      <c r="F29" s="298">
        <f>D29-E29</f>
        <v>0</v>
      </c>
      <c r="G29" s="299" t="str">
        <f>IFERROR((F29/D29)*100," ")</f>
        <v xml:space="preserve"> </v>
      </c>
    </row>
    <row r="30" spans="1:33" ht="32.25" customHeight="1">
      <c r="A30" s="271"/>
      <c r="B30" s="300" t="s">
        <v>20</v>
      </c>
      <c r="C30" s="301"/>
      <c r="D30" s="302"/>
      <c r="E30" s="302"/>
      <c r="F30" s="303">
        <f>D30-E30</f>
        <v>0</v>
      </c>
      <c r="G30" s="304" t="str">
        <f>IFERROR((F30/D30)*100," ")</f>
        <v xml:space="preserve"> </v>
      </c>
    </row>
    <row r="31" spans="1:33" ht="32.25" customHeight="1">
      <c r="A31" s="271"/>
      <c r="B31" s="300" t="s">
        <v>21</v>
      </c>
      <c r="C31" s="301"/>
      <c r="D31" s="305"/>
      <c r="E31" s="305"/>
      <c r="F31" s="306">
        <f>D31-E31</f>
        <v>0</v>
      </c>
      <c r="G31" s="304" t="str">
        <f>IFERROR((F31/D31)*100," ")</f>
        <v xml:space="preserve"> </v>
      </c>
    </row>
    <row r="32" spans="1:33" ht="32.25" customHeight="1">
      <c r="B32" s="307" t="s">
        <v>22</v>
      </c>
      <c r="C32" s="308"/>
      <c r="D32" s="309">
        <f>D28+(ROUND(D29*0.939,0))+(ROUND(D30*1.299,0))/1000+(ROUND(D31*1.56,0))/1000</f>
        <v>0</v>
      </c>
      <c r="E32" s="309">
        <f>E28+(ROUND(E29*0.939,0))+(ROUND(E30*1.299,0))/1000+(ROUND(E31*1.56,0))/1000</f>
        <v>0</v>
      </c>
      <c r="F32" s="309">
        <f>D32-E32</f>
        <v>0</v>
      </c>
      <c r="G32" s="310" t="str">
        <f>IFERROR((F32/D32)*100," ")</f>
        <v xml:space="preserve"> </v>
      </c>
    </row>
    <row r="33" spans="2:33" ht="32.25" customHeight="1">
      <c r="B33" s="300" t="s">
        <v>68</v>
      </c>
      <c r="C33" s="301"/>
      <c r="D33" s="311"/>
      <c r="E33" s="311"/>
      <c r="F33" s="312"/>
      <c r="G33" s="313"/>
      <c r="L33" s="210" t="s">
        <v>133</v>
      </c>
    </row>
    <row r="34" spans="2:33" ht="32.25" customHeight="1" thickBot="1">
      <c r="B34" s="314" t="s">
        <v>23</v>
      </c>
      <c r="C34" s="315"/>
      <c r="D34" s="316" t="str">
        <f>IFERROR(D32/D33*10," ")</f>
        <v xml:space="preserve"> </v>
      </c>
      <c r="E34" s="316" t="str">
        <f>IFERROR(E32/E33*10," ")</f>
        <v xml:space="preserve"> </v>
      </c>
      <c r="F34" s="316" t="str">
        <f>IFERROR(D34-E34,"")</f>
        <v/>
      </c>
      <c r="G34" s="317" t="str">
        <f>IFERROR((F34/D34)*100," ")</f>
        <v xml:space="preserve"> </v>
      </c>
    </row>
    <row r="35" spans="2:33" ht="5.25" customHeight="1">
      <c r="B35" s="216"/>
      <c r="C35" s="216"/>
      <c r="D35" s="216"/>
      <c r="E35" s="216"/>
      <c r="F35" s="216"/>
      <c r="G35" s="216"/>
      <c r="H35" s="216"/>
      <c r="I35" s="216"/>
      <c r="J35" s="216"/>
      <c r="K35" s="216"/>
      <c r="L35" s="318"/>
      <c r="M35" s="318"/>
      <c r="N35" s="318"/>
      <c r="O35" s="318"/>
      <c r="P35" s="318"/>
      <c r="Q35" s="318"/>
      <c r="R35" s="318"/>
      <c r="S35" s="319"/>
      <c r="T35" s="319"/>
      <c r="U35" s="319"/>
      <c r="V35" s="319"/>
      <c r="W35" s="319"/>
      <c r="X35" s="319"/>
    </row>
    <row r="36" spans="2:33" ht="16.5" customHeight="1">
      <c r="B36" s="320" t="s">
        <v>67</v>
      </c>
      <c r="C36" s="272"/>
      <c r="D36" s="272"/>
      <c r="E36" s="276"/>
      <c r="F36" s="276"/>
      <c r="G36" s="276"/>
      <c r="H36" s="276"/>
      <c r="I36" s="276"/>
      <c r="J36" s="321"/>
      <c r="K36" s="321"/>
      <c r="L36" s="321"/>
      <c r="M36" s="219"/>
      <c r="N36" s="219"/>
      <c r="O36" s="219"/>
      <c r="P36" s="219"/>
      <c r="Q36" s="219"/>
      <c r="R36" s="219"/>
      <c r="S36" s="219"/>
      <c r="T36" s="219"/>
      <c r="U36" s="219"/>
      <c r="V36" s="219"/>
      <c r="W36" s="219"/>
      <c r="X36" s="219"/>
    </row>
    <row r="37" spans="2:33" ht="39.75" customHeight="1">
      <c r="B37" s="275" t="s">
        <v>117</v>
      </c>
      <c r="C37" s="275"/>
      <c r="D37" s="275"/>
      <c r="E37" s="275"/>
      <c r="F37" s="275"/>
      <c r="G37" s="275"/>
      <c r="H37" s="275"/>
      <c r="I37" s="275"/>
      <c r="J37" s="275"/>
      <c r="K37" s="276"/>
      <c r="L37" s="276"/>
      <c r="M37" s="219"/>
      <c r="N37" s="219"/>
      <c r="O37" s="219"/>
      <c r="P37" s="219"/>
      <c r="Q37" s="219"/>
      <c r="R37" s="219"/>
      <c r="S37" s="219"/>
      <c r="T37" s="219"/>
      <c r="U37" s="219"/>
      <c r="V37" s="219"/>
      <c r="W37" s="219"/>
      <c r="X37" s="219"/>
      <c r="Y37" s="219"/>
      <c r="Z37" s="219"/>
      <c r="AA37" s="219"/>
      <c r="AB37" s="219"/>
      <c r="AC37" s="219"/>
    </row>
    <row r="38" spans="2:33" ht="42.75" customHeight="1">
      <c r="B38" s="275" t="s">
        <v>145</v>
      </c>
      <c r="C38" s="275"/>
      <c r="D38" s="275"/>
      <c r="E38" s="275"/>
      <c r="F38" s="275"/>
      <c r="G38" s="275"/>
      <c r="H38" s="275"/>
      <c r="I38" s="275"/>
      <c r="J38" s="275"/>
      <c r="K38" s="276"/>
      <c r="L38" s="276"/>
      <c r="M38" s="219"/>
      <c r="N38" s="219"/>
      <c r="O38" s="219"/>
      <c r="P38" s="219"/>
      <c r="Q38" s="219"/>
      <c r="R38" s="219"/>
      <c r="S38" s="219"/>
      <c r="T38" s="219"/>
      <c r="U38" s="219"/>
      <c r="V38" s="219"/>
      <c r="W38" s="219"/>
      <c r="X38" s="219"/>
      <c r="Y38" s="219"/>
      <c r="Z38" s="219"/>
      <c r="AA38" s="219"/>
      <c r="AB38" s="219"/>
      <c r="AC38" s="219"/>
      <c r="AD38" s="219"/>
      <c r="AE38" s="219"/>
      <c r="AF38" s="219"/>
      <c r="AG38" s="219"/>
    </row>
    <row r="40" spans="2:33" ht="20.25" customHeight="1" thickBot="1">
      <c r="B40" s="210" t="s">
        <v>24</v>
      </c>
    </row>
    <row r="41" spans="2:33" ht="18.75" customHeight="1">
      <c r="B41" s="322"/>
      <c r="C41" s="323"/>
      <c r="D41" s="324" t="s">
        <v>78</v>
      </c>
      <c r="E41" s="281"/>
      <c r="F41" s="284" t="s">
        <v>143</v>
      </c>
      <c r="G41" s="285" t="s">
        <v>144</v>
      </c>
    </row>
    <row r="42" spans="2:33" ht="18.75" customHeight="1" thickBot="1">
      <c r="B42" s="325"/>
      <c r="C42" s="326"/>
      <c r="D42" s="327" t="s">
        <v>131</v>
      </c>
      <c r="E42" s="327" t="s">
        <v>132</v>
      </c>
      <c r="F42" s="289"/>
      <c r="G42" s="290"/>
    </row>
    <row r="43" spans="2:33" ht="46.5" customHeight="1" thickTop="1">
      <c r="B43" s="291" t="s">
        <v>79</v>
      </c>
      <c r="C43" s="292"/>
      <c r="D43" s="328"/>
      <c r="E43" s="328"/>
      <c r="F43" s="329"/>
      <c r="G43" s="330"/>
    </row>
    <row r="44" spans="2:33" ht="27.75" customHeight="1">
      <c r="B44" s="331" t="s">
        <v>25</v>
      </c>
      <c r="C44" s="332"/>
      <c r="D44" s="297"/>
      <c r="E44" s="297"/>
      <c r="F44" s="333">
        <f>D44-E44</f>
        <v>0</v>
      </c>
      <c r="G44" s="310" t="str">
        <f>IFERROR((F44/D44)*100," ")</f>
        <v xml:space="preserve"> </v>
      </c>
    </row>
    <row r="45" spans="2:33" ht="27.75" customHeight="1">
      <c r="B45" s="331"/>
      <c r="C45" s="332"/>
      <c r="D45" s="297"/>
      <c r="E45" s="297"/>
      <c r="F45" s="333">
        <f>D45-E45</f>
        <v>0</v>
      </c>
      <c r="G45" s="304" t="str">
        <f>IFERROR((F45/D45)*100," ")</f>
        <v xml:space="preserve"> </v>
      </c>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row>
    <row r="46" spans="2:33" ht="27.75" customHeight="1">
      <c r="B46" s="334"/>
      <c r="C46" s="335"/>
      <c r="D46" s="302"/>
      <c r="E46" s="302"/>
      <c r="F46" s="336">
        <f>D46-E46</f>
        <v>0</v>
      </c>
      <c r="G46" s="304" t="str">
        <f>IFERROR((F46/D46)*100," ")</f>
        <v xml:space="preserve"> </v>
      </c>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row>
    <row r="47" spans="2:33" ht="27.75" customHeight="1" thickBot="1">
      <c r="B47" s="337" t="s">
        <v>134</v>
      </c>
      <c r="C47" s="338"/>
      <c r="D47" s="339">
        <f>D44+D45*1.299+D46*1.56</f>
        <v>0</v>
      </c>
      <c r="E47" s="339">
        <f>E44+E45*1.299+E46*1.56</f>
        <v>0</v>
      </c>
      <c r="F47" s="339">
        <f>D47-E47</f>
        <v>0</v>
      </c>
      <c r="G47" s="340" t="str">
        <f>IFERROR((F47/D47)*100," ")</f>
        <v xml:space="preserve"> </v>
      </c>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row>
    <row r="48" spans="2:33" ht="7.5" customHeight="1">
      <c r="B48" s="216"/>
      <c r="C48" s="216"/>
      <c r="D48" s="341"/>
      <c r="E48" s="341"/>
      <c r="F48" s="342"/>
      <c r="G48" s="343"/>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row>
    <row r="49" spans="1:39">
      <c r="B49" s="272" t="s">
        <v>69</v>
      </c>
      <c r="C49" s="272"/>
      <c r="D49" s="272"/>
      <c r="E49" s="276"/>
      <c r="F49" s="276"/>
      <c r="G49" s="276"/>
      <c r="H49" s="276"/>
      <c r="I49" s="276"/>
      <c r="J49" s="276"/>
      <c r="K49" s="276"/>
      <c r="L49" s="276"/>
      <c r="M49" s="344"/>
      <c r="N49" s="219"/>
      <c r="O49" s="219"/>
      <c r="P49" s="219"/>
      <c r="Q49" s="219"/>
      <c r="R49" s="219"/>
      <c r="S49" s="219"/>
      <c r="T49" s="219"/>
      <c r="U49" s="219"/>
      <c r="V49" s="219"/>
      <c r="W49" s="219"/>
      <c r="X49" s="219"/>
      <c r="Y49" s="219"/>
      <c r="Z49" s="219"/>
      <c r="AA49" s="219"/>
      <c r="AB49" s="219"/>
      <c r="AC49" s="219"/>
      <c r="AD49" s="219"/>
      <c r="AE49" s="219"/>
      <c r="AF49" s="219"/>
      <c r="AG49" s="219"/>
    </row>
    <row r="50" spans="1:39" ht="36.75" customHeight="1">
      <c r="B50" s="275" t="s">
        <v>121</v>
      </c>
      <c r="C50" s="275"/>
      <c r="D50" s="275"/>
      <c r="E50" s="275"/>
      <c r="F50" s="275"/>
      <c r="G50" s="275"/>
      <c r="H50" s="275"/>
      <c r="I50" s="275"/>
      <c r="J50" s="275"/>
      <c r="K50" s="276"/>
      <c r="L50" s="276"/>
      <c r="M50" s="344"/>
      <c r="N50" s="219"/>
      <c r="O50" s="219"/>
      <c r="P50" s="219"/>
      <c r="Q50" s="219"/>
      <c r="R50" s="219"/>
      <c r="S50" s="219"/>
      <c r="T50" s="219"/>
      <c r="U50" s="219"/>
      <c r="V50" s="219"/>
      <c r="W50" s="219"/>
      <c r="X50" s="219"/>
      <c r="Y50" s="219"/>
      <c r="Z50" s="219"/>
      <c r="AA50" s="219"/>
      <c r="AB50" s="219"/>
      <c r="AC50" s="219"/>
      <c r="AD50" s="219"/>
      <c r="AE50" s="219"/>
      <c r="AF50" s="219"/>
      <c r="AG50" s="219"/>
    </row>
    <row r="51" spans="1:39">
      <c r="B51" s="320" t="s">
        <v>70</v>
      </c>
      <c r="C51" s="320"/>
      <c r="D51" s="320"/>
      <c r="E51" s="345"/>
      <c r="F51" s="345"/>
      <c r="G51" s="345"/>
      <c r="H51" s="345"/>
      <c r="I51" s="345"/>
      <c r="J51" s="345"/>
      <c r="K51" s="276"/>
      <c r="L51" s="276"/>
      <c r="M51" s="344"/>
      <c r="N51" s="219"/>
      <c r="O51" s="219"/>
      <c r="P51" s="219"/>
      <c r="Q51" s="219"/>
      <c r="R51" s="219"/>
      <c r="S51" s="219"/>
      <c r="T51" s="219"/>
      <c r="U51" s="219"/>
      <c r="V51" s="219"/>
      <c r="W51" s="219"/>
      <c r="X51" s="219"/>
      <c r="Y51" s="219"/>
      <c r="Z51" s="219"/>
      <c r="AA51" s="219"/>
      <c r="AB51" s="219"/>
      <c r="AC51" s="219"/>
      <c r="AD51" s="219"/>
      <c r="AE51" s="219"/>
      <c r="AF51" s="219"/>
      <c r="AG51" s="219"/>
    </row>
    <row r="52" spans="1:39" ht="26.25" customHeight="1">
      <c r="B52" s="275" t="s">
        <v>122</v>
      </c>
      <c r="C52" s="275"/>
      <c r="D52" s="275"/>
      <c r="E52" s="275"/>
      <c r="F52" s="275"/>
      <c r="G52" s="275"/>
      <c r="H52" s="275"/>
      <c r="I52" s="275"/>
      <c r="J52" s="275"/>
      <c r="K52" s="276"/>
      <c r="L52" s="276"/>
      <c r="M52" s="344"/>
      <c r="N52" s="219"/>
      <c r="O52" s="219"/>
      <c r="P52" s="219"/>
      <c r="Q52" s="219"/>
      <c r="R52" s="219"/>
      <c r="S52" s="219"/>
      <c r="T52" s="219"/>
      <c r="U52" s="219"/>
      <c r="V52" s="219"/>
      <c r="W52" s="219"/>
      <c r="X52" s="219"/>
      <c r="Y52" s="219"/>
      <c r="Z52" s="219"/>
      <c r="AA52" s="219"/>
      <c r="AB52" s="219"/>
      <c r="AC52" s="219"/>
      <c r="AD52" s="219"/>
      <c r="AE52" s="219"/>
      <c r="AF52" s="219"/>
      <c r="AG52" s="219"/>
      <c r="AH52" s="271"/>
      <c r="AI52" s="271"/>
      <c r="AJ52" s="271"/>
      <c r="AK52" s="271"/>
      <c r="AL52" s="271"/>
      <c r="AM52" s="271"/>
    </row>
    <row r="53" spans="1:39" ht="27" customHeight="1">
      <c r="B53" s="275" t="s">
        <v>146</v>
      </c>
      <c r="C53" s="275"/>
      <c r="D53" s="275"/>
      <c r="E53" s="275"/>
      <c r="F53" s="275"/>
      <c r="G53" s="275"/>
      <c r="H53" s="275"/>
      <c r="I53" s="275"/>
      <c r="J53" s="275"/>
      <c r="K53" s="276"/>
      <c r="L53" s="276"/>
      <c r="M53" s="273"/>
      <c r="N53" s="219"/>
      <c r="O53" s="219"/>
      <c r="P53" s="219"/>
      <c r="Q53" s="219"/>
      <c r="R53" s="219"/>
      <c r="S53" s="219"/>
      <c r="T53" s="219"/>
      <c r="U53" s="219"/>
      <c r="V53" s="219"/>
      <c r="W53" s="219"/>
      <c r="X53" s="219"/>
      <c r="Y53" s="219"/>
      <c r="Z53" s="219"/>
      <c r="AA53" s="219"/>
      <c r="AB53" s="219"/>
      <c r="AC53" s="219"/>
      <c r="AD53" s="219"/>
      <c r="AE53" s="219"/>
      <c r="AF53" s="219"/>
      <c r="AG53" s="219"/>
      <c r="AH53" s="271"/>
      <c r="AI53" s="271"/>
      <c r="AJ53" s="271"/>
      <c r="AK53" s="271"/>
      <c r="AL53" s="271"/>
      <c r="AM53" s="271"/>
    </row>
    <row r="54" spans="1:39">
      <c r="B54" s="274"/>
      <c r="C54" s="274"/>
      <c r="D54" s="274"/>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71"/>
      <c r="AI54" s="271"/>
      <c r="AJ54" s="271"/>
      <c r="AK54" s="271"/>
      <c r="AL54" s="271"/>
      <c r="AM54" s="271"/>
    </row>
    <row r="55" spans="1:39" ht="22.5" customHeight="1" thickBot="1">
      <c r="B55" s="210" t="s">
        <v>26</v>
      </c>
      <c r="AH55" s="271"/>
      <c r="AI55" s="271"/>
      <c r="AJ55" s="271"/>
      <c r="AK55" s="271"/>
      <c r="AL55" s="271"/>
      <c r="AM55" s="271"/>
    </row>
    <row r="56" spans="1:39" ht="24.75" customHeight="1">
      <c r="B56" s="280" t="s">
        <v>90</v>
      </c>
      <c r="C56" s="281"/>
      <c r="D56" s="346" t="s">
        <v>92</v>
      </c>
      <c r="E56" s="346" t="s">
        <v>92</v>
      </c>
      <c r="F56" s="285" t="s">
        <v>147</v>
      </c>
    </row>
    <row r="57" spans="1:39" ht="24.75" customHeight="1">
      <c r="B57" s="347"/>
      <c r="C57" s="348"/>
      <c r="D57" s="349" t="s">
        <v>93</v>
      </c>
      <c r="E57" s="349" t="s">
        <v>94</v>
      </c>
      <c r="F57" s="350"/>
    </row>
    <row r="58" spans="1:39" ht="37.5" customHeight="1">
      <c r="B58" s="295" t="s">
        <v>81</v>
      </c>
      <c r="C58" s="296"/>
      <c r="D58" s="297"/>
      <c r="E58" s="297"/>
      <c r="F58" s="304" t="str">
        <f>IFERROR((E58/D58)*100," ")</f>
        <v xml:space="preserve"> </v>
      </c>
    </row>
    <row r="59" spans="1:39" ht="37.5" customHeight="1">
      <c r="B59" s="295" t="s">
        <v>82</v>
      </c>
      <c r="C59" s="296"/>
      <c r="D59" s="297"/>
      <c r="E59" s="297"/>
      <c r="F59" s="304" t="str">
        <f>IFERROR((E59/D59)*100," ")</f>
        <v xml:space="preserve"> </v>
      </c>
    </row>
    <row r="60" spans="1:39" ht="37.5" customHeight="1">
      <c r="B60" s="300" t="s">
        <v>20</v>
      </c>
      <c r="C60" s="301"/>
      <c r="D60" s="302"/>
      <c r="E60" s="302"/>
      <c r="F60" s="304" t="str">
        <f>IFERROR((E60/D60)*100," ")</f>
        <v xml:space="preserve"> </v>
      </c>
    </row>
    <row r="61" spans="1:39" ht="37.5" customHeight="1" thickBot="1">
      <c r="B61" s="314" t="s">
        <v>21</v>
      </c>
      <c r="C61" s="315"/>
      <c r="D61" s="351"/>
      <c r="E61" s="352"/>
      <c r="F61" s="317" t="str">
        <f>IFERROR((E61/D61)*100," ")</f>
        <v xml:space="preserve"> </v>
      </c>
    </row>
    <row r="62" spans="1:39" ht="6" customHeight="1">
      <c r="B62" s="353"/>
      <c r="C62" s="353"/>
      <c r="D62" s="216"/>
      <c r="E62" s="216"/>
      <c r="F62" s="216"/>
      <c r="G62" s="216"/>
    </row>
    <row r="63" spans="1:39" s="271" customFormat="1" ht="15.75" customHeight="1">
      <c r="A63" s="210"/>
      <c r="B63" s="272" t="s">
        <v>135</v>
      </c>
      <c r="C63" s="272"/>
      <c r="D63" s="272"/>
      <c r="E63" s="276"/>
      <c r="F63" s="276"/>
      <c r="G63" s="276"/>
      <c r="H63" s="354"/>
      <c r="I63" s="354"/>
      <c r="J63" s="354"/>
      <c r="K63" s="354"/>
      <c r="L63" s="354"/>
      <c r="M63" s="355"/>
    </row>
    <row r="64" spans="1:39" s="271" customFormat="1" ht="41.25" customHeight="1">
      <c r="A64" s="210"/>
      <c r="B64" s="275" t="s">
        <v>123</v>
      </c>
      <c r="C64" s="275"/>
      <c r="D64" s="275"/>
      <c r="E64" s="275"/>
      <c r="F64" s="275"/>
      <c r="G64" s="275"/>
      <c r="H64" s="275"/>
      <c r="I64" s="275"/>
      <c r="J64" s="275"/>
      <c r="K64" s="276"/>
      <c r="L64" s="276"/>
      <c r="M64" s="356"/>
      <c r="N64" s="219"/>
      <c r="O64" s="219"/>
      <c r="P64" s="219"/>
      <c r="Q64" s="219"/>
      <c r="R64" s="219"/>
      <c r="S64" s="219"/>
      <c r="T64" s="219"/>
      <c r="U64" s="219"/>
      <c r="V64" s="219"/>
      <c r="W64" s="219"/>
      <c r="X64" s="219"/>
      <c r="Y64" s="219"/>
      <c r="Z64" s="219"/>
      <c r="AA64" s="219"/>
      <c r="AB64" s="219"/>
      <c r="AC64" s="219"/>
      <c r="AD64" s="219"/>
      <c r="AE64" s="219"/>
      <c r="AF64" s="219"/>
      <c r="AG64" s="219"/>
    </row>
    <row r="65" spans="1:33" s="271" customFormat="1" ht="12.75" customHeight="1">
      <c r="A65" s="210"/>
      <c r="B65" s="277"/>
      <c r="C65" s="277"/>
      <c r="D65" s="277"/>
      <c r="E65" s="277"/>
      <c r="F65" s="277"/>
      <c r="G65" s="277"/>
      <c r="H65" s="277"/>
      <c r="I65" s="277"/>
      <c r="J65" s="277"/>
      <c r="K65" s="356"/>
      <c r="L65" s="356"/>
      <c r="M65" s="356"/>
      <c r="N65" s="219"/>
      <c r="O65" s="219"/>
      <c r="P65" s="219"/>
      <c r="Q65" s="219"/>
      <c r="R65" s="219"/>
      <c r="S65" s="219"/>
      <c r="T65" s="219"/>
      <c r="U65" s="219"/>
      <c r="V65" s="219"/>
      <c r="W65" s="219"/>
      <c r="X65" s="219"/>
      <c r="Y65" s="219"/>
      <c r="Z65" s="219"/>
      <c r="AA65" s="219"/>
      <c r="AB65" s="219"/>
      <c r="AC65" s="219"/>
      <c r="AD65" s="219"/>
      <c r="AE65" s="219"/>
      <c r="AF65" s="219"/>
      <c r="AG65" s="219"/>
    </row>
    <row r="66" spans="1:33">
      <c r="B66" s="357" t="s">
        <v>27</v>
      </c>
      <c r="C66" s="357"/>
    </row>
    <row r="67" spans="1:33" ht="9.75" customHeight="1"/>
    <row r="68" spans="1:33" ht="22.5" customHeight="1">
      <c r="B68" s="210" t="s">
        <v>28</v>
      </c>
    </row>
    <row r="69" spans="1:33" ht="22.5" customHeight="1"/>
    <row r="70" spans="1:33" ht="22.5" customHeight="1"/>
    <row r="71" spans="1:33" ht="22.5" customHeight="1"/>
    <row r="72" spans="1:33" ht="22.5" customHeight="1"/>
    <row r="73" spans="1:33" ht="22.5" customHeight="1"/>
    <row r="74" spans="1:33" ht="22.5" customHeight="1"/>
    <row r="75" spans="1:33" ht="22.5" customHeight="1"/>
    <row r="76" spans="1:33" ht="22.5" customHeight="1"/>
    <row r="77" spans="1:33" ht="22.5" customHeight="1"/>
    <row r="78" spans="1:33" ht="22.5" customHeight="1"/>
    <row r="79" spans="1:33" ht="22.5" customHeight="1"/>
    <row r="80" spans="1:33" ht="22.5" customHeight="1"/>
    <row r="81" spans="2:33" ht="22.5" customHeight="1"/>
    <row r="82" spans="2:33" ht="22.5" customHeight="1"/>
    <row r="83" spans="2:33" ht="22.5" customHeight="1"/>
    <row r="84" spans="2:33" ht="22.5" customHeight="1"/>
    <row r="85" spans="2:33" ht="22.5" customHeight="1"/>
    <row r="86" spans="2:33" ht="22.5" customHeight="1"/>
    <row r="87" spans="2:33" ht="9.75" customHeight="1"/>
    <row r="88" spans="2:33" ht="9.75" customHeight="1">
      <c r="B88" s="353"/>
      <c r="C88" s="353"/>
      <c r="D88" s="216"/>
      <c r="E88" s="216"/>
      <c r="F88" s="216"/>
      <c r="G88" s="216"/>
      <c r="H88" s="216"/>
      <c r="I88" s="216"/>
      <c r="J88" s="358"/>
      <c r="K88" s="358"/>
      <c r="L88" s="358"/>
      <c r="M88" s="358"/>
    </row>
    <row r="89" spans="2:33">
      <c r="B89" s="210" t="s">
        <v>115</v>
      </c>
      <c r="N89" s="219"/>
      <c r="O89" s="219"/>
      <c r="P89" s="219"/>
      <c r="Q89" s="219"/>
      <c r="R89" s="219"/>
      <c r="S89" s="219"/>
      <c r="T89" s="219"/>
      <c r="U89" s="219"/>
      <c r="V89" s="219"/>
      <c r="W89" s="219"/>
      <c r="X89" s="219"/>
      <c r="Y89" s="219"/>
      <c r="Z89" s="219"/>
      <c r="AA89" s="219"/>
      <c r="AB89" s="219"/>
      <c r="AC89" s="219"/>
      <c r="AD89" s="219"/>
      <c r="AE89" s="219"/>
      <c r="AF89" s="219"/>
      <c r="AG89" s="219"/>
    </row>
    <row r="90" spans="2:33">
      <c r="N90" s="219"/>
      <c r="O90" s="219"/>
      <c r="P90" s="219"/>
      <c r="Q90" s="219"/>
      <c r="R90" s="219"/>
      <c r="S90" s="219"/>
      <c r="T90" s="219"/>
      <c r="U90" s="219"/>
      <c r="V90" s="219"/>
      <c r="W90" s="219"/>
      <c r="X90" s="219"/>
      <c r="Y90" s="219"/>
      <c r="Z90" s="219"/>
      <c r="AA90" s="219"/>
      <c r="AB90" s="219"/>
      <c r="AC90" s="219"/>
      <c r="AD90" s="219"/>
      <c r="AE90" s="219"/>
      <c r="AF90" s="219"/>
      <c r="AG90" s="219"/>
    </row>
    <row r="92" spans="2:33">
      <c r="B92" s="210" t="s">
        <v>39</v>
      </c>
    </row>
    <row r="111" s="210" customFormat="1" ht="21" customHeight="1"/>
    <row r="121" spans="1:15" s="269" customFormat="1" ht="22.5" customHeight="1">
      <c r="A121" s="355"/>
      <c r="B121" s="210" t="s">
        <v>116</v>
      </c>
      <c r="C121" s="210"/>
      <c r="D121" s="210"/>
      <c r="E121" s="210"/>
      <c r="F121" s="210"/>
      <c r="G121" s="210"/>
      <c r="H121" s="210"/>
      <c r="I121" s="210"/>
      <c r="J121" s="210"/>
      <c r="K121" s="210"/>
      <c r="L121" s="210"/>
      <c r="M121" s="210"/>
      <c r="N121" s="210"/>
      <c r="O121" s="210"/>
    </row>
    <row r="122" spans="1:15" s="269" customFormat="1" ht="22.5" customHeight="1">
      <c r="A122" s="355"/>
      <c r="B122" s="210"/>
      <c r="C122" s="210"/>
      <c r="D122" s="210"/>
      <c r="E122" s="210"/>
      <c r="F122" s="210"/>
      <c r="G122" s="210"/>
      <c r="H122" s="210"/>
      <c r="I122" s="210"/>
      <c r="J122" s="210"/>
      <c r="K122" s="210"/>
      <c r="L122" s="210"/>
      <c r="M122" s="210"/>
      <c r="N122" s="210"/>
      <c r="O122" s="210"/>
    </row>
    <row r="123" spans="1:15" ht="35.25" customHeight="1" thickBot="1">
      <c r="B123" s="359" t="s">
        <v>119</v>
      </c>
      <c r="C123" s="359"/>
      <c r="D123" s="359"/>
      <c r="E123" s="359"/>
      <c r="F123" s="359"/>
      <c r="G123" s="359"/>
      <c r="H123" s="359"/>
      <c r="I123" s="359"/>
      <c r="J123" s="359"/>
      <c r="K123" s="359"/>
      <c r="L123" s="360"/>
      <c r="M123" s="360"/>
    </row>
    <row r="124" spans="1:15" ht="27" customHeight="1">
      <c r="B124" s="361" t="s">
        <v>29</v>
      </c>
      <c r="C124" s="362" t="s">
        <v>30</v>
      </c>
      <c r="D124" s="363"/>
      <c r="E124" s="364" t="s">
        <v>31</v>
      </c>
      <c r="F124" s="365" t="s">
        <v>32</v>
      </c>
      <c r="G124" s="366" t="s">
        <v>114</v>
      </c>
      <c r="H124" s="367" t="s">
        <v>73</v>
      </c>
      <c r="I124" s="368"/>
      <c r="J124" s="368"/>
      <c r="K124" s="369" t="s">
        <v>95</v>
      </c>
    </row>
    <row r="125" spans="1:15" ht="31.5" customHeight="1" thickBot="1">
      <c r="B125" s="370"/>
      <c r="C125" s="371"/>
      <c r="D125" s="372"/>
      <c r="E125" s="373"/>
      <c r="F125" s="374" t="s">
        <v>113</v>
      </c>
      <c r="G125" s="375"/>
      <c r="H125" s="376" t="s">
        <v>35</v>
      </c>
      <c r="I125" s="376" t="s">
        <v>35</v>
      </c>
      <c r="J125" s="377" t="s">
        <v>35</v>
      </c>
      <c r="K125" s="378"/>
    </row>
    <row r="126" spans="1:15" ht="52.5" customHeight="1" thickTop="1">
      <c r="B126" s="379"/>
      <c r="C126" s="380"/>
      <c r="D126" s="381"/>
      <c r="E126" s="382"/>
      <c r="F126" s="383"/>
      <c r="G126" s="383"/>
      <c r="H126" s="384" t="s">
        <v>112</v>
      </c>
      <c r="I126" s="385"/>
      <c r="J126" s="386"/>
      <c r="K126" s="387"/>
    </row>
    <row r="127" spans="1:15" ht="52.5" customHeight="1">
      <c r="B127" s="379"/>
      <c r="C127" s="380"/>
      <c r="D127" s="381"/>
      <c r="E127" s="382"/>
      <c r="F127" s="383"/>
      <c r="G127" s="383"/>
      <c r="H127" s="384" t="s">
        <v>112</v>
      </c>
      <c r="I127" s="388"/>
      <c r="J127" s="386"/>
      <c r="K127" s="387"/>
    </row>
    <row r="128" spans="1:15" ht="52.5" customHeight="1">
      <c r="B128" s="389"/>
      <c r="C128" s="390"/>
      <c r="D128" s="391"/>
      <c r="E128" s="392"/>
      <c r="F128" s="393"/>
      <c r="G128" s="393"/>
      <c r="H128" s="394" t="s">
        <v>112</v>
      </c>
      <c r="I128" s="395"/>
      <c r="J128" s="396"/>
      <c r="K128" s="397"/>
    </row>
    <row r="129" spans="1:17" ht="52.5" customHeight="1" thickBot="1">
      <c r="B129" s="389"/>
      <c r="C129" s="398"/>
      <c r="D129" s="399"/>
      <c r="E129" s="400"/>
      <c r="F129" s="401"/>
      <c r="G129" s="401"/>
      <c r="H129" s="402" t="s">
        <v>112</v>
      </c>
      <c r="I129" s="403"/>
      <c r="J129" s="404"/>
      <c r="K129" s="405"/>
      <c r="L129" s="355"/>
    </row>
    <row r="130" spans="1:17" ht="52.5" customHeight="1" thickTop="1" thickBot="1">
      <c r="B130" s="406" t="s">
        <v>36</v>
      </c>
      <c r="C130" s="407"/>
      <c r="D130" s="408"/>
      <c r="E130" s="409">
        <f>SUM(E126:E129)/100</f>
        <v>0</v>
      </c>
      <c r="F130" s="410">
        <f>SUM(F126,F128,F129)</f>
        <v>0</v>
      </c>
      <c r="G130" s="410">
        <f>SUM(G126,G128,G129)</f>
        <v>0</v>
      </c>
      <c r="H130" s="411" t="s">
        <v>112</v>
      </c>
      <c r="I130" s="412">
        <f>SUM(I126:I129)</f>
        <v>0</v>
      </c>
      <c r="J130" s="413">
        <f>SUM(J126:J129)</f>
        <v>0</v>
      </c>
      <c r="K130" s="414"/>
      <c r="L130" s="355"/>
    </row>
    <row r="131" spans="1:17" ht="3.75" customHeight="1">
      <c r="B131" s="415"/>
      <c r="C131" s="415"/>
      <c r="D131" s="415"/>
      <c r="E131" s="269"/>
      <c r="F131" s="416"/>
      <c r="G131" s="416"/>
      <c r="J131" s="417"/>
      <c r="K131" s="417"/>
      <c r="L131" s="417"/>
      <c r="N131" s="355"/>
    </row>
    <row r="132" spans="1:17" ht="15.75" customHeight="1">
      <c r="B132" s="320" t="s">
        <v>71</v>
      </c>
      <c r="C132" s="320"/>
      <c r="D132" s="320"/>
      <c r="E132" s="345"/>
      <c r="F132" s="345"/>
      <c r="G132" s="345"/>
      <c r="H132" s="345"/>
      <c r="I132" s="345"/>
      <c r="J132" s="345"/>
      <c r="K132" s="276"/>
      <c r="L132" s="276"/>
      <c r="M132" s="276"/>
      <c r="N132" s="344"/>
    </row>
    <row r="133" spans="1:17" ht="30" customHeight="1">
      <c r="B133" s="275" t="s">
        <v>118</v>
      </c>
      <c r="C133" s="275"/>
      <c r="D133" s="275"/>
      <c r="E133" s="275"/>
      <c r="F133" s="275"/>
      <c r="G133" s="275"/>
      <c r="H133" s="275"/>
      <c r="I133" s="275"/>
      <c r="J133" s="275"/>
      <c r="K133" s="276"/>
      <c r="L133" s="276"/>
      <c r="M133" s="276"/>
      <c r="N133" s="344"/>
    </row>
    <row r="134" spans="1:17" ht="27" customHeight="1">
      <c r="B134" s="275" t="s">
        <v>124</v>
      </c>
      <c r="C134" s="275"/>
      <c r="D134" s="275"/>
      <c r="E134" s="275"/>
      <c r="F134" s="275"/>
      <c r="G134" s="275"/>
      <c r="H134" s="275"/>
      <c r="I134" s="275"/>
      <c r="J134" s="275"/>
      <c r="K134" s="276"/>
      <c r="L134" s="345"/>
      <c r="M134" s="276"/>
      <c r="N134" s="273"/>
      <c r="O134" s="355"/>
      <c r="P134" s="355"/>
      <c r="Q134" s="355"/>
    </row>
    <row r="135" spans="1:17" ht="26.25" customHeight="1">
      <c r="B135" s="275" t="s">
        <v>137</v>
      </c>
      <c r="C135" s="275"/>
      <c r="D135" s="275"/>
      <c r="E135" s="275"/>
      <c r="F135" s="275"/>
      <c r="G135" s="275"/>
      <c r="H135" s="275"/>
      <c r="I135" s="275"/>
      <c r="J135" s="275"/>
      <c r="K135" s="276"/>
      <c r="L135" s="276"/>
      <c r="M135" s="276"/>
      <c r="N135" s="356"/>
      <c r="O135" s="355"/>
      <c r="P135" s="355"/>
      <c r="Q135" s="355"/>
    </row>
    <row r="136" spans="1:17" ht="27.75" customHeight="1">
      <c r="B136" s="275" t="s">
        <v>125</v>
      </c>
      <c r="C136" s="275"/>
      <c r="D136" s="275"/>
      <c r="E136" s="275"/>
      <c r="F136" s="275"/>
      <c r="G136" s="275"/>
      <c r="H136" s="275"/>
      <c r="I136" s="275"/>
      <c r="J136" s="275"/>
      <c r="K136" s="276"/>
      <c r="L136" s="345"/>
      <c r="M136" s="276"/>
      <c r="N136" s="344"/>
      <c r="O136" s="355"/>
      <c r="P136" s="355"/>
      <c r="Q136" s="355"/>
    </row>
    <row r="137" spans="1:17">
      <c r="B137" s="275" t="s">
        <v>140</v>
      </c>
      <c r="C137" s="275"/>
      <c r="D137" s="275"/>
      <c r="E137" s="275"/>
      <c r="F137" s="275"/>
      <c r="G137" s="275"/>
      <c r="H137" s="275"/>
      <c r="I137" s="275"/>
      <c r="J137" s="275"/>
      <c r="K137" s="276"/>
      <c r="L137" s="345"/>
      <c r="M137" s="276"/>
      <c r="N137" s="344"/>
      <c r="O137" s="355"/>
      <c r="P137" s="355"/>
      <c r="Q137" s="355"/>
    </row>
    <row r="138" spans="1:17" ht="15.75" customHeight="1">
      <c r="B138" s="320" t="s">
        <v>138</v>
      </c>
      <c r="C138" s="320"/>
      <c r="D138" s="320"/>
      <c r="E138" s="345"/>
      <c r="F138" s="345"/>
      <c r="G138" s="345"/>
      <c r="H138" s="345"/>
      <c r="I138" s="345"/>
      <c r="J138" s="345"/>
      <c r="K138" s="345"/>
      <c r="L138" s="345"/>
      <c r="M138" s="276"/>
      <c r="N138" s="344"/>
      <c r="O138" s="355"/>
      <c r="P138" s="355"/>
      <c r="Q138" s="355"/>
    </row>
    <row r="139" spans="1:17" s="355" customFormat="1" ht="31.5" customHeight="1">
      <c r="A139" s="210"/>
      <c r="B139" s="275" t="s">
        <v>139</v>
      </c>
      <c r="C139" s="275"/>
      <c r="D139" s="275"/>
      <c r="E139" s="275"/>
      <c r="F139" s="275"/>
      <c r="G139" s="275"/>
      <c r="H139" s="275"/>
      <c r="I139" s="275"/>
      <c r="J139" s="275"/>
      <c r="K139" s="276"/>
      <c r="L139" s="345"/>
      <c r="M139" s="276"/>
      <c r="N139" s="344"/>
    </row>
    <row r="140" spans="1:17" s="269" customFormat="1" ht="22.5" customHeight="1">
      <c r="A140" s="355"/>
      <c r="B140" s="210" t="s">
        <v>37</v>
      </c>
      <c r="C140" s="210"/>
      <c r="D140" s="210"/>
      <c r="E140" s="210"/>
      <c r="F140" s="210"/>
      <c r="G140" s="210"/>
      <c r="H140" s="210"/>
      <c r="I140" s="210"/>
      <c r="J140" s="210"/>
      <c r="K140" s="210"/>
      <c r="L140" s="210"/>
      <c r="M140" s="210"/>
      <c r="N140" s="210"/>
      <c r="O140" s="210"/>
    </row>
    <row r="141" spans="1:17" s="269" customFormat="1" ht="22.5" customHeight="1">
      <c r="A141" s="355"/>
      <c r="B141" s="210" t="s">
        <v>136</v>
      </c>
      <c r="C141" s="210"/>
      <c r="D141" s="210"/>
      <c r="E141" s="210"/>
      <c r="F141" s="210"/>
      <c r="G141" s="210"/>
      <c r="H141" s="210"/>
      <c r="I141" s="210"/>
      <c r="J141" s="210"/>
      <c r="K141" s="210"/>
      <c r="L141" s="210"/>
      <c r="M141" s="210"/>
      <c r="N141" s="210"/>
      <c r="O141" s="210"/>
    </row>
    <row r="142" spans="1:17" s="355" customFormat="1" ht="22.5" customHeight="1">
      <c r="A142" s="210"/>
      <c r="B142" s="210"/>
      <c r="C142" s="210"/>
      <c r="D142" s="210"/>
      <c r="E142" s="210"/>
      <c r="F142" s="210"/>
      <c r="G142" s="210"/>
      <c r="H142" s="210"/>
      <c r="I142" s="210"/>
      <c r="J142" s="210"/>
      <c r="K142" s="210"/>
      <c r="L142" s="210"/>
      <c r="M142" s="210"/>
      <c r="N142" s="210"/>
      <c r="O142" s="219"/>
    </row>
    <row r="143" spans="1:17" s="355" customFormat="1" ht="22.5" customHeight="1">
      <c r="A143" s="210"/>
      <c r="B143" s="210"/>
      <c r="C143" s="210"/>
      <c r="D143" s="210"/>
      <c r="E143" s="210"/>
      <c r="F143" s="210"/>
      <c r="G143" s="210"/>
      <c r="H143" s="210"/>
      <c r="I143" s="210"/>
      <c r="J143" s="210"/>
      <c r="K143" s="210"/>
      <c r="L143" s="210"/>
      <c r="M143" s="210"/>
      <c r="N143" s="210"/>
      <c r="O143" s="219"/>
    </row>
    <row r="144" spans="1:17" s="355" customFormat="1" ht="22.5" customHeight="1">
      <c r="A144" s="210"/>
      <c r="B144" s="210"/>
      <c r="C144" s="210"/>
      <c r="D144" s="210"/>
      <c r="E144" s="210"/>
      <c r="F144" s="210"/>
      <c r="G144" s="210"/>
      <c r="H144" s="210"/>
      <c r="I144" s="210"/>
      <c r="J144" s="210"/>
      <c r="K144" s="210"/>
      <c r="L144" s="210"/>
      <c r="M144" s="210"/>
      <c r="N144" s="210"/>
      <c r="O144" s="219"/>
    </row>
    <row r="145" spans="1:39" s="355" customFormat="1" ht="22.5" customHeight="1">
      <c r="A145" s="210"/>
      <c r="B145" s="210"/>
      <c r="C145" s="210"/>
      <c r="D145" s="210"/>
      <c r="E145" s="210"/>
      <c r="F145" s="210"/>
      <c r="G145" s="210"/>
      <c r="H145" s="210"/>
      <c r="I145" s="210"/>
      <c r="J145" s="210"/>
      <c r="K145" s="210"/>
      <c r="L145" s="210"/>
      <c r="M145" s="210"/>
      <c r="N145" s="210"/>
      <c r="O145" s="219"/>
    </row>
    <row r="146" spans="1:39" s="355" customFormat="1" ht="22.5" customHeight="1">
      <c r="A146" s="210"/>
      <c r="B146" s="210"/>
      <c r="C146" s="210"/>
      <c r="D146" s="210"/>
      <c r="E146" s="210"/>
      <c r="F146" s="210"/>
      <c r="G146" s="210"/>
      <c r="H146" s="210"/>
      <c r="I146" s="210"/>
      <c r="J146" s="210"/>
      <c r="K146" s="210"/>
      <c r="L146" s="210"/>
      <c r="M146" s="210"/>
      <c r="N146" s="210"/>
      <c r="O146" s="219"/>
      <c r="P146" s="219"/>
      <c r="Q146" s="219"/>
    </row>
    <row r="147" spans="1:39" s="355" customFormat="1" ht="22.5" customHeight="1">
      <c r="A147" s="210"/>
      <c r="B147" s="210"/>
      <c r="C147" s="210"/>
      <c r="D147" s="210"/>
      <c r="E147" s="210"/>
      <c r="F147" s="210"/>
      <c r="G147" s="210"/>
      <c r="H147" s="210"/>
      <c r="I147" s="210"/>
      <c r="J147" s="210"/>
      <c r="K147" s="210"/>
      <c r="L147" s="210"/>
      <c r="M147" s="210"/>
      <c r="N147" s="210"/>
      <c r="O147" s="219"/>
      <c r="P147" s="219"/>
      <c r="Q147" s="219"/>
    </row>
    <row r="148" spans="1:39" s="355" customFormat="1" ht="22.5" customHeight="1">
      <c r="A148" s="210"/>
      <c r="B148" s="210"/>
      <c r="C148" s="210"/>
      <c r="D148" s="210"/>
      <c r="E148" s="210"/>
      <c r="F148" s="210"/>
      <c r="G148" s="210"/>
      <c r="H148" s="210"/>
      <c r="I148" s="210"/>
      <c r="J148" s="210"/>
      <c r="K148" s="210"/>
      <c r="L148" s="210"/>
      <c r="M148" s="210"/>
      <c r="N148" s="210"/>
      <c r="O148" s="210"/>
      <c r="P148" s="219"/>
      <c r="Q148" s="219"/>
    </row>
    <row r="149" spans="1:39" s="355" customFormat="1">
      <c r="A149" s="210"/>
      <c r="B149" s="210"/>
      <c r="C149" s="210"/>
      <c r="D149" s="210"/>
      <c r="E149" s="210"/>
      <c r="F149" s="210"/>
      <c r="G149" s="210"/>
      <c r="H149" s="210"/>
      <c r="I149" s="210"/>
      <c r="J149" s="210"/>
      <c r="K149" s="210"/>
      <c r="L149" s="210"/>
      <c r="M149" s="210"/>
      <c r="N149" s="210"/>
      <c r="O149" s="210"/>
      <c r="P149" s="219"/>
      <c r="Q149" s="219"/>
      <c r="R149" s="219"/>
      <c r="S149" s="219"/>
      <c r="T149" s="219"/>
      <c r="U149" s="219"/>
      <c r="V149" s="219"/>
      <c r="W149" s="219"/>
      <c r="X149" s="219"/>
      <c r="Y149" s="219"/>
      <c r="Z149" s="219"/>
      <c r="AA149" s="219"/>
      <c r="AB149" s="219"/>
      <c r="AC149" s="219"/>
      <c r="AD149" s="219"/>
      <c r="AE149" s="219"/>
      <c r="AF149" s="219"/>
      <c r="AG149" s="219"/>
      <c r="AH149" s="219"/>
      <c r="AI149" s="219"/>
      <c r="AJ149" s="210"/>
    </row>
    <row r="150" spans="1:39" s="355" customFormat="1">
      <c r="A150" s="210"/>
      <c r="B150" s="210"/>
      <c r="C150" s="210"/>
      <c r="D150" s="210"/>
      <c r="E150" s="210"/>
      <c r="F150" s="210"/>
      <c r="G150" s="210"/>
      <c r="H150" s="210"/>
      <c r="I150" s="210"/>
      <c r="J150" s="210"/>
      <c r="K150" s="210"/>
      <c r="L150" s="210"/>
      <c r="M150" s="210"/>
      <c r="N150" s="210"/>
      <c r="O150" s="210"/>
      <c r="P150" s="219"/>
      <c r="Q150" s="219"/>
      <c r="R150" s="219"/>
      <c r="S150" s="219"/>
      <c r="T150" s="219"/>
      <c r="U150" s="219"/>
      <c r="V150" s="219"/>
      <c r="W150" s="219"/>
      <c r="X150" s="219"/>
      <c r="Y150" s="219"/>
      <c r="Z150" s="219"/>
      <c r="AA150" s="219"/>
      <c r="AB150" s="219"/>
      <c r="AC150" s="219"/>
      <c r="AD150" s="219"/>
      <c r="AE150" s="219"/>
      <c r="AF150" s="219"/>
      <c r="AG150" s="219"/>
      <c r="AH150" s="219"/>
      <c r="AI150" s="219"/>
      <c r="AJ150" s="210"/>
    </row>
    <row r="151" spans="1:39" s="355" customFormat="1" ht="22.5" customHeight="1">
      <c r="A151" s="210"/>
      <c r="B151" s="210"/>
      <c r="C151" s="210"/>
      <c r="D151" s="210"/>
      <c r="E151" s="210"/>
      <c r="F151" s="210"/>
      <c r="G151" s="210"/>
      <c r="H151" s="210"/>
      <c r="I151" s="210"/>
      <c r="J151" s="210"/>
      <c r="K151" s="210"/>
      <c r="L151" s="210"/>
      <c r="M151" s="210"/>
      <c r="N151" s="210"/>
      <c r="O151" s="210"/>
      <c r="P151" s="219"/>
      <c r="Q151" s="219"/>
      <c r="R151" s="219"/>
      <c r="S151" s="219"/>
      <c r="T151" s="219"/>
      <c r="U151" s="219"/>
      <c r="V151" s="219"/>
      <c r="W151" s="219"/>
      <c r="X151" s="219"/>
      <c r="Y151" s="219"/>
      <c r="Z151" s="219"/>
      <c r="AA151" s="219"/>
      <c r="AB151" s="219"/>
      <c r="AC151" s="219"/>
      <c r="AD151" s="219"/>
      <c r="AE151" s="219"/>
      <c r="AF151" s="219"/>
      <c r="AG151" s="219"/>
      <c r="AH151" s="219"/>
      <c r="AI151" s="219"/>
      <c r="AJ151" s="210"/>
    </row>
    <row r="152" spans="1:39" s="355" customFormat="1">
      <c r="A152" s="210"/>
      <c r="B152" s="210"/>
      <c r="C152" s="210"/>
      <c r="D152" s="210"/>
      <c r="E152" s="210"/>
      <c r="F152" s="210"/>
      <c r="G152" s="210"/>
      <c r="H152" s="210"/>
      <c r="I152" s="210"/>
      <c r="J152" s="210"/>
      <c r="K152" s="210"/>
      <c r="L152" s="210"/>
      <c r="M152" s="210"/>
      <c r="N152" s="210"/>
      <c r="O152" s="210"/>
      <c r="P152" s="210"/>
      <c r="Q152" s="210"/>
      <c r="R152" s="219"/>
      <c r="S152" s="219"/>
      <c r="T152" s="219"/>
      <c r="U152" s="219"/>
      <c r="V152" s="219"/>
      <c r="W152" s="219"/>
      <c r="X152" s="219"/>
      <c r="Y152" s="219"/>
      <c r="Z152" s="219"/>
      <c r="AA152" s="219"/>
      <c r="AB152" s="219"/>
      <c r="AC152" s="219"/>
      <c r="AD152" s="219"/>
      <c r="AE152" s="219"/>
      <c r="AF152" s="219"/>
      <c r="AG152" s="219"/>
      <c r="AH152" s="219"/>
      <c r="AI152" s="219"/>
      <c r="AJ152" s="210"/>
    </row>
    <row r="153" spans="1:39" s="355" customFormat="1">
      <c r="A153" s="210"/>
      <c r="B153" s="210"/>
      <c r="C153" s="210"/>
      <c r="D153" s="210"/>
      <c r="E153" s="210"/>
      <c r="F153" s="210"/>
      <c r="G153" s="210"/>
      <c r="H153" s="210"/>
      <c r="I153" s="210"/>
      <c r="J153" s="210"/>
      <c r="K153" s="210"/>
      <c r="L153" s="210"/>
      <c r="M153" s="210"/>
      <c r="N153" s="210"/>
      <c r="O153" s="210"/>
      <c r="P153" s="210"/>
      <c r="Q153" s="210"/>
      <c r="R153" s="219"/>
      <c r="S153" s="219"/>
      <c r="T153" s="219"/>
      <c r="U153" s="219"/>
      <c r="V153" s="219"/>
      <c r="W153" s="219"/>
      <c r="X153" s="219"/>
      <c r="Y153" s="219"/>
      <c r="Z153" s="219"/>
      <c r="AA153" s="219"/>
      <c r="AB153" s="219"/>
      <c r="AC153" s="219"/>
      <c r="AD153" s="219"/>
      <c r="AE153" s="219"/>
      <c r="AF153" s="219"/>
      <c r="AG153" s="219"/>
      <c r="AH153" s="219"/>
      <c r="AI153" s="219"/>
      <c r="AJ153" s="210"/>
    </row>
    <row r="154" spans="1:39" s="355" customFormat="1">
      <c r="A154" s="210"/>
      <c r="B154" s="210"/>
      <c r="C154" s="210"/>
      <c r="D154" s="210"/>
      <c r="E154" s="210"/>
      <c r="F154" s="210"/>
      <c r="G154" s="210"/>
      <c r="H154" s="210"/>
      <c r="I154" s="210"/>
      <c r="J154" s="210"/>
      <c r="K154" s="210"/>
      <c r="L154" s="210"/>
      <c r="M154" s="210"/>
      <c r="N154" s="210"/>
      <c r="O154" s="210"/>
      <c r="P154" s="210"/>
      <c r="Q154" s="210"/>
      <c r="R154" s="219"/>
      <c r="S154" s="219"/>
      <c r="T154" s="219"/>
      <c r="U154" s="219"/>
      <c r="V154" s="219"/>
      <c r="W154" s="219"/>
      <c r="X154" s="219"/>
      <c r="Y154" s="219"/>
      <c r="Z154" s="219"/>
      <c r="AA154" s="219"/>
      <c r="AB154" s="219"/>
      <c r="AC154" s="219"/>
      <c r="AD154" s="219"/>
      <c r="AE154" s="219"/>
      <c r="AF154" s="219"/>
      <c r="AG154" s="219"/>
      <c r="AH154" s="219"/>
      <c r="AI154" s="219"/>
      <c r="AJ154" s="210"/>
    </row>
    <row r="155" spans="1:39" s="355" customFormat="1" ht="22.5" customHeight="1">
      <c r="A155" s="210"/>
      <c r="B155" s="210"/>
      <c r="C155" s="210"/>
      <c r="D155" s="210"/>
      <c r="E155" s="210"/>
      <c r="F155" s="210"/>
      <c r="G155" s="210"/>
      <c r="H155" s="210"/>
      <c r="I155" s="210"/>
      <c r="J155" s="210"/>
      <c r="K155" s="210"/>
      <c r="L155" s="210"/>
      <c r="M155" s="210"/>
      <c r="N155" s="210"/>
      <c r="O155" s="210"/>
      <c r="P155" s="210"/>
      <c r="Q155" s="210"/>
      <c r="R155" s="210"/>
      <c r="S155" s="210"/>
      <c r="T155" s="210"/>
      <c r="U155" s="210"/>
      <c r="V155" s="210"/>
      <c r="W155" s="210"/>
      <c r="X155" s="210"/>
      <c r="Y155" s="210"/>
      <c r="Z155" s="210"/>
      <c r="AA155" s="210"/>
      <c r="AB155" s="210"/>
      <c r="AC155" s="210"/>
      <c r="AD155" s="210"/>
      <c r="AE155" s="210"/>
      <c r="AF155" s="210"/>
      <c r="AG155" s="210"/>
    </row>
    <row r="156" spans="1:39" s="355" customFormat="1" ht="22.5" customHeight="1">
      <c r="A156" s="210"/>
      <c r="B156" s="210"/>
      <c r="C156" s="210"/>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row>
    <row r="157" spans="1:39" s="355" customFormat="1" ht="22.5" customHeight="1">
      <c r="A157" s="210"/>
      <c r="B157" s="210"/>
      <c r="C157" s="210"/>
      <c r="D157" s="210"/>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c r="AA157" s="210"/>
      <c r="AB157" s="210"/>
      <c r="AC157" s="210"/>
      <c r="AD157" s="210"/>
      <c r="AE157" s="210"/>
      <c r="AF157" s="210"/>
      <c r="AG157" s="210"/>
      <c r="AH157" s="210"/>
      <c r="AI157" s="210"/>
      <c r="AJ157" s="210"/>
      <c r="AK157" s="210"/>
      <c r="AL157" s="210"/>
      <c r="AM157" s="210"/>
    </row>
    <row r="158" spans="1:39" s="355" customFormat="1" ht="22.5" customHeight="1">
      <c r="A158" s="210"/>
      <c r="B158" s="210"/>
      <c r="C158" s="210"/>
      <c r="D158" s="210"/>
      <c r="E158" s="210"/>
      <c r="F158" s="210"/>
      <c r="G158" s="210"/>
      <c r="H158" s="210"/>
      <c r="I158" s="210"/>
      <c r="J158" s="210"/>
      <c r="K158" s="210"/>
      <c r="L158" s="210"/>
      <c r="M158" s="210"/>
      <c r="N158" s="210"/>
      <c r="O158" s="210"/>
      <c r="P158" s="210"/>
      <c r="Q158" s="210"/>
      <c r="R158" s="210"/>
      <c r="S158" s="210"/>
      <c r="T158" s="210"/>
      <c r="U158" s="210"/>
      <c r="V158" s="210"/>
      <c r="W158" s="210"/>
      <c r="X158" s="210"/>
      <c r="Y158" s="210"/>
      <c r="Z158" s="210"/>
      <c r="AA158" s="210"/>
      <c r="AB158" s="210"/>
      <c r="AC158" s="210"/>
      <c r="AD158" s="210"/>
      <c r="AE158" s="210"/>
      <c r="AF158" s="210"/>
      <c r="AG158" s="210"/>
      <c r="AH158" s="210"/>
      <c r="AI158" s="210"/>
      <c r="AJ158" s="210"/>
      <c r="AK158" s="210"/>
      <c r="AL158" s="210"/>
      <c r="AM158" s="210"/>
    </row>
    <row r="159" spans="1:39" s="355" customFormat="1" ht="22.5" customHeight="1">
      <c r="A159" s="210"/>
      <c r="B159" s="210"/>
      <c r="C159" s="210"/>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c r="AA159" s="210"/>
      <c r="AB159" s="210"/>
      <c r="AC159" s="210"/>
      <c r="AD159" s="210"/>
      <c r="AE159" s="210"/>
      <c r="AF159" s="210"/>
      <c r="AG159" s="210"/>
      <c r="AH159" s="210"/>
      <c r="AI159" s="210"/>
      <c r="AJ159" s="210"/>
      <c r="AK159" s="210"/>
      <c r="AL159" s="210"/>
      <c r="AM159" s="210"/>
    </row>
    <row r="160" spans="1:39" s="355" customFormat="1" ht="22.5" customHeight="1">
      <c r="A160" s="210"/>
      <c r="B160" s="210"/>
      <c r="C160" s="210"/>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210"/>
      <c r="AJ160" s="210"/>
      <c r="AK160" s="210"/>
      <c r="AL160" s="210"/>
      <c r="AM160" s="210"/>
    </row>
    <row r="161" spans="1:39" s="355" customFormat="1" ht="22.5" customHeight="1">
      <c r="A161" s="210"/>
      <c r="B161" s="210"/>
      <c r="C161" s="210"/>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c r="AA161" s="210"/>
      <c r="AB161" s="210"/>
      <c r="AC161" s="210"/>
      <c r="AD161" s="210"/>
      <c r="AE161" s="210"/>
      <c r="AF161" s="210"/>
      <c r="AG161" s="210"/>
      <c r="AH161" s="210"/>
      <c r="AI161" s="210"/>
      <c r="AJ161" s="210"/>
      <c r="AK161" s="210"/>
      <c r="AL161" s="210"/>
      <c r="AM161" s="210"/>
    </row>
    <row r="162" spans="1:39" s="355" customFormat="1" ht="22.5" customHeight="1">
      <c r="A162" s="210"/>
      <c r="B162" s="210"/>
      <c r="C162" s="210"/>
      <c r="D162" s="210"/>
      <c r="E162" s="210"/>
      <c r="F162" s="210"/>
      <c r="G162" s="210"/>
      <c r="H162" s="210"/>
      <c r="I162" s="210"/>
      <c r="J162" s="210"/>
      <c r="K162" s="210"/>
      <c r="L162" s="210"/>
      <c r="M162" s="210"/>
      <c r="N162" s="210"/>
      <c r="O162" s="210"/>
      <c r="P162" s="210"/>
      <c r="Q162" s="210"/>
      <c r="R162" s="210"/>
      <c r="S162" s="210"/>
      <c r="T162" s="210"/>
      <c r="U162" s="210"/>
      <c r="V162" s="210"/>
      <c r="W162" s="210"/>
      <c r="X162" s="210"/>
      <c r="Y162" s="210"/>
      <c r="Z162" s="210"/>
      <c r="AA162" s="210"/>
      <c r="AB162" s="210"/>
      <c r="AC162" s="210"/>
      <c r="AD162" s="210"/>
      <c r="AE162" s="210"/>
      <c r="AF162" s="210"/>
      <c r="AG162" s="210"/>
      <c r="AH162" s="210"/>
      <c r="AI162" s="210"/>
      <c r="AJ162" s="210"/>
      <c r="AK162" s="210"/>
      <c r="AL162" s="210"/>
      <c r="AM162" s="210"/>
    </row>
    <row r="163" spans="1:39" s="355" customFormat="1" ht="39" customHeight="1">
      <c r="A163" s="210"/>
      <c r="B163" s="210"/>
      <c r="C163" s="210"/>
      <c r="D163" s="210"/>
      <c r="E163" s="210"/>
      <c r="F163" s="210"/>
      <c r="G163" s="210"/>
      <c r="H163" s="210"/>
      <c r="I163" s="210"/>
      <c r="J163" s="210"/>
      <c r="K163" s="210"/>
      <c r="L163" s="210"/>
      <c r="M163" s="210"/>
      <c r="N163" s="210"/>
      <c r="O163" s="210"/>
      <c r="P163" s="210"/>
      <c r="Q163" s="210"/>
      <c r="R163" s="210"/>
      <c r="S163" s="210"/>
      <c r="T163" s="210"/>
      <c r="U163" s="210"/>
      <c r="V163" s="210"/>
      <c r="W163" s="210"/>
      <c r="X163" s="210"/>
      <c r="Y163" s="210"/>
      <c r="Z163" s="210"/>
      <c r="AA163" s="210"/>
      <c r="AB163" s="210"/>
      <c r="AC163" s="210"/>
      <c r="AD163" s="210"/>
      <c r="AE163" s="210"/>
      <c r="AF163" s="210"/>
      <c r="AG163" s="210"/>
      <c r="AH163" s="210"/>
      <c r="AI163" s="210"/>
      <c r="AJ163" s="210"/>
      <c r="AK163" s="210"/>
      <c r="AL163" s="210"/>
      <c r="AM163" s="210"/>
    </row>
    <row r="164" spans="1:39" ht="3.75" customHeight="1"/>
    <row r="165" spans="1:39" ht="14.25" customHeight="1"/>
    <row r="166" spans="1:39" ht="14.25" customHeight="1"/>
    <row r="167" spans="1:39" ht="22.5" customHeight="1"/>
    <row r="168" spans="1:39" ht="14.25" customHeight="1"/>
    <row r="169" spans="1:39" ht="22.5" customHeight="1"/>
    <row r="170" spans="1:39" ht="14.25" customHeight="1"/>
    <row r="174" spans="1:39" ht="45" customHeight="1"/>
    <row r="175" spans="1:39" ht="30" customHeight="1"/>
    <row r="176" spans="1:39" ht="30" customHeight="1"/>
    <row r="177" s="210" customFormat="1" ht="18.75" customHeight="1"/>
    <row r="178" s="210" customFormat="1" ht="18.75" customHeight="1"/>
    <row r="179" s="210" customFormat="1" ht="18.75" customHeight="1"/>
    <row r="180" s="210" customFormat="1" ht="18.75" customHeight="1"/>
    <row r="181" s="210" customFormat="1" ht="18.75" customHeight="1"/>
    <row r="182" s="210" customFormat="1" ht="18.75" customHeight="1"/>
    <row r="183" s="210" customFormat="1" ht="18.75" customHeight="1"/>
    <row r="184" s="210" customFormat="1" ht="18.75" customHeight="1"/>
    <row r="185" s="210" customFormat="1" ht="18.75" customHeight="1"/>
    <row r="186" s="210" customFormat="1" ht="18.75" customHeight="1"/>
    <row r="187" s="210" customFormat="1" ht="18.75" customHeight="1"/>
    <row r="188" s="210" customFormat="1" ht="18.75" customHeight="1"/>
    <row r="189" s="210" customFormat="1" ht="60" customHeight="1"/>
    <row r="190" s="210" customFormat="1" ht="3.75" customHeight="1"/>
    <row r="191" s="210" customFormat="1" ht="14.25" customHeight="1"/>
    <row r="192" s="210" customFormat="1" ht="21.75" customHeight="1"/>
    <row r="193" s="210" customFormat="1" ht="45" customHeight="1"/>
    <row r="194" s="210" customFormat="1" ht="21.75" customHeight="1"/>
    <row r="195" s="210" customFormat="1" ht="14.25" customHeight="1"/>
    <row r="196" s="210" customFormat="1" ht="23.25" customHeight="1"/>
  </sheetData>
  <mergeCells count="53">
    <mergeCell ref="B137:J137"/>
    <mergeCell ref="B136:J136"/>
    <mergeCell ref="B139:J139"/>
    <mergeCell ref="F10:I10"/>
    <mergeCell ref="B11:C16"/>
    <mergeCell ref="B10:C10"/>
    <mergeCell ref="B133:J133"/>
    <mergeCell ref="B134:J134"/>
    <mergeCell ref="B135:J135"/>
    <mergeCell ref="D11:D16"/>
    <mergeCell ref="D17:D19"/>
    <mergeCell ref="D26:E26"/>
    <mergeCell ref="F26:F27"/>
    <mergeCell ref="G26:G27"/>
    <mergeCell ref="B17:C19"/>
    <mergeCell ref="B26:C27"/>
    <mergeCell ref="B28:C28"/>
    <mergeCell ref="B56:C57"/>
    <mergeCell ref="B58:C58"/>
    <mergeCell ref="B59:C59"/>
    <mergeCell ref="B60:C60"/>
    <mergeCell ref="K124:K125"/>
    <mergeCell ref="B43:C43"/>
    <mergeCell ref="B44:C46"/>
    <mergeCell ref="B47:C47"/>
    <mergeCell ref="B29:C29"/>
    <mergeCell ref="B30:C30"/>
    <mergeCell ref="B31:C31"/>
    <mergeCell ref="B33:C33"/>
    <mergeCell ref="B32:C32"/>
    <mergeCell ref="B34:C34"/>
    <mergeCell ref="B41:C42"/>
    <mergeCell ref="B61:C61"/>
    <mergeCell ref="G41:G42"/>
    <mergeCell ref="F41:F42"/>
    <mergeCell ref="D41:E41"/>
    <mergeCell ref="F56:F57"/>
    <mergeCell ref="B5:J5"/>
    <mergeCell ref="B130:D130"/>
    <mergeCell ref="H124:J124"/>
    <mergeCell ref="E124:E125"/>
    <mergeCell ref="B124:B125"/>
    <mergeCell ref="C124:D125"/>
    <mergeCell ref="G124:G125"/>
    <mergeCell ref="B7:J7"/>
    <mergeCell ref="B123:K123"/>
    <mergeCell ref="B22:J22"/>
    <mergeCell ref="B37:J37"/>
    <mergeCell ref="B38:J38"/>
    <mergeCell ref="B50:J50"/>
    <mergeCell ref="B52:J52"/>
    <mergeCell ref="B53:J53"/>
    <mergeCell ref="B64:J64"/>
  </mergeCells>
  <phoneticPr fontId="3"/>
  <printOptions horizontalCentered="1"/>
  <pageMargins left="0.78740157480314965" right="0" top="0.78740157480314965" bottom="0.39370078740157483" header="0.47244094488188981" footer="0.31496062992125984"/>
  <pageSetup paperSize="9" scale="88" fitToHeight="0" orientation="portrait" horizontalDpi="300" verticalDpi="300" r:id="rId1"/>
  <rowBreaks count="5" manualBreakCount="5">
    <brk id="23" min="1" max="10" man="1"/>
    <brk id="49" min="1" max="10" man="1"/>
    <brk id="65" min="1" max="10" man="1"/>
    <brk id="91" min="1" max="10" man="1"/>
    <brk id="122" min="1" max="10" man="1"/>
  </rowBreaks>
  <colBreaks count="1" manualBreakCount="1">
    <brk id="11" max="13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1FE1E-0D29-42F4-BA31-F911A087DDB9}">
  <sheetPr>
    <pageSetUpPr fitToPage="1"/>
  </sheetPr>
  <dimension ref="A1:AM112"/>
  <sheetViews>
    <sheetView showZeros="0" view="pageBreakPreview" zoomScaleNormal="100" zoomScaleSheetLayoutView="100" workbookViewId="0">
      <selection activeCell="F15" sqref="F15"/>
    </sheetView>
  </sheetViews>
  <sheetFormatPr defaultColWidth="9" defaultRowHeight="14.25"/>
  <cols>
    <col min="1" max="1" width="1.625" style="1" customWidth="1"/>
    <col min="2" max="2" width="3.625" style="49" customWidth="1"/>
    <col min="3" max="3" width="13" style="49" customWidth="1"/>
    <col min="4" max="4" width="10.625" style="49" customWidth="1"/>
    <col min="5" max="5" width="13.625" style="49" customWidth="1"/>
    <col min="6" max="12" width="10.25" style="49" customWidth="1"/>
    <col min="13" max="13" width="8.25" style="49" customWidth="1"/>
    <col min="14" max="14" width="3.375" style="49" customWidth="1"/>
    <col min="15" max="15" width="13" style="1" bestFit="1" customWidth="1"/>
    <col min="16" max="19" width="2.5" style="1" customWidth="1"/>
    <col min="20" max="20" width="13" style="1" bestFit="1" customWidth="1"/>
    <col min="21" max="52" width="2.5" style="1" customWidth="1"/>
    <col min="53" max="16384" width="9" style="1"/>
  </cols>
  <sheetData>
    <row r="1" spans="1:13">
      <c r="B1" s="48" t="s">
        <v>27</v>
      </c>
      <c r="C1" s="48"/>
    </row>
    <row r="2" spans="1:13" ht="9.75" customHeight="1"/>
    <row r="3" spans="1:13" ht="22.5" customHeight="1" thickBot="1">
      <c r="B3" s="49" t="s">
        <v>28</v>
      </c>
    </row>
    <row r="4" spans="1:13" ht="22.5" customHeight="1">
      <c r="A4" s="2"/>
      <c r="B4" s="196" t="s">
        <v>29</v>
      </c>
      <c r="C4" s="147" t="s">
        <v>30</v>
      </c>
      <c r="D4" s="148"/>
      <c r="E4" s="145" t="s">
        <v>31</v>
      </c>
      <c r="F4" s="143" t="s">
        <v>32</v>
      </c>
      <c r="G4" s="199"/>
      <c r="H4" s="143" t="s">
        <v>33</v>
      </c>
      <c r="I4" s="144"/>
      <c r="J4" s="144"/>
      <c r="K4" s="203" t="s">
        <v>95</v>
      </c>
      <c r="L4" s="56"/>
      <c r="M4" s="56"/>
    </row>
    <row r="5" spans="1:13" ht="22.5" customHeight="1" thickBot="1">
      <c r="B5" s="197"/>
      <c r="C5" s="149"/>
      <c r="D5" s="150"/>
      <c r="E5" s="146"/>
      <c r="F5" s="57" t="s">
        <v>34</v>
      </c>
      <c r="G5" s="57" t="s">
        <v>40</v>
      </c>
      <c r="H5" s="58" t="s">
        <v>35</v>
      </c>
      <c r="I5" s="58" t="s">
        <v>35</v>
      </c>
      <c r="J5" s="59" t="s">
        <v>35</v>
      </c>
      <c r="K5" s="204"/>
      <c r="L5" s="56"/>
      <c r="M5" s="56"/>
    </row>
    <row r="6" spans="1:13" ht="17.25" customHeight="1" thickTop="1">
      <c r="B6" s="163"/>
      <c r="C6" s="198"/>
      <c r="D6" s="165"/>
      <c r="E6" s="187"/>
      <c r="F6" s="60"/>
      <c r="G6" s="60"/>
      <c r="H6" s="87"/>
      <c r="I6" s="87"/>
      <c r="J6" s="87"/>
      <c r="K6" s="61"/>
      <c r="L6" s="56"/>
      <c r="M6" s="56"/>
    </row>
    <row r="7" spans="1:13" ht="17.25" customHeight="1">
      <c r="B7" s="163"/>
      <c r="C7" s="186"/>
      <c r="D7" s="165"/>
      <c r="E7" s="188"/>
      <c r="F7" s="62"/>
      <c r="G7" s="62"/>
      <c r="H7" s="85"/>
      <c r="I7" s="85"/>
      <c r="J7" s="85"/>
      <c r="K7" s="63"/>
      <c r="L7" s="56"/>
      <c r="M7" s="56"/>
    </row>
    <row r="8" spans="1:13" ht="17.25" customHeight="1">
      <c r="B8" s="163"/>
      <c r="C8" s="186"/>
      <c r="D8" s="165"/>
      <c r="E8" s="188"/>
      <c r="F8" s="64"/>
      <c r="G8" s="64"/>
      <c r="H8" s="84"/>
      <c r="I8" s="84"/>
      <c r="J8" s="84"/>
      <c r="K8" s="63"/>
      <c r="L8" s="56"/>
      <c r="M8" s="56"/>
    </row>
    <row r="9" spans="1:13" ht="30" customHeight="1">
      <c r="B9" s="166"/>
      <c r="C9" s="190"/>
      <c r="D9" s="168"/>
      <c r="E9" s="189"/>
      <c r="F9" s="65">
        <f>F6+ROUND(F7*1.299,0)+ROUND(F8*1.56,0)</f>
        <v>0</v>
      </c>
      <c r="G9" s="65">
        <f>G6+ROUND(G7*1.299,0)+ROUND(G8*1.56,0)</f>
        <v>0</v>
      </c>
      <c r="H9" s="151" t="s">
        <v>112</v>
      </c>
      <c r="I9" s="152"/>
      <c r="J9" s="153"/>
      <c r="K9" s="66"/>
      <c r="L9" s="56"/>
      <c r="M9" s="56"/>
    </row>
    <row r="10" spans="1:13" ht="17.25" customHeight="1">
      <c r="A10" s="2"/>
      <c r="B10" s="163"/>
      <c r="C10" s="186"/>
      <c r="D10" s="165"/>
      <c r="E10" s="187"/>
      <c r="F10" s="67"/>
      <c r="G10" s="67"/>
      <c r="H10" s="85"/>
      <c r="I10" s="85"/>
      <c r="J10" s="85"/>
      <c r="K10" s="68"/>
      <c r="L10" s="56"/>
      <c r="M10" s="56"/>
    </row>
    <row r="11" spans="1:13" ht="17.25" customHeight="1">
      <c r="A11" s="2"/>
      <c r="B11" s="163"/>
      <c r="C11" s="186"/>
      <c r="D11" s="165"/>
      <c r="E11" s="188"/>
      <c r="F11" s="69"/>
      <c r="G11" s="69"/>
      <c r="H11" s="84"/>
      <c r="I11" s="84"/>
      <c r="J11" s="84"/>
      <c r="K11" s="63"/>
      <c r="L11" s="56"/>
      <c r="M11" s="56"/>
    </row>
    <row r="12" spans="1:13" ht="17.25" customHeight="1">
      <c r="A12" s="2"/>
      <c r="B12" s="163"/>
      <c r="C12" s="186"/>
      <c r="D12" s="165"/>
      <c r="E12" s="188"/>
      <c r="F12" s="70"/>
      <c r="G12" s="70"/>
      <c r="H12" s="84"/>
      <c r="I12" s="84"/>
      <c r="J12" s="84"/>
      <c r="K12" s="63"/>
      <c r="L12" s="56"/>
      <c r="M12" s="56"/>
    </row>
    <row r="13" spans="1:13" ht="17.25" customHeight="1">
      <c r="A13" s="2"/>
      <c r="B13" s="166"/>
      <c r="C13" s="190"/>
      <c r="D13" s="168"/>
      <c r="E13" s="189"/>
      <c r="F13" s="71">
        <f>F10+ROUND(F11*1.299,0)+ROUND(F12*1.56,0)</f>
        <v>0</v>
      </c>
      <c r="G13" s="71">
        <f>G10+ROUND(G11*1.299,0)+ROUND(G12*1.56,0)</f>
        <v>0</v>
      </c>
      <c r="H13" s="83"/>
      <c r="I13" s="83"/>
      <c r="J13" s="83"/>
      <c r="K13" s="66"/>
      <c r="L13" s="56"/>
      <c r="M13" s="56"/>
    </row>
    <row r="14" spans="1:13" ht="17.25" customHeight="1">
      <c r="A14" s="2"/>
      <c r="B14" s="163"/>
      <c r="C14" s="186"/>
      <c r="D14" s="165"/>
      <c r="E14" s="187"/>
      <c r="F14" s="60"/>
      <c r="G14" s="60"/>
      <c r="H14" s="85"/>
      <c r="I14" s="85"/>
      <c r="J14" s="85"/>
      <c r="K14" s="68"/>
      <c r="L14" s="56"/>
      <c r="M14" s="56"/>
    </row>
    <row r="15" spans="1:13" ht="17.25" customHeight="1">
      <c r="B15" s="163"/>
      <c r="C15" s="186"/>
      <c r="D15" s="165"/>
      <c r="E15" s="188"/>
      <c r="F15" s="62"/>
      <c r="G15" s="62"/>
      <c r="H15" s="84"/>
      <c r="I15" s="84"/>
      <c r="J15" s="84"/>
      <c r="K15" s="63"/>
      <c r="L15" s="56"/>
      <c r="M15" s="56"/>
    </row>
    <row r="16" spans="1:13" ht="17.25" customHeight="1">
      <c r="A16" s="2"/>
      <c r="B16" s="163"/>
      <c r="C16" s="186"/>
      <c r="D16" s="165"/>
      <c r="E16" s="188"/>
      <c r="F16" s="64"/>
      <c r="G16" s="64"/>
      <c r="H16" s="84"/>
      <c r="I16" s="84"/>
      <c r="J16" s="84"/>
      <c r="K16" s="63"/>
      <c r="L16" s="56"/>
      <c r="M16" s="56"/>
    </row>
    <row r="17" spans="1:33" ht="30" customHeight="1">
      <c r="B17" s="166"/>
      <c r="C17" s="190"/>
      <c r="D17" s="168"/>
      <c r="E17" s="189"/>
      <c r="F17" s="65">
        <f>F14+ROUND(F15*1.299,0)+ROUND(F16*1.56,0)</f>
        <v>0</v>
      </c>
      <c r="G17" s="65">
        <f>G14+ROUND(G15*1.299,0)+ROUND(G16*1.56,0)</f>
        <v>0</v>
      </c>
      <c r="H17" s="151" t="s">
        <v>112</v>
      </c>
      <c r="I17" s="152"/>
      <c r="J17" s="153"/>
      <c r="K17" s="66"/>
      <c r="L17" s="56"/>
      <c r="M17" s="56"/>
    </row>
    <row r="18" spans="1:33" ht="17.25" customHeight="1">
      <c r="A18" s="2"/>
      <c r="B18" s="163"/>
      <c r="C18" s="186"/>
      <c r="D18" s="165"/>
      <c r="E18" s="187"/>
      <c r="F18" s="60"/>
      <c r="G18" s="60"/>
      <c r="H18" s="84"/>
      <c r="I18" s="84"/>
      <c r="J18" s="84"/>
      <c r="K18" s="68"/>
      <c r="L18" s="56"/>
      <c r="M18" s="56"/>
    </row>
    <row r="19" spans="1:33" ht="17.25" customHeight="1">
      <c r="B19" s="163"/>
      <c r="C19" s="186"/>
      <c r="D19" s="165"/>
      <c r="E19" s="188"/>
      <c r="F19" s="62"/>
      <c r="G19" s="62"/>
      <c r="H19" s="84"/>
      <c r="I19" s="84"/>
      <c r="J19" s="84"/>
      <c r="K19" s="63"/>
      <c r="L19" s="56"/>
      <c r="M19" s="56"/>
    </row>
    <row r="20" spans="1:33" ht="17.25" customHeight="1">
      <c r="A20" s="2"/>
      <c r="B20" s="163"/>
      <c r="C20" s="186"/>
      <c r="D20" s="165"/>
      <c r="E20" s="188"/>
      <c r="F20" s="64"/>
      <c r="G20" s="64"/>
      <c r="H20" s="83"/>
      <c r="I20" s="83"/>
      <c r="J20" s="83"/>
      <c r="K20" s="63"/>
      <c r="L20" s="56"/>
      <c r="M20" s="56"/>
    </row>
    <row r="21" spans="1:33" ht="30" customHeight="1" thickBot="1">
      <c r="B21" s="163"/>
      <c r="C21" s="149"/>
      <c r="D21" s="165"/>
      <c r="E21" s="189"/>
      <c r="F21" s="65">
        <f>F18+ROUND(F19*1.299,0)+ROUND(F20*1.56,0)</f>
        <v>0</v>
      </c>
      <c r="G21" s="65">
        <f>G18+ROUND(G19*1.299,0)+ROUND(G20*1.56,0)</f>
        <v>0</v>
      </c>
      <c r="H21" s="151" t="s">
        <v>112</v>
      </c>
      <c r="I21" s="152"/>
      <c r="J21" s="153"/>
      <c r="K21" s="66"/>
      <c r="L21" s="56"/>
      <c r="M21" s="56"/>
    </row>
    <row r="22" spans="1:33" ht="19.5" customHeight="1" thickTop="1">
      <c r="A22" s="2"/>
      <c r="B22" s="160" t="s">
        <v>36</v>
      </c>
      <c r="C22" s="161"/>
      <c r="D22" s="162"/>
      <c r="E22" s="169">
        <f>SUM(E6:E21)/100</f>
        <v>0</v>
      </c>
      <c r="F22" s="172">
        <f>SUM(F9,F13,F17,F21)</f>
        <v>0</v>
      </c>
      <c r="G22" s="172">
        <f>SUM(G9,G13,G17,G21)</f>
        <v>0</v>
      </c>
      <c r="H22" s="73">
        <f>SUM(H6:H21)</f>
        <v>0</v>
      </c>
      <c r="I22" s="73">
        <f>SUM(I6:I21)</f>
        <v>0</v>
      </c>
      <c r="J22" s="73">
        <f>SUM(J6:J21)</f>
        <v>0</v>
      </c>
      <c r="K22" s="205"/>
      <c r="L22" s="56"/>
      <c r="M22" s="56"/>
    </row>
    <row r="23" spans="1:33" ht="19.5" customHeight="1">
      <c r="A23" s="2"/>
      <c r="B23" s="163"/>
      <c r="C23" s="164"/>
      <c r="D23" s="165"/>
      <c r="E23" s="170"/>
      <c r="F23" s="173"/>
      <c r="G23" s="173"/>
      <c r="H23" s="93"/>
      <c r="I23" s="93"/>
      <c r="J23" s="93"/>
      <c r="K23" s="155"/>
      <c r="L23" s="56"/>
      <c r="M23" s="56"/>
    </row>
    <row r="24" spans="1:33" ht="19.5" customHeight="1">
      <c r="A24" s="2"/>
      <c r="B24" s="166"/>
      <c r="C24" s="167"/>
      <c r="D24" s="168"/>
      <c r="E24" s="171"/>
      <c r="F24" s="174"/>
      <c r="G24" s="174"/>
      <c r="H24" s="91"/>
      <c r="I24" s="91"/>
      <c r="J24" s="91"/>
      <c r="K24" s="155"/>
      <c r="L24" s="56"/>
      <c r="M24" s="56"/>
    </row>
    <row r="25" spans="1:33" ht="33" customHeight="1" thickBot="1">
      <c r="A25" s="2"/>
      <c r="B25" s="175" t="s">
        <v>23</v>
      </c>
      <c r="C25" s="176"/>
      <c r="D25" s="74"/>
      <c r="E25" s="94"/>
      <c r="F25" s="75" t="str">
        <f>IFERROR(F22/($E$22*10)," ")</f>
        <v xml:space="preserve"> </v>
      </c>
      <c r="G25" s="75" t="str">
        <f>IFERROR(G22/($E$22*10)," ")</f>
        <v xml:space="preserve"> </v>
      </c>
      <c r="H25" s="157" t="s">
        <v>112</v>
      </c>
      <c r="I25" s="158"/>
      <c r="J25" s="159"/>
      <c r="K25" s="156"/>
      <c r="L25" s="56"/>
      <c r="M25" s="56"/>
    </row>
    <row r="26" spans="1:33" ht="9.75" customHeight="1">
      <c r="B26" s="76"/>
      <c r="C26" s="76"/>
      <c r="D26" s="77"/>
      <c r="E26" s="77"/>
      <c r="F26" s="77"/>
      <c r="G26" s="77"/>
      <c r="H26" s="77"/>
      <c r="I26" s="77"/>
      <c r="J26" s="78"/>
      <c r="K26" s="78"/>
      <c r="L26" s="78"/>
      <c r="M26" s="78"/>
    </row>
    <row r="27" spans="1:33">
      <c r="B27" s="56" t="s">
        <v>37</v>
      </c>
      <c r="C27" s="56"/>
      <c r="D27" s="56"/>
      <c r="E27" s="56"/>
      <c r="F27" s="56"/>
      <c r="G27" s="56"/>
      <c r="H27" s="56"/>
      <c r="I27" s="56"/>
      <c r="J27" s="56"/>
      <c r="K27" s="56"/>
      <c r="L27" s="56"/>
      <c r="M27" s="56"/>
      <c r="N27" s="50"/>
      <c r="O27" s="8"/>
      <c r="P27" s="8"/>
      <c r="Q27" s="8"/>
      <c r="R27" s="8"/>
      <c r="S27" s="8"/>
      <c r="T27" s="8"/>
      <c r="U27" s="8"/>
      <c r="V27" s="8"/>
      <c r="W27" s="8"/>
      <c r="X27" s="8"/>
      <c r="Y27" s="8"/>
      <c r="Z27" s="8"/>
      <c r="AA27" s="8"/>
      <c r="AB27" s="8"/>
      <c r="AC27" s="8"/>
      <c r="AD27" s="8"/>
      <c r="AE27" s="8"/>
      <c r="AF27" s="8"/>
      <c r="AG27" s="8"/>
    </row>
    <row r="28" spans="1:33">
      <c r="B28" s="56" t="s">
        <v>38</v>
      </c>
      <c r="C28" s="56"/>
      <c r="D28" s="56"/>
      <c r="E28" s="56"/>
      <c r="F28" s="56"/>
      <c r="G28" s="56"/>
      <c r="H28" s="56"/>
      <c r="I28" s="56"/>
      <c r="J28" s="56"/>
      <c r="K28" s="56"/>
      <c r="L28" s="56"/>
      <c r="M28" s="56"/>
      <c r="N28" s="50"/>
      <c r="O28" s="8"/>
      <c r="P28" s="8"/>
      <c r="Q28" s="8"/>
      <c r="R28" s="8"/>
      <c r="S28" s="8"/>
      <c r="T28" s="8"/>
      <c r="U28" s="8"/>
      <c r="V28" s="8"/>
      <c r="W28" s="8"/>
      <c r="X28" s="8"/>
      <c r="Y28" s="8"/>
      <c r="Z28" s="8"/>
      <c r="AA28" s="8"/>
      <c r="AB28" s="8"/>
      <c r="AC28" s="8"/>
      <c r="AD28" s="8"/>
      <c r="AE28" s="8"/>
      <c r="AF28" s="8"/>
      <c r="AG28" s="8"/>
    </row>
    <row r="29" spans="1:33">
      <c r="B29" s="56"/>
      <c r="C29" s="56"/>
      <c r="D29" s="56"/>
      <c r="E29" s="56"/>
      <c r="F29" s="56"/>
      <c r="G29" s="56"/>
      <c r="H29" s="56"/>
      <c r="I29" s="56"/>
      <c r="J29" s="56"/>
      <c r="K29" s="56"/>
      <c r="L29" s="56"/>
      <c r="M29" s="56"/>
    </row>
    <row r="30" spans="1:33" ht="15" thickBot="1">
      <c r="B30" s="56" t="s">
        <v>39</v>
      </c>
      <c r="C30" s="56"/>
      <c r="D30" s="56"/>
      <c r="E30" s="56"/>
      <c r="F30" s="56"/>
      <c r="G30" s="56"/>
      <c r="H30" s="56"/>
      <c r="I30" s="56"/>
      <c r="J30" s="56"/>
      <c r="K30" s="56"/>
      <c r="L30" s="56"/>
      <c r="M30" s="56"/>
    </row>
    <row r="31" spans="1:33" ht="27" customHeight="1">
      <c r="B31" s="196" t="s">
        <v>29</v>
      </c>
      <c r="C31" s="147" t="s">
        <v>30</v>
      </c>
      <c r="D31" s="148"/>
      <c r="E31" s="145" t="s">
        <v>31</v>
      </c>
      <c r="F31" s="143" t="s">
        <v>32</v>
      </c>
      <c r="G31" s="199"/>
      <c r="H31" s="143" t="s">
        <v>72</v>
      </c>
      <c r="I31" s="199"/>
      <c r="J31" s="208" t="s">
        <v>96</v>
      </c>
      <c r="K31" s="209"/>
      <c r="L31" s="209"/>
      <c r="M31" s="191" t="s">
        <v>95</v>
      </c>
    </row>
    <row r="32" spans="1:33" ht="27" customHeight="1" thickBot="1">
      <c r="B32" s="197"/>
      <c r="C32" s="149"/>
      <c r="D32" s="150"/>
      <c r="E32" s="146"/>
      <c r="F32" s="57" t="s">
        <v>34</v>
      </c>
      <c r="G32" s="57" t="s">
        <v>40</v>
      </c>
      <c r="H32" s="57" t="s">
        <v>34</v>
      </c>
      <c r="I32" s="57" t="s">
        <v>40</v>
      </c>
      <c r="J32" s="79" t="s">
        <v>35</v>
      </c>
      <c r="K32" s="79" t="s">
        <v>35</v>
      </c>
      <c r="L32" s="80" t="s">
        <v>35</v>
      </c>
      <c r="M32" s="192"/>
    </row>
    <row r="33" spans="1:15" ht="17.25" customHeight="1" thickTop="1">
      <c r="B33" s="163"/>
      <c r="C33" s="186"/>
      <c r="D33" s="165"/>
      <c r="E33" s="187"/>
      <c r="F33" s="206" t="str">
        <f>IFERROR(SUM(#REF!,ROUND(F34*1.299,0),ROUND(F35*1.56,0))," ")</f>
        <v xml:space="preserve"> </v>
      </c>
      <c r="G33" s="206" t="str">
        <f>IFERROR(SUM(#REF!,ROUND(G34*1.299,0),ROUND(G35*1.56,0))," ")</f>
        <v xml:space="preserve"> </v>
      </c>
      <c r="H33" s="180"/>
      <c r="I33" s="180"/>
      <c r="J33" s="87"/>
      <c r="K33" s="87"/>
      <c r="L33" s="89"/>
      <c r="M33" s="193"/>
    </row>
    <row r="34" spans="1:15" ht="17.25" customHeight="1">
      <c r="B34" s="163"/>
      <c r="C34" s="186"/>
      <c r="D34" s="165"/>
      <c r="E34" s="188"/>
      <c r="F34" s="201"/>
      <c r="G34" s="201"/>
      <c r="H34" s="181"/>
      <c r="I34" s="181"/>
      <c r="J34" s="84"/>
      <c r="K34" s="84"/>
      <c r="L34" s="90"/>
      <c r="M34" s="194"/>
    </row>
    <row r="35" spans="1:15" ht="17.25" customHeight="1">
      <c r="B35" s="163"/>
      <c r="C35" s="186"/>
      <c r="D35" s="165"/>
      <c r="E35" s="188"/>
      <c r="F35" s="201"/>
      <c r="G35" s="201"/>
      <c r="H35" s="181"/>
      <c r="I35" s="181"/>
      <c r="J35" s="84"/>
      <c r="K35" s="84"/>
      <c r="L35" s="90"/>
      <c r="M35" s="194"/>
    </row>
    <row r="36" spans="1:15" ht="32.25" customHeight="1">
      <c r="B36" s="166"/>
      <c r="C36" s="190"/>
      <c r="D36" s="168"/>
      <c r="E36" s="189"/>
      <c r="F36" s="202"/>
      <c r="G36" s="202"/>
      <c r="H36" s="81" t="str">
        <f>IFERROR(F33/H33," ")</f>
        <v xml:space="preserve"> </v>
      </c>
      <c r="I36" s="81" t="str">
        <f>IFERROR(G33/I33," ")</f>
        <v xml:space="preserve"> </v>
      </c>
      <c r="J36" s="151" t="s">
        <v>112</v>
      </c>
      <c r="K36" s="152"/>
      <c r="L36" s="153"/>
      <c r="M36" s="195"/>
    </row>
    <row r="37" spans="1:15" ht="17.25" customHeight="1">
      <c r="B37" s="163"/>
      <c r="C37" s="186"/>
      <c r="D37" s="165"/>
      <c r="E37" s="187"/>
      <c r="F37" s="200" t="str">
        <f>IFERROR(SUM(#REF!,ROUND(F38*1.299,0),ROUND(F39*1.56,0))," ")</f>
        <v xml:space="preserve"> </v>
      </c>
      <c r="G37" s="200" t="str">
        <f>IFERROR(SUM(#REF!,ROUND(G38*1.299,0),ROUND(G39*1.56,0))," ")</f>
        <v xml:space="preserve"> </v>
      </c>
      <c r="H37" s="185"/>
      <c r="I37" s="185"/>
      <c r="J37" s="86"/>
      <c r="K37" s="86"/>
      <c r="L37" s="92"/>
      <c r="M37" s="68"/>
    </row>
    <row r="38" spans="1:15" ht="17.25" customHeight="1">
      <c r="B38" s="163"/>
      <c r="C38" s="186"/>
      <c r="D38" s="165"/>
      <c r="E38" s="188"/>
      <c r="F38" s="201"/>
      <c r="G38" s="201"/>
      <c r="H38" s="181"/>
      <c r="I38" s="181"/>
      <c r="J38" s="84"/>
      <c r="K38" s="84"/>
      <c r="L38" s="90"/>
      <c r="M38" s="63"/>
      <c r="N38" s="51"/>
      <c r="O38" s="2"/>
    </row>
    <row r="39" spans="1:15" ht="17.25" customHeight="1">
      <c r="B39" s="163"/>
      <c r="C39" s="186"/>
      <c r="D39" s="165"/>
      <c r="E39" s="188"/>
      <c r="F39" s="201"/>
      <c r="G39" s="201"/>
      <c r="H39" s="181"/>
      <c r="I39" s="181"/>
      <c r="J39" s="84"/>
      <c r="K39" s="84"/>
      <c r="L39" s="90"/>
      <c r="M39" s="63"/>
      <c r="N39" s="51"/>
      <c r="O39" s="2"/>
    </row>
    <row r="40" spans="1:15" ht="32.25" customHeight="1">
      <c r="B40" s="166"/>
      <c r="C40" s="190"/>
      <c r="D40" s="168"/>
      <c r="E40" s="189"/>
      <c r="F40" s="202"/>
      <c r="G40" s="202"/>
      <c r="H40" s="88" t="str">
        <f>IFERROR(F37/H37," ")</f>
        <v xml:space="preserve"> </v>
      </c>
      <c r="I40" s="88" t="str">
        <f>IFERROR(G37/I37," ")</f>
        <v xml:space="preserve"> </v>
      </c>
      <c r="J40" s="151" t="s">
        <v>112</v>
      </c>
      <c r="K40" s="152"/>
      <c r="L40" s="153"/>
      <c r="M40" s="66"/>
    </row>
    <row r="41" spans="1:15" ht="17.25" customHeight="1">
      <c r="A41" s="5"/>
      <c r="B41" s="163"/>
      <c r="C41" s="186"/>
      <c r="D41" s="165"/>
      <c r="E41" s="187"/>
      <c r="F41" s="67"/>
      <c r="G41" s="67"/>
      <c r="H41" s="183"/>
      <c r="I41" s="183"/>
      <c r="J41" s="86"/>
      <c r="K41" s="86"/>
      <c r="L41" s="92"/>
      <c r="M41" s="68"/>
      <c r="N41" s="51"/>
      <c r="O41" s="2"/>
    </row>
    <row r="42" spans="1:15" ht="17.25" customHeight="1">
      <c r="A42" s="5"/>
      <c r="B42" s="163"/>
      <c r="C42" s="186"/>
      <c r="D42" s="165"/>
      <c r="E42" s="188"/>
      <c r="F42" s="69"/>
      <c r="G42" s="69"/>
      <c r="H42" s="184"/>
      <c r="I42" s="184"/>
      <c r="J42" s="84"/>
      <c r="K42" s="84"/>
      <c r="L42" s="90"/>
      <c r="M42" s="63"/>
      <c r="N42" s="51"/>
      <c r="O42" s="2"/>
    </row>
    <row r="43" spans="1:15" ht="17.25" customHeight="1">
      <c r="A43" s="5"/>
      <c r="B43" s="163"/>
      <c r="C43" s="186"/>
      <c r="D43" s="165"/>
      <c r="E43" s="188"/>
      <c r="F43" s="70"/>
      <c r="G43" s="70"/>
      <c r="H43" s="185"/>
      <c r="I43" s="185"/>
      <c r="J43" s="84"/>
      <c r="K43" s="84"/>
      <c r="L43" s="90"/>
      <c r="M43" s="63"/>
    </row>
    <row r="44" spans="1:15" ht="32.25" customHeight="1">
      <c r="B44" s="166"/>
      <c r="C44" s="190"/>
      <c r="D44" s="168"/>
      <c r="E44" s="189"/>
      <c r="F44" s="71">
        <f>IFERROR(SUM(F41,ROUND(F42*1.299,0),ROUND(F43*1.56,0))," ")</f>
        <v>0</v>
      </c>
      <c r="G44" s="71">
        <f>IFERROR(SUM(G41,ROUND(G42*1.299,0),ROUND(G43*1.56,0))," ")</f>
        <v>0</v>
      </c>
      <c r="H44" s="88" t="str">
        <f>IFERROR(F44/H41," ")</f>
        <v xml:space="preserve"> </v>
      </c>
      <c r="I44" s="88" t="str">
        <f>IFERROR(G44/I41," ")</f>
        <v xml:space="preserve"> </v>
      </c>
      <c r="J44" s="151" t="s">
        <v>112</v>
      </c>
      <c r="K44" s="152"/>
      <c r="L44" s="153"/>
      <c r="M44" s="66"/>
    </row>
    <row r="45" spans="1:15" s="2" customFormat="1" ht="17.25" customHeight="1">
      <c r="A45" s="5"/>
      <c r="B45" s="163"/>
      <c r="C45" s="186"/>
      <c r="D45" s="165"/>
      <c r="E45" s="187"/>
      <c r="F45" s="200" t="str">
        <f>IFERROR(SUM(#REF!,ROUND(F46*1.299,0),ROUND(F47*1.56,0))," ")</f>
        <v xml:space="preserve"> </v>
      </c>
      <c r="G45" s="200" t="str">
        <f>IFERROR(SUM(#REF!,ROUND(G46*1.299,0),ROUND(G47*1.56,0))," ")</f>
        <v xml:space="preserve"> </v>
      </c>
      <c r="H45" s="183"/>
      <c r="I45" s="183"/>
      <c r="J45" s="86"/>
      <c r="K45" s="86"/>
      <c r="L45" s="92"/>
      <c r="M45" s="63"/>
      <c r="N45" s="51"/>
    </row>
    <row r="46" spans="1:15" s="2" customFormat="1" ht="17.25" customHeight="1">
      <c r="A46" s="5"/>
      <c r="B46" s="163"/>
      <c r="C46" s="186"/>
      <c r="D46" s="165"/>
      <c r="E46" s="188"/>
      <c r="F46" s="201"/>
      <c r="G46" s="201"/>
      <c r="H46" s="184"/>
      <c r="I46" s="184"/>
      <c r="J46" s="84"/>
      <c r="K46" s="84"/>
      <c r="L46" s="90"/>
      <c r="M46" s="63"/>
      <c r="N46" s="51"/>
    </row>
    <row r="47" spans="1:15" s="2" customFormat="1" ht="17.25" customHeight="1">
      <c r="A47" s="5"/>
      <c r="B47" s="163"/>
      <c r="C47" s="186"/>
      <c r="D47" s="165"/>
      <c r="E47" s="188"/>
      <c r="F47" s="201"/>
      <c r="G47" s="201"/>
      <c r="H47" s="185"/>
      <c r="I47" s="185"/>
      <c r="J47" s="84"/>
      <c r="K47" s="84"/>
      <c r="L47" s="90"/>
      <c r="M47" s="63"/>
      <c r="N47" s="49"/>
      <c r="O47" s="1"/>
    </row>
    <row r="48" spans="1:15" ht="32.25" customHeight="1" thickBot="1">
      <c r="B48" s="163"/>
      <c r="C48" s="186"/>
      <c r="D48" s="165"/>
      <c r="E48" s="189"/>
      <c r="F48" s="207"/>
      <c r="G48" s="207"/>
      <c r="H48" s="81" t="str">
        <f>IFERROR(F45/H45," ")</f>
        <v xml:space="preserve"> </v>
      </c>
      <c r="I48" s="81" t="str">
        <f>IFERROR(G45/I45," ")</f>
        <v xml:space="preserve"> </v>
      </c>
      <c r="J48" s="151" t="s">
        <v>112</v>
      </c>
      <c r="K48" s="152"/>
      <c r="L48" s="153"/>
      <c r="M48" s="72"/>
    </row>
    <row r="49" spans="1:17" s="2" customFormat="1" ht="16.5" customHeight="1" thickTop="1">
      <c r="A49" s="5"/>
      <c r="B49" s="160" t="s">
        <v>36</v>
      </c>
      <c r="C49" s="161"/>
      <c r="D49" s="162"/>
      <c r="E49" s="169">
        <f>SUM(E33:E48)/100</f>
        <v>0</v>
      </c>
      <c r="F49" s="172">
        <f>IFERROR(SUM(F33,F37,F44,F45)," ")</f>
        <v>0</v>
      </c>
      <c r="G49" s="172">
        <f>IFERROR(SUM(G33,G37,G44,G45)," ")</f>
        <v>0</v>
      </c>
      <c r="H49" s="180">
        <f>IFERROR(SUM(H33,H37,H41,H45)," ")</f>
        <v>0</v>
      </c>
      <c r="I49" s="180">
        <f>IFERROR(SUM(I33,I37,I41,I45)," ")</f>
        <v>0</v>
      </c>
      <c r="J49" s="73">
        <f>SUM(J33:J48)</f>
        <v>0</v>
      </c>
      <c r="K49" s="73">
        <f>SUM(K33:K48)</f>
        <v>0</v>
      </c>
      <c r="L49" s="73">
        <f>SUM(L33:L48)</f>
        <v>0</v>
      </c>
      <c r="M49" s="154"/>
      <c r="N49" s="51"/>
    </row>
    <row r="50" spans="1:17" s="2" customFormat="1" ht="16.5" customHeight="1">
      <c r="A50" s="5"/>
      <c r="B50" s="163"/>
      <c r="C50" s="164"/>
      <c r="D50" s="165"/>
      <c r="E50" s="170"/>
      <c r="F50" s="173"/>
      <c r="G50" s="173"/>
      <c r="H50" s="181"/>
      <c r="I50" s="181"/>
      <c r="J50" s="91"/>
      <c r="K50" s="91"/>
      <c r="L50" s="91"/>
      <c r="M50" s="155"/>
      <c r="N50" s="51"/>
    </row>
    <row r="51" spans="1:17" s="2" customFormat="1" ht="16.5" customHeight="1">
      <c r="A51" s="5"/>
      <c r="B51" s="163"/>
      <c r="C51" s="164"/>
      <c r="D51" s="165"/>
      <c r="E51" s="170"/>
      <c r="F51" s="173"/>
      <c r="G51" s="173"/>
      <c r="H51" s="181"/>
      <c r="I51" s="181"/>
      <c r="J51" s="93"/>
      <c r="K51" s="93"/>
      <c r="L51" s="93"/>
      <c r="M51" s="155"/>
      <c r="N51" s="51"/>
    </row>
    <row r="52" spans="1:17" s="2" customFormat="1" ht="16.5" customHeight="1">
      <c r="A52" s="5"/>
      <c r="B52" s="163"/>
      <c r="C52" s="164"/>
      <c r="D52" s="165"/>
      <c r="E52" s="170"/>
      <c r="F52" s="173"/>
      <c r="G52" s="173"/>
      <c r="H52" s="181"/>
      <c r="I52" s="181"/>
      <c r="J52" s="91"/>
      <c r="K52" s="91"/>
      <c r="L52" s="91"/>
      <c r="M52" s="155"/>
      <c r="N52" s="51"/>
    </row>
    <row r="53" spans="1:17" ht="31.5" customHeight="1" thickBot="1">
      <c r="A53" s="5"/>
      <c r="B53" s="177"/>
      <c r="C53" s="141"/>
      <c r="D53" s="142"/>
      <c r="E53" s="178"/>
      <c r="F53" s="179"/>
      <c r="G53" s="179"/>
      <c r="H53" s="182"/>
      <c r="I53" s="182"/>
      <c r="J53" s="157" t="s">
        <v>112</v>
      </c>
      <c r="K53" s="158"/>
      <c r="L53" s="159"/>
      <c r="M53" s="156"/>
      <c r="N53" s="51"/>
      <c r="O53" s="2"/>
    </row>
    <row r="54" spans="1:17" s="2" customFormat="1" ht="10.5" customHeight="1">
      <c r="A54" s="5"/>
      <c r="B54" s="82"/>
      <c r="C54" s="82"/>
      <c r="D54" s="82"/>
      <c r="E54" s="82"/>
      <c r="F54" s="82"/>
      <c r="G54" s="82"/>
      <c r="H54" s="82"/>
      <c r="I54" s="82"/>
      <c r="J54" s="82"/>
      <c r="K54" s="82"/>
      <c r="L54" s="82"/>
      <c r="M54" s="82"/>
      <c r="N54" s="51"/>
    </row>
    <row r="55" spans="1:17" s="2" customFormat="1" ht="22.5" customHeight="1">
      <c r="A55" s="5"/>
      <c r="B55" s="56" t="s">
        <v>37</v>
      </c>
      <c r="C55" s="56"/>
      <c r="D55" s="56"/>
      <c r="E55" s="56"/>
      <c r="F55" s="56"/>
      <c r="G55" s="56"/>
      <c r="H55" s="56"/>
      <c r="I55" s="56"/>
      <c r="J55" s="56"/>
      <c r="K55" s="56"/>
      <c r="L55" s="56"/>
      <c r="M55" s="56"/>
      <c r="N55" s="49"/>
      <c r="O55" s="1"/>
    </row>
    <row r="56" spans="1:17" s="2" customFormat="1" ht="22.5" customHeight="1">
      <c r="A56" s="5"/>
      <c r="B56" s="56" t="s">
        <v>41</v>
      </c>
      <c r="C56" s="56"/>
      <c r="D56" s="56"/>
      <c r="E56" s="56"/>
      <c r="F56" s="56"/>
      <c r="G56" s="56"/>
      <c r="H56" s="56"/>
      <c r="I56" s="56"/>
      <c r="J56" s="56"/>
      <c r="K56" s="56"/>
      <c r="L56" s="56"/>
      <c r="M56" s="56"/>
      <c r="N56" s="49"/>
      <c r="O56" s="1"/>
    </row>
    <row r="57" spans="1:17" ht="3.75" customHeight="1">
      <c r="B57" s="53"/>
      <c r="C57" s="53"/>
      <c r="D57" s="53"/>
      <c r="E57" s="51"/>
      <c r="F57" s="54"/>
      <c r="G57" s="54"/>
      <c r="J57" s="55"/>
      <c r="K57" s="55"/>
      <c r="L57" s="55"/>
      <c r="N57" s="52"/>
    </row>
    <row r="58" spans="1:17" s="5" customFormat="1" ht="22.5" customHeight="1">
      <c r="A58" s="1"/>
      <c r="B58" s="49"/>
      <c r="C58" s="49"/>
      <c r="D58" s="49"/>
      <c r="E58" s="49"/>
      <c r="F58" s="49"/>
      <c r="G58" s="49"/>
      <c r="H58" s="49"/>
      <c r="I58" s="49"/>
      <c r="J58" s="49"/>
      <c r="K58" s="49"/>
      <c r="L58" s="49"/>
      <c r="M58" s="49"/>
      <c r="N58" s="49"/>
      <c r="O58" s="8"/>
    </row>
    <row r="59" spans="1:17" s="5" customFormat="1" ht="22.5" customHeight="1">
      <c r="A59" s="1"/>
      <c r="B59" s="49"/>
      <c r="C59" s="49"/>
      <c r="D59" s="49"/>
      <c r="E59" s="49"/>
      <c r="F59" s="49"/>
      <c r="G59" s="49"/>
      <c r="H59" s="49"/>
      <c r="I59" s="49"/>
      <c r="J59" s="49"/>
      <c r="K59" s="49"/>
      <c r="L59" s="49"/>
      <c r="M59" s="49"/>
      <c r="N59" s="49"/>
      <c r="O59" s="8"/>
    </row>
    <row r="60" spans="1:17" s="5" customFormat="1" ht="22.5" customHeight="1">
      <c r="A60" s="1"/>
      <c r="B60" s="49"/>
      <c r="C60" s="49"/>
      <c r="D60" s="49"/>
      <c r="E60" s="49"/>
      <c r="F60" s="49"/>
      <c r="G60" s="49"/>
      <c r="H60" s="49"/>
      <c r="I60" s="49"/>
      <c r="J60" s="49"/>
      <c r="K60" s="49"/>
      <c r="L60" s="49"/>
      <c r="M60" s="49"/>
      <c r="N60" s="49"/>
      <c r="O60" s="8"/>
    </row>
    <row r="61" spans="1:17" s="5" customFormat="1" ht="22.5" customHeight="1">
      <c r="A61" s="1"/>
      <c r="B61" s="49"/>
      <c r="C61" s="49"/>
      <c r="D61" s="49"/>
      <c r="E61" s="49"/>
      <c r="F61" s="49"/>
      <c r="G61" s="49"/>
      <c r="H61" s="49"/>
      <c r="I61" s="49"/>
      <c r="J61" s="49"/>
      <c r="K61" s="49"/>
      <c r="L61" s="49"/>
      <c r="M61" s="49"/>
      <c r="N61" s="49"/>
      <c r="O61" s="8"/>
    </row>
    <row r="62" spans="1:17" s="5" customFormat="1" ht="22.5" customHeight="1">
      <c r="A62" s="1"/>
      <c r="B62" s="49"/>
      <c r="C62" s="49"/>
      <c r="D62" s="49"/>
      <c r="E62" s="49"/>
      <c r="F62" s="49"/>
      <c r="G62" s="49"/>
      <c r="H62" s="49"/>
      <c r="I62" s="49"/>
      <c r="J62" s="49"/>
      <c r="K62" s="49"/>
      <c r="L62" s="49"/>
      <c r="M62" s="49"/>
      <c r="N62" s="49"/>
      <c r="O62" s="8"/>
      <c r="P62" s="8"/>
      <c r="Q62" s="8"/>
    </row>
    <row r="63" spans="1:17" s="5" customFormat="1" ht="22.5" customHeight="1">
      <c r="A63" s="1"/>
      <c r="B63" s="49"/>
      <c r="C63" s="49"/>
      <c r="D63" s="49"/>
      <c r="E63" s="49"/>
      <c r="F63" s="49"/>
      <c r="G63" s="49"/>
      <c r="H63" s="49"/>
      <c r="I63" s="49"/>
      <c r="J63" s="49"/>
      <c r="K63" s="49"/>
      <c r="L63" s="49"/>
      <c r="M63" s="49"/>
      <c r="N63" s="49"/>
      <c r="O63" s="8"/>
      <c r="P63" s="8"/>
      <c r="Q63" s="8"/>
    </row>
    <row r="64" spans="1:17" s="5" customFormat="1" ht="22.5" customHeight="1">
      <c r="A64" s="1"/>
      <c r="B64" s="49"/>
      <c r="C64" s="49"/>
      <c r="D64" s="49"/>
      <c r="E64" s="49"/>
      <c r="F64" s="49"/>
      <c r="G64" s="49"/>
      <c r="H64" s="49"/>
      <c r="I64" s="49"/>
      <c r="J64" s="49"/>
      <c r="K64" s="49"/>
      <c r="L64" s="49"/>
      <c r="M64" s="49"/>
      <c r="N64" s="49"/>
      <c r="O64" s="1"/>
      <c r="P64" s="8"/>
      <c r="Q64" s="8"/>
    </row>
    <row r="65" spans="1:39" s="5" customFormat="1">
      <c r="A65" s="1"/>
      <c r="B65" s="49"/>
      <c r="C65" s="49"/>
      <c r="D65" s="49"/>
      <c r="E65" s="49"/>
      <c r="F65" s="49"/>
      <c r="G65" s="49"/>
      <c r="H65" s="49"/>
      <c r="I65" s="49"/>
      <c r="J65" s="49"/>
      <c r="K65" s="49"/>
      <c r="L65" s="49"/>
      <c r="M65" s="49"/>
      <c r="N65" s="49"/>
      <c r="O65" s="1"/>
      <c r="P65" s="8"/>
      <c r="Q65" s="8"/>
      <c r="R65" s="8"/>
      <c r="S65" s="8"/>
      <c r="T65" s="8"/>
      <c r="U65" s="8"/>
      <c r="V65" s="8"/>
      <c r="W65" s="8"/>
      <c r="X65" s="8"/>
      <c r="Y65" s="8"/>
      <c r="Z65" s="8"/>
      <c r="AA65" s="8"/>
      <c r="AB65" s="8"/>
      <c r="AC65" s="8"/>
      <c r="AD65" s="8"/>
      <c r="AE65" s="8"/>
      <c r="AF65" s="8"/>
      <c r="AG65" s="8"/>
      <c r="AH65" s="8"/>
      <c r="AI65" s="8"/>
      <c r="AJ65" s="1"/>
    </row>
    <row r="66" spans="1:39" s="5" customFormat="1">
      <c r="A66" s="1"/>
      <c r="B66" s="49"/>
      <c r="C66" s="49"/>
      <c r="D66" s="49"/>
      <c r="E66" s="49"/>
      <c r="F66" s="49"/>
      <c r="G66" s="49"/>
      <c r="H66" s="49"/>
      <c r="I66" s="49"/>
      <c r="J66" s="49"/>
      <c r="K66" s="49"/>
      <c r="L66" s="49"/>
      <c r="M66" s="49"/>
      <c r="N66" s="49"/>
      <c r="O66" s="1"/>
      <c r="P66" s="8"/>
      <c r="Q66" s="8"/>
      <c r="R66" s="8"/>
      <c r="S66" s="8"/>
      <c r="T66" s="8"/>
      <c r="U66" s="8"/>
      <c r="V66" s="8"/>
      <c r="W66" s="8"/>
      <c r="X66" s="8"/>
      <c r="Y66" s="8"/>
      <c r="Z66" s="8"/>
      <c r="AA66" s="8"/>
      <c r="AB66" s="8"/>
      <c r="AC66" s="8"/>
      <c r="AD66" s="8"/>
      <c r="AE66" s="8"/>
      <c r="AF66" s="8"/>
      <c r="AG66" s="8"/>
      <c r="AH66" s="8"/>
      <c r="AI66" s="8"/>
      <c r="AJ66" s="1"/>
    </row>
    <row r="67" spans="1:39" s="5" customFormat="1" ht="22.5" customHeight="1">
      <c r="A67" s="1"/>
      <c r="B67" s="49"/>
      <c r="C67" s="49"/>
      <c r="D67" s="49"/>
      <c r="E67" s="49"/>
      <c r="F67" s="49"/>
      <c r="G67" s="49"/>
      <c r="H67" s="49"/>
      <c r="I67" s="49"/>
      <c r="J67" s="49"/>
      <c r="K67" s="49"/>
      <c r="L67" s="49"/>
      <c r="M67" s="49"/>
      <c r="N67" s="49"/>
      <c r="O67" s="1"/>
      <c r="P67" s="8"/>
      <c r="Q67" s="8"/>
      <c r="R67" s="8"/>
      <c r="S67" s="8"/>
      <c r="T67" s="8"/>
      <c r="U67" s="8"/>
      <c r="V67" s="8"/>
      <c r="W67" s="8"/>
      <c r="X67" s="8"/>
      <c r="Y67" s="8"/>
      <c r="Z67" s="8"/>
      <c r="AA67" s="8"/>
      <c r="AB67" s="8"/>
      <c r="AC67" s="8"/>
      <c r="AD67" s="8"/>
      <c r="AE67" s="8"/>
      <c r="AF67" s="8"/>
      <c r="AG67" s="8"/>
      <c r="AH67" s="8"/>
      <c r="AI67" s="8"/>
      <c r="AJ67" s="1"/>
    </row>
    <row r="68" spans="1:39" s="5" customFormat="1">
      <c r="A68" s="1"/>
      <c r="B68" s="49"/>
      <c r="C68" s="49"/>
      <c r="D68" s="49"/>
      <c r="E68" s="49"/>
      <c r="F68" s="49"/>
      <c r="G68" s="49"/>
      <c r="H68" s="49"/>
      <c r="I68" s="49"/>
      <c r="J68" s="49"/>
      <c r="K68" s="49"/>
      <c r="L68" s="49"/>
      <c r="M68" s="49"/>
      <c r="N68" s="49"/>
      <c r="O68" s="1"/>
      <c r="P68" s="1"/>
      <c r="Q68" s="1"/>
      <c r="R68" s="8"/>
      <c r="S68" s="8"/>
      <c r="T68" s="8"/>
      <c r="U68" s="8"/>
      <c r="V68" s="8"/>
      <c r="W68" s="8"/>
      <c r="X68" s="8"/>
      <c r="Y68" s="8"/>
      <c r="Z68" s="8"/>
      <c r="AA68" s="8"/>
      <c r="AB68" s="8"/>
      <c r="AC68" s="8"/>
      <c r="AD68" s="8"/>
      <c r="AE68" s="8"/>
      <c r="AF68" s="8"/>
      <c r="AG68" s="8"/>
      <c r="AH68" s="8"/>
      <c r="AI68" s="8"/>
      <c r="AJ68" s="1"/>
    </row>
    <row r="69" spans="1:39" s="5" customFormat="1">
      <c r="A69" s="1"/>
      <c r="B69" s="49"/>
      <c r="C69" s="49"/>
      <c r="D69" s="49"/>
      <c r="E69" s="49"/>
      <c r="F69" s="49"/>
      <c r="G69" s="49"/>
      <c r="H69" s="49"/>
      <c r="I69" s="49"/>
      <c r="J69" s="49"/>
      <c r="K69" s="49"/>
      <c r="L69" s="49"/>
      <c r="M69" s="49"/>
      <c r="N69" s="49"/>
      <c r="O69" s="1"/>
      <c r="P69" s="1"/>
      <c r="Q69" s="1"/>
      <c r="R69" s="8"/>
      <c r="S69" s="8"/>
      <c r="T69" s="8"/>
      <c r="U69" s="8"/>
      <c r="V69" s="8"/>
      <c r="W69" s="8"/>
      <c r="X69" s="8"/>
      <c r="Y69" s="8"/>
      <c r="Z69" s="8"/>
      <c r="AA69" s="8"/>
      <c r="AB69" s="8"/>
      <c r="AC69" s="8"/>
      <c r="AD69" s="8"/>
      <c r="AE69" s="8"/>
      <c r="AF69" s="8"/>
      <c r="AG69" s="8"/>
      <c r="AH69" s="8"/>
      <c r="AI69" s="8"/>
      <c r="AJ69" s="1"/>
    </row>
    <row r="70" spans="1:39" s="5" customFormat="1">
      <c r="A70" s="1"/>
      <c r="B70" s="49"/>
      <c r="C70" s="49"/>
      <c r="D70" s="49"/>
      <c r="E70" s="49"/>
      <c r="F70" s="49"/>
      <c r="G70" s="49"/>
      <c r="H70" s="49"/>
      <c r="I70" s="49"/>
      <c r="J70" s="49"/>
      <c r="K70" s="49"/>
      <c r="L70" s="49"/>
      <c r="M70" s="49"/>
      <c r="N70" s="49"/>
      <c r="O70" s="1"/>
      <c r="P70" s="1"/>
      <c r="Q70" s="1"/>
      <c r="R70" s="8"/>
      <c r="S70" s="8"/>
      <c r="T70" s="8"/>
      <c r="U70" s="8"/>
      <c r="V70" s="8"/>
      <c r="W70" s="8"/>
      <c r="X70" s="8"/>
      <c r="Y70" s="8"/>
      <c r="Z70" s="8"/>
      <c r="AA70" s="8"/>
      <c r="AB70" s="8"/>
      <c r="AC70" s="8"/>
      <c r="AD70" s="8"/>
      <c r="AE70" s="8"/>
      <c r="AF70" s="8"/>
      <c r="AG70" s="8"/>
      <c r="AH70" s="8"/>
      <c r="AI70" s="8"/>
      <c r="AJ70" s="1"/>
    </row>
    <row r="71" spans="1:39" s="5" customFormat="1" ht="22.5" customHeight="1">
      <c r="A71" s="1"/>
      <c r="B71" s="49"/>
      <c r="C71" s="49"/>
      <c r="D71" s="49"/>
      <c r="E71" s="49"/>
      <c r="F71" s="49"/>
      <c r="G71" s="49"/>
      <c r="H71" s="49"/>
      <c r="I71" s="49"/>
      <c r="J71" s="49"/>
      <c r="K71" s="49"/>
      <c r="L71" s="49"/>
      <c r="M71" s="49"/>
      <c r="N71" s="49"/>
      <c r="O71" s="1"/>
      <c r="P71" s="1"/>
      <c r="Q71" s="1"/>
      <c r="R71" s="1"/>
      <c r="S71" s="1"/>
      <c r="T71" s="1"/>
      <c r="U71" s="1"/>
      <c r="V71" s="1"/>
      <c r="W71" s="1"/>
      <c r="X71" s="1"/>
      <c r="Y71" s="1"/>
      <c r="Z71" s="1"/>
      <c r="AA71" s="1"/>
      <c r="AB71" s="1"/>
      <c r="AC71" s="1"/>
      <c r="AD71" s="1"/>
      <c r="AE71" s="1"/>
      <c r="AF71" s="1"/>
      <c r="AG71" s="1"/>
    </row>
    <row r="72" spans="1:39" s="5" customFormat="1" ht="22.5" customHeight="1">
      <c r="A72" s="1"/>
      <c r="B72" s="49"/>
      <c r="C72" s="49"/>
      <c r="D72" s="49"/>
      <c r="E72" s="49"/>
      <c r="F72" s="49"/>
      <c r="G72" s="49"/>
      <c r="H72" s="49"/>
      <c r="I72" s="49"/>
      <c r="J72" s="49"/>
      <c r="K72" s="49"/>
      <c r="L72" s="49"/>
      <c r="M72" s="49"/>
      <c r="N72" s="49"/>
      <c r="O72" s="1"/>
      <c r="P72" s="1"/>
      <c r="Q72" s="1"/>
      <c r="R72" s="1"/>
      <c r="S72" s="1"/>
      <c r="T72" s="1"/>
      <c r="U72" s="1"/>
      <c r="V72" s="1"/>
      <c r="W72" s="1"/>
      <c r="X72" s="1"/>
      <c r="Y72" s="1"/>
      <c r="Z72" s="1"/>
      <c r="AA72" s="1"/>
      <c r="AB72" s="1"/>
      <c r="AC72" s="1"/>
      <c r="AD72" s="1"/>
      <c r="AE72" s="1"/>
      <c r="AF72" s="1"/>
      <c r="AG72" s="1"/>
    </row>
    <row r="73" spans="1:39" s="5" customFormat="1" ht="22.5" customHeight="1">
      <c r="A73" s="1"/>
      <c r="B73" s="49"/>
      <c r="C73" s="49"/>
      <c r="D73" s="49"/>
      <c r="E73" s="49"/>
      <c r="F73" s="49"/>
      <c r="G73" s="49"/>
      <c r="H73" s="49"/>
      <c r="I73" s="49"/>
      <c r="J73" s="49"/>
      <c r="K73" s="49"/>
      <c r="L73" s="49"/>
      <c r="M73" s="49"/>
      <c r="N73" s="49"/>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s="5" customFormat="1" ht="22.5" customHeight="1">
      <c r="A74" s="1"/>
      <c r="B74" s="49"/>
      <c r="C74" s="49"/>
      <c r="D74" s="49"/>
      <c r="E74" s="49"/>
      <c r="F74" s="49"/>
      <c r="G74" s="49"/>
      <c r="H74" s="49"/>
      <c r="I74" s="49"/>
      <c r="J74" s="49"/>
      <c r="K74" s="49"/>
      <c r="L74" s="49"/>
      <c r="M74" s="49"/>
      <c r="N74" s="49"/>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s="5" customFormat="1" ht="22.5" customHeight="1">
      <c r="A75" s="1"/>
      <c r="B75" s="49"/>
      <c r="C75" s="49"/>
      <c r="D75" s="49"/>
      <c r="E75" s="49"/>
      <c r="F75" s="49"/>
      <c r="G75" s="49"/>
      <c r="H75" s="49"/>
      <c r="I75" s="49"/>
      <c r="J75" s="49"/>
      <c r="K75" s="49"/>
      <c r="L75" s="49"/>
      <c r="M75" s="49"/>
      <c r="N75" s="49"/>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s="5" customFormat="1" ht="22.5" customHeight="1">
      <c r="A76" s="1"/>
      <c r="B76" s="49"/>
      <c r="C76" s="49"/>
      <c r="D76" s="49"/>
      <c r="E76" s="49"/>
      <c r="F76" s="49"/>
      <c r="G76" s="49"/>
      <c r="H76" s="49"/>
      <c r="I76" s="49"/>
      <c r="J76" s="49"/>
      <c r="K76" s="49"/>
      <c r="L76" s="49"/>
      <c r="M76" s="49"/>
      <c r="N76" s="49"/>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s="5" customFormat="1" ht="22.5" customHeight="1">
      <c r="A77" s="1"/>
      <c r="B77" s="49"/>
      <c r="C77" s="49"/>
      <c r="D77" s="49"/>
      <c r="E77" s="49"/>
      <c r="F77" s="49"/>
      <c r="G77" s="49"/>
      <c r="H77" s="49"/>
      <c r="I77" s="49"/>
      <c r="J77" s="49"/>
      <c r="K77" s="49"/>
      <c r="L77" s="49"/>
      <c r="M77" s="49"/>
      <c r="N77" s="49"/>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5" customFormat="1" ht="22.5" customHeight="1">
      <c r="A78" s="1"/>
      <c r="B78" s="49"/>
      <c r="C78" s="49"/>
      <c r="D78" s="49"/>
      <c r="E78" s="49"/>
      <c r="F78" s="49"/>
      <c r="G78" s="49"/>
      <c r="H78" s="49"/>
      <c r="I78" s="49"/>
      <c r="J78" s="49"/>
      <c r="K78" s="49"/>
      <c r="L78" s="49"/>
      <c r="M78" s="49"/>
      <c r="N78" s="49"/>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s="5" customFormat="1" ht="39" customHeight="1">
      <c r="A79" s="1"/>
      <c r="B79" s="49"/>
      <c r="C79" s="49"/>
      <c r="D79" s="49"/>
      <c r="E79" s="49"/>
      <c r="F79" s="49"/>
      <c r="G79" s="49"/>
      <c r="H79" s="49"/>
      <c r="I79" s="49"/>
      <c r="J79" s="49"/>
      <c r="K79" s="49"/>
      <c r="L79" s="49"/>
      <c r="M79" s="49"/>
      <c r="N79" s="49"/>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3.75" customHeight="1"/>
    <row r="81" ht="14.25" customHeight="1"/>
    <row r="82" ht="14.25" customHeight="1"/>
    <row r="83" ht="22.5" customHeight="1"/>
    <row r="84" ht="14.25" customHeight="1"/>
    <row r="85" ht="22.5" customHeight="1"/>
    <row r="86" ht="14.25" customHeight="1"/>
    <row r="90" ht="45" customHeight="1"/>
    <row r="91" ht="30" customHeight="1"/>
    <row r="92" ht="30"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60" customHeight="1"/>
    <row r="106" ht="3.75" customHeight="1"/>
    <row r="107" ht="14.25" customHeight="1"/>
    <row r="108" ht="21.75" customHeight="1"/>
    <row r="109" ht="45" customHeight="1"/>
    <row r="110" ht="21.75" customHeight="1"/>
    <row r="111" ht="14.25" customHeight="1"/>
    <row r="112" ht="23.25" customHeight="1"/>
  </sheetData>
  <mergeCells count="82">
    <mergeCell ref="I49:I53"/>
    <mergeCell ref="F37:F40"/>
    <mergeCell ref="G37:G40"/>
    <mergeCell ref="K4:K5"/>
    <mergeCell ref="K22:K25"/>
    <mergeCell ref="F33:F36"/>
    <mergeCell ref="G33:G36"/>
    <mergeCell ref="F45:F48"/>
    <mergeCell ref="G45:G48"/>
    <mergeCell ref="H17:J17"/>
    <mergeCell ref="H21:J21"/>
    <mergeCell ref="F31:G31"/>
    <mergeCell ref="I37:I39"/>
    <mergeCell ref="J36:L36"/>
    <mergeCell ref="H31:I31"/>
    <mergeCell ref="J31:L31"/>
    <mergeCell ref="B4:B5"/>
    <mergeCell ref="C4:D5"/>
    <mergeCell ref="E4:E5"/>
    <mergeCell ref="F4:G4"/>
    <mergeCell ref="H4:J4"/>
    <mergeCell ref="B10:B13"/>
    <mergeCell ref="C10:C13"/>
    <mergeCell ref="D10:D13"/>
    <mergeCell ref="E10:E13"/>
    <mergeCell ref="H9:J9"/>
    <mergeCell ref="B6:B9"/>
    <mergeCell ref="C6:C9"/>
    <mergeCell ref="D6:D9"/>
    <mergeCell ref="E6:E9"/>
    <mergeCell ref="B14:B17"/>
    <mergeCell ref="C14:C17"/>
    <mergeCell ref="D14:D17"/>
    <mergeCell ref="E14:E17"/>
    <mergeCell ref="B31:B32"/>
    <mergeCell ref="C31:D32"/>
    <mergeCell ref="E31:E32"/>
    <mergeCell ref="B18:B21"/>
    <mergeCell ref="C18:C21"/>
    <mergeCell ref="D18:D21"/>
    <mergeCell ref="E18:E21"/>
    <mergeCell ref="M31:M32"/>
    <mergeCell ref="I33:I35"/>
    <mergeCell ref="B37:B40"/>
    <mergeCell ref="C37:C40"/>
    <mergeCell ref="D37:D40"/>
    <mergeCell ref="E37:E40"/>
    <mergeCell ref="H37:H39"/>
    <mergeCell ref="M33:M36"/>
    <mergeCell ref="J40:L40"/>
    <mergeCell ref="B33:B36"/>
    <mergeCell ref="C33:C36"/>
    <mergeCell ref="D33:D36"/>
    <mergeCell ref="E33:E36"/>
    <mergeCell ref="H33:H35"/>
    <mergeCell ref="I41:I43"/>
    <mergeCell ref="B45:B48"/>
    <mergeCell ref="C45:C48"/>
    <mergeCell ref="D45:D48"/>
    <mergeCell ref="E45:E48"/>
    <mergeCell ref="H45:H47"/>
    <mergeCell ref="B41:B44"/>
    <mergeCell ref="C41:C44"/>
    <mergeCell ref="D41:D44"/>
    <mergeCell ref="E41:E44"/>
    <mergeCell ref="H41:H43"/>
    <mergeCell ref="J44:L44"/>
    <mergeCell ref="J48:L48"/>
    <mergeCell ref="M49:M53"/>
    <mergeCell ref="J53:L53"/>
    <mergeCell ref="B22:D24"/>
    <mergeCell ref="E22:E24"/>
    <mergeCell ref="F22:F24"/>
    <mergeCell ref="G22:G24"/>
    <mergeCell ref="H25:J25"/>
    <mergeCell ref="B25:C25"/>
    <mergeCell ref="B49:D53"/>
    <mergeCell ref="E49:E53"/>
    <mergeCell ref="F49:F53"/>
    <mergeCell ref="G49:G53"/>
    <mergeCell ref="H49:H53"/>
    <mergeCell ref="I45:I47"/>
  </mergeCells>
  <phoneticPr fontId="3"/>
  <printOptions horizontalCentered="1"/>
  <pageMargins left="0.59055118110236227" right="0" top="0.78740157480314965" bottom="0.39370078740157483" header="0.47244094488188981" footer="0.31496062992125984"/>
  <pageSetup paperSize="9" scale="70"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別紙様式1号</vt:lpstr>
      <vt:lpstr>1号_別紙２</vt:lpstr>
      <vt:lpstr>1号_別紙２-1</vt:lpstr>
      <vt:lpstr>別紙管理シート（貼付用）</vt:lpstr>
      <vt:lpstr>'1号_別紙２'!Print_Area</vt:lpstr>
      <vt:lpstr>'1号_別紙２-1'!Print_Area</vt:lpstr>
      <vt:lpstr>'別紙管理シート（貼付用）'!Print_Area</vt:lpstr>
      <vt:lpstr>別紙様式1号!Print_Area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ユーザー</cp:lastModifiedBy>
  <cp:lastPrinted>2025-06-05T00:38:49Z</cp:lastPrinted>
  <dcterms:modified xsi:type="dcterms:W3CDTF">2026-05-15T09:02:51Z</dcterms:modified>
</cp:coreProperties>
</file>