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県内定着促進グループ\72_プロフェッショナル人材戦略拠点\03_R7要綱\分解\"/>
    </mc:Choice>
  </mc:AlternateContent>
  <xr:revisionPtr revIDLastSave="0" documentId="13_ncr:1_{90EA3DEB-48C1-4F89-8869-5EC65E4B5A60}" xr6:coauthVersionLast="47" xr6:coauthVersionMax="47" xr10:uidLastSave="{00000000-0000-0000-0000-000000000000}"/>
  <bookViews>
    <workbookView xWindow="-120" yWindow="-120" windowWidth="20730" windowHeight="11160" xr2:uid="{EE2F031E-2C9F-4849-9087-A7FEF5AC8E79}"/>
  </bookViews>
  <sheets>
    <sheet name="付表１" sheetId="2" r:id="rId1"/>
  </sheets>
  <definedNames>
    <definedName name="_xlnm.Print_Area" localSheetId="0">付表１!$A$1:$S$47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2" l="1"/>
  <c r="R45" i="2"/>
  <c r="R37" i="2"/>
  <c r="R29" i="2"/>
  <c r="O41" i="2"/>
  <c r="M41" i="2"/>
  <c r="M33" i="2"/>
  <c r="O33" i="2"/>
  <c r="R33" i="2" s="1"/>
  <c r="R28" i="2"/>
  <c r="O28" i="2"/>
  <c r="M28" i="2"/>
  <c r="M25" i="2"/>
  <c r="M12" i="2"/>
  <c r="M5" i="2"/>
  <c r="O5" i="2" s="1"/>
  <c r="R41" i="2" l="1"/>
  <c r="O12" i="2"/>
  <c r="R12" i="2" s="1"/>
  <c r="R5" i="2"/>
</calcChain>
</file>

<file path=xl/sharedStrings.xml><?xml version="1.0" encoding="utf-8"?>
<sst xmlns="http://schemas.openxmlformats.org/spreadsheetml/2006/main" count="160" uniqueCount="59">
  <si>
    <t>×</t>
    <phoneticPr fontId="1"/>
  </si>
  <si>
    <t>積　算</t>
    <rPh sb="0" eb="1">
      <t>せき</t>
    </rPh>
    <rPh sb="2" eb="3">
      <t>さん</t>
    </rPh>
    <phoneticPr fontId="2" type="Hiragana"/>
  </si>
  <si>
    <t>補助事業に要する経費(a)</t>
    <rPh sb="0" eb="2">
      <t>ほじょ</t>
    </rPh>
    <rPh sb="2" eb="4">
      <t>じぎょう</t>
    </rPh>
    <rPh sb="5" eb="6">
      <t>よう</t>
    </rPh>
    <rPh sb="8" eb="10">
      <t>けいひ</t>
    </rPh>
    <phoneticPr fontId="2" type="Hiragana"/>
  </si>
  <si>
    <t>補助対象経費(a-b)</t>
    <rPh sb="0" eb="2">
      <t>ほじょ</t>
    </rPh>
    <rPh sb="2" eb="4">
      <t>たいしょう</t>
    </rPh>
    <rPh sb="4" eb="6">
      <t>けいひ</t>
    </rPh>
    <phoneticPr fontId="2" type="Hiragana"/>
  </si>
  <si>
    <t>円</t>
    <rPh sb="0" eb="1">
      <t>えん</t>
    </rPh>
    <phoneticPr fontId="2" type="Hiragana"/>
  </si>
  <si>
    <t>交通費</t>
    <rPh sb="0" eb="3">
      <t>こうつうひ</t>
    </rPh>
    <phoneticPr fontId="2" type="Hiragana"/>
  </si>
  <si>
    <t>【鉄道賃】</t>
    <rPh sb="1" eb="3">
      <t>てつどう</t>
    </rPh>
    <rPh sb="3" eb="4">
      <t>ちん</t>
    </rPh>
    <phoneticPr fontId="2" type="Hiragana"/>
  </si>
  <si>
    <t>×</t>
  </si>
  <si>
    <t>計</t>
    <rPh sb="0" eb="1">
      <t>けい</t>
    </rPh>
    <phoneticPr fontId="2" type="Hiragana"/>
  </si>
  <si>
    <t>駅</t>
    <rPh sb="0" eb="1">
      <t>えき</t>
    </rPh>
    <phoneticPr fontId="2" type="Hiragana"/>
  </si>
  <si>
    <t>【その他移動に要する旅費】</t>
    <rPh sb="3" eb="4">
      <t>た</t>
    </rPh>
    <rPh sb="4" eb="6">
      <t>いどう</t>
    </rPh>
    <rPh sb="7" eb="8">
      <t>よう</t>
    </rPh>
    <rPh sb="10" eb="12">
      <t>りょひ</t>
    </rPh>
    <phoneticPr fontId="2" type="Hiragana"/>
  </si>
  <si>
    <t>宿泊費</t>
    <rPh sb="0" eb="3">
      <t>しゅくはくひ</t>
    </rPh>
    <phoneticPr fontId="2" type="Hiragana"/>
  </si>
  <si>
    <t>泊</t>
    <rPh sb="0" eb="1">
      <t>はく</t>
    </rPh>
    <phoneticPr fontId="2" type="Hiragana"/>
  </si>
  <si>
    <t>合　計</t>
    <rPh sb="0" eb="1">
      <t>ごう</t>
    </rPh>
    <rPh sb="2" eb="3">
      <t>けい</t>
    </rPh>
    <phoneticPr fontId="2" type="Hiragana"/>
  </si>
  <si>
    <t>紹介手数料</t>
    <rPh sb="0" eb="2">
      <t>しょうかい</t>
    </rPh>
    <rPh sb="2" eb="5">
      <t>てすうりょう</t>
    </rPh>
    <phoneticPr fontId="2" type="Hiragana"/>
  </si>
  <si>
    <t>⇔</t>
    <phoneticPr fontId="1"/>
  </si>
  <si>
    <t>往復</t>
    <rPh sb="0" eb="2">
      <t>オウフク</t>
    </rPh>
    <phoneticPr fontId="1"/>
  </si>
  <si>
    <t>＠</t>
    <phoneticPr fontId="1"/>
  </si>
  <si>
    <t>【バス運賃】</t>
    <rPh sb="3" eb="5">
      <t>うんちん</t>
    </rPh>
    <phoneticPr fontId="2" type="Hiragana"/>
  </si>
  <si>
    <t>１泊あたりの上限額：9,800円（食費含まない）</t>
    <rPh sb="1" eb="2">
      <t>ハク</t>
    </rPh>
    <rPh sb="6" eb="9">
      <t>ジョウゲンガク</t>
    </rPh>
    <rPh sb="15" eb="16">
      <t>エン</t>
    </rPh>
    <rPh sb="17" eb="19">
      <t>ショクヒ</t>
    </rPh>
    <rPh sb="19" eb="20">
      <t>フク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</si>
  <si>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</si>
  <si>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</si>
  <si>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÷</t>
    <phoneticPr fontId="1"/>
  </si>
  <si>
    <t>①</t>
    <phoneticPr fontId="1"/>
  </si>
  <si>
    <t>②</t>
    <phoneticPr fontId="1"/>
  </si>
  <si>
    <t>③</t>
    <phoneticPr fontId="1"/>
  </si>
  <si>
    <t>※消費税、宿泊費の補助上限超過額、食費など</t>
    <phoneticPr fontId="1"/>
  </si>
  <si>
    <t>（円未満切り捨て）</t>
    <rPh sb="1" eb="2">
      <t>エン</t>
    </rPh>
    <rPh sb="2" eb="4">
      <t>ミマン</t>
    </rPh>
    <rPh sb="4" eb="5">
      <t>キ</t>
    </rPh>
    <rPh sb="6" eb="7">
      <t>ス</t>
    </rPh>
    <phoneticPr fontId="1"/>
  </si>
  <si>
    <t>交通機関名：</t>
    <rPh sb="0" eb="2">
      <t>コウツウ</t>
    </rPh>
    <rPh sb="2" eb="4">
      <t>キカン</t>
    </rPh>
    <rPh sb="4" eb="5">
      <t>メイ</t>
    </rPh>
    <phoneticPr fontId="1"/>
  </si>
  <si>
    <t>交通手段・交通機関名：</t>
    <rPh sb="0" eb="2">
      <t>コウツウ</t>
    </rPh>
    <rPh sb="2" eb="4">
      <t>シュダン</t>
    </rPh>
    <rPh sb="5" eb="7">
      <t>コウツウ</t>
    </rPh>
    <rPh sb="7" eb="9">
      <t>キカン</t>
    </rPh>
    <rPh sb="9" eb="10">
      <t>メイ</t>
    </rPh>
    <phoneticPr fontId="1"/>
  </si>
  <si>
    <t>付表１</t>
    <rPh sb="0" eb="2">
      <t>ふひょう</t>
    </rPh>
    <phoneticPr fontId="2" type="Hiragana"/>
  </si>
  <si>
    <t>交付申請額の算定根拠</t>
    <phoneticPr fontId="1"/>
  </si>
  <si>
    <t>１　交通費及び宿泊費</t>
    <rPh sb="2" eb="5">
      <t>コウツウヒ</t>
    </rPh>
    <rPh sb="5" eb="6">
      <t>オヨ</t>
    </rPh>
    <rPh sb="7" eb="10">
      <t>シュクハクヒ</t>
    </rPh>
    <phoneticPr fontId="1"/>
  </si>
  <si>
    <t>２　人材紹介事業者に支払う紹介手数料</t>
    <rPh sb="2" eb="4">
      <t>ジンザイ</t>
    </rPh>
    <rPh sb="4" eb="6">
      <t>ショウカイ</t>
    </rPh>
    <rPh sb="6" eb="8">
      <t>ジギョウ</t>
    </rPh>
    <rPh sb="8" eb="9">
      <t>シャ</t>
    </rPh>
    <rPh sb="10" eb="12">
      <t>シハラ</t>
    </rPh>
    <rPh sb="13" eb="15">
      <t>ショウカイ</t>
    </rPh>
    <rPh sb="15" eb="18">
      <t>テスウリョウ</t>
    </rPh>
    <phoneticPr fontId="1"/>
  </si>
  <si>
    <t>補助対象外経費(b)※</t>
    <rPh sb="0" eb="2">
      <t>ほじょ</t>
    </rPh>
    <rPh sb="2" eb="5">
      <t>たいしょうがい</t>
    </rPh>
    <rPh sb="5" eb="7">
      <t>けいひ</t>
    </rPh>
    <phoneticPr fontId="2" type="Hiragana"/>
  </si>
  <si>
    <t>報酬</t>
    <rPh sb="0" eb="2">
      <t>ほうしゅう</t>
    </rPh>
    <phoneticPr fontId="2" type="Hiragana"/>
  </si>
  <si>
    <t>報酬の申請額（補助対象経費×8/10（千円未満切捨て））</t>
    <rPh sb="0" eb="2">
      <t>ホウシュウ</t>
    </rPh>
    <rPh sb="23" eb="25">
      <t>キリス</t>
    </rPh>
    <phoneticPr fontId="1"/>
  </si>
  <si>
    <t>合計</t>
    <rPh sb="0" eb="2">
      <t>ゴウケイ</t>
    </rPh>
    <phoneticPr fontId="1"/>
  </si>
  <si>
    <t>積　算（最大５か月）</t>
    <rPh sb="0" eb="1">
      <t>せき</t>
    </rPh>
    <rPh sb="2" eb="3">
      <t>さん</t>
    </rPh>
    <rPh sb="4" eb="6">
      <t>さいだい</t>
    </rPh>
    <rPh sb="8" eb="9">
      <t>げつ</t>
    </rPh>
    <phoneticPr fontId="2" type="Hiragana"/>
  </si>
  <si>
    <t>※①人材紹介事業者へ支払う紹介手数料の総額</t>
    <rPh sb="2" eb="4">
      <t>ジンザイ</t>
    </rPh>
    <rPh sb="4" eb="6">
      <t>ショウカイ</t>
    </rPh>
    <rPh sb="6" eb="8">
      <t>ジギョウ</t>
    </rPh>
    <rPh sb="8" eb="9">
      <t>シャ</t>
    </rPh>
    <rPh sb="10" eb="12">
      <t>シハラ</t>
    </rPh>
    <rPh sb="13" eb="15">
      <t>ショウカイ</t>
    </rPh>
    <rPh sb="15" eb="18">
      <t>テスウリョウ</t>
    </rPh>
    <rPh sb="19" eb="21">
      <t>ソウガク</t>
    </rPh>
    <phoneticPr fontId="1"/>
  </si>
  <si>
    <t>※②契約期間の月数（契約（業務）開始日又は満了日が月の途中である場合はひと月とする）</t>
    <rPh sb="13" eb="15">
      <t>ギョウム</t>
    </rPh>
    <rPh sb="19" eb="20">
      <t>マタ</t>
    </rPh>
    <phoneticPr fontId="1"/>
  </si>
  <si>
    <t>※③１の交通費が生じる月数（事業所へ到着する日の属する月を交通費が生じる月とする）</t>
    <rPh sb="4" eb="7">
      <t>コウツウヒ</t>
    </rPh>
    <rPh sb="8" eb="9">
      <t>ショウ</t>
    </rPh>
    <rPh sb="14" eb="17">
      <t>ジギョウショ</t>
    </rPh>
    <rPh sb="18" eb="20">
      <t>トウチャク</t>
    </rPh>
    <rPh sb="22" eb="23">
      <t>ヒ</t>
    </rPh>
    <rPh sb="24" eb="25">
      <t>ゾク</t>
    </rPh>
    <rPh sb="27" eb="28">
      <t>ツキ</t>
    </rPh>
    <rPh sb="29" eb="32">
      <t>コウツウヒ</t>
    </rPh>
    <rPh sb="33" eb="34">
      <t>ショウ</t>
    </rPh>
    <rPh sb="36" eb="37">
      <t>ツキ</t>
    </rPh>
    <phoneticPr fontId="1"/>
  </si>
  <si>
    <t>※①副業・兼業人材へ支払う報酬の総額</t>
    <phoneticPr fontId="1"/>
  </si>
  <si>
    <t>※②契約期間の月数（契約（業務）開始日又は満了日が月の途中である場合はひと月とする）</t>
    <phoneticPr fontId="1"/>
  </si>
  <si>
    <t>※③１の交通費が生じる月数（事業所へ到着する日の属する月を交通費が生じる月とする）</t>
    <phoneticPr fontId="1"/>
  </si>
  <si>
    <t>月</t>
    <rPh sb="0" eb="1">
      <t>ガツ</t>
    </rPh>
    <phoneticPr fontId="1"/>
  </si>
  <si>
    <t>※消費税など</t>
    <phoneticPr fontId="1"/>
  </si>
  <si>
    <r>
      <t>交通費及び宿泊費の申請額（補助対象経費の合計×1/2又は8/10</t>
    </r>
    <r>
      <rPr>
        <sz val="10"/>
        <color theme="1"/>
        <rFont val="ＭＳ 明朝"/>
        <family val="1"/>
        <charset val="128"/>
      </rPr>
      <t>※副業・兼業人材活用促進事業に該当する場合</t>
    </r>
    <r>
      <rPr>
        <sz val="12"/>
        <color theme="1"/>
        <rFont val="ＭＳ 明朝"/>
        <family val="1"/>
        <charset val="128"/>
      </rPr>
      <t>（千円未満切捨て）)</t>
    </r>
    <rPh sb="0" eb="3">
      <t>コウツウヒ</t>
    </rPh>
    <rPh sb="3" eb="4">
      <t>オヨ</t>
    </rPh>
    <rPh sb="5" eb="7">
      <t>シュクハク</t>
    </rPh>
    <rPh sb="7" eb="8">
      <t>ヒ</t>
    </rPh>
    <rPh sb="9" eb="11">
      <t>シンセイ</t>
    </rPh>
    <rPh sb="11" eb="12">
      <t>ガク</t>
    </rPh>
    <rPh sb="13" eb="15">
      <t>ホジョ</t>
    </rPh>
    <rPh sb="15" eb="17">
      <t>タイショウ</t>
    </rPh>
    <rPh sb="17" eb="19">
      <t>ケイヒ</t>
    </rPh>
    <rPh sb="20" eb="22">
      <t>ゴウケイ</t>
    </rPh>
    <rPh sb="54" eb="56">
      <t>センエン</t>
    </rPh>
    <rPh sb="56" eb="58">
      <t>ミマン</t>
    </rPh>
    <rPh sb="58" eb="59">
      <t>キ</t>
    </rPh>
    <rPh sb="59" eb="60">
      <t>ス</t>
    </rPh>
    <phoneticPr fontId="1"/>
  </si>
  <si>
    <t>積　算（副業・兼業人材活用促進事業に該当する場合は、最大５か月）</t>
    <rPh sb="0" eb="1">
      <t>せき</t>
    </rPh>
    <rPh sb="2" eb="3">
      <t>さん</t>
    </rPh>
    <rPh sb="26" eb="28">
      <t>さいだい</t>
    </rPh>
    <rPh sb="30" eb="31">
      <t>げつ</t>
    </rPh>
    <phoneticPr fontId="2" type="Hiragana"/>
  </si>
  <si>
    <r>
      <t>紹介手数料の申請額（補助対象経費×1/2又は8/10</t>
    </r>
    <r>
      <rPr>
        <sz val="10"/>
        <color theme="1"/>
        <rFont val="ＭＳ 明朝"/>
        <family val="1"/>
        <charset val="128"/>
      </rPr>
      <t>※副業・兼業人材活用促進事業に該当する場合</t>
    </r>
    <r>
      <rPr>
        <sz val="12"/>
        <color theme="1"/>
        <rFont val="ＭＳ 明朝"/>
        <family val="1"/>
        <charset val="128"/>
      </rPr>
      <t>（千円未満切捨て））</t>
    </r>
    <rPh sb="0" eb="2">
      <t>ショウカイ</t>
    </rPh>
    <rPh sb="2" eb="5">
      <t>テスウリョウ</t>
    </rPh>
    <rPh sb="20" eb="21">
      <t>マタ</t>
    </rPh>
    <rPh sb="27" eb="29">
      <t>フクギョウ</t>
    </rPh>
    <rPh sb="30" eb="32">
      <t>ケンギョウ</t>
    </rPh>
    <rPh sb="32" eb="34">
      <t>ジンザイ</t>
    </rPh>
    <rPh sb="34" eb="36">
      <t>カツヨウ</t>
    </rPh>
    <rPh sb="36" eb="38">
      <t>ソクシン</t>
    </rPh>
    <rPh sb="38" eb="40">
      <t>ジギョウ</t>
    </rPh>
    <rPh sb="41" eb="43">
      <t>ガイトウ</t>
    </rPh>
    <rPh sb="45" eb="47">
      <t>バアイ</t>
    </rPh>
    <rPh sb="52" eb="54">
      <t>キリス</t>
    </rPh>
    <phoneticPr fontId="1"/>
  </si>
  <si>
    <r>
      <t>３　副業・兼業人材に支払う報酬　</t>
    </r>
    <r>
      <rPr>
        <sz val="10"/>
        <color theme="1"/>
        <rFont val="ＭＳ 明朝"/>
        <family val="1"/>
        <charset val="128"/>
      </rPr>
      <t>※副業・兼業人材活用促進事業に該当する場合</t>
    </r>
    <rPh sb="2" eb="4">
      <t>フクギョウ</t>
    </rPh>
    <rPh sb="5" eb="7">
      <t>ケンギョウ</t>
    </rPh>
    <rPh sb="7" eb="9">
      <t>ジンザイ</t>
    </rPh>
    <rPh sb="10" eb="12">
      <t>シハラ</t>
    </rPh>
    <rPh sb="13" eb="15">
      <t>ホウシュウ</t>
    </rPh>
    <phoneticPr fontId="1"/>
  </si>
  <si>
    <t>JR</t>
    <phoneticPr fontId="1"/>
  </si>
  <si>
    <t>東京</t>
    <rPh sb="0" eb="2">
      <t>トウキョウ</t>
    </rPh>
    <phoneticPr fontId="1"/>
  </si>
  <si>
    <t>弘前</t>
    <rPh sb="0" eb="2">
      <t>ヒロサキ</t>
    </rPh>
    <phoneticPr fontId="1"/>
  </si>
  <si>
    <t>弘前城</t>
    <rPh sb="0" eb="2">
      <t>ヒロサキ</t>
    </rPh>
    <rPh sb="2" eb="3">
      <t>ジョウ</t>
    </rPh>
    <phoneticPr fontId="1"/>
  </si>
  <si>
    <t>弘前バス</t>
    <rPh sb="0" eb="2">
      <t>ヒロサキ</t>
    </rPh>
    <phoneticPr fontId="1"/>
  </si>
  <si>
    <t>津軽</t>
    <rPh sb="0" eb="2">
      <t>ツガル</t>
    </rPh>
    <phoneticPr fontId="1"/>
  </si>
  <si>
    <t>津軽バス</t>
    <rPh sb="0" eb="2">
      <t>ツガル</t>
    </rPh>
    <phoneticPr fontId="1"/>
  </si>
  <si>
    <t>弘前城</t>
    <rPh sb="0" eb="3">
      <t>ヒロサキジョウ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</si>
</sst>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12"/>
      <color rgb="FFFF0000"/>
      <name val="ＭＳ 明朝"/>
      <family val="1"/>
    </font>
    <font>
      <sz val="12"/>
      <color rgb="FFFF00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vertical="center" shrinkToFit="1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3" borderId="11" xfId="0" applyFont="1" applyFill="1" applyBorder="1" applyAlignment="1">
      <alignment horizontal="right"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12" xfId="0" applyFont="1" applyFill="1" applyBorder="1" applyAlignment="1">
      <alignment vertical="center" shrinkToFit="1"/>
    </xf>
    <xf numFmtId="0" fontId="6" fillId="3" borderId="11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>
      <alignment vertical="center" shrinkToFit="1"/>
    </xf>
    <xf numFmtId="176" fontId="6" fillId="2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176" fontId="6" fillId="3" borderId="0" xfId="0" applyNumberFormat="1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righ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76" fontId="6" fillId="2" borderId="8" xfId="0" applyNumberFormat="1" applyFont="1" applyFill="1" applyBorder="1" applyAlignment="1" applyProtection="1">
      <alignment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right" vertical="center" shrinkToFit="1"/>
    </xf>
    <xf numFmtId="49" fontId="6" fillId="0" borderId="19" xfId="0" applyNumberFormat="1" applyFont="1" applyBorder="1" applyAlignment="1">
      <alignment horizontal="right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top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6" fillId="3" borderId="8" xfId="0" applyNumberFormat="1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5" borderId="0" xfId="0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176" fontId="6" fillId="3" borderId="8" xfId="0" applyNumberFormat="1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 applyProtection="1">
      <alignment vertical="center" shrinkToFit="1"/>
      <protection locked="0"/>
    </xf>
    <xf numFmtId="0" fontId="6" fillId="0" borderId="9" xfId="0" applyFont="1" applyBorder="1" applyAlignment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right" vertical="center" shrinkToFit="1"/>
    </xf>
    <xf numFmtId="0" fontId="3" fillId="3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6" fillId="3" borderId="0" xfId="0" applyFont="1" applyFill="1" applyBorder="1" applyAlignment="1">
      <alignment horizontal="center" vertical="center" shrinkToFit="1"/>
    </xf>
    <xf numFmtId="177" fontId="6" fillId="2" borderId="0" xfId="0" applyNumberFormat="1" applyFont="1" applyFill="1" applyAlignment="1">
      <alignment vertical="center" shrinkToFit="1"/>
    </xf>
    <xf numFmtId="177" fontId="6" fillId="2" borderId="11" xfId="0" applyNumberFormat="1" applyFont="1" applyFill="1" applyBorder="1" applyAlignment="1" applyProtection="1">
      <alignment vertical="center" shrinkToFit="1"/>
      <protection locked="0"/>
    </xf>
    <xf numFmtId="177" fontId="6" fillId="2" borderId="8" xfId="0" applyNumberFormat="1" applyFont="1" applyFill="1" applyBorder="1" applyAlignment="1">
      <alignment vertical="center" shrinkToFit="1"/>
    </xf>
    <xf numFmtId="177" fontId="6" fillId="2" borderId="4" xfId="0" applyNumberFormat="1" applyFont="1" applyFill="1" applyBorder="1" applyAlignment="1">
      <alignment vertical="center" shrinkToFit="1"/>
    </xf>
    <xf numFmtId="177" fontId="6" fillId="2" borderId="20" xfId="0" applyNumberFormat="1" applyFont="1" applyFill="1" applyBorder="1" applyAlignment="1">
      <alignment vertical="center" shrinkToFit="1"/>
    </xf>
    <xf numFmtId="177" fontId="6" fillId="2" borderId="0" xfId="0" applyNumberFormat="1" applyFont="1" applyFill="1" applyBorder="1" applyAlignment="1">
      <alignment vertical="center" shrinkToFit="1"/>
    </xf>
    <xf numFmtId="0" fontId="6" fillId="3" borderId="24" xfId="0" applyFont="1" applyFill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vertical="center" shrinkToFit="1"/>
    </xf>
    <xf numFmtId="0" fontId="6" fillId="3" borderId="16" xfId="0" applyFont="1" applyFill="1" applyBorder="1" applyAlignment="1">
      <alignment horizontal="left" vertical="top" shrinkToFit="1"/>
    </xf>
    <xf numFmtId="0" fontId="6" fillId="3" borderId="2" xfId="0" applyFont="1" applyFill="1" applyBorder="1" applyAlignment="1">
      <alignment horizontal="left" vertical="top" shrinkToFit="1"/>
    </xf>
    <xf numFmtId="0" fontId="6" fillId="3" borderId="17" xfId="0" applyFont="1" applyFill="1" applyBorder="1" applyAlignment="1">
      <alignment horizontal="left" vertical="top" shrinkToFit="1"/>
    </xf>
    <xf numFmtId="0" fontId="6" fillId="0" borderId="11" xfId="0" applyFont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0" fillId="0" borderId="12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top" shrinkToFit="1"/>
    </xf>
    <xf numFmtId="0" fontId="6" fillId="0" borderId="10" xfId="0" applyFont="1" applyBorder="1" applyAlignment="1">
      <alignment horizontal="left" vertical="top" shrinkToFit="1"/>
    </xf>
    <xf numFmtId="0" fontId="6" fillId="0" borderId="16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shrinkToFit="1"/>
    </xf>
    <xf numFmtId="0" fontId="6" fillId="3" borderId="2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shrinkToFit="1"/>
    </xf>
    <xf numFmtId="0" fontId="6" fillId="0" borderId="7" xfId="0" applyFont="1" applyBorder="1" applyAlignment="1">
      <alignment vertical="top" shrinkToFit="1"/>
    </xf>
    <xf numFmtId="0" fontId="6" fillId="0" borderId="11" xfId="0" applyFont="1" applyBorder="1" applyAlignment="1">
      <alignment vertical="top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7" fontId="6" fillId="5" borderId="0" xfId="0" applyNumberFormat="1" applyFont="1" applyFill="1" applyAlignment="1">
      <alignment vertical="center" shrinkToFit="1"/>
    </xf>
    <xf numFmtId="177" fontId="6" fillId="5" borderId="0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F0638CDB-BB16-4633-B407-47D00E94E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4B5-D87B-489A-96BC-F8AAFAB339DD}">
  <sheetPr>
    <tabColor rgb="FFFF0000"/>
  </sheetPr>
  <dimension ref="A1:S47"/>
  <sheetViews>
    <sheetView tabSelected="1" view="pageBreakPreview" topLeftCell="A22" zoomScale="75" zoomScaleNormal="100" zoomScaleSheetLayoutView="75" workbookViewId="0">
      <selection activeCell="K38" sqref="K38"/>
    </sheetView>
  </sheetViews>
  <sheetFormatPr defaultRowHeight="19.5" x14ac:dyDescent="0.4"/>
  <cols>
    <col min="1" max="1" width="2.125" style="1" customWidth="1"/>
    <col min="2" max="2" width="14" style="1" customWidth="1"/>
    <col min="3" max="3" width="3.375" style="1" customWidth="1"/>
    <col min="4" max="4" width="12.625" style="1" customWidth="1"/>
    <col min="5" max="5" width="8.5" style="1" customWidth="1"/>
    <col min="6" max="6" width="3.625" style="1" bestFit="1" customWidth="1"/>
    <col min="7" max="7" width="12.625" style="1" customWidth="1"/>
    <col min="8" max="8" width="11.125" style="1" customWidth="1"/>
    <col min="9" max="9" width="3.625" style="1" bestFit="1" customWidth="1"/>
    <col min="10" max="10" width="12.625" style="1" customWidth="1"/>
    <col min="11" max="11" width="18.875" style="1" customWidth="1"/>
    <col min="12" max="12" width="8.125" style="1" customWidth="1"/>
    <col min="13" max="13" width="18.25" style="1" customWidth="1"/>
    <col min="14" max="14" width="4.875" style="1" customWidth="1"/>
    <col min="15" max="15" width="18.25" style="1" customWidth="1"/>
    <col min="16" max="16" width="4.875" style="1" bestFit="1" customWidth="1"/>
    <col min="17" max="17" width="6" style="1" customWidth="1"/>
    <col min="18" max="18" width="18.25" style="1" customWidth="1"/>
    <col min="19" max="19" width="4.875" style="1" bestFit="1" customWidth="1"/>
    <col min="20" max="16384" width="9" style="2"/>
  </cols>
  <sheetData>
    <row r="1" spans="1:19" ht="16.5" customHeight="1" x14ac:dyDescent="0.15">
      <c r="A1" s="3" t="s">
        <v>30</v>
      </c>
      <c r="B1" s="3"/>
      <c r="C1" s="117" t="s">
        <v>31</v>
      </c>
      <c r="D1" s="117"/>
      <c r="E1" s="117"/>
      <c r="F1" s="117"/>
      <c r="G1" s="117"/>
      <c r="H1" s="117"/>
      <c r="I1" s="117"/>
      <c r="J1" s="117"/>
      <c r="K1" s="4"/>
      <c r="L1" s="4"/>
      <c r="M1" s="4"/>
      <c r="N1" s="4"/>
      <c r="O1" s="4"/>
      <c r="P1" s="4"/>
      <c r="Q1" s="4"/>
      <c r="R1" s="4"/>
      <c r="S1" s="4"/>
    </row>
    <row r="2" spans="1:19" ht="16.5" customHeight="1" x14ac:dyDescent="0.15">
      <c r="A2" s="4"/>
      <c r="B2" s="104" t="s">
        <v>32</v>
      </c>
      <c r="C2" s="104"/>
      <c r="D2" s="104"/>
      <c r="E2" s="104"/>
      <c r="F2" s="104"/>
      <c r="G2" s="104"/>
      <c r="H2" s="104"/>
      <c r="I2" s="104"/>
      <c r="J2" s="5"/>
      <c r="K2" s="5"/>
      <c r="L2" s="6"/>
      <c r="M2" s="5"/>
      <c r="N2" s="6"/>
      <c r="O2" s="118" t="s">
        <v>26</v>
      </c>
      <c r="P2" s="118"/>
      <c r="Q2" s="118"/>
      <c r="R2" s="118"/>
      <c r="S2" s="118"/>
    </row>
    <row r="3" spans="1:19" ht="16.5" customHeight="1" x14ac:dyDescent="0.4">
      <c r="A3" s="4"/>
      <c r="B3" s="7"/>
      <c r="C3" s="105" t="s">
        <v>1</v>
      </c>
      <c r="D3" s="105"/>
      <c r="E3" s="105"/>
      <c r="F3" s="105"/>
      <c r="G3" s="105"/>
      <c r="H3" s="105"/>
      <c r="I3" s="105"/>
      <c r="J3" s="105"/>
      <c r="K3" s="105"/>
      <c r="L3" s="105" t="s">
        <v>2</v>
      </c>
      <c r="M3" s="105"/>
      <c r="N3" s="105"/>
      <c r="O3" s="105" t="s">
        <v>34</v>
      </c>
      <c r="P3" s="105"/>
      <c r="Q3" s="106" t="s">
        <v>3</v>
      </c>
      <c r="R3" s="107"/>
      <c r="S3" s="108"/>
    </row>
    <row r="4" spans="1:19" ht="16.5" customHeight="1" x14ac:dyDescent="0.4">
      <c r="A4" s="4"/>
      <c r="B4" s="125" t="s">
        <v>5</v>
      </c>
      <c r="C4" s="127" t="s">
        <v>6</v>
      </c>
      <c r="D4" s="128"/>
      <c r="E4" s="128"/>
      <c r="F4" s="8"/>
      <c r="G4" s="9"/>
      <c r="H4" s="9"/>
      <c r="I4" s="9"/>
      <c r="J4" s="9"/>
      <c r="K4" s="8"/>
      <c r="L4" s="10"/>
      <c r="M4" s="8"/>
      <c r="N4" s="11"/>
      <c r="O4" s="10"/>
      <c r="P4" s="11"/>
      <c r="Q4" s="8"/>
      <c r="R4" s="8"/>
      <c r="S4" s="11"/>
    </row>
    <row r="5" spans="1:19" ht="16.5" customHeight="1" x14ac:dyDescent="0.4">
      <c r="A5" s="4"/>
      <c r="B5" s="126"/>
      <c r="C5" s="12" t="s">
        <v>17</v>
      </c>
      <c r="D5" s="13">
        <v>36000</v>
      </c>
      <c r="E5" s="14" t="s">
        <v>4</v>
      </c>
      <c r="F5" s="15" t="s">
        <v>0</v>
      </c>
      <c r="G5" s="13">
        <v>4</v>
      </c>
      <c r="H5" s="16" t="s">
        <v>16</v>
      </c>
      <c r="I5" s="6"/>
      <c r="J5" s="16" t="s">
        <v>28</v>
      </c>
      <c r="K5" s="17" t="s">
        <v>51</v>
      </c>
      <c r="L5" s="18" t="s">
        <v>8</v>
      </c>
      <c r="M5" s="84">
        <f>D5*G5+D7*G7</f>
        <v>144000</v>
      </c>
      <c r="N5" s="19" t="s">
        <v>4</v>
      </c>
      <c r="O5" s="85">
        <f>ROUND(M5/11,0)</f>
        <v>13091</v>
      </c>
      <c r="P5" s="19" t="s">
        <v>4</v>
      </c>
      <c r="Q5" s="4"/>
      <c r="R5" s="84">
        <f>M5-O5</f>
        <v>130909</v>
      </c>
      <c r="S5" s="19" t="s">
        <v>4</v>
      </c>
    </row>
    <row r="6" spans="1:19" ht="16.5" customHeight="1" x14ac:dyDescent="0.4">
      <c r="A6" s="4"/>
      <c r="B6" s="126"/>
      <c r="C6" s="12"/>
      <c r="D6" s="21" t="s">
        <v>52</v>
      </c>
      <c r="E6" s="14" t="s">
        <v>9</v>
      </c>
      <c r="F6" s="15" t="s">
        <v>15</v>
      </c>
      <c r="G6" s="21" t="s">
        <v>53</v>
      </c>
      <c r="H6" s="14" t="s">
        <v>9</v>
      </c>
      <c r="I6" s="15"/>
      <c r="J6" s="14"/>
      <c r="K6" s="14"/>
      <c r="L6" s="12"/>
      <c r="M6" s="4"/>
      <c r="N6" s="19"/>
      <c r="O6" s="12"/>
      <c r="P6" s="19"/>
      <c r="Q6" s="4"/>
      <c r="R6" s="4"/>
      <c r="S6" s="19"/>
    </row>
    <row r="7" spans="1:19" ht="16.5" customHeight="1" x14ac:dyDescent="0.4">
      <c r="A7" s="4"/>
      <c r="B7" s="126"/>
      <c r="C7" s="12" t="s">
        <v>17</v>
      </c>
      <c r="D7" s="13"/>
      <c r="E7" s="14" t="s">
        <v>4</v>
      </c>
      <c r="F7" s="15" t="s">
        <v>0</v>
      </c>
      <c r="G7" s="13"/>
      <c r="H7" s="16" t="s">
        <v>16</v>
      </c>
      <c r="I7" s="15"/>
      <c r="J7" s="14" t="s">
        <v>28</v>
      </c>
      <c r="K7" s="17"/>
      <c r="L7" s="12"/>
      <c r="M7" s="4"/>
      <c r="N7" s="19"/>
      <c r="O7" s="12"/>
      <c r="P7" s="19"/>
      <c r="Q7" s="4"/>
      <c r="R7" s="4"/>
      <c r="S7" s="19"/>
    </row>
    <row r="8" spans="1:19" ht="16.5" customHeight="1" x14ac:dyDescent="0.4">
      <c r="A8" s="4"/>
      <c r="B8" s="126"/>
      <c r="C8" s="12"/>
      <c r="D8" s="21"/>
      <c r="E8" s="14" t="s">
        <v>9</v>
      </c>
      <c r="F8" s="15" t="s">
        <v>15</v>
      </c>
      <c r="G8" s="21"/>
      <c r="H8" s="14" t="s">
        <v>9</v>
      </c>
      <c r="I8" s="15"/>
      <c r="J8" s="14"/>
      <c r="K8" s="14"/>
      <c r="L8" s="12"/>
      <c r="M8" s="4"/>
      <c r="N8" s="19"/>
      <c r="O8" s="12"/>
      <c r="P8" s="19"/>
      <c r="Q8" s="4"/>
      <c r="R8" s="4"/>
      <c r="S8" s="19"/>
    </row>
    <row r="9" spans="1:19" ht="16.5" customHeight="1" x14ac:dyDescent="0.4">
      <c r="A9" s="4"/>
      <c r="B9" s="126"/>
      <c r="C9" s="12" t="s">
        <v>17</v>
      </c>
      <c r="D9" s="13"/>
      <c r="E9" s="14" t="s">
        <v>4</v>
      </c>
      <c r="F9" s="15" t="s">
        <v>0</v>
      </c>
      <c r="G9" s="13"/>
      <c r="H9" s="16" t="s">
        <v>16</v>
      </c>
      <c r="I9" s="15"/>
      <c r="J9" s="14" t="s">
        <v>28</v>
      </c>
      <c r="K9" s="17"/>
      <c r="L9" s="12"/>
      <c r="M9" s="4"/>
      <c r="N9" s="19"/>
      <c r="O9" s="12"/>
      <c r="P9" s="19"/>
      <c r="Q9" s="4"/>
      <c r="R9" s="4"/>
      <c r="S9" s="19"/>
    </row>
    <row r="10" spans="1:19" ht="16.5" customHeight="1" x14ac:dyDescent="0.4">
      <c r="A10" s="4"/>
      <c r="B10" s="126"/>
      <c r="C10" s="12"/>
      <c r="D10" s="21"/>
      <c r="E10" s="14" t="s">
        <v>9</v>
      </c>
      <c r="F10" s="15" t="s">
        <v>15</v>
      </c>
      <c r="G10" s="21"/>
      <c r="H10" s="14" t="s">
        <v>9</v>
      </c>
      <c r="I10" s="15"/>
      <c r="J10" s="14"/>
      <c r="K10" s="14"/>
      <c r="L10" s="12"/>
      <c r="M10" s="4"/>
      <c r="N10" s="19"/>
      <c r="O10" s="12"/>
      <c r="P10" s="19"/>
      <c r="Q10" s="4"/>
      <c r="R10" s="4"/>
      <c r="S10" s="19"/>
    </row>
    <row r="11" spans="1:19" ht="16.5" customHeight="1" x14ac:dyDescent="0.4">
      <c r="A11" s="4"/>
      <c r="B11" s="126"/>
      <c r="C11" s="129" t="s">
        <v>18</v>
      </c>
      <c r="D11" s="130"/>
      <c r="E11" s="130"/>
      <c r="F11" s="22"/>
      <c r="G11" s="22"/>
      <c r="H11" s="22"/>
      <c r="I11" s="23"/>
      <c r="J11" s="22"/>
      <c r="K11" s="22"/>
      <c r="L11" s="24"/>
      <c r="M11" s="22"/>
      <c r="N11" s="25"/>
      <c r="O11" s="24"/>
      <c r="P11" s="25"/>
      <c r="Q11" s="22"/>
      <c r="R11" s="22"/>
      <c r="S11" s="25"/>
    </row>
    <row r="12" spans="1:19" ht="16.5" customHeight="1" x14ac:dyDescent="0.4">
      <c r="A12" s="4"/>
      <c r="B12" s="126"/>
      <c r="C12" s="12" t="s">
        <v>17</v>
      </c>
      <c r="D12" s="13">
        <v>1000</v>
      </c>
      <c r="E12" s="14" t="s">
        <v>4</v>
      </c>
      <c r="F12" s="15" t="s">
        <v>0</v>
      </c>
      <c r="G12" s="13">
        <v>4</v>
      </c>
      <c r="H12" s="16" t="s">
        <v>16</v>
      </c>
      <c r="I12" s="15"/>
      <c r="J12" s="14" t="s">
        <v>28</v>
      </c>
      <c r="K12" s="17" t="s">
        <v>55</v>
      </c>
      <c r="L12" s="18" t="s">
        <v>8</v>
      </c>
      <c r="M12" s="84">
        <f>D12*G12+D14*G14</f>
        <v>8000</v>
      </c>
      <c r="N12" s="19" t="s">
        <v>4</v>
      </c>
      <c r="O12" s="85">
        <f>ROUND(M12/11,0)</f>
        <v>727</v>
      </c>
      <c r="P12" s="19" t="s">
        <v>4</v>
      </c>
      <c r="Q12" s="4"/>
      <c r="R12" s="84">
        <f>M12-O12</f>
        <v>7273</v>
      </c>
      <c r="S12" s="19" t="s">
        <v>4</v>
      </c>
    </row>
    <row r="13" spans="1:19" ht="16.5" customHeight="1" x14ac:dyDescent="0.4">
      <c r="A13" s="4"/>
      <c r="B13" s="126"/>
      <c r="C13" s="12"/>
      <c r="D13" s="21" t="s">
        <v>53</v>
      </c>
      <c r="E13" s="14"/>
      <c r="F13" s="15" t="s">
        <v>15</v>
      </c>
      <c r="G13" s="21" t="s">
        <v>58</v>
      </c>
      <c r="H13" s="14"/>
      <c r="I13" s="15"/>
      <c r="J13" s="14"/>
      <c r="K13" s="14"/>
      <c r="L13" s="12"/>
      <c r="M13" s="14"/>
      <c r="N13" s="19"/>
      <c r="O13" s="12"/>
      <c r="P13" s="19"/>
      <c r="Q13" s="14"/>
      <c r="R13" s="14"/>
      <c r="S13" s="19"/>
    </row>
    <row r="14" spans="1:19" ht="16.5" customHeight="1" x14ac:dyDescent="0.4">
      <c r="A14" s="4"/>
      <c r="B14" s="126"/>
      <c r="C14" s="12" t="s">
        <v>17</v>
      </c>
      <c r="D14" s="13">
        <v>1000</v>
      </c>
      <c r="E14" s="14" t="s">
        <v>4</v>
      </c>
      <c r="F14" s="15" t="s">
        <v>0</v>
      </c>
      <c r="G14" s="13">
        <v>4</v>
      </c>
      <c r="H14" s="16" t="s">
        <v>16</v>
      </c>
      <c r="I14" s="6"/>
      <c r="J14" s="16" t="s">
        <v>28</v>
      </c>
      <c r="K14" s="17" t="s">
        <v>57</v>
      </c>
      <c r="L14" s="26"/>
      <c r="M14" s="27"/>
      <c r="N14" s="28"/>
      <c r="O14" s="29"/>
      <c r="P14" s="28"/>
      <c r="Q14" s="30"/>
      <c r="R14" s="30"/>
      <c r="S14" s="28"/>
    </row>
    <row r="15" spans="1:19" ht="16.5" customHeight="1" x14ac:dyDescent="0.4">
      <c r="A15" s="4"/>
      <c r="B15" s="126"/>
      <c r="C15" s="12"/>
      <c r="D15" s="21" t="s">
        <v>54</v>
      </c>
      <c r="E15" s="14"/>
      <c r="F15" s="15" t="s">
        <v>15</v>
      </c>
      <c r="G15" s="21" t="s">
        <v>56</v>
      </c>
      <c r="H15" s="14"/>
      <c r="I15" s="15"/>
      <c r="J15" s="14"/>
      <c r="K15" s="14"/>
      <c r="L15" s="12"/>
      <c r="M15" s="14"/>
      <c r="N15" s="19"/>
      <c r="O15" s="12"/>
      <c r="P15" s="19"/>
      <c r="Q15" s="14"/>
      <c r="R15" s="14"/>
      <c r="S15" s="19"/>
    </row>
    <row r="16" spans="1:19" ht="16.5" customHeight="1" x14ac:dyDescent="0.4">
      <c r="A16" s="4"/>
      <c r="B16" s="126"/>
      <c r="C16" s="12" t="s">
        <v>17</v>
      </c>
      <c r="D16" s="13"/>
      <c r="E16" s="14" t="s">
        <v>4</v>
      </c>
      <c r="F16" s="15" t="s">
        <v>0</v>
      </c>
      <c r="G16" s="13"/>
      <c r="H16" s="16" t="s">
        <v>16</v>
      </c>
      <c r="I16" s="14"/>
      <c r="J16" s="14" t="s">
        <v>28</v>
      </c>
      <c r="K16" s="17"/>
      <c r="L16" s="12"/>
      <c r="M16" s="14"/>
      <c r="N16" s="19"/>
      <c r="O16" s="12"/>
      <c r="P16" s="19"/>
      <c r="Q16" s="14"/>
      <c r="R16" s="14"/>
      <c r="S16" s="19"/>
    </row>
    <row r="17" spans="1:19" ht="16.5" customHeight="1" x14ac:dyDescent="0.4">
      <c r="A17" s="4"/>
      <c r="B17" s="126"/>
      <c r="C17" s="12"/>
      <c r="D17" s="21"/>
      <c r="E17" s="14"/>
      <c r="F17" s="15" t="s">
        <v>15</v>
      </c>
      <c r="G17" s="21"/>
      <c r="H17" s="14"/>
      <c r="I17" s="6"/>
      <c r="J17" s="16"/>
      <c r="K17" s="16"/>
      <c r="L17" s="18"/>
      <c r="M17" s="27"/>
      <c r="N17" s="28"/>
      <c r="O17" s="29"/>
      <c r="P17" s="28"/>
      <c r="Q17" s="16"/>
      <c r="R17" s="16"/>
      <c r="S17" s="19"/>
    </row>
    <row r="18" spans="1:19" ht="16.5" customHeight="1" x14ac:dyDescent="0.4">
      <c r="A18" s="4"/>
      <c r="B18" s="126"/>
      <c r="C18" s="131" t="s">
        <v>10</v>
      </c>
      <c r="D18" s="132"/>
      <c r="E18" s="132"/>
      <c r="F18" s="132"/>
      <c r="G18" s="132"/>
      <c r="H18" s="9"/>
      <c r="I18" s="9"/>
      <c r="J18" s="9"/>
      <c r="K18" s="8"/>
      <c r="L18" s="10"/>
      <c r="M18" s="8"/>
      <c r="N18" s="11"/>
      <c r="O18" s="10"/>
      <c r="P18" s="11"/>
      <c r="Q18" s="8"/>
      <c r="R18" s="8"/>
      <c r="S18" s="11"/>
    </row>
    <row r="19" spans="1:19" ht="16.5" customHeight="1" x14ac:dyDescent="0.4">
      <c r="A19" s="4"/>
      <c r="B19" s="126"/>
      <c r="C19" s="12" t="s">
        <v>17</v>
      </c>
      <c r="D19" s="13"/>
      <c r="E19" s="14" t="s">
        <v>4</v>
      </c>
      <c r="F19" s="15" t="s">
        <v>0</v>
      </c>
      <c r="G19" s="13"/>
      <c r="H19" s="16" t="s">
        <v>16</v>
      </c>
      <c r="I19" s="121" t="s">
        <v>29</v>
      </c>
      <c r="J19" s="121"/>
      <c r="K19" s="17"/>
      <c r="L19" s="18" t="s">
        <v>8</v>
      </c>
      <c r="M19" s="31"/>
      <c r="N19" s="19" t="s">
        <v>4</v>
      </c>
      <c r="O19" s="20"/>
      <c r="P19" s="19" t="s">
        <v>4</v>
      </c>
      <c r="Q19" s="14"/>
      <c r="R19" s="17"/>
      <c r="S19" s="19" t="s">
        <v>4</v>
      </c>
    </row>
    <row r="20" spans="1:19" ht="16.5" customHeight="1" x14ac:dyDescent="0.4">
      <c r="A20" s="4"/>
      <c r="B20" s="126"/>
      <c r="C20" s="12"/>
      <c r="D20" s="21"/>
      <c r="E20" s="14"/>
      <c r="F20" s="15" t="s">
        <v>15</v>
      </c>
      <c r="G20" s="21"/>
      <c r="H20" s="32"/>
      <c r="I20" s="15"/>
      <c r="J20" s="16"/>
      <c r="K20" s="14"/>
      <c r="L20" s="12"/>
      <c r="M20" s="14"/>
      <c r="N20" s="19"/>
      <c r="O20" s="12"/>
      <c r="P20" s="19"/>
      <c r="Q20" s="14"/>
      <c r="R20" s="14"/>
      <c r="S20" s="19"/>
    </row>
    <row r="21" spans="1:19" ht="16.5" customHeight="1" x14ac:dyDescent="0.4">
      <c r="A21" s="4"/>
      <c r="B21" s="126"/>
      <c r="C21" s="12" t="s">
        <v>17</v>
      </c>
      <c r="D21" s="13"/>
      <c r="E21" s="14" t="s">
        <v>4</v>
      </c>
      <c r="F21" s="15" t="s">
        <v>0</v>
      </c>
      <c r="G21" s="13"/>
      <c r="H21" s="16" t="s">
        <v>16</v>
      </c>
      <c r="I21" s="121" t="s">
        <v>29</v>
      </c>
      <c r="J21" s="121"/>
      <c r="K21" s="17"/>
      <c r="L21" s="12"/>
      <c r="M21" s="14"/>
      <c r="N21" s="19"/>
      <c r="O21" s="12"/>
      <c r="P21" s="19"/>
      <c r="Q21" s="14"/>
      <c r="R21" s="14"/>
      <c r="S21" s="19"/>
    </row>
    <row r="22" spans="1:19" ht="16.5" customHeight="1" x14ac:dyDescent="0.4">
      <c r="A22" s="4"/>
      <c r="B22" s="126"/>
      <c r="C22" s="12"/>
      <c r="D22" s="21"/>
      <c r="E22" s="14"/>
      <c r="F22" s="15" t="s">
        <v>15</v>
      </c>
      <c r="G22" s="21"/>
      <c r="H22" s="32"/>
      <c r="I22" s="15"/>
      <c r="J22" s="16"/>
      <c r="K22" s="14"/>
      <c r="L22" s="26"/>
      <c r="M22" s="33"/>
      <c r="N22" s="28"/>
      <c r="O22" s="29"/>
      <c r="P22" s="28"/>
      <c r="Q22" s="16"/>
      <c r="R22" s="16"/>
      <c r="S22" s="28"/>
    </row>
    <row r="23" spans="1:19" ht="16.5" customHeight="1" x14ac:dyDescent="0.4">
      <c r="A23" s="4"/>
      <c r="B23" s="126"/>
      <c r="C23" s="12" t="s">
        <v>17</v>
      </c>
      <c r="D23" s="13"/>
      <c r="E23" s="14" t="s">
        <v>4</v>
      </c>
      <c r="F23" s="15" t="s">
        <v>0</v>
      </c>
      <c r="G23" s="13"/>
      <c r="H23" s="16" t="s">
        <v>16</v>
      </c>
      <c r="I23" s="121" t="s">
        <v>29</v>
      </c>
      <c r="J23" s="121"/>
      <c r="K23" s="17"/>
      <c r="L23" s="12"/>
      <c r="M23" s="14"/>
      <c r="N23" s="19"/>
      <c r="O23" s="12"/>
      <c r="P23" s="19"/>
      <c r="Q23" s="14"/>
      <c r="R23" s="14"/>
      <c r="S23" s="19"/>
    </row>
    <row r="24" spans="1:19" ht="16.5" customHeight="1" x14ac:dyDescent="0.4">
      <c r="A24" s="4"/>
      <c r="B24" s="126"/>
      <c r="C24" s="12"/>
      <c r="D24" s="21"/>
      <c r="E24" s="14"/>
      <c r="F24" s="15" t="s">
        <v>15</v>
      </c>
      <c r="G24" s="21"/>
      <c r="H24" s="34"/>
      <c r="I24" s="6"/>
      <c r="J24" s="16"/>
      <c r="K24" s="16"/>
      <c r="L24" s="35"/>
      <c r="M24" s="36"/>
      <c r="N24" s="37"/>
      <c r="O24" s="35"/>
      <c r="P24" s="37"/>
      <c r="Q24" s="36"/>
      <c r="R24" s="36"/>
      <c r="S24" s="37"/>
    </row>
    <row r="25" spans="1:19" ht="16.5" customHeight="1" x14ac:dyDescent="0.4">
      <c r="A25" s="4"/>
      <c r="B25" s="109" t="s">
        <v>11</v>
      </c>
      <c r="C25" s="10"/>
      <c r="D25" s="38">
        <v>20000</v>
      </c>
      <c r="E25" s="8" t="s">
        <v>4</v>
      </c>
      <c r="F25" s="39" t="s">
        <v>7</v>
      </c>
      <c r="G25" s="38">
        <v>4</v>
      </c>
      <c r="H25" s="8" t="s">
        <v>12</v>
      </c>
      <c r="I25" s="39"/>
      <c r="J25" s="9"/>
      <c r="K25" s="8"/>
      <c r="L25" s="40" t="s">
        <v>8</v>
      </c>
      <c r="M25" s="86">
        <f>D25*G25</f>
        <v>80000</v>
      </c>
      <c r="N25" s="11" t="s">
        <v>4</v>
      </c>
      <c r="O25" s="85">
        <v>40800</v>
      </c>
      <c r="P25" s="19" t="s">
        <v>4</v>
      </c>
      <c r="Q25" s="4"/>
      <c r="R25" s="84">
        <v>39200</v>
      </c>
      <c r="S25" s="19" t="s">
        <v>4</v>
      </c>
    </row>
    <row r="26" spans="1:19" ht="16.5" customHeight="1" x14ac:dyDescent="0.4">
      <c r="A26" s="4"/>
      <c r="B26" s="110"/>
      <c r="C26" s="12"/>
      <c r="D26" s="119" t="s">
        <v>19</v>
      </c>
      <c r="E26" s="120"/>
      <c r="F26" s="120"/>
      <c r="G26" s="120"/>
      <c r="H26" s="120"/>
      <c r="I26" s="120"/>
      <c r="J26" s="120"/>
      <c r="K26" s="4"/>
      <c r="L26" s="12"/>
      <c r="M26" s="4"/>
      <c r="N26" s="19"/>
      <c r="O26" s="12"/>
      <c r="P26" s="19"/>
      <c r="Q26" s="4"/>
      <c r="R26" s="4"/>
      <c r="S26" s="19"/>
    </row>
    <row r="27" spans="1:19" ht="16.5" customHeight="1" x14ac:dyDescent="0.4">
      <c r="A27" s="4"/>
      <c r="B27" s="122"/>
      <c r="C27" s="35"/>
      <c r="D27" s="36"/>
      <c r="E27" s="36"/>
      <c r="F27" s="36"/>
      <c r="G27" s="36"/>
      <c r="H27" s="36"/>
      <c r="I27" s="36"/>
      <c r="J27" s="36"/>
      <c r="K27" s="36"/>
      <c r="L27" s="12"/>
      <c r="M27" s="4"/>
      <c r="N27" s="19"/>
      <c r="O27" s="35"/>
      <c r="P27" s="37"/>
      <c r="Q27" s="4"/>
      <c r="R27" s="4"/>
      <c r="S27" s="19"/>
    </row>
    <row r="28" spans="1:19" ht="16.5" customHeight="1" thickBot="1" x14ac:dyDescent="0.45">
      <c r="A28" s="4"/>
      <c r="B28" s="123" t="s">
        <v>13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41"/>
      <c r="M28" s="87">
        <f>SUM(M5,M12,M25)</f>
        <v>232000</v>
      </c>
      <c r="N28" s="42" t="s">
        <v>4</v>
      </c>
      <c r="O28" s="87">
        <f>SUM(O5,O12,O25)</f>
        <v>54618</v>
      </c>
      <c r="P28" s="8" t="s">
        <v>4</v>
      </c>
      <c r="Q28" s="43"/>
      <c r="R28" s="87">
        <f>SUM(R5,R12,R25)</f>
        <v>177382</v>
      </c>
      <c r="S28" s="11" t="s">
        <v>4</v>
      </c>
    </row>
    <row r="29" spans="1:19" ht="16.5" customHeight="1" thickBot="1" x14ac:dyDescent="0.45">
      <c r="A29" s="4"/>
      <c r="B29" s="101" t="s">
        <v>47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44"/>
      <c r="R29" s="88">
        <f>ROUNDDOWN(R28/10*8,-3)</f>
        <v>141000</v>
      </c>
      <c r="S29" s="45" t="s">
        <v>20</v>
      </c>
    </row>
    <row r="30" spans="1:19" ht="16.5" customHeight="1" x14ac:dyDescent="0.15">
      <c r="A30" s="4"/>
      <c r="B30" s="46" t="s">
        <v>33</v>
      </c>
      <c r="C30" s="47"/>
      <c r="D30" s="47"/>
      <c r="E30" s="47"/>
      <c r="F30" s="47"/>
      <c r="G30" s="47"/>
      <c r="H30" s="32"/>
      <c r="I30" s="32"/>
      <c r="J30" s="32"/>
      <c r="K30" s="32"/>
      <c r="L30" s="32"/>
      <c r="M30" s="32"/>
      <c r="N30" s="32"/>
      <c r="O30" s="104" t="s">
        <v>46</v>
      </c>
      <c r="P30" s="104"/>
      <c r="Q30" s="104"/>
      <c r="R30" s="104"/>
      <c r="S30" s="104"/>
    </row>
    <row r="31" spans="1:19" ht="16.5" customHeight="1" x14ac:dyDescent="0.4">
      <c r="A31" s="4"/>
      <c r="B31" s="48"/>
      <c r="C31" s="105" t="s">
        <v>48</v>
      </c>
      <c r="D31" s="105"/>
      <c r="E31" s="105"/>
      <c r="F31" s="105"/>
      <c r="G31" s="105"/>
      <c r="H31" s="105"/>
      <c r="I31" s="105"/>
      <c r="J31" s="105"/>
      <c r="K31" s="105"/>
      <c r="L31" s="105" t="s">
        <v>2</v>
      </c>
      <c r="M31" s="105"/>
      <c r="N31" s="105"/>
      <c r="O31" s="105" t="s">
        <v>34</v>
      </c>
      <c r="P31" s="105"/>
      <c r="Q31" s="106" t="s">
        <v>3</v>
      </c>
      <c r="R31" s="107"/>
      <c r="S31" s="108"/>
    </row>
    <row r="32" spans="1:19" ht="16.5" customHeight="1" x14ac:dyDescent="0.4">
      <c r="A32" s="4"/>
      <c r="B32" s="109" t="s">
        <v>14</v>
      </c>
      <c r="C32" s="51"/>
      <c r="D32" s="52" t="s">
        <v>23</v>
      </c>
      <c r="E32" s="9"/>
      <c r="F32" s="53"/>
      <c r="G32" s="54" t="s">
        <v>24</v>
      </c>
      <c r="H32" s="53"/>
      <c r="I32" s="53"/>
      <c r="J32" s="54" t="s">
        <v>25</v>
      </c>
      <c r="K32" s="55"/>
      <c r="L32" s="56"/>
      <c r="M32" s="27"/>
      <c r="N32" s="57"/>
      <c r="O32" s="29"/>
      <c r="P32" s="57"/>
      <c r="Q32" s="56"/>
      <c r="R32" s="30"/>
      <c r="S32" s="58"/>
    </row>
    <row r="33" spans="1:19" ht="16.5" customHeight="1" x14ac:dyDescent="0.4">
      <c r="A33" s="4"/>
      <c r="B33" s="110"/>
      <c r="C33" s="59"/>
      <c r="D33" s="133">
        <v>100000</v>
      </c>
      <c r="E33" s="61" t="s">
        <v>20</v>
      </c>
      <c r="F33" s="5" t="s">
        <v>22</v>
      </c>
      <c r="G33" s="60">
        <v>5</v>
      </c>
      <c r="H33" s="30" t="s">
        <v>21</v>
      </c>
      <c r="I33" s="30" t="s">
        <v>0</v>
      </c>
      <c r="J33" s="62">
        <v>4</v>
      </c>
      <c r="K33" s="57" t="s">
        <v>21</v>
      </c>
      <c r="L33" s="18" t="s">
        <v>8</v>
      </c>
      <c r="M33" s="84">
        <f>D33/G33*J33</f>
        <v>80000</v>
      </c>
      <c r="N33" s="19" t="s">
        <v>4</v>
      </c>
      <c r="O33" s="85">
        <f>ROUND(M33/11,0)</f>
        <v>7273</v>
      </c>
      <c r="P33" s="19" t="s">
        <v>4</v>
      </c>
      <c r="Q33" s="4"/>
      <c r="R33" s="84">
        <f>M33-O33</f>
        <v>72727</v>
      </c>
      <c r="S33" s="19" t="s">
        <v>4</v>
      </c>
    </row>
    <row r="34" spans="1:19" ht="16.5" customHeight="1" x14ac:dyDescent="0.4">
      <c r="A34" s="4"/>
      <c r="B34" s="49"/>
      <c r="C34" s="114" t="s">
        <v>39</v>
      </c>
      <c r="D34" s="115"/>
      <c r="E34" s="115"/>
      <c r="F34" s="115"/>
      <c r="G34" s="115"/>
      <c r="H34" s="115"/>
      <c r="I34" s="115"/>
      <c r="J34" s="115"/>
      <c r="K34" s="116"/>
      <c r="L34" s="56"/>
      <c r="M34" s="5" t="s">
        <v>27</v>
      </c>
      <c r="N34" s="63"/>
      <c r="O34" s="56"/>
      <c r="P34" s="63"/>
      <c r="Q34" s="56"/>
      <c r="R34" s="5"/>
      <c r="S34" s="64"/>
    </row>
    <row r="35" spans="1:19" ht="16.5" customHeight="1" x14ac:dyDescent="0.4">
      <c r="A35" s="4"/>
      <c r="B35" s="49"/>
      <c r="C35" s="114" t="s">
        <v>40</v>
      </c>
      <c r="D35" s="115"/>
      <c r="E35" s="115"/>
      <c r="F35" s="115"/>
      <c r="G35" s="115"/>
      <c r="H35" s="115"/>
      <c r="I35" s="115"/>
      <c r="J35" s="115"/>
      <c r="K35" s="116"/>
      <c r="L35" s="56"/>
      <c r="M35" s="5"/>
      <c r="N35" s="63"/>
      <c r="O35" s="56"/>
      <c r="P35" s="63"/>
      <c r="Q35" s="56"/>
      <c r="R35" s="5"/>
      <c r="S35" s="64"/>
    </row>
    <row r="36" spans="1:19" ht="16.5" customHeight="1" thickBot="1" x14ac:dyDescent="0.45">
      <c r="A36" s="4"/>
      <c r="B36" s="49"/>
      <c r="C36" s="92" t="s">
        <v>41</v>
      </c>
      <c r="D36" s="93"/>
      <c r="E36" s="93"/>
      <c r="F36" s="93"/>
      <c r="G36" s="93"/>
      <c r="H36" s="93"/>
      <c r="I36" s="93"/>
      <c r="J36" s="93"/>
      <c r="K36" s="94"/>
      <c r="L36" s="56"/>
      <c r="M36" s="5"/>
      <c r="N36" s="63"/>
      <c r="O36" s="56"/>
      <c r="P36" s="63"/>
      <c r="Q36" s="56"/>
      <c r="R36" s="5"/>
      <c r="S36" s="64"/>
    </row>
    <row r="37" spans="1:19" ht="16.5" customHeight="1" thickBot="1" x14ac:dyDescent="0.45">
      <c r="A37" s="4"/>
      <c r="B37" s="101" t="s">
        <v>49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44"/>
      <c r="R37" s="88">
        <f>ROUNDDOWN(R33/10*8,-3)</f>
        <v>58000</v>
      </c>
      <c r="S37" s="45" t="s">
        <v>20</v>
      </c>
    </row>
    <row r="38" spans="1:19" ht="16.5" customHeight="1" x14ac:dyDescent="0.15">
      <c r="A38" s="4"/>
      <c r="B38" s="46" t="s">
        <v>50</v>
      </c>
      <c r="C38" s="47"/>
      <c r="D38" s="47"/>
      <c r="E38" s="47"/>
      <c r="F38" s="47"/>
      <c r="G38" s="47"/>
      <c r="H38" s="32"/>
      <c r="I38" s="32"/>
      <c r="J38" s="32"/>
      <c r="K38" s="32"/>
      <c r="L38" s="32"/>
      <c r="M38" s="32"/>
      <c r="N38" s="32"/>
      <c r="O38" s="104" t="s">
        <v>46</v>
      </c>
      <c r="P38" s="104"/>
      <c r="Q38" s="104"/>
      <c r="R38" s="104"/>
      <c r="S38" s="104"/>
    </row>
    <row r="39" spans="1:19" ht="16.5" customHeight="1" x14ac:dyDescent="0.4">
      <c r="A39" s="4"/>
      <c r="B39" s="48"/>
      <c r="C39" s="105" t="s">
        <v>38</v>
      </c>
      <c r="D39" s="105"/>
      <c r="E39" s="105"/>
      <c r="F39" s="105"/>
      <c r="G39" s="105"/>
      <c r="H39" s="105"/>
      <c r="I39" s="105"/>
      <c r="J39" s="105"/>
      <c r="K39" s="106"/>
      <c r="L39" s="106" t="s">
        <v>2</v>
      </c>
      <c r="M39" s="107"/>
      <c r="N39" s="108"/>
      <c r="O39" s="106" t="s">
        <v>34</v>
      </c>
      <c r="P39" s="108"/>
      <c r="Q39" s="105" t="s">
        <v>3</v>
      </c>
      <c r="R39" s="105"/>
      <c r="S39" s="105"/>
    </row>
    <row r="40" spans="1:19" ht="16.5" customHeight="1" x14ac:dyDescent="0.4">
      <c r="A40" s="4"/>
      <c r="B40" s="109" t="s">
        <v>35</v>
      </c>
      <c r="C40" s="51"/>
      <c r="D40" s="52" t="s">
        <v>23</v>
      </c>
      <c r="E40" s="9"/>
      <c r="F40" s="53"/>
      <c r="G40" s="54" t="s">
        <v>24</v>
      </c>
      <c r="H40" s="53"/>
      <c r="I40" s="53"/>
      <c r="J40" s="54" t="s">
        <v>25</v>
      </c>
      <c r="K40" s="53"/>
      <c r="L40" s="65"/>
      <c r="M40" s="66"/>
      <c r="N40" s="67"/>
      <c r="O40" s="68"/>
      <c r="P40" s="67"/>
      <c r="Q40" s="65"/>
      <c r="R40" s="9"/>
      <c r="S40" s="69"/>
    </row>
    <row r="41" spans="1:19" ht="16.5" customHeight="1" x14ac:dyDescent="0.4">
      <c r="A41" s="4"/>
      <c r="B41" s="110"/>
      <c r="C41" s="59"/>
      <c r="D41" s="134">
        <v>250000</v>
      </c>
      <c r="E41" s="71" t="s">
        <v>20</v>
      </c>
      <c r="F41" s="50" t="s">
        <v>22</v>
      </c>
      <c r="G41" s="70">
        <v>5</v>
      </c>
      <c r="H41" s="16" t="s">
        <v>21</v>
      </c>
      <c r="I41" s="16" t="s">
        <v>0</v>
      </c>
      <c r="J41" s="72">
        <v>4</v>
      </c>
      <c r="K41" s="71" t="s">
        <v>45</v>
      </c>
      <c r="L41" s="18" t="s">
        <v>8</v>
      </c>
      <c r="M41" s="84">
        <f>D41/G41*J41</f>
        <v>200000</v>
      </c>
      <c r="N41" s="19" t="s">
        <v>4</v>
      </c>
      <c r="O41" s="85">
        <f>ROUND(M41/11,0)</f>
        <v>18182</v>
      </c>
      <c r="P41" s="19" t="s">
        <v>4</v>
      </c>
      <c r="Q41" s="12"/>
      <c r="R41" s="89">
        <f>M41-O41</f>
        <v>181818</v>
      </c>
      <c r="S41" s="19" t="s">
        <v>4</v>
      </c>
    </row>
    <row r="42" spans="1:19" ht="16.5" customHeight="1" x14ac:dyDescent="0.4">
      <c r="A42" s="4"/>
      <c r="B42" s="49"/>
      <c r="C42" s="95" t="s">
        <v>42</v>
      </c>
      <c r="D42" s="96"/>
      <c r="E42" s="96"/>
      <c r="F42" s="96"/>
      <c r="G42" s="96"/>
      <c r="H42" s="96"/>
      <c r="I42" s="96"/>
      <c r="J42" s="96"/>
      <c r="K42" s="97"/>
      <c r="L42" s="56"/>
      <c r="M42" s="50" t="s">
        <v>27</v>
      </c>
      <c r="N42" s="63"/>
      <c r="O42" s="56"/>
      <c r="P42" s="63"/>
      <c r="Q42" s="56"/>
      <c r="R42" s="83"/>
      <c r="S42" s="64"/>
    </row>
    <row r="43" spans="1:19" ht="16.5" customHeight="1" x14ac:dyDescent="0.4">
      <c r="A43" s="4"/>
      <c r="B43" s="49"/>
      <c r="C43" s="98" t="s">
        <v>43</v>
      </c>
      <c r="D43" s="99"/>
      <c r="E43" s="99"/>
      <c r="F43" s="99"/>
      <c r="G43" s="99"/>
      <c r="H43" s="99"/>
      <c r="I43" s="99"/>
      <c r="J43" s="99"/>
      <c r="K43" s="100"/>
      <c r="L43" s="56"/>
      <c r="M43" s="50"/>
      <c r="N43" s="63"/>
      <c r="O43" s="56"/>
      <c r="P43" s="63"/>
      <c r="Q43" s="56"/>
      <c r="R43" s="83"/>
      <c r="S43" s="64"/>
    </row>
    <row r="44" spans="1:19" ht="16.5" customHeight="1" thickBot="1" x14ac:dyDescent="0.45">
      <c r="A44" s="4"/>
      <c r="B44" s="49"/>
      <c r="C44" s="111" t="s">
        <v>44</v>
      </c>
      <c r="D44" s="112"/>
      <c r="E44" s="112"/>
      <c r="F44" s="112"/>
      <c r="G44" s="112"/>
      <c r="H44" s="112"/>
      <c r="I44" s="112"/>
      <c r="J44" s="112"/>
      <c r="K44" s="113"/>
      <c r="L44" s="56"/>
      <c r="M44" s="50"/>
      <c r="N44" s="63"/>
      <c r="O44" s="56"/>
      <c r="P44" s="63"/>
      <c r="Q44" s="90"/>
      <c r="R44" s="83"/>
      <c r="S44" s="64"/>
    </row>
    <row r="45" spans="1:19" ht="16.5" customHeight="1" thickBot="1" x14ac:dyDescent="0.45">
      <c r="A45" s="4"/>
      <c r="B45" s="101" t="s">
        <v>36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  <c r="Q45" s="44"/>
      <c r="R45" s="88">
        <f>ROUNDDOWN(R41/10*8,-3)</f>
        <v>145000</v>
      </c>
      <c r="S45" s="45" t="s">
        <v>20</v>
      </c>
    </row>
    <row r="46" spans="1:19" ht="16.5" customHeight="1" thickBot="1" x14ac:dyDescent="0.4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5"/>
      <c r="S46" s="76"/>
    </row>
    <row r="47" spans="1:19" ht="16.5" customHeight="1" thickBot="1" x14ac:dyDescent="0.45">
      <c r="B47" s="77"/>
      <c r="C47" s="77"/>
      <c r="D47" s="78"/>
      <c r="E47" s="78"/>
      <c r="F47" s="78"/>
      <c r="G47" s="78"/>
      <c r="H47" s="78"/>
      <c r="I47" s="78"/>
      <c r="J47" s="78"/>
      <c r="K47" s="78"/>
      <c r="L47" s="76"/>
      <c r="M47" s="76"/>
      <c r="N47" s="76"/>
      <c r="O47" s="79" t="s">
        <v>37</v>
      </c>
      <c r="P47" s="80"/>
      <c r="Q47" s="81"/>
      <c r="R47" s="91">
        <f>R29+R37+R45</f>
        <v>344000</v>
      </c>
      <c r="S47" s="82" t="s">
        <v>20</v>
      </c>
    </row>
  </sheetData>
  <mergeCells count="38">
    <mergeCell ref="C1:J1"/>
    <mergeCell ref="B2:I2"/>
    <mergeCell ref="O2:S2"/>
    <mergeCell ref="D26:J26"/>
    <mergeCell ref="B29:P29"/>
    <mergeCell ref="I21:J21"/>
    <mergeCell ref="I23:J23"/>
    <mergeCell ref="B25:B27"/>
    <mergeCell ref="B28:K28"/>
    <mergeCell ref="B4:B24"/>
    <mergeCell ref="C4:E4"/>
    <mergeCell ref="C11:E11"/>
    <mergeCell ref="C18:G18"/>
    <mergeCell ref="I19:J19"/>
    <mergeCell ref="C3:K3"/>
    <mergeCell ref="L3:N3"/>
    <mergeCell ref="B32:B33"/>
    <mergeCell ref="C34:K34"/>
    <mergeCell ref="C31:K31"/>
    <mergeCell ref="L31:N31"/>
    <mergeCell ref="O31:P31"/>
    <mergeCell ref="O3:P3"/>
    <mergeCell ref="Q3:S3"/>
    <mergeCell ref="C35:K35"/>
    <mergeCell ref="Q31:S31"/>
    <mergeCell ref="O30:S30"/>
    <mergeCell ref="C36:K36"/>
    <mergeCell ref="C42:K42"/>
    <mergeCell ref="C43:K43"/>
    <mergeCell ref="B45:P45"/>
    <mergeCell ref="O38:S38"/>
    <mergeCell ref="C39:K39"/>
    <mergeCell ref="L39:N39"/>
    <mergeCell ref="O39:P39"/>
    <mergeCell ref="Q39:S39"/>
    <mergeCell ref="B40:B41"/>
    <mergeCell ref="C44:K44"/>
    <mergeCell ref="B37:P37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&amp;R（注）本様式は、日本産業規格Ａ４判とすること。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2025-07-24T04:38:59Z</cp:lastPrinted>
  <dcterms:created xsi:type="dcterms:W3CDTF">2024-06-07T06:11:10Z</dcterms:created>
  <dcterms:modified xsi:type="dcterms:W3CDTF">2025-07-24T04:43:02Z</dcterms:modified>
</cp:coreProperties>
</file>