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0.33.60.77\share\★★★医療的ケア児支援\R8\05_医ケア補助金\01_交付要綱制定\★決裁後\"/>
    </mc:Choice>
  </mc:AlternateContent>
  <xr:revisionPtr revIDLastSave="0" documentId="13_ncr:1_{7B53114C-9F01-4847-B548-6AAD4B127BB2}" xr6:coauthVersionLast="47" xr6:coauthVersionMax="47" xr10:uidLastSave="{00000000-0000-0000-0000-000000000000}"/>
  <bookViews>
    <workbookView xWindow="-120" yWindow="-120" windowWidth="20730" windowHeight="11040" tabRatio="878" xr2:uid="{D450422D-CD9B-4675-B220-0DF89B16382D}"/>
  </bookViews>
  <sheets>
    <sheet name="1-1" sheetId="5" r:id="rId1"/>
    <sheet name="1-2" sheetId="2" r:id="rId2"/>
    <sheet name="1-3" sheetId="13" r:id="rId3"/>
    <sheet name="様式3" sheetId="3" r:id="rId4"/>
    <sheet name="6-1" sheetId="23" r:id="rId5"/>
  </sheets>
  <externalReferences>
    <externalReference r:id="rId6"/>
  </externalReferences>
  <definedNames>
    <definedName name="_01_北海道" localSheetId="4">OFFSET(#REF!,0,0,COUNTA(#REF!)-1,1)</definedName>
    <definedName name="_01_北海道">OFFSET(#REF!,0,0,COUNTA(#REF!)-1,1)</definedName>
    <definedName name="_02_青森県" localSheetId="4">#REF!</definedName>
    <definedName name="_02_青森県">#REF!</definedName>
    <definedName name="_03_岩手県" localSheetId="4">#REF!</definedName>
    <definedName name="_03_岩手県">#REF!</definedName>
    <definedName name="_04_宮城県" localSheetId="4">#REF!</definedName>
    <definedName name="_04_宮城県">#REF!</definedName>
    <definedName name="_05_秋田県" localSheetId="4">#REF!</definedName>
    <definedName name="_05_秋田県">#REF!</definedName>
    <definedName name="_06_山形県" localSheetId="4">#REF!</definedName>
    <definedName name="_06_山形県">#REF!</definedName>
    <definedName name="_07_福島県" localSheetId="4">#REF!</definedName>
    <definedName name="_07_福島県">#REF!</definedName>
    <definedName name="_08_茨城県" localSheetId="4">#REF!</definedName>
    <definedName name="_08_茨城県">#REF!</definedName>
    <definedName name="_09_栃木県" localSheetId="4">#REF!</definedName>
    <definedName name="_09_栃木県">#REF!</definedName>
    <definedName name="_10_群馬県" localSheetId="4">#REF!</definedName>
    <definedName name="_10_群馬県">#REF!</definedName>
    <definedName name="_11_埼玉県" localSheetId="4">#REF!</definedName>
    <definedName name="_11_埼玉県">#REF!</definedName>
    <definedName name="_12_千葉県" localSheetId="4">#REF!</definedName>
    <definedName name="_12_千葉県">#REF!</definedName>
    <definedName name="_13_東京都" localSheetId="4">#REF!</definedName>
    <definedName name="_13_東京都">#REF!</definedName>
    <definedName name="_14_神奈川県" localSheetId="4">#REF!</definedName>
    <definedName name="_14_神奈川県">#REF!</definedName>
    <definedName name="_15_新潟県" localSheetId="4">#REF!</definedName>
    <definedName name="_15_新潟県">#REF!</definedName>
    <definedName name="_16_富山県" localSheetId="4">#REF!</definedName>
    <definedName name="_16_富山県">#REF!</definedName>
    <definedName name="_17_石川県" localSheetId="4">#REF!</definedName>
    <definedName name="_17_石川県">#REF!</definedName>
    <definedName name="_18_福井県" localSheetId="4">#REF!</definedName>
    <definedName name="_18_福井県">#REF!</definedName>
    <definedName name="_19_山梨県" localSheetId="4">#REF!</definedName>
    <definedName name="_19_山梨県">#REF!</definedName>
    <definedName name="_20_長野県" localSheetId="4">#REF!</definedName>
    <definedName name="_20_長野県">#REF!</definedName>
    <definedName name="_21_岐阜県" localSheetId="4">#REF!</definedName>
    <definedName name="_21_岐阜県">#REF!</definedName>
    <definedName name="_22_静岡県" localSheetId="4">#REF!</definedName>
    <definedName name="_22_静岡県">#REF!</definedName>
    <definedName name="_23_愛知県" localSheetId="4">#REF!</definedName>
    <definedName name="_23_愛知県">#REF!</definedName>
    <definedName name="_24_三重県" localSheetId="4">#REF!</definedName>
    <definedName name="_24_三重県">#REF!</definedName>
    <definedName name="_25_滋賀県" localSheetId="4">#REF!</definedName>
    <definedName name="_25_滋賀県">#REF!</definedName>
    <definedName name="_26_京都府" localSheetId="4">#REF!</definedName>
    <definedName name="_26_京都府">#REF!</definedName>
    <definedName name="_27_大阪府" localSheetId="4">#REF!</definedName>
    <definedName name="_27_大阪府">#REF!</definedName>
    <definedName name="_28_兵庫県" localSheetId="4">#REF!</definedName>
    <definedName name="_28_兵庫県">#REF!</definedName>
    <definedName name="_29_奈良県" localSheetId="4">#REF!</definedName>
    <definedName name="_29_奈良県">#REF!</definedName>
    <definedName name="_30_和歌山県" localSheetId="4">#REF!</definedName>
    <definedName name="_30_和歌山県">#REF!</definedName>
    <definedName name="_31_鳥取県" localSheetId="4">#REF!</definedName>
    <definedName name="_31_鳥取県">#REF!</definedName>
    <definedName name="_32_島根県" localSheetId="4">#REF!</definedName>
    <definedName name="_32_島根県">#REF!</definedName>
    <definedName name="_33_岡山県" localSheetId="4">#REF!</definedName>
    <definedName name="_33_岡山県">#REF!</definedName>
    <definedName name="_34_広島県" localSheetId="4">#REF!</definedName>
    <definedName name="_34_広島県">#REF!</definedName>
    <definedName name="_35_山口県" localSheetId="4">#REF!</definedName>
    <definedName name="_35_山口県">#REF!</definedName>
    <definedName name="_36_徳島県" localSheetId="4">#REF!</definedName>
    <definedName name="_36_徳島県">#REF!</definedName>
    <definedName name="_37_香川県" localSheetId="4">#REF!</definedName>
    <definedName name="_37_香川県">#REF!</definedName>
    <definedName name="_38_愛媛県" localSheetId="4">#REF!</definedName>
    <definedName name="_38_愛媛県">#REF!</definedName>
    <definedName name="_39_高知県" localSheetId="4">#REF!</definedName>
    <definedName name="_39_高知県">#REF!</definedName>
    <definedName name="_40_福岡県" localSheetId="4">#REF!</definedName>
    <definedName name="_40_福岡県">#REF!</definedName>
    <definedName name="_41_佐賀県" localSheetId="4">#REF!</definedName>
    <definedName name="_41_佐賀県">#REF!</definedName>
    <definedName name="_42_長崎県" localSheetId="4">#REF!</definedName>
    <definedName name="_42_長崎県">#REF!</definedName>
    <definedName name="_43_熊本県" localSheetId="4">#REF!</definedName>
    <definedName name="_43_熊本県">#REF!</definedName>
    <definedName name="_44_大分県" localSheetId="4">#REF!</definedName>
    <definedName name="_44_大分県">#REF!</definedName>
    <definedName name="_45_宮崎県" localSheetId="4">#REF!</definedName>
    <definedName name="_45_宮崎県">#REF!</definedName>
    <definedName name="_46_鹿児島県" localSheetId="4">#REF!</definedName>
    <definedName name="_46_鹿児島県">#REF!</definedName>
    <definedName name="_47_沖縄県" localSheetId="4">#REF!</definedName>
    <definedName name="_47_沖縄県">#REF!</definedName>
    <definedName name="_Order1" hidden="1">255</definedName>
    <definedName name="_Order2" hidden="1">255</definedName>
    <definedName name="Autoshape1" localSheetId="4">#REF!</definedName>
    <definedName name="Autoshape1">#REF!</definedName>
    <definedName name="_xlnm.Print_Area" localSheetId="0">'1-1'!$A$1:$C$18</definedName>
    <definedName name="_xlnm.Print_Area" localSheetId="1">'1-2'!$A$1:$G$5</definedName>
    <definedName name="_xlnm.Print_Area" localSheetId="4">'6-1'!$A$1:$G$6</definedName>
    <definedName name="_xlnm.Print_Area" localSheetId="3">様式3!$A$1:$S$12</definedName>
    <definedName name="_xlnm.Print_Area">#REF!</definedName>
    <definedName name="s">#REF!</definedName>
    <definedName name="syuukeihyou11">[1]集計表２!$A$3:$AD$109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23" l="1"/>
  <c r="B2" i="13" l="1"/>
  <c r="A5" i="2" l="1"/>
  <c r="E5" i="13"/>
  <c r="E6" i="13"/>
  <c r="E7" i="13"/>
  <c r="E8" i="13"/>
  <c r="E4" i="13"/>
  <c r="E9" i="13" l="1"/>
  <c r="B5" i="2" l="1"/>
  <c r="D5" i="2" s="1"/>
  <c r="B5" i="23"/>
  <c r="D5" i="23" s="1"/>
  <c r="G11" i="3"/>
  <c r="G10" i="3"/>
  <c r="G9" i="3"/>
  <c r="G8" i="3"/>
  <c r="G7" i="3"/>
  <c r="E5" i="23" l="1"/>
  <c r="G5" i="23" s="1"/>
  <c r="F5" i="2"/>
  <c r="G5" i="2" s="1"/>
</calcChain>
</file>

<file path=xl/sharedStrings.xml><?xml version="1.0" encoding="utf-8"?>
<sst xmlns="http://schemas.openxmlformats.org/spreadsheetml/2006/main" count="96" uniqueCount="84">
  <si>
    <t>補助事業名</t>
    <rPh sb="0" eb="2">
      <t>ホジョ</t>
    </rPh>
    <rPh sb="2" eb="4">
      <t>ジギョウ</t>
    </rPh>
    <rPh sb="4" eb="5">
      <t>メイ</t>
    </rPh>
    <phoneticPr fontId="5"/>
  </si>
  <si>
    <t>補助事業者名</t>
    <rPh sb="0" eb="2">
      <t>ホジョ</t>
    </rPh>
    <rPh sb="2" eb="5">
      <t>ジギョウシャ</t>
    </rPh>
    <rPh sb="5" eb="6">
      <t>メイ</t>
    </rPh>
    <phoneticPr fontId="5"/>
  </si>
  <si>
    <t>財産名</t>
    <rPh sb="0" eb="2">
      <t>ザイサン</t>
    </rPh>
    <rPh sb="2" eb="3">
      <t>メイ</t>
    </rPh>
    <phoneticPr fontId="5"/>
  </si>
  <si>
    <t>規格（品名）</t>
    <rPh sb="0" eb="2">
      <t>キカク</t>
    </rPh>
    <rPh sb="3" eb="5">
      <t>ヒンメイ</t>
    </rPh>
    <phoneticPr fontId="5"/>
  </si>
  <si>
    <t>単価（税込。円）</t>
    <rPh sb="0" eb="2">
      <t>タンカ</t>
    </rPh>
    <rPh sb="3" eb="5">
      <t>ゼイコ</t>
    </rPh>
    <rPh sb="6" eb="7">
      <t>エン</t>
    </rPh>
    <phoneticPr fontId="5"/>
  </si>
  <si>
    <t>数量</t>
    <rPh sb="0" eb="2">
      <t>スウリョウ</t>
    </rPh>
    <phoneticPr fontId="5"/>
  </si>
  <si>
    <t>取得金額</t>
    <rPh sb="0" eb="2">
      <t>シュトク</t>
    </rPh>
    <rPh sb="2" eb="4">
      <t>キンガク</t>
    </rPh>
    <phoneticPr fontId="5"/>
  </si>
  <si>
    <t>経費の負担区分</t>
    <rPh sb="0" eb="2">
      <t>ケイヒ</t>
    </rPh>
    <rPh sb="3" eb="5">
      <t>フタン</t>
    </rPh>
    <rPh sb="5" eb="7">
      <t>クブン</t>
    </rPh>
    <phoneticPr fontId="5"/>
  </si>
  <si>
    <t>取得年月日
（納品日）</t>
    <rPh sb="0" eb="2">
      <t>シュトク</t>
    </rPh>
    <rPh sb="2" eb="5">
      <t>ネンガッピ</t>
    </rPh>
    <rPh sb="7" eb="10">
      <t>ノウヒンビ</t>
    </rPh>
    <phoneticPr fontId="5"/>
  </si>
  <si>
    <t>処分の状況</t>
    <rPh sb="0" eb="2">
      <t>ショブン</t>
    </rPh>
    <rPh sb="3" eb="5">
      <t>ジョウキョウ</t>
    </rPh>
    <phoneticPr fontId="5"/>
  </si>
  <si>
    <t>保管場所</t>
    <rPh sb="0" eb="2">
      <t>ホカン</t>
    </rPh>
    <rPh sb="2" eb="4">
      <t>バショ</t>
    </rPh>
    <phoneticPr fontId="5"/>
  </si>
  <si>
    <t>備考</t>
    <rPh sb="0" eb="2">
      <t>ビコウ</t>
    </rPh>
    <phoneticPr fontId="5"/>
  </si>
  <si>
    <t>県補助金</t>
    <rPh sb="0" eb="1">
      <t>ケン</t>
    </rPh>
    <rPh sb="1" eb="4">
      <t>ホジョキン</t>
    </rPh>
    <phoneticPr fontId="5"/>
  </si>
  <si>
    <t>自己資金</t>
    <rPh sb="0" eb="2">
      <t>ジコ</t>
    </rPh>
    <rPh sb="2" eb="4">
      <t>シキン</t>
    </rPh>
    <phoneticPr fontId="5"/>
  </si>
  <si>
    <t>その他</t>
    <rPh sb="2" eb="3">
      <t>ホカ</t>
    </rPh>
    <phoneticPr fontId="5"/>
  </si>
  <si>
    <t>耐用年数</t>
    <rPh sb="0" eb="2">
      <t>タイヨウ</t>
    </rPh>
    <rPh sb="2" eb="4">
      <t>ネンスウ</t>
    </rPh>
    <phoneticPr fontId="5"/>
  </si>
  <si>
    <t>処分制限年月日</t>
    <rPh sb="0" eb="2">
      <t>ショブン</t>
    </rPh>
    <rPh sb="2" eb="4">
      <t>セイゲン</t>
    </rPh>
    <rPh sb="4" eb="7">
      <t>ネンガッピ</t>
    </rPh>
    <phoneticPr fontId="5"/>
  </si>
  <si>
    <t>価格（円）</t>
    <rPh sb="0" eb="2">
      <t>カカク</t>
    </rPh>
    <rPh sb="3" eb="4">
      <t>エン</t>
    </rPh>
    <phoneticPr fontId="5"/>
  </si>
  <si>
    <t>処分の内容</t>
    <rPh sb="0" eb="2">
      <t>ショブン</t>
    </rPh>
    <rPh sb="3" eb="5">
      <t>ナイヨウ</t>
    </rPh>
    <phoneticPr fontId="5"/>
  </si>
  <si>
    <t>処分年月日</t>
    <rPh sb="0" eb="2">
      <t>ショブン</t>
    </rPh>
    <rPh sb="2" eb="5">
      <t>ネンガッピ</t>
    </rPh>
    <phoneticPr fontId="5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</si>
  <si>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5"/>
  </si>
  <si>
    <t>（単位：円）</t>
    <rPh sb="1" eb="3">
      <t>タンイ</t>
    </rPh>
    <rPh sb="4" eb="5">
      <t>エン</t>
    </rPh>
    <phoneticPr fontId="5"/>
  </si>
  <si>
    <t>介護ロボット等の種別</t>
    <phoneticPr fontId="5"/>
  </si>
  <si>
    <t>上限額</t>
    <rPh sb="0" eb="3">
      <t>ジョウゲンガク</t>
    </rPh>
    <phoneticPr fontId="5"/>
  </si>
  <si>
    <t>移乗介護</t>
    <rPh sb="0" eb="2">
      <t>イジョウ</t>
    </rPh>
    <rPh sb="2" eb="4">
      <t>カイゴ</t>
    </rPh>
    <phoneticPr fontId="5"/>
  </si>
  <si>
    <t>移動支援</t>
    <rPh sb="0" eb="2">
      <t>イドウ</t>
    </rPh>
    <rPh sb="2" eb="4">
      <t>シエン</t>
    </rPh>
    <phoneticPr fontId="5"/>
  </si>
  <si>
    <t>合計</t>
    <rPh sb="0" eb="2">
      <t>ゴウケイ</t>
    </rPh>
    <phoneticPr fontId="5"/>
  </si>
  <si>
    <t>排泄支援</t>
    <rPh sb="0" eb="2">
      <t>ハイセツ</t>
    </rPh>
    <rPh sb="2" eb="4">
      <t>シエン</t>
    </rPh>
    <phoneticPr fontId="5"/>
  </si>
  <si>
    <t>入浴支援</t>
    <rPh sb="0" eb="2">
      <t>ニュウヨク</t>
    </rPh>
    <rPh sb="2" eb="4">
      <t>シエン</t>
    </rPh>
    <phoneticPr fontId="5"/>
  </si>
  <si>
    <t>法人名</t>
    <rPh sb="0" eb="2">
      <t>ホウジン</t>
    </rPh>
    <rPh sb="2" eb="3">
      <t>メイ</t>
    </rPh>
    <phoneticPr fontId="5"/>
  </si>
  <si>
    <t>法人名</t>
    <rPh sb="0" eb="2">
      <t>ホウジン</t>
    </rPh>
    <rPh sb="2" eb="3">
      <t>メイ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</si>
  <si>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</si>
  <si>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</si>
  <si>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障がい福祉サービス等の種別</t>
    <rPh sb="0" eb="1">
      <t>ショウ</t>
    </rPh>
    <rPh sb="3" eb="5">
      <t>フクシ</t>
    </rPh>
    <rPh sb="9" eb="10">
      <t>トウ</t>
    </rPh>
    <rPh sb="11" eb="13">
      <t>シュベツ</t>
    </rPh>
    <phoneticPr fontId="1"/>
  </si>
  <si>
    <t>事業所所在地</t>
    <rPh sb="0" eb="3">
      <t>ジギョウショ</t>
    </rPh>
    <rPh sb="3" eb="6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</si>
  <si>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</si>
  <si>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開設年月日</t>
    <rPh sb="0" eb="2">
      <t>カイセツ</t>
    </rPh>
    <rPh sb="2" eb="5">
      <t>ネンガッピ</t>
    </rPh>
    <phoneticPr fontId="1"/>
  </si>
  <si>
    <t>設備整備費及び
備品購入費の内容</t>
    <rPh sb="0" eb="2">
      <t>セツビ</t>
    </rPh>
    <rPh sb="2" eb="4">
      <t>セイビ</t>
    </rPh>
    <rPh sb="4" eb="5">
      <t>ヒ</t>
    </rPh>
    <rPh sb="5" eb="6">
      <t>オヨ</t>
    </rPh>
    <rPh sb="8" eb="10">
      <t>ビヒン</t>
    </rPh>
    <rPh sb="10" eb="12">
      <t>コウニュウ</t>
    </rPh>
    <rPh sb="12" eb="13">
      <t>ヒ</t>
    </rPh>
    <rPh sb="14" eb="16">
      <t>ナイヨウ</t>
    </rPh>
    <phoneticPr fontId="5"/>
  </si>
  <si>
    <t>規格等</t>
    <rPh sb="0" eb="2">
      <t>キカク</t>
    </rPh>
    <rPh sb="2" eb="3">
      <t>ナド</t>
    </rPh>
    <phoneticPr fontId="5"/>
  </si>
  <si>
    <t>単価
①</t>
    <rPh sb="0" eb="2">
      <t>タンカ</t>
    </rPh>
    <phoneticPr fontId="5"/>
  </si>
  <si>
    <t>数量
②</t>
    <rPh sb="0" eb="2">
      <t>スウリョウ</t>
    </rPh>
    <phoneticPr fontId="5"/>
  </si>
  <si>
    <t>設置個所</t>
    <rPh sb="0" eb="2">
      <t>セッチ</t>
    </rPh>
    <rPh sb="2" eb="4">
      <t>カショ</t>
    </rPh>
    <phoneticPr fontId="4"/>
  </si>
  <si>
    <t>導入予定年月日</t>
    <rPh sb="0" eb="2">
      <t>ドウニュウ</t>
    </rPh>
    <rPh sb="2" eb="4">
      <t>ヨテイ</t>
    </rPh>
    <rPh sb="4" eb="7">
      <t>ネンガッピ</t>
    </rPh>
    <phoneticPr fontId="5"/>
  </si>
  <si>
    <t>金額
①×②</t>
    <rPh sb="0" eb="2">
      <t>キンガク</t>
    </rPh>
    <phoneticPr fontId="4"/>
  </si>
  <si>
    <t>補助対象経費の
実支出（予定）額</t>
    <rPh sb="8" eb="11">
      <t>ジツシシュツ</t>
    </rPh>
    <rPh sb="13" eb="14">
      <t>テイ</t>
    </rPh>
    <rPh sb="15" eb="16">
      <t>ガク</t>
    </rPh>
    <phoneticPr fontId="5"/>
  </si>
  <si>
    <t>差引額</t>
    <phoneticPr fontId="1"/>
  </si>
  <si>
    <t>基準額</t>
    <rPh sb="0" eb="2">
      <t>キジュン</t>
    </rPh>
    <rPh sb="2" eb="3">
      <t>ガク</t>
    </rPh>
    <phoneticPr fontId="1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</si>
  <si>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</si>
  <si>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</si>
  <si>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</si>
  <si>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</si>
  <si>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</si>
  <si>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</si>
  <si>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法人所在地</t>
    <rPh sb="0" eb="2">
      <t>ホウジン</t>
    </rPh>
    <rPh sb="2" eb="5">
      <t>ショザイチ</t>
    </rPh>
    <phoneticPr fontId="1"/>
  </si>
  <si>
    <t>※様式1-3に記入することで反映される。
※この様式は、B欄のみ記入すること。</t>
    <rPh sb="1" eb="3">
      <t>ヨウシキ</t>
    </rPh>
    <rPh sb="7" eb="9">
      <t>キニュウ</t>
    </rPh>
    <rPh sb="14" eb="16">
      <t>ハンエイ</t>
    </rPh>
    <rPh sb="24" eb="26">
      <t>ヨウシキ</t>
    </rPh>
    <rPh sb="29" eb="30">
      <t>ラン</t>
    </rPh>
    <rPh sb="32" eb="34">
      <t>キニュウ</t>
    </rPh>
    <phoneticPr fontId="1"/>
  </si>
  <si>
    <t>備考</t>
    <rPh sb="0" eb="2">
      <t>ビコウ</t>
    </rPh>
    <phoneticPr fontId="1"/>
  </si>
  <si>
    <t>本事業を実施する事業所名を記入</t>
    <rPh sb="0" eb="1">
      <t>ホン</t>
    </rPh>
    <rPh sb="1" eb="3">
      <t>ジギョウ</t>
    </rPh>
    <rPh sb="4" eb="6">
      <t>ジッシ</t>
    </rPh>
    <rPh sb="8" eb="11">
      <t>ジギョウショ</t>
    </rPh>
    <rPh sb="11" eb="12">
      <t>メイ</t>
    </rPh>
    <rPh sb="13" eb="15">
      <t>キニュウ</t>
    </rPh>
    <phoneticPr fontId="1"/>
  </si>
  <si>
    <t>本事業を活用するサービス種別を記入</t>
    <rPh sb="0" eb="1">
      <t>ホン</t>
    </rPh>
    <rPh sb="1" eb="3">
      <t>ジギョウ</t>
    </rPh>
    <rPh sb="4" eb="6">
      <t>カツヨウ</t>
    </rPh>
    <rPh sb="12" eb="14">
      <t>シュベツ</t>
    </rPh>
    <rPh sb="15" eb="17">
      <t>キニュウ</t>
    </rPh>
    <phoneticPr fontId="1"/>
  </si>
  <si>
    <t>事業所の開設年月日</t>
    <rPh sb="0" eb="2">
      <t>ジギョウ</t>
    </rPh>
    <rPh sb="2" eb="3">
      <t>ショ</t>
    </rPh>
    <rPh sb="4" eb="6">
      <t>カイセツ</t>
    </rPh>
    <rPh sb="6" eb="9">
      <t>ネンガッピ</t>
    </rPh>
    <phoneticPr fontId="1"/>
  </si>
  <si>
    <t>申請額内訳書</t>
    <rPh sb="0" eb="1">
      <t>サル</t>
    </rPh>
    <rPh sb="1" eb="2">
      <t>ショウ</t>
    </rPh>
    <rPh sb="2" eb="3">
      <t>ガク</t>
    </rPh>
    <rPh sb="3" eb="4">
      <t>ウチ</t>
    </rPh>
    <rPh sb="4" eb="5">
      <t>ヤク</t>
    </rPh>
    <rPh sb="5" eb="6">
      <t>ショ</t>
    </rPh>
    <phoneticPr fontId="5"/>
  </si>
  <si>
    <t>所要額詳細</t>
    <rPh sb="0" eb="2">
      <t>ショヨウ</t>
    </rPh>
    <rPh sb="2" eb="3">
      <t>ガク</t>
    </rPh>
    <rPh sb="3" eb="5">
      <t>ショウサイ</t>
    </rPh>
    <phoneticPr fontId="5"/>
  </si>
  <si>
    <t>事業実施計画書法人概要</t>
    <rPh sb="0" eb="2">
      <t>ジギョウ</t>
    </rPh>
    <rPh sb="2" eb="4">
      <t>ジッシ</t>
    </rPh>
    <rPh sb="4" eb="7">
      <t>ケイカクショ</t>
    </rPh>
    <rPh sb="7" eb="9">
      <t>ホウジン</t>
    </rPh>
    <rPh sb="9" eb="11">
      <t>ガイヨウ</t>
    </rPh>
    <phoneticPr fontId="1"/>
  </si>
  <si>
    <t>法人名</t>
    <rPh sb="0" eb="2">
      <t>ホウジン</t>
    </rPh>
    <rPh sb="2" eb="3">
      <t>メイ</t>
    </rPh>
    <phoneticPr fontId="1"/>
  </si>
  <si>
    <t>補助対象経費の
実支出額</t>
    <rPh sb="0" eb="2">
      <t>ホジョ</t>
    </rPh>
    <rPh sb="2" eb="4">
      <t>タイショウ</t>
    </rPh>
    <rPh sb="4" eb="6">
      <t>ケイヒ</t>
    </rPh>
    <rPh sb="8" eb="12">
      <t>ジッシシュツガク</t>
    </rPh>
    <rPh sb="11" eb="12">
      <t>ガク</t>
    </rPh>
    <phoneticPr fontId="5"/>
  </si>
  <si>
    <t>交付決定額</t>
    <rPh sb="0" eb="2">
      <t>コウフ</t>
    </rPh>
    <rPh sb="2" eb="4">
      <t>ケッテイ</t>
    </rPh>
    <rPh sb="4" eb="5">
      <t>ガク</t>
    </rPh>
    <phoneticPr fontId="1"/>
  </si>
  <si>
    <t>事業実績額報告書</t>
    <rPh sb="0" eb="2">
      <t>ジギョウ</t>
    </rPh>
    <rPh sb="2" eb="4">
      <t>ジッセキ</t>
    </rPh>
    <rPh sb="4" eb="5">
      <t>ガク</t>
    </rPh>
    <rPh sb="5" eb="8">
      <t>ホウコクショ</t>
    </rPh>
    <phoneticPr fontId="5"/>
  </si>
  <si>
    <t>第１号様式１</t>
    <phoneticPr fontId="1"/>
  </si>
  <si>
    <t>第１号様式２</t>
    <rPh sb="0" eb="1">
      <t>ダイ</t>
    </rPh>
    <rPh sb="2" eb="3">
      <t>ゴウ</t>
    </rPh>
    <rPh sb="3" eb="5">
      <t>ヨウシキ</t>
    </rPh>
    <phoneticPr fontId="1"/>
  </si>
  <si>
    <t>第１号様式３</t>
    <rPh sb="0" eb="1">
      <t>ダイ</t>
    </rPh>
    <rPh sb="2" eb="3">
      <t>ゴウ</t>
    </rPh>
    <rPh sb="3" eb="5">
      <t>ヨウシキ</t>
    </rPh>
    <phoneticPr fontId="1"/>
  </si>
  <si>
    <t>第３号様式（第６関係）</t>
    <rPh sb="0" eb="1">
      <t>ダイ</t>
    </rPh>
    <rPh sb="2" eb="3">
      <t>ゴウ</t>
    </rPh>
    <rPh sb="3" eb="5">
      <t>ヨウシキ</t>
    </rPh>
    <rPh sb="6" eb="7">
      <t>ダイ</t>
    </rPh>
    <rPh sb="8" eb="10">
      <t>カンケイ</t>
    </rPh>
    <phoneticPr fontId="7"/>
  </si>
  <si>
    <t>第６号様式１</t>
    <rPh sb="0" eb="1">
      <t>ダイ</t>
    </rPh>
    <rPh sb="2" eb="3">
      <t>ゴウ</t>
    </rPh>
    <rPh sb="3" eb="5">
      <t>ヨウシキ</t>
    </rPh>
    <phoneticPr fontId="1"/>
  </si>
  <si>
    <t>財産管理台帳</t>
    <rPh sb="0" eb="2">
      <t>ザイサン</t>
    </rPh>
    <rPh sb="2" eb="4">
      <t>カンリ</t>
    </rPh>
    <rPh sb="4" eb="6">
      <t>ダイチョウ</t>
    </rPh>
    <phoneticPr fontId="5"/>
  </si>
  <si>
    <t>（注）
　１「処分制限年月日」欄には、処分制限の周期を記載すること。
　２「処分の内容」欄には、譲渡、交換、貸付け、担保提供等の別を記載すること。
　３「備考」欄には、譲渡先、交換先、貸付先及び抵当権者等の名称並びに補助金返還額を記載すること。</t>
    <rPh sb="1" eb="2">
      <t>チュウ</t>
    </rPh>
    <rPh sb="7" eb="9">
      <t>ショブン</t>
    </rPh>
    <rPh sb="9" eb="11">
      <t>セイゲン</t>
    </rPh>
    <rPh sb="11" eb="14">
      <t>ネンガッピ</t>
    </rPh>
    <rPh sb="15" eb="16">
      <t>ラン</t>
    </rPh>
    <rPh sb="19" eb="21">
      <t>ショブン</t>
    </rPh>
    <rPh sb="21" eb="23">
      <t>セイゲン</t>
    </rPh>
    <rPh sb="24" eb="26">
      <t>シュウキ</t>
    </rPh>
    <rPh sb="27" eb="29">
      <t>キサイ</t>
    </rPh>
    <rPh sb="38" eb="40">
      <t>ショブン</t>
    </rPh>
    <rPh sb="41" eb="43">
      <t>ナイヨウ</t>
    </rPh>
    <rPh sb="44" eb="45">
      <t>ラン</t>
    </rPh>
    <rPh sb="48" eb="50">
      <t>ジョウト</t>
    </rPh>
    <rPh sb="51" eb="53">
      <t>コウカン</t>
    </rPh>
    <rPh sb="54" eb="56">
      <t>カシツ</t>
    </rPh>
    <rPh sb="58" eb="60">
      <t>タンポ</t>
    </rPh>
    <rPh sb="60" eb="62">
      <t>テイキョウ</t>
    </rPh>
    <rPh sb="62" eb="63">
      <t>トウ</t>
    </rPh>
    <rPh sb="64" eb="65">
      <t>ベツ</t>
    </rPh>
    <rPh sb="66" eb="68">
      <t>キサイ</t>
    </rPh>
    <rPh sb="77" eb="79">
      <t>ビコウ</t>
    </rPh>
    <rPh sb="80" eb="81">
      <t>ラン</t>
    </rPh>
    <rPh sb="84" eb="86">
      <t>ジョウト</t>
    </rPh>
    <rPh sb="86" eb="87">
      <t>サキ</t>
    </rPh>
    <rPh sb="88" eb="90">
      <t>コウカン</t>
    </rPh>
    <rPh sb="90" eb="91">
      <t>サキ</t>
    </rPh>
    <rPh sb="92" eb="94">
      <t>カシツケ</t>
    </rPh>
    <rPh sb="94" eb="95">
      <t>サキ</t>
    </rPh>
    <rPh sb="95" eb="96">
      <t>オヨ</t>
    </rPh>
    <rPh sb="97" eb="100">
      <t>テイトウケン</t>
    </rPh>
    <rPh sb="100" eb="101">
      <t>シャ</t>
    </rPh>
    <rPh sb="101" eb="102">
      <t>トウ</t>
    </rPh>
    <rPh sb="103" eb="105">
      <t>メイショウ</t>
    </rPh>
    <rPh sb="105" eb="106">
      <t>ナラ</t>
    </rPh>
    <rPh sb="108" eb="111">
      <t>ホジョキン</t>
    </rPh>
    <rPh sb="111" eb="113">
      <t>ヘンカン</t>
    </rPh>
    <rPh sb="113" eb="114">
      <t>ガク</t>
    </rPh>
    <rPh sb="115" eb="117">
      <t>キサイ</t>
    </rPh>
    <phoneticPr fontId="1"/>
  </si>
  <si>
    <t>寄附金その他の
収入額</t>
    <rPh sb="0" eb="3">
      <t>キフキン</t>
    </rPh>
    <rPh sb="5" eb="6">
      <t>タ</t>
    </rPh>
    <rPh sb="8" eb="10">
      <t>シュウニュウ</t>
    </rPh>
    <rPh sb="10" eb="11">
      <t>ガク</t>
    </rPh>
    <phoneticPr fontId="5"/>
  </si>
  <si>
    <t>（CとDを比較して
少ない方の額）</t>
    <rPh sb="5" eb="7">
      <t>ヒカク</t>
    </rPh>
    <rPh sb="10" eb="11">
      <t>スク</t>
    </rPh>
    <rPh sb="13" eb="14">
      <t>ホウ</t>
    </rPh>
    <rPh sb="15" eb="16">
      <t>ガク</t>
    </rPh>
    <phoneticPr fontId="5"/>
  </si>
  <si>
    <r>
      <t xml:space="preserve">（E×1/2）
</t>
    </r>
    <r>
      <rPr>
        <sz val="11"/>
        <rFont val="ＭＳ Ｐゴシック"/>
        <family val="3"/>
        <charset val="128"/>
      </rPr>
      <t>(千円未満切捨）</t>
    </r>
    <rPh sb="9" eb="11">
      <t>センエン</t>
    </rPh>
    <rPh sb="11" eb="13">
      <t>ミマン</t>
    </rPh>
    <rPh sb="13" eb="14">
      <t>キ</t>
    </rPh>
    <rPh sb="14" eb="15">
      <t>ス</t>
    </rPh>
    <phoneticPr fontId="5"/>
  </si>
  <si>
    <t>（注）</t>
    <rPh sb="1" eb="2">
      <t>チュウ</t>
    </rPh>
    <phoneticPr fontId="5"/>
  </si>
  <si>
    <t>１．整備する設備、備品の種類毎に記載し、必要に応じて行を追加すること。</t>
    <rPh sb="2" eb="4">
      <t>セイビ</t>
    </rPh>
    <rPh sb="6" eb="8">
      <t>セツビ</t>
    </rPh>
    <rPh sb="9" eb="11">
      <t>ビヒン</t>
    </rPh>
    <rPh sb="12" eb="14">
      <t>シュルイ</t>
    </rPh>
    <rPh sb="14" eb="15">
      <t>ゴト</t>
    </rPh>
    <rPh sb="16" eb="18">
      <t>キサイ</t>
    </rPh>
    <rPh sb="20" eb="22">
      <t>ヒツヨウ</t>
    </rPh>
    <rPh sb="23" eb="24">
      <t>オウ</t>
    </rPh>
    <rPh sb="26" eb="27">
      <t>ギョウ</t>
    </rPh>
    <rPh sb="28" eb="30">
      <t>ツイカ</t>
    </rPh>
    <phoneticPr fontId="1"/>
  </si>
  <si>
    <t>２．設備及び備品導入に伴う設置費用は対象とする。</t>
    <rPh sb="2" eb="4">
      <t>セツビ</t>
    </rPh>
    <rPh sb="4" eb="5">
      <t>オヨ</t>
    </rPh>
    <rPh sb="6" eb="8">
      <t>ビヒン</t>
    </rPh>
    <rPh sb="8" eb="10">
      <t>ドウニュウ</t>
    </rPh>
    <rPh sb="11" eb="12">
      <t>トモナ</t>
    </rPh>
    <rPh sb="13" eb="15">
      <t>セッチ</t>
    </rPh>
    <rPh sb="15" eb="17">
      <t>ヒヨウ</t>
    </rPh>
    <rPh sb="18" eb="20">
      <t>タイショウ</t>
    </rPh>
    <phoneticPr fontId="1"/>
  </si>
  <si>
    <t>（単位：円）</t>
    <rPh sb="1" eb="3">
      <t>タンイ</t>
    </rPh>
    <rPh sb="4" eb="5">
      <t>エン</t>
    </rPh>
    <phoneticPr fontId="1"/>
  </si>
  <si>
    <t>処分制限期間
（50万円以上の場合）</t>
    <rPh sb="0" eb="2">
      <t>ショブン</t>
    </rPh>
    <rPh sb="2" eb="4">
      <t>セイゲン</t>
    </rPh>
    <rPh sb="4" eb="6">
      <t>キカン</t>
    </rPh>
    <rPh sb="10" eb="12">
      <t>マンエン</t>
    </rPh>
    <rPh sb="12" eb="14">
      <t>イジョウ</t>
    </rPh>
    <rPh sb="15" eb="17">
      <t>バアイ</t>
    </rPh>
    <phoneticPr fontId="5"/>
  </si>
  <si>
    <t>補助金交付額
（ＤとＥを比較して
少ない方の額）</t>
    <rPh sb="0" eb="3">
      <t>ホジョキン</t>
    </rPh>
    <rPh sb="3" eb="5">
      <t>コウフ</t>
    </rPh>
    <rPh sb="5" eb="6">
      <t>ガク</t>
    </rPh>
    <rPh sb="12" eb="14">
      <t>ヒカク</t>
    </rPh>
    <rPh sb="17" eb="18">
      <t>スク</t>
    </rPh>
    <rPh sb="20" eb="21">
      <t>ホウ</t>
    </rPh>
    <rPh sb="22" eb="23">
      <t>ガク</t>
    </rPh>
    <phoneticPr fontId="5"/>
  </si>
  <si>
    <r>
      <t xml:space="preserve">C×1/2
</t>
    </r>
    <r>
      <rPr>
        <sz val="12"/>
        <rFont val="ＭＳ Ｐゴシック"/>
        <family val="3"/>
        <charset val="128"/>
      </rPr>
      <t>（千円未満切捨額）</t>
    </r>
    <rPh sb="7" eb="9">
      <t>センエン</t>
    </rPh>
    <rPh sb="9" eb="11">
      <t>ミマン</t>
    </rPh>
    <rPh sb="11" eb="12">
      <t>キ</t>
    </rPh>
    <rPh sb="12" eb="13">
      <t>ス</t>
    </rPh>
    <rPh sb="13" eb="14">
      <t>ガク</t>
    </rPh>
    <phoneticPr fontId="5"/>
  </si>
  <si>
    <t>令和８年度青森県医療的ケア児等受入促進事業費補助金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</si>
</sst>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&quot;△ &quot;#,##0"/>
  </numFmts>
  <fonts count="2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2.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ゴシック"/>
      <family val="2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2"/>
      <charset val="128"/>
    </font>
    <font>
      <b/>
      <sz val="16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2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6" fillId="0" borderId="0" xfId="1" applyFont="1" applyAlignment="1">
      <alignment wrapText="1"/>
    </xf>
    <xf numFmtId="0" fontId="6" fillId="0" borderId="0" xfId="1" applyFont="1"/>
    <xf numFmtId="0" fontId="10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left" vertical="center"/>
    </xf>
    <xf numFmtId="38" fontId="8" fillId="0" borderId="13" xfId="3" applyFont="1" applyFill="1" applyBorder="1" applyAlignment="1">
      <alignment horizontal="center" vertical="center"/>
    </xf>
    <xf numFmtId="38" fontId="8" fillId="0" borderId="18" xfId="3" applyFont="1" applyFill="1" applyBorder="1" applyAlignment="1">
      <alignment horizontal="right" vertical="center"/>
    </xf>
    <xf numFmtId="38" fontId="8" fillId="0" borderId="18" xfId="3" applyFont="1" applyFill="1" applyBorder="1" applyAlignment="1">
      <alignment vertical="center"/>
    </xf>
    <xf numFmtId="0" fontId="10" fillId="0" borderId="0" xfId="2" applyFont="1" applyAlignment="1">
      <alignment horizontal="right" vertical="center"/>
    </xf>
    <xf numFmtId="38" fontId="8" fillId="0" borderId="13" xfId="3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13" fillId="0" borderId="15" xfId="1" applyFont="1" applyFill="1" applyBorder="1" applyAlignment="1">
      <alignment vertical="center" wrapText="1"/>
    </xf>
    <xf numFmtId="0" fontId="15" fillId="0" borderId="0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 shrinkToFit="1"/>
    </xf>
    <xf numFmtId="38" fontId="16" fillId="0" borderId="0" xfId="3" applyFont="1" applyAlignment="1">
      <alignment vertical="center"/>
    </xf>
    <xf numFmtId="0" fontId="8" fillId="0" borderId="13" xfId="0" applyFont="1" applyFill="1" applyBorder="1" applyAlignment="1">
      <alignment horizontal="center" vertical="center" wrapText="1" shrinkToFit="1"/>
    </xf>
    <xf numFmtId="38" fontId="10" fillId="0" borderId="0" xfId="3" applyFont="1" applyFill="1" applyBorder="1" applyAlignment="1">
      <alignment horizontal="left" vertical="center"/>
    </xf>
    <xf numFmtId="38" fontId="8" fillId="0" borderId="0" xfId="3" applyFont="1" applyFill="1" applyBorder="1" applyAlignment="1">
      <alignment vertical="center"/>
    </xf>
    <xf numFmtId="0" fontId="13" fillId="0" borderId="0" xfId="1" applyFont="1"/>
    <xf numFmtId="0" fontId="13" fillId="0" borderId="7" xfId="1" applyFont="1" applyBorder="1"/>
    <xf numFmtId="0" fontId="13" fillId="0" borderId="12" xfId="1" applyFont="1" applyBorder="1" applyAlignment="1">
      <alignment horizontal="center" shrinkToFit="1"/>
    </xf>
    <xf numFmtId="57" fontId="19" fillId="0" borderId="13" xfId="1" applyNumberFormat="1" applyFont="1" applyBorder="1"/>
    <xf numFmtId="176" fontId="13" fillId="0" borderId="12" xfId="1" applyNumberFormat="1" applyFont="1" applyFill="1" applyBorder="1" applyAlignment="1">
      <alignment vertical="center" shrinkToFit="1"/>
    </xf>
    <xf numFmtId="0" fontId="13" fillId="0" borderId="15" xfId="1" applyFont="1" applyFill="1" applyBorder="1" applyAlignment="1">
      <alignment vertical="center" shrinkToFit="1"/>
    </xf>
    <xf numFmtId="57" fontId="19" fillId="0" borderId="13" xfId="1" applyNumberFormat="1" applyFont="1" applyFill="1" applyBorder="1" applyAlignment="1">
      <alignment vertical="center" shrinkToFit="1"/>
    </xf>
    <xf numFmtId="0" fontId="13" fillId="0" borderId="13" xfId="1" applyFont="1" applyFill="1" applyBorder="1" applyAlignment="1">
      <alignment vertical="center" wrapText="1"/>
    </xf>
    <xf numFmtId="0" fontId="13" fillId="0" borderId="7" xfId="1" applyFont="1" applyFill="1" applyBorder="1" applyAlignment="1">
      <alignment vertical="center"/>
    </xf>
    <xf numFmtId="0" fontId="13" fillId="0" borderId="0" xfId="1" applyFont="1" applyFill="1" applyAlignment="1">
      <alignment vertical="center"/>
    </xf>
    <xf numFmtId="0" fontId="13" fillId="0" borderId="13" xfId="1" applyFont="1" applyFill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10" fillId="0" borderId="0" xfId="2" applyFont="1" applyAlignment="1">
      <alignment horizontal="left" vertical="top"/>
    </xf>
    <xf numFmtId="38" fontId="8" fillId="0" borderId="23" xfId="3" applyFont="1" applyFill="1" applyBorder="1" applyAlignment="1">
      <alignment vertical="center"/>
    </xf>
    <xf numFmtId="38" fontId="8" fillId="0" borderId="17" xfId="3" applyFont="1" applyFill="1" applyBorder="1" applyAlignment="1">
      <alignment vertical="center"/>
    </xf>
    <xf numFmtId="38" fontId="8" fillId="0" borderId="20" xfId="3" applyFont="1" applyFill="1" applyBorder="1" applyAlignment="1">
      <alignment vertical="center"/>
    </xf>
    <xf numFmtId="0" fontId="10" fillId="2" borderId="13" xfId="2" applyFont="1" applyFill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 shrinkToFit="1"/>
    </xf>
    <xf numFmtId="38" fontId="8" fillId="2" borderId="12" xfId="3" applyFont="1" applyFill="1" applyBorder="1" applyAlignment="1">
      <alignment vertical="center" shrinkToFit="1"/>
    </xf>
    <xf numFmtId="38" fontId="8" fillId="2" borderId="6" xfId="3" applyFont="1" applyFill="1" applyBorder="1" applyAlignment="1">
      <alignment vertical="center" shrinkToFit="1"/>
    </xf>
    <xf numFmtId="0" fontId="21" fillId="0" borderId="0" xfId="2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2" fillId="0" borderId="0" xfId="1" applyFont="1"/>
    <xf numFmtId="0" fontId="8" fillId="0" borderId="21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 shrinkToFit="1"/>
    </xf>
    <xf numFmtId="38" fontId="8" fillId="0" borderId="4" xfId="9" applyFont="1" applyFill="1" applyBorder="1" applyAlignment="1">
      <alignment horizontal="center" vertical="center"/>
    </xf>
    <xf numFmtId="0" fontId="2" fillId="0" borderId="0" xfId="1" applyFont="1" applyFill="1"/>
    <xf numFmtId="0" fontId="8" fillId="0" borderId="22" xfId="1" applyFont="1" applyFill="1" applyBorder="1" applyAlignment="1">
      <alignment horizontal="left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Alignment="1">
      <alignment horizontal="left"/>
    </xf>
    <xf numFmtId="0" fontId="9" fillId="0" borderId="20" xfId="1" applyFont="1" applyBorder="1" applyAlignment="1">
      <alignment horizontal="center" vertical="center"/>
    </xf>
    <xf numFmtId="176" fontId="9" fillId="0" borderId="8" xfId="1" applyNumberFormat="1" applyFont="1" applyBorder="1"/>
    <xf numFmtId="176" fontId="9" fillId="2" borderId="8" xfId="1" applyNumberFormat="1" applyFont="1" applyFill="1" applyBorder="1"/>
    <xf numFmtId="176" fontId="9" fillId="0" borderId="19" xfId="1" applyNumberFormat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wrapText="1"/>
    </xf>
    <xf numFmtId="0" fontId="8" fillId="0" borderId="0" xfId="1" applyFont="1"/>
    <xf numFmtId="0" fontId="14" fillId="0" borderId="0" xfId="1" applyFont="1" applyAlignment="1">
      <alignment vertical="center"/>
    </xf>
    <xf numFmtId="0" fontId="8" fillId="0" borderId="5" xfId="1" applyFont="1" applyFill="1" applyBorder="1" applyAlignment="1">
      <alignment horizontal="center" vertical="center" wrapText="1" shrinkToFit="1"/>
    </xf>
    <xf numFmtId="176" fontId="9" fillId="0" borderId="8" xfId="1" applyNumberFormat="1" applyFont="1" applyFill="1" applyBorder="1"/>
    <xf numFmtId="176" fontId="9" fillId="0" borderId="11" xfId="1" applyNumberFormat="1" applyFont="1" applyBorder="1"/>
    <xf numFmtId="0" fontId="10" fillId="0" borderId="4" xfId="1" applyFont="1" applyFill="1" applyBorder="1" applyAlignment="1">
      <alignment horizontal="center" vertical="center" wrapText="1" shrinkToFit="1"/>
    </xf>
    <xf numFmtId="0" fontId="10" fillId="0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9" fillId="0" borderId="0" xfId="2" applyFont="1" applyAlignment="1">
      <alignment horizontal="right" vertical="center"/>
    </xf>
    <xf numFmtId="0" fontId="10" fillId="0" borderId="1" xfId="2" applyFont="1" applyBorder="1" applyAlignment="1">
      <alignment horizontal="right"/>
    </xf>
    <xf numFmtId="0" fontId="8" fillId="0" borderId="13" xfId="2" applyFont="1" applyBorder="1" applyAlignment="1">
      <alignment horizontal="left" vertical="center" wrapText="1"/>
    </xf>
    <xf numFmtId="0" fontId="8" fillId="0" borderId="13" xfId="2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center"/>
    </xf>
    <xf numFmtId="0" fontId="13" fillId="0" borderId="16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6" xfId="1" applyFont="1" applyBorder="1" applyAlignment="1">
      <alignment horizontal="center" shrinkToFit="1"/>
    </xf>
    <xf numFmtId="0" fontId="13" fillId="0" borderId="12" xfId="1" applyFont="1" applyBorder="1" applyAlignment="1">
      <alignment horizontal="center" shrinkToFit="1"/>
    </xf>
    <xf numFmtId="0" fontId="13" fillId="0" borderId="15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17" fillId="0" borderId="16" xfId="1" applyFont="1" applyBorder="1" applyAlignment="1">
      <alignment horizontal="center" wrapText="1"/>
    </xf>
    <xf numFmtId="0" fontId="17" fillId="0" borderId="12" xfId="1" applyFont="1" applyBorder="1" applyAlignment="1">
      <alignment horizontal="center" wrapText="1"/>
    </xf>
    <xf numFmtId="0" fontId="13" fillId="0" borderId="24" xfId="1" applyFont="1" applyBorder="1" applyAlignment="1">
      <alignment horizontal="left" vertical="center" wrapText="1"/>
    </xf>
    <xf numFmtId="0" fontId="13" fillId="0" borderId="24" xfId="1" applyFont="1" applyBorder="1" applyAlignment="1">
      <alignment horizontal="left" vertical="center"/>
    </xf>
    <xf numFmtId="0" fontId="17" fillId="0" borderId="15" xfId="1" applyFont="1" applyBorder="1" applyAlignment="1">
      <alignment horizontal="center" wrapText="1"/>
    </xf>
    <xf numFmtId="0" fontId="17" fillId="0" borderId="17" xfId="1" applyFont="1" applyBorder="1" applyAlignment="1">
      <alignment horizontal="center" wrapText="1"/>
    </xf>
    <xf numFmtId="0" fontId="18" fillId="0" borderId="15" xfId="1" applyFont="1" applyBorder="1" applyAlignment="1">
      <alignment horizontal="center" wrapText="1"/>
    </xf>
    <xf numFmtId="0" fontId="18" fillId="0" borderId="14" xfId="1" applyFont="1" applyBorder="1" applyAlignment="1">
      <alignment horizontal="center" wrapText="1"/>
    </xf>
    <xf numFmtId="0" fontId="18" fillId="0" borderId="17" xfId="1" applyFont="1" applyBorder="1" applyAlignment="1">
      <alignment horizontal="center" wrapText="1"/>
    </xf>
    <xf numFmtId="0" fontId="22" fillId="0" borderId="15" xfId="1" applyFont="1" applyFill="1" applyBorder="1" applyAlignment="1">
      <alignment vertical="center" wrapText="1"/>
    </xf>
  </cellXfs>
  <cellStyles count="10">
    <cellStyle name="桁区切り" xfId="9" builtinId="6"/>
    <cellStyle name="桁区切り 2" xfId="3" xr:uid="{22D760A9-F187-459B-BAAE-33266330B563}"/>
    <cellStyle name="桁区切り 2 2" xfId="7" xr:uid="{544D08AF-B81A-4C46-A06D-E33582F8E1A2}"/>
    <cellStyle name="通貨 2" xfId="6" xr:uid="{E01047C6-2DC7-4BFE-AA5A-C7ADDF019623}"/>
    <cellStyle name="標準" xfId="0" builtinId="0"/>
    <cellStyle name="標準 2" xfId="1" xr:uid="{7664CE49-F247-4FBD-87C3-2CF4FD5771E1}"/>
    <cellStyle name="標準 2 2" xfId="4" xr:uid="{E8AF2A6B-64B5-47AA-93E4-310C09A1455E}"/>
    <cellStyle name="標準 3" xfId="2" xr:uid="{CF4937E2-3051-4E3E-A0DD-7464654A3CA9}"/>
    <cellStyle name="標準 5 5" xfId="8" xr:uid="{1BB0017D-8673-41DF-AAD8-CD6DCFFC921D}"/>
    <cellStyle name="標準 5 6" xfId="5" xr:uid="{A6DBD692-1C04-493B-A853-2B61FD46AC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lsv\&#29983;&#28079;&#23398;&#32722;&#35506;&#20849;&#36890;\&#23478;&#24237;&#25391;&#33288;\&#12415;&#12406;&#65306;&#12487;&#12473;&#12463;&#12488;&#12483;&#12503;&#12501;&#12457;&#12523;&#12480;&#12540;\&#37117;&#36947;&#24220;&#30476;&#29031;&#20250;\&#20877;&#22996;&#35351;&#21332;&#35696;&#20250;&#35519;&#12409;\&#65296;&#65304;&#33576;&#22478;&#30476;&#65306;&#2102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１"/>
      <sheetName val="集計表２"/>
      <sheetName val="Sheet2"/>
      <sheetName val="リスト参照"/>
      <sheetName val="Sheet1"/>
      <sheetName val="様式2-1-①・②"/>
      <sheetName val="リスト"/>
      <sheetName val="参考"/>
      <sheetName val="Sheet3"/>
    </sheetNames>
    <sheetDataSet>
      <sheetData sheetId="0" refreshError="1"/>
      <sheetData sheetId="1" refreshError="1">
        <row r="4">
          <cell r="E4" t="str">
            <v>協議会</v>
          </cell>
          <cell r="F4" t="str">
            <v>サポーターリーダー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 t="str">
            <v>サポーターリーダー</v>
          </cell>
        </row>
        <row r="5">
          <cell r="C5" t="str">
            <v>諸謝金</v>
          </cell>
          <cell r="D5" t="str">
            <v>旅費</v>
          </cell>
          <cell r="E5" t="str">
            <v>消耗品費</v>
          </cell>
          <cell r="F5" t="str">
            <v>印刷製本</v>
          </cell>
          <cell r="G5" t="str">
            <v>通信運搬</v>
          </cell>
          <cell r="H5" t="str">
            <v>借料損料</v>
          </cell>
          <cell r="I5" t="str">
            <v>会議費</v>
          </cell>
          <cell r="J5" t="str">
            <v>賃金</v>
          </cell>
          <cell r="K5" t="str">
            <v>保険料</v>
          </cell>
          <cell r="L5" t="str">
            <v>雑役務</v>
          </cell>
          <cell r="M5" t="str">
            <v>小計</v>
          </cell>
          <cell r="N5" t="str">
            <v>講座数</v>
          </cell>
          <cell r="O5" t="str">
            <v>リーダー</v>
          </cell>
          <cell r="P5" t="str">
            <v>諸謝金</v>
          </cell>
          <cell r="Q5" t="str">
            <v>旅費</v>
          </cell>
          <cell r="R5" t="str">
            <v>消耗品費</v>
          </cell>
          <cell r="S5" t="str">
            <v>印刷製本</v>
          </cell>
          <cell r="T5" t="str">
            <v>通信運搬</v>
          </cell>
          <cell r="U5" t="str">
            <v>借料損料</v>
          </cell>
          <cell r="V5" t="str">
            <v>会議費</v>
          </cell>
          <cell r="W5" t="str">
            <v>賃金</v>
          </cell>
          <cell r="X5" t="str">
            <v>保険料</v>
          </cell>
          <cell r="Y5" t="str">
            <v>雑役務</v>
          </cell>
          <cell r="Z5" t="str">
            <v>小計</v>
          </cell>
          <cell r="AA5" t="str">
            <v>講座数</v>
          </cell>
          <cell r="AB5" t="str">
            <v>総回数</v>
          </cell>
          <cell r="AC5" t="str">
            <v>諸謝金</v>
          </cell>
          <cell r="AD5" t="str">
            <v>旅費</v>
          </cell>
        </row>
        <row r="6">
          <cell r="A6">
            <v>1</v>
          </cell>
          <cell r="B6" t="str">
            <v>　水戸市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2</v>
          </cell>
          <cell r="B7" t="str">
            <v>　日立市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3</v>
          </cell>
          <cell r="B8" t="str">
            <v>　土浦市</v>
          </cell>
          <cell r="C8">
            <v>18000</v>
          </cell>
          <cell r="D8">
            <v>10600</v>
          </cell>
          <cell r="E8">
            <v>10600</v>
          </cell>
          <cell r="F8">
            <v>37217</v>
          </cell>
          <cell r="G8">
            <v>0</v>
          </cell>
          <cell r="H8">
            <v>17</v>
          </cell>
          <cell r="I8">
            <v>8617</v>
          </cell>
          <cell r="J8">
            <v>119000</v>
          </cell>
          <cell r="K8">
            <v>0</v>
          </cell>
          <cell r="L8">
            <v>0</v>
          </cell>
          <cell r="M8">
            <v>37217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17</v>
          </cell>
          <cell r="AB8">
            <v>17</v>
          </cell>
          <cell r="AC8">
            <v>119000</v>
          </cell>
        </row>
        <row r="9">
          <cell r="A9">
            <v>4</v>
          </cell>
          <cell r="B9" t="str">
            <v>　古河市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5</v>
          </cell>
          <cell r="B10" t="str">
            <v>　石岡市</v>
          </cell>
          <cell r="C10">
            <v>18000</v>
          </cell>
          <cell r="D10">
            <v>2000</v>
          </cell>
          <cell r="E10">
            <v>2000</v>
          </cell>
          <cell r="F10">
            <v>0</v>
          </cell>
          <cell r="G10">
            <v>13</v>
          </cell>
          <cell r="H10">
            <v>13</v>
          </cell>
          <cell r="I10">
            <v>195000</v>
          </cell>
          <cell r="J10">
            <v>0</v>
          </cell>
          <cell r="K10">
            <v>0</v>
          </cell>
          <cell r="L10">
            <v>0</v>
          </cell>
          <cell r="M10">
            <v>20000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13</v>
          </cell>
          <cell r="AB10">
            <v>13</v>
          </cell>
          <cell r="AC10">
            <v>195000</v>
          </cell>
        </row>
        <row r="11">
          <cell r="A11">
            <v>6</v>
          </cell>
          <cell r="B11" t="str">
            <v>　下館市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7</v>
          </cell>
          <cell r="B12" t="str">
            <v>　結城市</v>
          </cell>
          <cell r="C12">
            <v>4000</v>
          </cell>
          <cell r="D12">
            <v>4000</v>
          </cell>
          <cell r="E12">
            <v>4000</v>
          </cell>
          <cell r="F12">
            <v>18000</v>
          </cell>
          <cell r="G12">
            <v>4000</v>
          </cell>
          <cell r="H12">
            <v>2000</v>
          </cell>
          <cell r="I12">
            <v>18000</v>
          </cell>
          <cell r="J12">
            <v>10</v>
          </cell>
          <cell r="K12">
            <v>50000</v>
          </cell>
          <cell r="L12">
            <v>2000</v>
          </cell>
          <cell r="M12">
            <v>28000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10</v>
          </cell>
          <cell r="AB12">
            <v>10</v>
          </cell>
          <cell r="AC12">
            <v>50000</v>
          </cell>
          <cell r="AD12">
            <v>2000</v>
          </cell>
        </row>
        <row r="13">
          <cell r="A13">
            <v>8</v>
          </cell>
          <cell r="B13" t="str">
            <v>　龍ヶ崎市</v>
          </cell>
          <cell r="C13">
            <v>8000</v>
          </cell>
          <cell r="D13">
            <v>8000</v>
          </cell>
          <cell r="E13">
            <v>35000</v>
          </cell>
          <cell r="F13">
            <v>100000</v>
          </cell>
          <cell r="G13">
            <v>18240</v>
          </cell>
          <cell r="H13">
            <v>0</v>
          </cell>
          <cell r="I13">
            <v>17</v>
          </cell>
          <cell r="J13">
            <v>17</v>
          </cell>
          <cell r="K13">
            <v>340000</v>
          </cell>
          <cell r="L13">
            <v>0</v>
          </cell>
          <cell r="M13">
            <v>161240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17</v>
          </cell>
          <cell r="AB13">
            <v>17</v>
          </cell>
          <cell r="AC13">
            <v>340000</v>
          </cell>
        </row>
        <row r="14">
          <cell r="A14">
            <v>9</v>
          </cell>
          <cell r="B14" t="str">
            <v>　下妻市</v>
          </cell>
          <cell r="C14">
            <v>32000</v>
          </cell>
          <cell r="D14">
            <v>20000</v>
          </cell>
          <cell r="E14">
            <v>4800</v>
          </cell>
          <cell r="F14">
            <v>20000</v>
          </cell>
          <cell r="G14">
            <v>0</v>
          </cell>
          <cell r="H14">
            <v>2</v>
          </cell>
          <cell r="I14">
            <v>4800</v>
          </cell>
          <cell r="J14">
            <v>52000</v>
          </cell>
          <cell r="K14">
            <v>0</v>
          </cell>
          <cell r="L14">
            <v>0</v>
          </cell>
          <cell r="M14">
            <v>56800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2</v>
          </cell>
          <cell r="AB14">
            <v>2</v>
          </cell>
          <cell r="AC14">
            <v>52000</v>
          </cell>
        </row>
        <row r="15">
          <cell r="A15">
            <v>10</v>
          </cell>
          <cell r="B15" t="str">
            <v>　水海道市</v>
          </cell>
          <cell r="C15">
            <v>30000</v>
          </cell>
          <cell r="D15">
            <v>3000</v>
          </cell>
          <cell r="E15">
            <v>3000</v>
          </cell>
          <cell r="F15">
            <v>0</v>
          </cell>
          <cell r="G15">
            <v>32</v>
          </cell>
          <cell r="H15">
            <v>32</v>
          </cell>
          <cell r="I15">
            <v>420000</v>
          </cell>
          <cell r="J15">
            <v>0</v>
          </cell>
          <cell r="K15">
            <v>0</v>
          </cell>
          <cell r="L15">
            <v>0</v>
          </cell>
          <cell r="M15">
            <v>33000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32</v>
          </cell>
          <cell r="AB15">
            <v>32</v>
          </cell>
          <cell r="AC15">
            <v>420000</v>
          </cell>
        </row>
        <row r="16">
          <cell r="A16">
            <v>11</v>
          </cell>
          <cell r="B16" t="str">
            <v>　常陸太田市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12</v>
          </cell>
          <cell r="B17" t="str">
            <v xml:space="preserve">  高萩市</v>
          </cell>
          <cell r="C17">
            <v>65600</v>
          </cell>
          <cell r="D17">
            <v>3200</v>
          </cell>
          <cell r="E17">
            <v>8400</v>
          </cell>
          <cell r="F17">
            <v>77200</v>
          </cell>
          <cell r="G17">
            <v>3200</v>
          </cell>
          <cell r="H17">
            <v>15</v>
          </cell>
          <cell r="I17">
            <v>8400</v>
          </cell>
          <cell r="J17">
            <v>75000</v>
          </cell>
          <cell r="K17">
            <v>0</v>
          </cell>
          <cell r="L17">
            <v>0</v>
          </cell>
          <cell r="M17">
            <v>77200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15</v>
          </cell>
          <cell r="AB17">
            <v>15</v>
          </cell>
          <cell r="AC17">
            <v>75000</v>
          </cell>
        </row>
        <row r="18">
          <cell r="A18">
            <v>13</v>
          </cell>
          <cell r="B18" t="str">
            <v>　北茨城市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14</v>
          </cell>
          <cell r="B19" t="str">
            <v>　笠間市</v>
          </cell>
          <cell r="C19">
            <v>0</v>
          </cell>
          <cell r="D19">
            <v>0</v>
          </cell>
          <cell r="E19">
            <v>15</v>
          </cell>
          <cell r="F19">
            <v>15</v>
          </cell>
          <cell r="G19">
            <v>100000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15</v>
          </cell>
          <cell r="AB19">
            <v>15</v>
          </cell>
          <cell r="AC19">
            <v>100000</v>
          </cell>
        </row>
        <row r="20">
          <cell r="A20">
            <v>15</v>
          </cell>
          <cell r="B20" t="str">
            <v>　取手市</v>
          </cell>
          <cell r="C20">
            <v>21600</v>
          </cell>
          <cell r="D20">
            <v>21600</v>
          </cell>
          <cell r="E20">
            <v>0</v>
          </cell>
          <cell r="F20">
            <v>36</v>
          </cell>
          <cell r="G20">
            <v>36</v>
          </cell>
          <cell r="H20">
            <v>303000</v>
          </cell>
          <cell r="I20">
            <v>21600</v>
          </cell>
          <cell r="J20">
            <v>0</v>
          </cell>
          <cell r="K20">
            <v>0</v>
          </cell>
          <cell r="L20">
            <v>0</v>
          </cell>
          <cell r="M20">
            <v>21600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36</v>
          </cell>
          <cell r="AB20">
            <v>36</v>
          </cell>
          <cell r="AC20">
            <v>303000</v>
          </cell>
        </row>
        <row r="21">
          <cell r="A21">
            <v>16</v>
          </cell>
          <cell r="B21" t="str">
            <v>　岩井市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17</v>
          </cell>
          <cell r="B22" t="str">
            <v>　牛久市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18</v>
          </cell>
          <cell r="B23" t="str">
            <v>　つくば市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19</v>
          </cell>
          <cell r="B24" t="str">
            <v>　ひたちなか市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</v>
          </cell>
          <cell r="B25" t="str">
            <v>　鹿嶋市</v>
          </cell>
          <cell r="C25">
            <v>2000</v>
          </cell>
          <cell r="D25">
            <v>2000</v>
          </cell>
          <cell r="E25">
            <v>2000</v>
          </cell>
          <cell r="F25">
            <v>21</v>
          </cell>
          <cell r="G25">
            <v>21</v>
          </cell>
          <cell r="H25">
            <v>392000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21</v>
          </cell>
          <cell r="AB25">
            <v>21</v>
          </cell>
          <cell r="AC25">
            <v>392000</v>
          </cell>
        </row>
        <row r="26">
          <cell r="A26">
            <v>21</v>
          </cell>
          <cell r="B26" t="str">
            <v>　潮来市</v>
          </cell>
          <cell r="C26">
            <v>18000</v>
          </cell>
          <cell r="D26">
            <v>10000</v>
          </cell>
          <cell r="E26">
            <v>28000</v>
          </cell>
          <cell r="F26">
            <v>0</v>
          </cell>
          <cell r="G26">
            <v>15</v>
          </cell>
          <cell r="H26">
            <v>16</v>
          </cell>
          <cell r="I26">
            <v>10000</v>
          </cell>
          <cell r="J26">
            <v>0</v>
          </cell>
          <cell r="K26">
            <v>0</v>
          </cell>
          <cell r="L26">
            <v>0</v>
          </cell>
          <cell r="M26">
            <v>28000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15</v>
          </cell>
          <cell r="AB26">
            <v>16</v>
          </cell>
          <cell r="AC26">
            <v>100000</v>
          </cell>
        </row>
        <row r="27">
          <cell r="A27">
            <v>22</v>
          </cell>
          <cell r="B27" t="str">
            <v>　守谷市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 t="str">
            <v>小　　計</v>
          </cell>
          <cell r="C28">
            <v>181600</v>
          </cell>
          <cell r="D28">
            <v>8000</v>
          </cell>
          <cell r="E28">
            <v>56600</v>
          </cell>
          <cell r="F28">
            <v>120000</v>
          </cell>
          <cell r="G28">
            <v>25440</v>
          </cell>
          <cell r="H28">
            <v>2000</v>
          </cell>
          <cell r="I28">
            <v>71417</v>
          </cell>
          <cell r="J28">
            <v>0</v>
          </cell>
          <cell r="K28">
            <v>0</v>
          </cell>
          <cell r="L28">
            <v>0</v>
          </cell>
          <cell r="M28">
            <v>465057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</v>
          </cell>
          <cell r="AB28">
            <v>194</v>
          </cell>
          <cell r="AC28">
            <v>2146000</v>
          </cell>
          <cell r="AD28">
            <v>2000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23</v>
          </cell>
          <cell r="B32" t="str">
            <v>　茨城町</v>
          </cell>
          <cell r="C32">
            <v>16000</v>
          </cell>
          <cell r="D32">
            <v>2000</v>
          </cell>
          <cell r="E32">
            <v>2000</v>
          </cell>
          <cell r="F32">
            <v>20000</v>
          </cell>
          <cell r="G32">
            <v>0</v>
          </cell>
          <cell r="H32">
            <v>13</v>
          </cell>
          <cell r="I32">
            <v>2000</v>
          </cell>
          <cell r="J32">
            <v>190000</v>
          </cell>
          <cell r="K32">
            <v>0</v>
          </cell>
          <cell r="L32">
            <v>0</v>
          </cell>
          <cell r="M32">
            <v>20000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13</v>
          </cell>
          <cell r="AB32">
            <v>13</v>
          </cell>
          <cell r="AC32">
            <v>190000</v>
          </cell>
        </row>
        <row r="33">
          <cell r="A33">
            <v>24</v>
          </cell>
          <cell r="B33" t="str">
            <v>　小川町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25</v>
          </cell>
          <cell r="B34" t="str">
            <v>　美野里町</v>
          </cell>
          <cell r="C34">
            <v>157500</v>
          </cell>
          <cell r="D34">
            <v>16754</v>
          </cell>
          <cell r="E34">
            <v>16754</v>
          </cell>
          <cell r="F34">
            <v>6300</v>
          </cell>
          <cell r="G34">
            <v>4000</v>
          </cell>
          <cell r="H34">
            <v>0</v>
          </cell>
          <cell r="I34">
            <v>6300</v>
          </cell>
          <cell r="J34">
            <v>4</v>
          </cell>
          <cell r="K34">
            <v>40000</v>
          </cell>
          <cell r="L34">
            <v>4400</v>
          </cell>
          <cell r="M34">
            <v>184554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</v>
          </cell>
          <cell r="AB34">
            <v>4</v>
          </cell>
          <cell r="AC34">
            <v>40000</v>
          </cell>
          <cell r="AD34">
            <v>4400</v>
          </cell>
        </row>
        <row r="35">
          <cell r="A35">
            <v>26</v>
          </cell>
          <cell r="B35" t="str">
            <v>　内原町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27</v>
          </cell>
          <cell r="B36" t="str">
            <v>　常北町</v>
          </cell>
          <cell r="C36">
            <v>7200</v>
          </cell>
          <cell r="D36">
            <v>7200</v>
          </cell>
          <cell r="E36">
            <v>0</v>
          </cell>
          <cell r="F36">
            <v>4</v>
          </cell>
          <cell r="G36">
            <v>4</v>
          </cell>
          <cell r="H36">
            <v>28000</v>
          </cell>
          <cell r="I36">
            <v>7200</v>
          </cell>
          <cell r="J36">
            <v>0</v>
          </cell>
          <cell r="K36">
            <v>0</v>
          </cell>
          <cell r="L36">
            <v>0</v>
          </cell>
          <cell r="M36">
            <v>7200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</v>
          </cell>
          <cell r="AB36">
            <v>4</v>
          </cell>
          <cell r="AC36">
            <v>28000</v>
          </cell>
        </row>
        <row r="37">
          <cell r="A37">
            <v>28</v>
          </cell>
          <cell r="B37" t="str">
            <v>　大洗町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>
            <v>29</v>
          </cell>
          <cell r="B38" t="str">
            <v>　友部町</v>
          </cell>
          <cell r="C38">
            <v>0</v>
          </cell>
          <cell r="D38">
            <v>0</v>
          </cell>
          <cell r="E38">
            <v>7</v>
          </cell>
          <cell r="F38">
            <v>7</v>
          </cell>
          <cell r="G38">
            <v>120000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7</v>
          </cell>
          <cell r="AB38">
            <v>7</v>
          </cell>
          <cell r="AC38">
            <v>120000</v>
          </cell>
        </row>
        <row r="39">
          <cell r="A39">
            <v>30</v>
          </cell>
          <cell r="B39" t="str">
            <v>　岩間町</v>
          </cell>
          <cell r="C39">
            <v>2000</v>
          </cell>
          <cell r="D39">
            <v>2400</v>
          </cell>
          <cell r="E39">
            <v>2000</v>
          </cell>
          <cell r="F39">
            <v>0</v>
          </cell>
          <cell r="G39">
            <v>2400</v>
          </cell>
          <cell r="H39">
            <v>25</v>
          </cell>
          <cell r="I39">
            <v>232000</v>
          </cell>
          <cell r="J39">
            <v>0</v>
          </cell>
          <cell r="K39">
            <v>0</v>
          </cell>
          <cell r="L39">
            <v>0</v>
          </cell>
          <cell r="M39">
            <v>4400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</v>
          </cell>
          <cell r="AB39">
            <v>25</v>
          </cell>
          <cell r="AC39">
            <v>232000</v>
          </cell>
        </row>
        <row r="40">
          <cell r="A40">
            <v>31</v>
          </cell>
          <cell r="B40" t="str">
            <v>　岩瀬町</v>
          </cell>
          <cell r="C40">
            <v>0</v>
          </cell>
          <cell r="D40">
            <v>0</v>
          </cell>
          <cell r="E40">
            <v>5</v>
          </cell>
          <cell r="F40">
            <v>5</v>
          </cell>
          <cell r="G40">
            <v>50000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5</v>
          </cell>
          <cell r="AB40">
            <v>5</v>
          </cell>
          <cell r="AC40">
            <v>50000</v>
          </cell>
        </row>
        <row r="41">
          <cell r="A41">
            <v>32</v>
          </cell>
          <cell r="B41" t="str">
            <v>　那珂町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>
            <v>33</v>
          </cell>
          <cell r="B42" t="str">
            <v>　瓜連町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A43">
            <v>34</v>
          </cell>
          <cell r="B43" t="str">
            <v>　大宮町</v>
          </cell>
          <cell r="C43">
            <v>0</v>
          </cell>
          <cell r="D43">
            <v>0</v>
          </cell>
          <cell r="E43">
            <v>15</v>
          </cell>
          <cell r="F43">
            <v>15</v>
          </cell>
          <cell r="G43">
            <v>490000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15</v>
          </cell>
          <cell r="AB43">
            <v>15</v>
          </cell>
          <cell r="AC43">
            <v>490000</v>
          </cell>
        </row>
        <row r="44">
          <cell r="A44">
            <v>35</v>
          </cell>
          <cell r="B44" t="str">
            <v>　山方町</v>
          </cell>
          <cell r="C44">
            <v>47000</v>
          </cell>
          <cell r="D44">
            <v>12000</v>
          </cell>
          <cell r="E44">
            <v>47000</v>
          </cell>
          <cell r="F44">
            <v>87500</v>
          </cell>
          <cell r="G44">
            <v>12000</v>
          </cell>
          <cell r="H44">
            <v>6</v>
          </cell>
          <cell r="I44">
            <v>28500</v>
          </cell>
          <cell r="J44">
            <v>180000</v>
          </cell>
          <cell r="K44">
            <v>0</v>
          </cell>
          <cell r="L44">
            <v>0</v>
          </cell>
          <cell r="M44">
            <v>87500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6</v>
          </cell>
          <cell r="AB44">
            <v>6</v>
          </cell>
          <cell r="AC44">
            <v>180000</v>
          </cell>
        </row>
        <row r="45">
          <cell r="A45">
            <v>36</v>
          </cell>
          <cell r="B45" t="str">
            <v>　金砂郷町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>
            <v>37</v>
          </cell>
          <cell r="B46" t="str">
            <v>　大子町</v>
          </cell>
          <cell r="C46">
            <v>151500</v>
          </cell>
          <cell r="D46">
            <v>10000</v>
          </cell>
          <cell r="E46">
            <v>10000</v>
          </cell>
          <cell r="F46">
            <v>3000</v>
          </cell>
          <cell r="G46">
            <v>2600</v>
          </cell>
          <cell r="H46">
            <v>197100</v>
          </cell>
          <cell r="I46">
            <v>30000</v>
          </cell>
          <cell r="J46">
            <v>22</v>
          </cell>
          <cell r="K46">
            <v>34</v>
          </cell>
          <cell r="L46">
            <v>340000</v>
          </cell>
          <cell r="M46">
            <v>197100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22</v>
          </cell>
          <cell r="AB46">
            <v>34</v>
          </cell>
          <cell r="AC46">
            <v>340000</v>
          </cell>
          <cell r="AD46">
            <v>170000</v>
          </cell>
        </row>
        <row r="47">
          <cell r="A47">
            <v>38</v>
          </cell>
          <cell r="B47" t="str">
            <v>　十王町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>
            <v>39</v>
          </cell>
          <cell r="B48" t="str">
            <v>　鉾田町</v>
          </cell>
          <cell r="C48">
            <v>8600</v>
          </cell>
          <cell r="D48">
            <v>15200</v>
          </cell>
          <cell r="E48">
            <v>8600</v>
          </cell>
          <cell r="F48">
            <v>0</v>
          </cell>
          <cell r="G48">
            <v>17</v>
          </cell>
          <cell r="H48">
            <v>17</v>
          </cell>
          <cell r="I48">
            <v>15200</v>
          </cell>
          <cell r="J48">
            <v>0</v>
          </cell>
          <cell r="K48">
            <v>0</v>
          </cell>
          <cell r="L48">
            <v>0</v>
          </cell>
          <cell r="M48">
            <v>23800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17</v>
          </cell>
          <cell r="AB48">
            <v>17</v>
          </cell>
          <cell r="AC48">
            <v>176000</v>
          </cell>
        </row>
        <row r="49">
          <cell r="A49">
            <v>40</v>
          </cell>
          <cell r="B49" t="str">
            <v>　神栖町</v>
          </cell>
          <cell r="C49">
            <v>46500</v>
          </cell>
          <cell r="D49">
            <v>45000</v>
          </cell>
          <cell r="E49">
            <v>1000</v>
          </cell>
          <cell r="F49">
            <v>3600</v>
          </cell>
          <cell r="G49">
            <v>3600</v>
          </cell>
          <cell r="H49">
            <v>100600</v>
          </cell>
          <cell r="I49">
            <v>4500</v>
          </cell>
          <cell r="J49">
            <v>11</v>
          </cell>
          <cell r="K49">
            <v>11</v>
          </cell>
          <cell r="L49">
            <v>210640</v>
          </cell>
          <cell r="M49">
            <v>100600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11</v>
          </cell>
          <cell r="AB49">
            <v>11</v>
          </cell>
          <cell r="AC49">
            <v>210640</v>
          </cell>
          <cell r="AD49">
            <v>11000</v>
          </cell>
        </row>
        <row r="50">
          <cell r="A50">
            <v>41</v>
          </cell>
          <cell r="B50" t="str">
            <v>　波崎町</v>
          </cell>
          <cell r="C50">
            <v>18000</v>
          </cell>
          <cell r="D50">
            <v>3000</v>
          </cell>
          <cell r="E50">
            <v>3000</v>
          </cell>
          <cell r="F50">
            <v>1280</v>
          </cell>
          <cell r="G50">
            <v>1280</v>
          </cell>
          <cell r="H50">
            <v>29280</v>
          </cell>
          <cell r="I50">
            <v>4000</v>
          </cell>
          <cell r="J50">
            <v>16</v>
          </cell>
          <cell r="K50">
            <v>16</v>
          </cell>
          <cell r="L50">
            <v>228900</v>
          </cell>
          <cell r="M50">
            <v>29280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16</v>
          </cell>
          <cell r="AB50">
            <v>16</v>
          </cell>
          <cell r="AC50">
            <v>228900</v>
          </cell>
        </row>
        <row r="51">
          <cell r="A51">
            <v>42</v>
          </cell>
          <cell r="B51" t="str">
            <v>　麻生町</v>
          </cell>
          <cell r="C51">
            <v>18000</v>
          </cell>
          <cell r="D51">
            <v>480</v>
          </cell>
          <cell r="E51">
            <v>10000</v>
          </cell>
          <cell r="F51">
            <v>28480</v>
          </cell>
          <cell r="G51">
            <v>480</v>
          </cell>
          <cell r="H51">
            <v>17</v>
          </cell>
          <cell r="I51">
            <v>10000</v>
          </cell>
          <cell r="J51">
            <v>100000</v>
          </cell>
          <cell r="K51">
            <v>0</v>
          </cell>
          <cell r="L51">
            <v>0</v>
          </cell>
          <cell r="M51">
            <v>28480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17</v>
          </cell>
          <cell r="AB51">
            <v>17</v>
          </cell>
          <cell r="AC51">
            <v>100000</v>
          </cell>
        </row>
        <row r="52">
          <cell r="A52">
            <v>43</v>
          </cell>
          <cell r="B52" t="str">
            <v>　北浦町</v>
          </cell>
          <cell r="C52">
            <v>40000</v>
          </cell>
          <cell r="D52">
            <v>5250</v>
          </cell>
          <cell r="E52">
            <v>5250</v>
          </cell>
          <cell r="F52">
            <v>21000</v>
          </cell>
          <cell r="G52">
            <v>1600</v>
          </cell>
          <cell r="H52">
            <v>0</v>
          </cell>
          <cell r="I52">
            <v>21000</v>
          </cell>
          <cell r="J52">
            <v>7</v>
          </cell>
          <cell r="K52">
            <v>110000</v>
          </cell>
          <cell r="L52">
            <v>14000</v>
          </cell>
          <cell r="M52">
            <v>67850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7</v>
          </cell>
          <cell r="AB52">
            <v>7</v>
          </cell>
          <cell r="AC52">
            <v>110000</v>
          </cell>
          <cell r="AD52">
            <v>14000</v>
          </cell>
        </row>
        <row r="53">
          <cell r="A53">
            <v>44</v>
          </cell>
          <cell r="B53" t="str">
            <v>　玉造町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>
            <v>45</v>
          </cell>
          <cell r="B54" t="str">
            <v>　江戸崎町</v>
          </cell>
          <cell r="C54">
            <v>20000</v>
          </cell>
          <cell r="D54">
            <v>20000</v>
          </cell>
          <cell r="E54">
            <v>5</v>
          </cell>
          <cell r="F54">
            <v>20</v>
          </cell>
          <cell r="G54">
            <v>75000</v>
          </cell>
          <cell r="H54">
            <v>75000</v>
          </cell>
          <cell r="I54">
            <v>20000</v>
          </cell>
          <cell r="J54">
            <v>7</v>
          </cell>
          <cell r="K54">
            <v>105000</v>
          </cell>
          <cell r="L54">
            <v>0</v>
          </cell>
          <cell r="M54">
            <v>20000</v>
          </cell>
          <cell r="N54">
            <v>5</v>
          </cell>
          <cell r="O54">
            <v>20</v>
          </cell>
          <cell r="P54">
            <v>75000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75000</v>
          </cell>
          <cell r="AA54">
            <v>7</v>
          </cell>
          <cell r="AB54">
            <v>7</v>
          </cell>
          <cell r="AC54">
            <v>105000</v>
          </cell>
        </row>
        <row r="55">
          <cell r="A55">
            <v>46</v>
          </cell>
          <cell r="B55" t="str">
            <v>　阿見町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>
            <v>47</v>
          </cell>
          <cell r="B56" t="str">
            <v>　新利根町</v>
          </cell>
          <cell r="C56">
            <v>500</v>
          </cell>
          <cell r="D56">
            <v>800</v>
          </cell>
          <cell r="E56">
            <v>500</v>
          </cell>
          <cell r="F56">
            <v>5300</v>
          </cell>
          <cell r="G56">
            <v>800</v>
          </cell>
          <cell r="H56">
            <v>3</v>
          </cell>
          <cell r="I56">
            <v>4000</v>
          </cell>
          <cell r="J56">
            <v>18000</v>
          </cell>
          <cell r="K56">
            <v>0</v>
          </cell>
          <cell r="L56">
            <v>0</v>
          </cell>
          <cell r="M56">
            <v>5300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3</v>
          </cell>
          <cell r="AB56">
            <v>3</v>
          </cell>
          <cell r="AC56">
            <v>18000</v>
          </cell>
        </row>
        <row r="57">
          <cell r="A57">
            <v>48</v>
          </cell>
          <cell r="B57" t="str">
            <v>　河内町</v>
          </cell>
          <cell r="C57">
            <v>52000</v>
          </cell>
          <cell r="D57">
            <v>30000</v>
          </cell>
          <cell r="E57">
            <v>52000</v>
          </cell>
          <cell r="F57">
            <v>30000</v>
          </cell>
          <cell r="G57">
            <v>0</v>
          </cell>
          <cell r="H57">
            <v>9</v>
          </cell>
          <cell r="I57">
            <v>6000</v>
          </cell>
          <cell r="J57">
            <v>80000</v>
          </cell>
          <cell r="K57">
            <v>0</v>
          </cell>
          <cell r="L57">
            <v>0</v>
          </cell>
          <cell r="M57">
            <v>88000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9</v>
          </cell>
          <cell r="AB57">
            <v>9</v>
          </cell>
          <cell r="AC57">
            <v>80000</v>
          </cell>
        </row>
        <row r="58">
          <cell r="A58">
            <v>49</v>
          </cell>
          <cell r="B58" t="str">
            <v>　東町</v>
          </cell>
          <cell r="C58">
            <v>0</v>
          </cell>
          <cell r="D58">
            <v>0</v>
          </cell>
          <cell r="E58">
            <v>5</v>
          </cell>
          <cell r="F58">
            <v>5</v>
          </cell>
          <cell r="G58">
            <v>100000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5</v>
          </cell>
          <cell r="AB58">
            <v>5</v>
          </cell>
          <cell r="AC58">
            <v>100000</v>
          </cell>
        </row>
        <row r="59">
          <cell r="A59">
            <v>50</v>
          </cell>
          <cell r="B59" t="str">
            <v>　霞ヶ浦町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>
            <v>51</v>
          </cell>
          <cell r="B60" t="str">
            <v>　八郷町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>
            <v>52</v>
          </cell>
          <cell r="B61" t="str">
            <v>　千代田町</v>
          </cell>
          <cell r="C61">
            <v>0</v>
          </cell>
          <cell r="D61">
            <v>0</v>
          </cell>
          <cell r="E61">
            <v>6</v>
          </cell>
          <cell r="F61">
            <v>6</v>
          </cell>
          <cell r="G61">
            <v>60000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</v>
          </cell>
          <cell r="AB61">
            <v>6</v>
          </cell>
          <cell r="AC61">
            <v>60000</v>
          </cell>
        </row>
        <row r="62">
          <cell r="A62">
            <v>53</v>
          </cell>
          <cell r="B62" t="str">
            <v>　伊奈町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>
            <v>54</v>
          </cell>
          <cell r="B63" t="str">
            <v>　関城町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>
            <v>55</v>
          </cell>
          <cell r="B64" t="str">
            <v>　明野町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56</v>
          </cell>
          <cell r="B65" t="str">
            <v>　真壁町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57</v>
          </cell>
          <cell r="B66" t="str">
            <v>　協和町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>
            <v>58</v>
          </cell>
          <cell r="B67" t="str">
            <v>　八千代町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59</v>
          </cell>
          <cell r="B68" t="str">
            <v>　石下町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60</v>
          </cell>
          <cell r="B69" t="str">
            <v>　総和町</v>
          </cell>
          <cell r="C69">
            <v>2400</v>
          </cell>
          <cell r="D69">
            <v>1600</v>
          </cell>
          <cell r="E69">
            <v>2400</v>
          </cell>
          <cell r="F69">
            <v>29600</v>
          </cell>
          <cell r="G69">
            <v>1600</v>
          </cell>
          <cell r="H69">
            <v>14</v>
          </cell>
          <cell r="I69">
            <v>25600</v>
          </cell>
          <cell r="J69">
            <v>220000</v>
          </cell>
          <cell r="K69">
            <v>0</v>
          </cell>
          <cell r="L69">
            <v>0</v>
          </cell>
          <cell r="M69">
            <v>29600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14</v>
          </cell>
          <cell r="AB69">
            <v>22</v>
          </cell>
          <cell r="AC69">
            <v>220000</v>
          </cell>
        </row>
        <row r="70">
          <cell r="A70">
            <v>61</v>
          </cell>
          <cell r="B70" t="str">
            <v>　五霞町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62</v>
          </cell>
          <cell r="B71" t="str">
            <v>　三和町</v>
          </cell>
          <cell r="C71">
            <v>11000</v>
          </cell>
          <cell r="D71">
            <v>9000</v>
          </cell>
          <cell r="E71">
            <v>11000</v>
          </cell>
          <cell r="F71">
            <v>0</v>
          </cell>
          <cell r="G71">
            <v>10</v>
          </cell>
          <cell r="H71">
            <v>10</v>
          </cell>
          <cell r="I71">
            <v>9000</v>
          </cell>
          <cell r="J71">
            <v>0</v>
          </cell>
          <cell r="K71">
            <v>0</v>
          </cell>
          <cell r="L71">
            <v>0</v>
          </cell>
          <cell r="M71">
            <v>20000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10</v>
          </cell>
          <cell r="AB71">
            <v>10</v>
          </cell>
          <cell r="AC71">
            <v>200000</v>
          </cell>
        </row>
        <row r="72">
          <cell r="A72">
            <v>63</v>
          </cell>
          <cell r="B72" t="str">
            <v>　猿島町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64</v>
          </cell>
          <cell r="B73" t="str">
            <v>　境町</v>
          </cell>
          <cell r="C73">
            <v>42000</v>
          </cell>
          <cell r="D73">
            <v>5000</v>
          </cell>
          <cell r="E73">
            <v>5000</v>
          </cell>
          <cell r="F73">
            <v>42000</v>
          </cell>
          <cell r="G73">
            <v>4000</v>
          </cell>
          <cell r="H73">
            <v>0</v>
          </cell>
          <cell r="I73">
            <v>42000</v>
          </cell>
          <cell r="J73">
            <v>10</v>
          </cell>
          <cell r="K73">
            <v>310000</v>
          </cell>
          <cell r="L73">
            <v>22000</v>
          </cell>
          <cell r="M73">
            <v>93000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10</v>
          </cell>
          <cell r="AB73">
            <v>10</v>
          </cell>
          <cell r="AC73">
            <v>310000</v>
          </cell>
          <cell r="AD73">
            <v>22000</v>
          </cell>
        </row>
        <row r="74">
          <cell r="A74">
            <v>65</v>
          </cell>
          <cell r="B74" t="str">
            <v>　藤代町</v>
          </cell>
          <cell r="C74">
            <v>0</v>
          </cell>
          <cell r="D74">
            <v>0</v>
          </cell>
          <cell r="E74">
            <v>9</v>
          </cell>
          <cell r="F74">
            <v>9</v>
          </cell>
          <cell r="G74">
            <v>180000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9</v>
          </cell>
          <cell r="AB74">
            <v>9</v>
          </cell>
          <cell r="AC74">
            <v>180000</v>
          </cell>
        </row>
        <row r="75">
          <cell r="A75">
            <v>66</v>
          </cell>
          <cell r="B75" t="str">
            <v>　利根町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B76" t="str">
            <v>小　　計</v>
          </cell>
          <cell r="C76">
            <v>489500</v>
          </cell>
          <cell r="D76">
            <v>48000</v>
          </cell>
          <cell r="E76">
            <v>166504</v>
          </cell>
          <cell r="F76">
            <v>33000</v>
          </cell>
          <cell r="G76">
            <v>34360</v>
          </cell>
          <cell r="H76">
            <v>0</v>
          </cell>
          <cell r="I76">
            <v>235300</v>
          </cell>
          <cell r="J76">
            <v>0</v>
          </cell>
          <cell r="K76">
            <v>0</v>
          </cell>
          <cell r="L76">
            <v>0</v>
          </cell>
          <cell r="M76">
            <v>1006664</v>
          </cell>
          <cell r="N76">
            <v>5</v>
          </cell>
          <cell r="O76">
            <v>20</v>
          </cell>
          <cell r="P76">
            <v>75000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75000</v>
          </cell>
          <cell r="AA76">
            <v>239</v>
          </cell>
          <cell r="AB76">
            <v>262</v>
          </cell>
          <cell r="AC76">
            <v>3768540</v>
          </cell>
          <cell r="AD76">
            <v>221400</v>
          </cell>
        </row>
        <row r="77"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67</v>
          </cell>
          <cell r="B80" t="str">
            <v>　桂村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68</v>
          </cell>
          <cell r="B81" t="str">
            <v>　御前山村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69</v>
          </cell>
          <cell r="B82" t="str">
            <v>　七会村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70</v>
          </cell>
          <cell r="B83" t="str">
            <v>　東海村</v>
          </cell>
          <cell r="C83">
            <v>13700</v>
          </cell>
          <cell r="D83">
            <v>14400</v>
          </cell>
          <cell r="E83">
            <v>13700</v>
          </cell>
          <cell r="F83">
            <v>0</v>
          </cell>
          <cell r="G83">
            <v>8</v>
          </cell>
          <cell r="H83">
            <v>8</v>
          </cell>
          <cell r="I83">
            <v>14400</v>
          </cell>
          <cell r="J83">
            <v>0</v>
          </cell>
          <cell r="K83">
            <v>0</v>
          </cell>
          <cell r="L83">
            <v>0</v>
          </cell>
          <cell r="M83">
            <v>28100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</v>
          </cell>
          <cell r="AB83">
            <v>8</v>
          </cell>
          <cell r="AC83">
            <v>108000</v>
          </cell>
        </row>
        <row r="84">
          <cell r="A84">
            <v>71</v>
          </cell>
          <cell r="B84" t="str">
            <v>　美和村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72</v>
          </cell>
          <cell r="B85" t="str">
            <v>　緒川村</v>
          </cell>
          <cell r="C85">
            <v>0</v>
          </cell>
          <cell r="D85">
            <v>0</v>
          </cell>
          <cell r="E85">
            <v>3</v>
          </cell>
          <cell r="F85">
            <v>3</v>
          </cell>
          <cell r="G85">
            <v>90000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</v>
          </cell>
          <cell r="AB85">
            <v>3</v>
          </cell>
          <cell r="AC85">
            <v>90000</v>
          </cell>
        </row>
        <row r="86">
          <cell r="A86">
            <v>73</v>
          </cell>
          <cell r="B86" t="str">
            <v>　水府村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74</v>
          </cell>
          <cell r="B87" t="str">
            <v>　里美村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75</v>
          </cell>
          <cell r="B88" t="str">
            <v>　旭村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76</v>
          </cell>
          <cell r="B89" t="str">
            <v>　大洋村</v>
          </cell>
          <cell r="C89">
            <v>0</v>
          </cell>
          <cell r="D89">
            <v>0</v>
          </cell>
          <cell r="E89">
            <v>10</v>
          </cell>
          <cell r="F89">
            <v>10</v>
          </cell>
          <cell r="G89">
            <v>200000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</v>
          </cell>
          <cell r="AB89">
            <v>10</v>
          </cell>
          <cell r="AC89">
            <v>200000</v>
          </cell>
        </row>
        <row r="90">
          <cell r="A90">
            <v>77</v>
          </cell>
          <cell r="B90" t="str">
            <v>　美浦村</v>
          </cell>
          <cell r="C90">
            <v>50000</v>
          </cell>
          <cell r="D90">
            <v>1600</v>
          </cell>
          <cell r="E90">
            <v>4000</v>
          </cell>
          <cell r="F90">
            <v>55600</v>
          </cell>
          <cell r="G90">
            <v>1600</v>
          </cell>
          <cell r="H90">
            <v>9</v>
          </cell>
          <cell r="I90">
            <v>4000</v>
          </cell>
          <cell r="J90">
            <v>90000</v>
          </cell>
          <cell r="K90">
            <v>18000</v>
          </cell>
          <cell r="L90">
            <v>0</v>
          </cell>
          <cell r="M90">
            <v>55600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</v>
          </cell>
          <cell r="AB90">
            <v>9</v>
          </cell>
          <cell r="AC90">
            <v>90000</v>
          </cell>
          <cell r="AD90">
            <v>18000</v>
          </cell>
        </row>
        <row r="91">
          <cell r="A91">
            <v>78</v>
          </cell>
          <cell r="B91" t="str">
            <v>　桜川村</v>
          </cell>
          <cell r="C91">
            <v>74000</v>
          </cell>
          <cell r="D91">
            <v>2000</v>
          </cell>
          <cell r="E91">
            <v>2000</v>
          </cell>
          <cell r="F91">
            <v>95200</v>
          </cell>
          <cell r="G91">
            <v>0</v>
          </cell>
          <cell r="H91">
            <v>4</v>
          </cell>
          <cell r="I91">
            <v>19200</v>
          </cell>
          <cell r="J91">
            <v>80000</v>
          </cell>
          <cell r="K91">
            <v>4400</v>
          </cell>
          <cell r="L91">
            <v>0</v>
          </cell>
          <cell r="M91">
            <v>95200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4</v>
          </cell>
          <cell r="AB91">
            <v>4</v>
          </cell>
          <cell r="AC91">
            <v>80000</v>
          </cell>
          <cell r="AD91">
            <v>4400</v>
          </cell>
        </row>
        <row r="92">
          <cell r="A92">
            <v>79</v>
          </cell>
          <cell r="B92" t="str">
            <v>　玉里村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80</v>
          </cell>
          <cell r="B93" t="str">
            <v>　新治村</v>
          </cell>
          <cell r="C93">
            <v>0</v>
          </cell>
          <cell r="D93">
            <v>0</v>
          </cell>
          <cell r="E93">
            <v>3</v>
          </cell>
          <cell r="F93">
            <v>3</v>
          </cell>
          <cell r="G93">
            <v>30000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</v>
          </cell>
          <cell r="AB93">
            <v>3</v>
          </cell>
          <cell r="AC93">
            <v>30000</v>
          </cell>
        </row>
        <row r="94">
          <cell r="A94">
            <v>81</v>
          </cell>
          <cell r="B94" t="str">
            <v>　谷和原村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82</v>
          </cell>
          <cell r="B95" t="str">
            <v>　大和村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83</v>
          </cell>
          <cell r="B96" t="str">
            <v>　千代川村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B97" t="str">
            <v>小　　計</v>
          </cell>
          <cell r="C97">
            <v>124000</v>
          </cell>
          <cell r="D97">
            <v>0</v>
          </cell>
          <cell r="E97">
            <v>15700</v>
          </cell>
          <cell r="F97">
            <v>0</v>
          </cell>
          <cell r="G97">
            <v>1600</v>
          </cell>
          <cell r="H97">
            <v>0</v>
          </cell>
          <cell r="I97">
            <v>37600</v>
          </cell>
          <cell r="J97">
            <v>0</v>
          </cell>
          <cell r="K97">
            <v>0</v>
          </cell>
          <cell r="L97">
            <v>0</v>
          </cell>
          <cell r="M97">
            <v>178900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37</v>
          </cell>
          <cell r="AB97">
            <v>37</v>
          </cell>
          <cell r="AC97">
            <v>598000</v>
          </cell>
          <cell r="AD97">
            <v>22400</v>
          </cell>
        </row>
        <row r="98"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1</v>
          </cell>
          <cell r="B99" t="str">
            <v>ニューライフカシマ</v>
          </cell>
          <cell r="C99">
            <v>0</v>
          </cell>
          <cell r="D99">
            <v>0</v>
          </cell>
          <cell r="E99">
            <v>12</v>
          </cell>
          <cell r="F99">
            <v>12</v>
          </cell>
          <cell r="G99">
            <v>120000</v>
          </cell>
          <cell r="H99">
            <v>40000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12</v>
          </cell>
          <cell r="AB99">
            <v>12</v>
          </cell>
          <cell r="AC99">
            <v>120000</v>
          </cell>
          <cell r="AD99">
            <v>40000</v>
          </cell>
        </row>
        <row r="100">
          <cell r="A100">
            <v>2</v>
          </cell>
          <cell r="B100" t="str">
            <v>スカイスポーツ取手</v>
          </cell>
          <cell r="C100">
            <v>0</v>
          </cell>
          <cell r="D100">
            <v>0</v>
          </cell>
          <cell r="E100">
            <v>4</v>
          </cell>
          <cell r="F100">
            <v>4</v>
          </cell>
          <cell r="G100">
            <v>65000</v>
          </cell>
          <cell r="H100">
            <v>11000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4</v>
          </cell>
          <cell r="AB100">
            <v>4</v>
          </cell>
          <cell r="AC100">
            <v>65000</v>
          </cell>
          <cell r="AD100">
            <v>11000</v>
          </cell>
        </row>
        <row r="101">
          <cell r="A101">
            <v>3</v>
          </cell>
          <cell r="B101" t="str">
            <v>ふれあい坂下</v>
          </cell>
          <cell r="C101">
            <v>0</v>
          </cell>
          <cell r="D101">
            <v>0</v>
          </cell>
          <cell r="E101">
            <v>7</v>
          </cell>
          <cell r="F101">
            <v>7</v>
          </cell>
          <cell r="G101">
            <v>80000</v>
          </cell>
          <cell r="H101">
            <v>133000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</v>
          </cell>
          <cell r="AB101">
            <v>7</v>
          </cell>
          <cell r="AC101">
            <v>80000</v>
          </cell>
          <cell r="AD101">
            <v>133000</v>
          </cell>
        </row>
        <row r="102">
          <cell r="A102">
            <v>4</v>
          </cell>
          <cell r="B102" t="str">
            <v>未来の子ども</v>
          </cell>
          <cell r="C102">
            <v>0</v>
          </cell>
          <cell r="D102">
            <v>0</v>
          </cell>
          <cell r="E102">
            <v>6</v>
          </cell>
          <cell r="F102">
            <v>6</v>
          </cell>
          <cell r="G102">
            <v>150000</v>
          </cell>
          <cell r="H102">
            <v>13940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6</v>
          </cell>
          <cell r="AB102">
            <v>6</v>
          </cell>
          <cell r="AC102">
            <v>150000</v>
          </cell>
          <cell r="AD102">
            <v>13940</v>
          </cell>
        </row>
        <row r="103">
          <cell r="A103">
            <v>5</v>
          </cell>
          <cell r="B103" t="str">
            <v>水戸こどもの劇場</v>
          </cell>
          <cell r="C103">
            <v>0</v>
          </cell>
          <cell r="D103">
            <v>0</v>
          </cell>
          <cell r="E103">
            <v>13</v>
          </cell>
          <cell r="F103">
            <v>13</v>
          </cell>
          <cell r="G103">
            <v>260000</v>
          </cell>
          <cell r="H103">
            <v>26000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</v>
          </cell>
          <cell r="AB103">
            <v>13</v>
          </cell>
          <cell r="AC103">
            <v>260000</v>
          </cell>
          <cell r="AD103">
            <v>26000</v>
          </cell>
        </row>
        <row r="104">
          <cell r="B104" t="str">
            <v>小計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42</v>
          </cell>
          <cell r="AB104">
            <v>42</v>
          </cell>
          <cell r="AC104">
            <v>675000</v>
          </cell>
          <cell r="AD104">
            <v>223940</v>
          </cell>
        </row>
        <row r="105">
          <cell r="B105" t="str">
            <v>市町村等計</v>
          </cell>
          <cell r="C105">
            <v>795100</v>
          </cell>
          <cell r="D105">
            <v>56000</v>
          </cell>
          <cell r="E105">
            <v>238804</v>
          </cell>
          <cell r="F105">
            <v>153000</v>
          </cell>
          <cell r="G105">
            <v>61400</v>
          </cell>
          <cell r="H105">
            <v>2000</v>
          </cell>
          <cell r="I105">
            <v>344317</v>
          </cell>
          <cell r="J105">
            <v>0</v>
          </cell>
          <cell r="K105">
            <v>0</v>
          </cell>
          <cell r="L105">
            <v>0</v>
          </cell>
          <cell r="M105">
            <v>1650621</v>
          </cell>
          <cell r="N105">
            <v>5</v>
          </cell>
          <cell r="O105">
            <v>20</v>
          </cell>
          <cell r="P105">
            <v>75000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>
            <v>511</v>
          </cell>
          <cell r="AB105">
            <v>535</v>
          </cell>
          <cell r="AC105">
            <v>7187540</v>
          </cell>
          <cell r="AD105">
            <v>469740</v>
          </cell>
        </row>
        <row r="106">
          <cell r="B106" t="str">
            <v>市町村等計</v>
          </cell>
          <cell r="C106">
            <v>795100</v>
          </cell>
          <cell r="D106">
            <v>56000</v>
          </cell>
          <cell r="E106">
            <v>238804</v>
          </cell>
          <cell r="F106">
            <v>153000</v>
          </cell>
          <cell r="G106">
            <v>61400</v>
          </cell>
          <cell r="H106">
            <v>2000</v>
          </cell>
          <cell r="I106">
            <v>344317</v>
          </cell>
          <cell r="J106">
            <v>0</v>
          </cell>
          <cell r="K106">
            <v>0</v>
          </cell>
          <cell r="L106">
            <v>0</v>
          </cell>
          <cell r="M106">
            <v>1650621</v>
          </cell>
          <cell r="N106">
            <v>5</v>
          </cell>
          <cell r="O106">
            <v>20</v>
          </cell>
          <cell r="P106">
            <v>75000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75000</v>
          </cell>
          <cell r="AA106">
            <v>511</v>
          </cell>
          <cell r="AB106">
            <v>535</v>
          </cell>
          <cell r="AC106">
            <v>7187540</v>
          </cell>
          <cell r="AD106">
            <v>469740</v>
          </cell>
        </row>
        <row r="107">
          <cell r="B107" t="str">
            <v>茨城県</v>
          </cell>
          <cell r="C107">
            <v>164000</v>
          </cell>
          <cell r="D107">
            <v>252000</v>
          </cell>
          <cell r="E107">
            <v>21000</v>
          </cell>
          <cell r="F107">
            <v>882000</v>
          </cell>
          <cell r="G107">
            <v>12400</v>
          </cell>
          <cell r="H107">
            <v>0</v>
          </cell>
          <cell r="I107">
            <v>37800</v>
          </cell>
          <cell r="J107">
            <v>180000</v>
          </cell>
          <cell r="K107">
            <v>0</v>
          </cell>
          <cell r="L107">
            <v>95130</v>
          </cell>
          <cell r="M107">
            <v>1644330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B109" t="str">
            <v>合　　計</v>
          </cell>
          <cell r="C109">
            <v>959100</v>
          </cell>
          <cell r="D109">
            <v>308000</v>
          </cell>
          <cell r="E109">
            <v>259804</v>
          </cell>
          <cell r="F109">
            <v>1035000</v>
          </cell>
          <cell r="G109">
            <v>73800</v>
          </cell>
          <cell r="H109">
            <v>2000</v>
          </cell>
          <cell r="I109">
            <v>382117</v>
          </cell>
          <cell r="J109">
            <v>180000</v>
          </cell>
          <cell r="K109">
            <v>0</v>
          </cell>
          <cell r="L109">
            <v>95130</v>
          </cell>
          <cell r="M109">
            <v>3294951</v>
          </cell>
          <cell r="N109">
            <v>5</v>
          </cell>
          <cell r="O109">
            <v>20</v>
          </cell>
          <cell r="P109">
            <v>75000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75000</v>
          </cell>
          <cell r="AA109">
            <v>511</v>
          </cell>
          <cell r="AB109">
            <v>535</v>
          </cell>
          <cell r="AC109">
            <v>7187540</v>
          </cell>
          <cell r="AD109">
            <v>469740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03A29-412C-437E-BE84-AD0CDC64B698}">
  <sheetPr>
    <pageSetUpPr fitToPage="1"/>
  </sheetPr>
  <dimension ref="A1:V26"/>
  <sheetViews>
    <sheetView tabSelected="1" view="pageBreakPreview" zoomScale="50" zoomScaleNormal="50" zoomScaleSheetLayoutView="50" workbookViewId="0"/>
  </sheetViews>
  <sheetFormatPr defaultColWidth="8" defaultRowHeight="14.25" x14ac:dyDescent="0.15"/>
  <cols>
    <col min="1" max="1" width="35.125" style="7" customWidth="1"/>
    <col min="2" max="2" width="68.25" style="7" customWidth="1"/>
    <col min="3" max="3" width="43.375" style="7" customWidth="1"/>
    <col min="4" max="4" width="11.75" style="7" bestFit="1" customWidth="1"/>
    <col min="5" max="5" width="27.25" style="7" bestFit="1" customWidth="1"/>
    <col min="6" max="6" width="26.375" style="7" bestFit="1" customWidth="1"/>
    <col min="7" max="7" width="32.75" style="7" customWidth="1"/>
    <col min="8" max="8" width="31.75" style="7" bestFit="1" customWidth="1"/>
    <col min="9" max="9" width="31.75" style="7" customWidth="1"/>
    <col min="10" max="10" width="31.5" style="7" customWidth="1"/>
    <col min="11" max="17" width="8" style="5"/>
    <col min="18" max="20" width="8" style="5" customWidth="1"/>
    <col min="21" max="22" width="8" style="5" hidden="1" customWidth="1"/>
    <col min="23" max="24" width="8" style="5" customWidth="1"/>
    <col min="25" max="16384" width="8" style="5"/>
  </cols>
  <sheetData>
    <row r="1" spans="1:10" ht="39" customHeight="1" x14ac:dyDescent="0.15">
      <c r="A1" s="34"/>
      <c r="B1" s="11"/>
      <c r="C1" s="11" t="s">
        <v>66</v>
      </c>
    </row>
    <row r="2" spans="1:10" ht="58.5" customHeight="1" x14ac:dyDescent="0.15">
      <c r="A2" s="77" t="s">
        <v>61</v>
      </c>
      <c r="B2" s="78"/>
      <c r="C2" s="39" t="s">
        <v>55</v>
      </c>
      <c r="D2" s="5"/>
      <c r="E2" s="5"/>
      <c r="F2" s="5"/>
      <c r="G2" s="5"/>
      <c r="H2" s="5"/>
      <c r="I2" s="5"/>
      <c r="J2" s="5"/>
    </row>
    <row r="3" spans="1:10" ht="64.5" customHeight="1" x14ac:dyDescent="0.15">
      <c r="A3" s="39" t="s">
        <v>30</v>
      </c>
      <c r="B3" s="38"/>
      <c r="C3" s="33"/>
      <c r="D3" s="5"/>
      <c r="E3" s="5"/>
      <c r="F3" s="5"/>
      <c r="G3" s="5"/>
      <c r="H3" s="5"/>
      <c r="I3" s="5"/>
      <c r="J3" s="5"/>
    </row>
    <row r="4" spans="1:10" ht="64.5" customHeight="1" x14ac:dyDescent="0.15">
      <c r="A4" s="39" t="s">
        <v>53</v>
      </c>
      <c r="B4" s="38"/>
      <c r="C4" s="33"/>
      <c r="D4" s="5"/>
      <c r="E4" s="5"/>
      <c r="F4" s="5"/>
      <c r="G4" s="5"/>
      <c r="H4" s="5"/>
      <c r="I4" s="5"/>
      <c r="J4" s="5"/>
    </row>
    <row r="5" spans="1:10" ht="64.5" customHeight="1" x14ac:dyDescent="0.15">
      <c r="A5" s="39" t="s">
        <v>31</v>
      </c>
      <c r="B5" s="38"/>
      <c r="C5" s="33" t="s">
        <v>56</v>
      </c>
      <c r="D5" s="5"/>
      <c r="E5" s="5"/>
      <c r="F5" s="5"/>
      <c r="G5" s="5"/>
      <c r="H5" s="5"/>
      <c r="I5" s="5"/>
      <c r="J5" s="5"/>
    </row>
    <row r="6" spans="1:10" ht="64.5" customHeight="1" x14ac:dyDescent="0.15">
      <c r="A6" s="39" t="s">
        <v>33</v>
      </c>
      <c r="B6" s="38"/>
      <c r="C6" s="33" t="s">
        <v>57</v>
      </c>
      <c r="D6" s="5"/>
      <c r="E6" s="5"/>
      <c r="F6" s="5"/>
      <c r="G6" s="5"/>
      <c r="H6" s="5"/>
      <c r="I6" s="5"/>
      <c r="J6" s="5"/>
    </row>
    <row r="7" spans="1:10" ht="64.5" customHeight="1" x14ac:dyDescent="0.15">
      <c r="A7" s="39" t="s">
        <v>32</v>
      </c>
      <c r="B7" s="38"/>
      <c r="C7" s="33"/>
      <c r="D7" s="5"/>
      <c r="E7" s="5"/>
      <c r="F7" s="5"/>
      <c r="G7" s="5"/>
      <c r="H7" s="5"/>
      <c r="I7" s="5"/>
      <c r="J7" s="5"/>
    </row>
    <row r="8" spans="1:10" ht="64.5" customHeight="1" x14ac:dyDescent="0.15">
      <c r="A8" s="39" t="s">
        <v>34</v>
      </c>
      <c r="B8" s="38"/>
      <c r="C8" s="33"/>
      <c r="D8" s="5"/>
      <c r="E8" s="5"/>
      <c r="F8" s="5"/>
      <c r="G8" s="5"/>
      <c r="H8" s="5"/>
      <c r="I8" s="5"/>
      <c r="J8" s="5"/>
    </row>
    <row r="9" spans="1:10" ht="64.5" customHeight="1" x14ac:dyDescent="0.15">
      <c r="A9" s="39" t="s">
        <v>35</v>
      </c>
      <c r="B9" s="38"/>
      <c r="C9" s="33"/>
      <c r="D9" s="5"/>
      <c r="E9" s="5"/>
      <c r="F9" s="5"/>
      <c r="G9" s="5"/>
      <c r="H9" s="5"/>
      <c r="I9" s="5"/>
      <c r="J9" s="5"/>
    </row>
    <row r="10" spans="1:10" ht="64.5" customHeight="1" x14ac:dyDescent="0.15">
      <c r="A10" s="39" t="s">
        <v>36</v>
      </c>
      <c r="B10" s="38"/>
      <c r="C10" s="33" t="s">
        <v>58</v>
      </c>
      <c r="D10" s="5"/>
      <c r="E10" s="5"/>
      <c r="F10" s="5"/>
      <c r="G10" s="5"/>
      <c r="H10" s="5"/>
      <c r="I10" s="5"/>
      <c r="J10" s="5"/>
    </row>
    <row r="11" spans="1:10" ht="42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4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ht="45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ht="45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ht="20.2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20.2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="5" customFormat="1" ht="20.25" customHeight="1" x14ac:dyDescent="0.15"/>
    <row r="18" s="5" customFormat="1" ht="45" customHeight="1" x14ac:dyDescent="0.15"/>
    <row r="19" s="7" customFormat="1" ht="78.75" customHeight="1" x14ac:dyDescent="0.15"/>
    <row r="20" s="7" customFormat="1" ht="45" customHeight="1" x14ac:dyDescent="0.15"/>
    <row r="21" s="7" customFormat="1" ht="24.75" customHeight="1" x14ac:dyDescent="0.15"/>
    <row r="22" s="7" customFormat="1" ht="24.75" customHeight="1" x14ac:dyDescent="0.15"/>
    <row r="23" s="7" customFormat="1" ht="24.75" customHeight="1" x14ac:dyDescent="0.15"/>
    <row r="24" s="7" customFormat="1" ht="24.75" customHeight="1" x14ac:dyDescent="0.15"/>
    <row r="25" s="7" customFormat="1" ht="24.75" customHeight="1" x14ac:dyDescent="0.15"/>
    <row r="26" s="7" customFormat="1" ht="24.75" customHeight="1" x14ac:dyDescent="0.15"/>
  </sheetData>
  <mergeCells count="1">
    <mergeCell ref="A2:B2"/>
  </mergeCells>
  <phoneticPr fontId="1"/>
  <printOptions horizontalCentered="1"/>
  <pageMargins left="0.82677165354330717" right="0.62992125984251968" top="0.74803149606299213" bottom="0.74803149606299213" header="0.31496062992125984" footer="0.31496062992125984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A73AE-EE06-44E8-A730-F807519A59F6}">
  <dimension ref="A1:H15"/>
  <sheetViews>
    <sheetView zoomScaleNormal="100" zoomScaleSheetLayoutView="75" workbookViewId="0">
      <selection activeCell="E5" sqref="E5"/>
    </sheetView>
  </sheetViews>
  <sheetFormatPr defaultRowHeight="13.5" x14ac:dyDescent="0.15"/>
  <cols>
    <col min="1" max="1" width="34.875" style="47" customWidth="1"/>
    <col min="2" max="7" width="18.75" style="47" customWidth="1"/>
    <col min="8" max="8" width="13.125" style="47" customWidth="1"/>
    <col min="9" max="16384" width="9" style="47"/>
  </cols>
  <sheetData>
    <row r="1" spans="1:8" ht="60" customHeight="1" x14ac:dyDescent="0.2">
      <c r="A1" s="68" t="s">
        <v>59</v>
      </c>
      <c r="B1" s="44"/>
      <c r="C1" s="44"/>
      <c r="D1" s="44"/>
      <c r="E1" s="44"/>
      <c r="F1" s="44"/>
      <c r="G1" s="45" t="s">
        <v>67</v>
      </c>
      <c r="H1" s="46"/>
    </row>
    <row r="2" spans="1:8" ht="23.25" customHeight="1" thickBot="1" x14ac:dyDescent="0.25">
      <c r="A2" s="68"/>
      <c r="B2" s="44"/>
      <c r="C2" s="44"/>
      <c r="D2" s="44"/>
      <c r="E2" s="44"/>
      <c r="F2" s="44"/>
      <c r="G2" s="74" t="s">
        <v>79</v>
      </c>
      <c r="H2" s="46"/>
    </row>
    <row r="3" spans="1:8" ht="96.75" customHeight="1" x14ac:dyDescent="0.15">
      <c r="A3" s="48" t="s">
        <v>29</v>
      </c>
      <c r="B3" s="73" t="s">
        <v>44</v>
      </c>
      <c r="C3" s="73" t="s">
        <v>73</v>
      </c>
      <c r="D3" s="50" t="s">
        <v>45</v>
      </c>
      <c r="E3" s="52" t="s">
        <v>46</v>
      </c>
      <c r="F3" s="72" t="s">
        <v>74</v>
      </c>
      <c r="G3" s="69" t="s">
        <v>75</v>
      </c>
      <c r="H3" s="53"/>
    </row>
    <row r="4" spans="1:8" s="60" customFormat="1" ht="18" thickBot="1" x14ac:dyDescent="0.25">
      <c r="A4" s="54"/>
      <c r="B4" s="55" t="s">
        <v>47</v>
      </c>
      <c r="C4" s="56" t="s">
        <v>48</v>
      </c>
      <c r="D4" s="55" t="s">
        <v>49</v>
      </c>
      <c r="E4" s="57" t="s">
        <v>50</v>
      </c>
      <c r="F4" s="57" t="s">
        <v>51</v>
      </c>
      <c r="G4" s="58" t="s">
        <v>52</v>
      </c>
      <c r="H4" s="59"/>
    </row>
    <row r="5" spans="1:8" ht="57" customHeight="1" thickBot="1" x14ac:dyDescent="0.25">
      <c r="A5" s="61" t="str">
        <f>IF('1-1'!B3="","",'1-1'!B3)</f>
        <v/>
      </c>
      <c r="B5" s="62">
        <f>'1-3'!E9</f>
        <v>0</v>
      </c>
      <c r="C5" s="63"/>
      <c r="D5" s="62">
        <f>B5-C5</f>
        <v>0</v>
      </c>
      <c r="E5" s="62">
        <v>2000000</v>
      </c>
      <c r="F5" s="62">
        <f>IF(D5&gt;E5,E5,D5)</f>
        <v>0</v>
      </c>
      <c r="G5" s="64">
        <f>ROUNDDOWN(F5/2,-3)</f>
        <v>0</v>
      </c>
    </row>
    <row r="6" spans="1:8" ht="47.25" customHeight="1" x14ac:dyDescent="0.15">
      <c r="A6" s="65"/>
      <c r="B6" s="79" t="s">
        <v>54</v>
      </c>
      <c r="C6" s="79"/>
      <c r="D6" s="79"/>
      <c r="E6" s="79"/>
      <c r="F6" s="79"/>
      <c r="G6" s="79"/>
    </row>
    <row r="7" spans="1:8" ht="16.5" customHeight="1" x14ac:dyDescent="0.2">
      <c r="A7" s="66"/>
      <c r="B7" s="66"/>
      <c r="C7" s="66"/>
      <c r="D7" s="66"/>
      <c r="E7" s="66"/>
      <c r="F7" s="66"/>
      <c r="G7" s="66"/>
    </row>
    <row r="8" spans="1:8" ht="17.25" x14ac:dyDescent="0.2">
      <c r="A8" s="67"/>
    </row>
    <row r="9" spans="1:8" ht="17.25" x14ac:dyDescent="0.2">
      <c r="A9" s="67"/>
    </row>
    <row r="10" spans="1:8" ht="17.25" x14ac:dyDescent="0.2">
      <c r="A10" s="67"/>
    </row>
    <row r="11" spans="1:8" ht="17.25" x14ac:dyDescent="0.2">
      <c r="A11" s="67"/>
    </row>
    <row r="12" spans="1:8" ht="17.25" x14ac:dyDescent="0.2">
      <c r="A12" s="67"/>
    </row>
    <row r="13" spans="1:8" ht="17.25" x14ac:dyDescent="0.2">
      <c r="A13" s="67"/>
    </row>
    <row r="14" spans="1:8" ht="17.25" x14ac:dyDescent="0.2">
      <c r="A14" s="67"/>
    </row>
    <row r="15" spans="1:8" ht="17.25" x14ac:dyDescent="0.2">
      <c r="A15" s="67"/>
    </row>
  </sheetData>
  <mergeCells count="1">
    <mergeCell ref="B6:G6"/>
  </mergeCells>
  <phoneticPr fontId="1"/>
  <printOptions horizontalCentered="1"/>
  <pageMargins left="0.39370078740157483" right="0.31496062992125984" top="1.1811023622047245" bottom="0.23622047244094491" header="0.98425196850393704" footer="0.15748031496062992"/>
  <pageSetup paperSize="9" scale="75" orientation="landscape" r:id="rId1"/>
  <headerFooter alignWithMargins="0">
    <oddHeader xml:space="preserve">&amp;L&amp;"ＭＳ Ｐ明朝,標準"&amp;16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F5AAD-ECA7-4C0B-8A0C-4BE87837E72B}">
  <sheetPr>
    <pageSetUpPr fitToPage="1"/>
  </sheetPr>
  <dimension ref="A1:S21"/>
  <sheetViews>
    <sheetView view="pageBreakPreview" zoomScale="85" zoomScaleNormal="70" zoomScaleSheetLayoutView="85" workbookViewId="0">
      <selection activeCell="D5" sqref="D5"/>
    </sheetView>
  </sheetViews>
  <sheetFormatPr defaultColWidth="8" defaultRowHeight="14.25" x14ac:dyDescent="0.15"/>
  <cols>
    <col min="1" max="1" width="35.125" style="7" customWidth="1"/>
    <col min="2" max="2" width="31.875" style="7" customWidth="1"/>
    <col min="3" max="5" width="18.125" style="7" customWidth="1"/>
    <col min="6" max="6" width="31.875" style="7" customWidth="1"/>
    <col min="7" max="7" width="21" style="7" customWidth="1"/>
    <col min="8" max="14" width="8" style="5"/>
    <col min="15" max="17" width="8" style="5" customWidth="1"/>
    <col min="18" max="19" width="8" style="5" hidden="1" customWidth="1"/>
    <col min="20" max="21" width="8" style="5" customWidth="1"/>
    <col min="22" max="16384" width="8" style="5"/>
  </cols>
  <sheetData>
    <row r="1" spans="1:19" ht="30" customHeight="1" x14ac:dyDescent="0.15">
      <c r="A1" s="43" t="s">
        <v>60</v>
      </c>
      <c r="B1" s="5"/>
      <c r="C1" s="16"/>
      <c r="D1" s="16"/>
      <c r="E1" s="16"/>
      <c r="F1" s="16"/>
      <c r="G1" s="75" t="s">
        <v>68</v>
      </c>
    </row>
    <row r="2" spans="1:19" ht="30" customHeight="1" x14ac:dyDescent="0.15">
      <c r="A2" s="6" t="s">
        <v>62</v>
      </c>
      <c r="B2" s="5" t="str">
        <f>IF('1-1'!B3="","",'1-1'!B3)</f>
        <v/>
      </c>
      <c r="G2" s="76" t="s">
        <v>21</v>
      </c>
    </row>
    <row r="3" spans="1:19" ht="122.25" customHeight="1" x14ac:dyDescent="0.15">
      <c r="A3" s="17" t="s">
        <v>37</v>
      </c>
      <c r="B3" s="17" t="s">
        <v>38</v>
      </c>
      <c r="C3" s="17" t="s">
        <v>39</v>
      </c>
      <c r="D3" s="19" t="s">
        <v>40</v>
      </c>
      <c r="E3" s="19" t="s">
        <v>43</v>
      </c>
      <c r="F3" s="19" t="s">
        <v>41</v>
      </c>
      <c r="G3" s="14" t="s">
        <v>42</v>
      </c>
    </row>
    <row r="4" spans="1:19" ht="78" customHeight="1" x14ac:dyDescent="0.15">
      <c r="A4" s="40"/>
      <c r="B4" s="40"/>
      <c r="C4" s="41"/>
      <c r="D4" s="41"/>
      <c r="E4" s="41">
        <f>PRODUCT(C4:D4)</f>
        <v>0</v>
      </c>
      <c r="F4" s="41"/>
      <c r="G4" s="41"/>
      <c r="R4" s="13" t="s">
        <v>22</v>
      </c>
      <c r="S4" s="13" t="s">
        <v>23</v>
      </c>
    </row>
    <row r="5" spans="1:19" ht="78" customHeight="1" x14ac:dyDescent="0.15">
      <c r="A5" s="40"/>
      <c r="B5" s="40"/>
      <c r="C5" s="41"/>
      <c r="D5" s="41"/>
      <c r="E5" s="41">
        <f t="shared" ref="E5:E8" si="0">PRODUCT(C5:D5)</f>
        <v>0</v>
      </c>
      <c r="F5" s="41"/>
      <c r="G5" s="41"/>
      <c r="R5" s="13"/>
      <c r="S5" s="13"/>
    </row>
    <row r="6" spans="1:19" ht="78" customHeight="1" x14ac:dyDescent="0.15">
      <c r="A6" s="40"/>
      <c r="B6" s="40"/>
      <c r="C6" s="41"/>
      <c r="D6" s="41"/>
      <c r="E6" s="41">
        <f t="shared" si="0"/>
        <v>0</v>
      </c>
      <c r="F6" s="41"/>
      <c r="G6" s="41"/>
      <c r="R6" s="13"/>
      <c r="S6" s="13"/>
    </row>
    <row r="7" spans="1:19" ht="45" customHeight="1" x14ac:dyDescent="0.15">
      <c r="A7" s="40"/>
      <c r="B7" s="40"/>
      <c r="C7" s="41"/>
      <c r="D7" s="41"/>
      <c r="E7" s="41">
        <f t="shared" si="0"/>
        <v>0</v>
      </c>
      <c r="F7" s="41"/>
      <c r="G7" s="41"/>
      <c r="R7" s="13" t="s">
        <v>24</v>
      </c>
      <c r="S7" s="18">
        <v>1000000</v>
      </c>
    </row>
    <row r="8" spans="1:19" ht="45" customHeight="1" thickBot="1" x14ac:dyDescent="0.2">
      <c r="A8" s="40"/>
      <c r="B8" s="40"/>
      <c r="C8" s="41"/>
      <c r="D8" s="41"/>
      <c r="E8" s="42">
        <f t="shared" si="0"/>
        <v>0</v>
      </c>
      <c r="F8" s="41"/>
      <c r="G8" s="41"/>
      <c r="R8" s="13" t="s">
        <v>25</v>
      </c>
      <c r="S8" s="18">
        <v>300000</v>
      </c>
    </row>
    <row r="9" spans="1:19" ht="45" customHeight="1" thickBot="1" x14ac:dyDescent="0.2">
      <c r="A9" s="8" t="s">
        <v>26</v>
      </c>
      <c r="B9" s="9"/>
      <c r="C9" s="10"/>
      <c r="D9" s="35"/>
      <c r="E9" s="37">
        <f>SUM(E4:E8)</f>
        <v>0</v>
      </c>
      <c r="F9" s="36"/>
      <c r="G9" s="12"/>
      <c r="R9" s="13" t="s">
        <v>27</v>
      </c>
      <c r="S9" s="18">
        <v>300000</v>
      </c>
    </row>
    <row r="10" spans="1:19" ht="24.75" customHeight="1" x14ac:dyDescent="0.15">
      <c r="A10" s="11" t="s">
        <v>76</v>
      </c>
      <c r="B10" s="20" t="s">
        <v>77</v>
      </c>
      <c r="C10" s="21"/>
      <c r="D10" s="21"/>
      <c r="E10" s="21"/>
      <c r="F10" s="21"/>
      <c r="G10" s="21"/>
      <c r="R10" s="13"/>
      <c r="S10" s="18"/>
    </row>
    <row r="11" spans="1:19" ht="24.75" customHeight="1" x14ac:dyDescent="0.15">
      <c r="A11" s="11"/>
      <c r="B11" s="20" t="s">
        <v>78</v>
      </c>
      <c r="C11" s="21"/>
      <c r="D11" s="21"/>
      <c r="E11" s="21"/>
      <c r="F11" s="21"/>
      <c r="G11" s="21"/>
      <c r="R11" s="13"/>
      <c r="S11" s="18"/>
    </row>
    <row r="12" spans="1:19" ht="24.75" customHeight="1" x14ac:dyDescent="0.15">
      <c r="A12" s="11"/>
      <c r="R12" s="13" t="s">
        <v>28</v>
      </c>
      <c r="S12" s="18">
        <v>1000000</v>
      </c>
    </row>
    <row r="13" spans="1:19" ht="45" customHeight="1" x14ac:dyDescent="0.15"/>
    <row r="14" spans="1:19" s="7" customFormat="1" ht="78.75" customHeight="1" x14ac:dyDescent="0.15"/>
    <row r="15" spans="1:19" s="7" customFormat="1" ht="45" customHeight="1" x14ac:dyDescent="0.15"/>
    <row r="16" spans="1:19" s="7" customFormat="1" ht="24.75" customHeight="1" x14ac:dyDescent="0.15"/>
    <row r="17" s="7" customFormat="1" ht="24.75" customHeight="1" x14ac:dyDescent="0.15"/>
    <row r="18" s="7" customFormat="1" ht="24.75" customHeight="1" x14ac:dyDescent="0.15"/>
    <row r="19" s="7" customFormat="1" ht="24.75" customHeight="1" x14ac:dyDescent="0.15"/>
    <row r="20" s="7" customFormat="1" ht="24.75" customHeight="1" x14ac:dyDescent="0.15"/>
    <row r="21" s="7" customFormat="1" ht="24.75" customHeight="1" x14ac:dyDescent="0.15"/>
  </sheetData>
  <phoneticPr fontId="1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C98C-A728-4857-A66B-6FD35644B624}">
  <sheetPr>
    <pageSetUpPr fitToPage="1"/>
  </sheetPr>
  <dimension ref="A1:S12"/>
  <sheetViews>
    <sheetView view="pageBreakPreview" zoomScaleNormal="65" zoomScaleSheetLayoutView="100" workbookViewId="0">
      <selection activeCell="B7" sqref="B7"/>
    </sheetView>
  </sheetViews>
  <sheetFormatPr defaultRowHeight="13.5" x14ac:dyDescent="0.15"/>
  <cols>
    <col min="1" max="1" width="28" style="22" customWidth="1"/>
    <col min="2" max="2" width="21.5" style="22" customWidth="1"/>
    <col min="3" max="3" width="28.5" style="22" customWidth="1"/>
    <col min="4" max="4" width="16.75" style="22" customWidth="1"/>
    <col min="5" max="5" width="11.625" style="22" customWidth="1"/>
    <col min="6" max="6" width="9" style="22"/>
    <col min="7" max="7" width="11.75" style="22" customWidth="1"/>
    <col min="8" max="10" width="7.875" style="22" customWidth="1"/>
    <col min="11" max="11" width="14.375" style="22" customWidth="1"/>
    <col min="12" max="12" width="7.875" style="22" customWidth="1"/>
    <col min="13" max="13" width="11.5" style="22" customWidth="1"/>
    <col min="14" max="14" width="10.125" style="22" customWidth="1"/>
    <col min="15" max="15" width="8.75" style="22" customWidth="1"/>
    <col min="16" max="16" width="9.125" style="22" customWidth="1"/>
    <col min="17" max="17" width="12.875" style="22" customWidth="1"/>
    <col min="18" max="18" width="11.5" style="22" customWidth="1"/>
    <col min="19" max="16384" width="9" style="22"/>
  </cols>
  <sheetData>
    <row r="1" spans="1:19" x14ac:dyDescent="0.15">
      <c r="A1" s="22" t="s">
        <v>69</v>
      </c>
    </row>
    <row r="3" spans="1:19" ht="17.25" x14ac:dyDescent="0.2">
      <c r="A3" s="80" t="s">
        <v>71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5" spans="1:19" ht="21.75" customHeight="1" x14ac:dyDescent="0.15">
      <c r="A5" s="81" t="s">
        <v>0</v>
      </c>
      <c r="B5" s="81" t="s">
        <v>1</v>
      </c>
      <c r="C5" s="81" t="s">
        <v>2</v>
      </c>
      <c r="D5" s="81" t="s">
        <v>3</v>
      </c>
      <c r="E5" s="83" t="s">
        <v>4</v>
      </c>
      <c r="F5" s="81" t="s">
        <v>5</v>
      </c>
      <c r="G5" s="81" t="s">
        <v>6</v>
      </c>
      <c r="H5" s="85" t="s">
        <v>7</v>
      </c>
      <c r="I5" s="86"/>
      <c r="J5" s="87"/>
      <c r="K5" s="88" t="s">
        <v>8</v>
      </c>
      <c r="L5" s="92" t="s">
        <v>80</v>
      </c>
      <c r="M5" s="93"/>
      <c r="N5" s="94" t="s">
        <v>9</v>
      </c>
      <c r="O5" s="95"/>
      <c r="P5" s="96"/>
      <c r="Q5" s="81" t="s">
        <v>10</v>
      </c>
      <c r="R5" s="81" t="s">
        <v>11</v>
      </c>
      <c r="S5" s="23"/>
    </row>
    <row r="6" spans="1:19" ht="18.75" customHeight="1" x14ac:dyDescent="0.15">
      <c r="A6" s="82"/>
      <c r="B6" s="82"/>
      <c r="C6" s="82"/>
      <c r="D6" s="82"/>
      <c r="E6" s="84"/>
      <c r="F6" s="82"/>
      <c r="G6" s="82"/>
      <c r="H6" s="24" t="s">
        <v>12</v>
      </c>
      <c r="I6" s="24" t="s">
        <v>13</v>
      </c>
      <c r="J6" s="24" t="s">
        <v>14</v>
      </c>
      <c r="K6" s="89"/>
      <c r="L6" s="25" t="s">
        <v>15</v>
      </c>
      <c r="M6" s="25" t="s">
        <v>16</v>
      </c>
      <c r="N6" s="25" t="s">
        <v>17</v>
      </c>
      <c r="O6" s="25" t="s">
        <v>18</v>
      </c>
      <c r="P6" s="25" t="s">
        <v>19</v>
      </c>
      <c r="Q6" s="82"/>
      <c r="R6" s="82"/>
      <c r="S6" s="23"/>
    </row>
    <row r="7" spans="1:19" s="31" customFormat="1" ht="150" customHeight="1" x14ac:dyDescent="0.15">
      <c r="A7" s="97" t="s">
        <v>83</v>
      </c>
      <c r="B7" s="15"/>
      <c r="C7" s="15"/>
      <c r="D7" s="15"/>
      <c r="E7" s="26"/>
      <c r="F7" s="26"/>
      <c r="G7" s="26" t="str">
        <f>IF(E7&gt;0,E7*F7,"")</f>
        <v/>
      </c>
      <c r="H7" s="26"/>
      <c r="I7" s="26"/>
      <c r="J7" s="26"/>
      <c r="K7" s="27" t="s">
        <v>20</v>
      </c>
      <c r="L7" s="26"/>
      <c r="M7" s="28" t="s">
        <v>20</v>
      </c>
      <c r="N7" s="26"/>
      <c r="O7" s="15"/>
      <c r="P7" s="28" t="s">
        <v>20</v>
      </c>
      <c r="Q7" s="15"/>
      <c r="R7" s="29"/>
      <c r="S7" s="30"/>
    </row>
    <row r="8" spans="1:19" s="31" customFormat="1" ht="150" customHeight="1" x14ac:dyDescent="0.15">
      <c r="A8" s="15"/>
      <c r="B8" s="15"/>
      <c r="C8" s="15"/>
      <c r="D8" s="15"/>
      <c r="E8" s="26"/>
      <c r="F8" s="26"/>
      <c r="G8" s="26" t="str">
        <f>IF(E8&gt;0,E8*F8,"")</f>
        <v/>
      </c>
      <c r="H8" s="26"/>
      <c r="I8" s="26"/>
      <c r="J8" s="26"/>
      <c r="K8" s="27"/>
      <c r="L8" s="26"/>
      <c r="M8" s="28"/>
      <c r="N8" s="26"/>
      <c r="O8" s="15"/>
      <c r="P8" s="28"/>
      <c r="Q8" s="15"/>
      <c r="R8" s="29"/>
      <c r="S8" s="30"/>
    </row>
    <row r="9" spans="1:19" s="31" customFormat="1" ht="150" customHeight="1" x14ac:dyDescent="0.15">
      <c r="A9" s="32"/>
      <c r="B9" s="15"/>
      <c r="C9" s="15"/>
      <c r="D9" s="15"/>
      <c r="E9" s="26"/>
      <c r="F9" s="26"/>
      <c r="G9" s="26" t="str">
        <f>IF(E9&gt;0,E9*F9,"")</f>
        <v/>
      </c>
      <c r="H9" s="26"/>
      <c r="I9" s="26"/>
      <c r="J9" s="26"/>
      <c r="K9" s="27"/>
      <c r="L9" s="26"/>
      <c r="M9" s="28"/>
      <c r="N9" s="26"/>
      <c r="O9" s="15"/>
      <c r="P9" s="28"/>
      <c r="Q9" s="15"/>
      <c r="R9" s="29"/>
      <c r="S9" s="30"/>
    </row>
    <row r="10" spans="1:19" s="31" customFormat="1" ht="150" customHeight="1" x14ac:dyDescent="0.15">
      <c r="A10" s="32"/>
      <c r="B10" s="15"/>
      <c r="C10" s="15"/>
      <c r="D10" s="15"/>
      <c r="E10" s="26"/>
      <c r="F10" s="26"/>
      <c r="G10" s="26" t="str">
        <f>IF(E10&gt;0,E10*F10,"")</f>
        <v/>
      </c>
      <c r="H10" s="26"/>
      <c r="I10" s="26"/>
      <c r="J10" s="26"/>
      <c r="K10" s="27"/>
      <c r="L10" s="26"/>
      <c r="M10" s="28"/>
      <c r="N10" s="26"/>
      <c r="O10" s="15"/>
      <c r="P10" s="28"/>
      <c r="Q10" s="15"/>
      <c r="R10" s="29"/>
      <c r="S10" s="30"/>
    </row>
    <row r="11" spans="1:19" s="31" customFormat="1" ht="150" customHeight="1" x14ac:dyDescent="0.15">
      <c r="A11" s="32"/>
      <c r="B11" s="15"/>
      <c r="C11" s="15"/>
      <c r="D11" s="15"/>
      <c r="E11" s="26"/>
      <c r="F11" s="26"/>
      <c r="G11" s="26" t="str">
        <f>IF(E11&gt;0,E11*F11,"")</f>
        <v/>
      </c>
      <c r="H11" s="26"/>
      <c r="I11" s="26"/>
      <c r="J11" s="26"/>
      <c r="K11" s="27"/>
      <c r="L11" s="26"/>
      <c r="M11" s="28"/>
      <c r="N11" s="26"/>
      <c r="O11" s="15"/>
      <c r="P11" s="28"/>
      <c r="Q11" s="15"/>
      <c r="R11" s="29"/>
      <c r="S11" s="30"/>
    </row>
    <row r="12" spans="1:19" ht="75.75" customHeight="1" x14ac:dyDescent="0.15">
      <c r="A12" s="90" t="s">
        <v>72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</row>
  </sheetData>
  <mergeCells count="15">
    <mergeCell ref="A12:M12"/>
    <mergeCell ref="L5:M5"/>
    <mergeCell ref="N5:P5"/>
    <mergeCell ref="Q5:Q6"/>
    <mergeCell ref="R5:R6"/>
    <mergeCell ref="A3:Q3"/>
    <mergeCell ref="A5:A6"/>
    <mergeCell ref="B5:B6"/>
    <mergeCell ref="C5:C6"/>
    <mergeCell ref="D5:D6"/>
    <mergeCell ref="E5:E6"/>
    <mergeCell ref="F5:F6"/>
    <mergeCell ref="G5:G6"/>
    <mergeCell ref="H5:J5"/>
    <mergeCell ref="K5:K6"/>
  </mergeCells>
  <phoneticPr fontId="1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C1FA-507D-486B-B078-2BB1287F97AB}">
  <dimension ref="A1:G15"/>
  <sheetViews>
    <sheetView zoomScaleNormal="100" zoomScaleSheetLayoutView="75" workbookViewId="0">
      <selection activeCell="E5" sqref="E5"/>
    </sheetView>
  </sheetViews>
  <sheetFormatPr defaultRowHeight="13.5" x14ac:dyDescent="0.15"/>
  <cols>
    <col min="1" max="1" width="34.875" style="1" customWidth="1"/>
    <col min="2" max="6" width="18.75" style="1" customWidth="1"/>
    <col min="7" max="7" width="28.625" style="1" customWidth="1"/>
    <col min="8" max="16384" width="9" style="1"/>
  </cols>
  <sheetData>
    <row r="1" spans="1:7" ht="60" customHeight="1" x14ac:dyDescent="0.15">
      <c r="A1" s="44" t="s">
        <v>65</v>
      </c>
      <c r="B1" s="44"/>
      <c r="C1" s="44"/>
      <c r="D1" s="44"/>
      <c r="E1" s="44"/>
      <c r="F1" s="44"/>
      <c r="G1" s="45" t="s">
        <v>70</v>
      </c>
    </row>
    <row r="2" spans="1:7" ht="29.25" customHeight="1" thickBot="1" x14ac:dyDescent="0.2">
      <c r="A2" s="44"/>
      <c r="B2" s="44"/>
      <c r="C2" s="44"/>
      <c r="D2" s="44"/>
      <c r="E2" s="44"/>
      <c r="F2" s="44"/>
      <c r="G2" s="76" t="s">
        <v>21</v>
      </c>
    </row>
    <row r="3" spans="1:7" ht="96.75" customHeight="1" x14ac:dyDescent="0.15">
      <c r="A3" s="48" t="s">
        <v>29</v>
      </c>
      <c r="B3" s="49" t="s">
        <v>63</v>
      </c>
      <c r="C3" s="49" t="s">
        <v>73</v>
      </c>
      <c r="D3" s="50" t="s">
        <v>45</v>
      </c>
      <c r="E3" s="51" t="s">
        <v>82</v>
      </c>
      <c r="F3" s="52" t="s">
        <v>64</v>
      </c>
      <c r="G3" s="69" t="s">
        <v>81</v>
      </c>
    </row>
    <row r="4" spans="1:7" s="2" customFormat="1" ht="18" thickBot="1" x14ac:dyDescent="0.25">
      <c r="A4" s="54"/>
      <c r="B4" s="55" t="s">
        <v>47</v>
      </c>
      <c r="C4" s="56" t="s">
        <v>48</v>
      </c>
      <c r="D4" s="55" t="s">
        <v>49</v>
      </c>
      <c r="E4" s="55" t="s">
        <v>50</v>
      </c>
      <c r="F4" s="57" t="s">
        <v>51</v>
      </c>
      <c r="G4" s="58" t="s">
        <v>52</v>
      </c>
    </row>
    <row r="5" spans="1:7" ht="57" customHeight="1" thickBot="1" x14ac:dyDescent="0.25">
      <c r="A5" s="61" t="str">
        <f>IF('1-1'!B3="","",'1-1'!B3)</f>
        <v/>
      </c>
      <c r="B5" s="62">
        <f>'1-3'!E9</f>
        <v>0</v>
      </c>
      <c r="C5" s="70"/>
      <c r="D5" s="62">
        <f>B5-C5</f>
        <v>0</v>
      </c>
      <c r="E5" s="62">
        <f>ROUNDDOWN(D5/2,-3)</f>
        <v>0</v>
      </c>
      <c r="F5" s="62"/>
      <c r="G5" s="71">
        <f>IF(E5&gt;F5,F5,E5)</f>
        <v>0</v>
      </c>
    </row>
    <row r="6" spans="1:7" ht="47.25" customHeight="1" x14ac:dyDescent="0.15">
      <c r="A6" s="65"/>
      <c r="B6" s="79"/>
      <c r="C6" s="79"/>
      <c r="D6" s="79"/>
      <c r="E6" s="79"/>
      <c r="F6" s="79"/>
      <c r="G6" s="79"/>
    </row>
    <row r="7" spans="1:7" ht="16.5" customHeight="1" x14ac:dyDescent="0.2">
      <c r="A7" s="3"/>
      <c r="B7" s="3"/>
      <c r="C7" s="3"/>
      <c r="D7" s="3"/>
      <c r="E7" s="3"/>
      <c r="F7" s="3"/>
      <c r="G7" s="3"/>
    </row>
    <row r="8" spans="1:7" ht="17.25" x14ac:dyDescent="0.2">
      <c r="A8" s="4"/>
    </row>
    <row r="9" spans="1:7" ht="17.25" x14ac:dyDescent="0.2">
      <c r="A9" s="4"/>
    </row>
    <row r="10" spans="1:7" ht="17.25" x14ac:dyDescent="0.2">
      <c r="A10" s="4"/>
    </row>
    <row r="11" spans="1:7" ht="17.25" x14ac:dyDescent="0.2">
      <c r="A11" s="4"/>
    </row>
    <row r="12" spans="1:7" ht="17.25" x14ac:dyDescent="0.2">
      <c r="A12" s="4"/>
    </row>
    <row r="13" spans="1:7" ht="17.25" x14ac:dyDescent="0.2">
      <c r="A13" s="4"/>
    </row>
    <row r="14" spans="1:7" ht="17.25" x14ac:dyDescent="0.2">
      <c r="A14" s="4"/>
    </row>
    <row r="15" spans="1:7" ht="17.25" x14ac:dyDescent="0.2">
      <c r="A15" s="4"/>
    </row>
  </sheetData>
  <mergeCells count="1">
    <mergeCell ref="B6:G6"/>
  </mergeCells>
  <phoneticPr fontId="1"/>
  <printOptions horizontalCentered="1"/>
  <pageMargins left="0.39370078740157483" right="0.31496062992125984" top="1.1811023622047245" bottom="0.23622047244094491" header="0.98425196850393704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1-1</vt:lpstr>
      <vt:lpstr>1-2</vt:lpstr>
      <vt:lpstr>1-3</vt:lpstr>
      <vt:lpstr>様式3</vt:lpstr>
      <vt:lpstr>6-1</vt:lpstr>
      <vt:lpstr>'1-1'!Print_Area</vt:lpstr>
      <vt:lpstr>'1-2'!Print_Area</vt:lpstr>
      <vt:lpstr>'6-1'!Print_Area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201op</cp:lastModifiedBy>
  <cp:lastPrinted>2026-05-29T04:40:26Z</cp:lastPrinted>
  <dcterms:created xsi:type="dcterms:W3CDTF">2021-11-07T02:06:53Z</dcterms:created>
  <dcterms:modified xsi:type="dcterms:W3CDTF">2026-06-17T01:05:09Z</dcterms:modified>
</cp:coreProperties>
</file>