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10.33.40.251\共有フォルダ\30介護事業者G\294_サービス継続支援事業\7_県交付要綱\1_国庫補助金分（食材料費＆資材費一体化）\★確定版（電子システムから保存）\補助事業者メール用\"/>
    </mc:Choice>
  </mc:AlternateContent>
  <xr:revisionPtr revIDLastSave="0" documentId="13_ncr:1_{97877BE2-11A8-482A-924B-7A15F4DFDBD5}" xr6:coauthVersionLast="47" xr6:coauthVersionMax="47" xr10:uidLastSave="{00000000-0000-0000-0000-000000000000}"/>
  <bookViews>
    <workbookView xWindow="-120" yWindow="-120" windowWidth="29040" windowHeight="15720" xr2:uid="{00000000-000D-0000-FFFF-FFFF00000000}"/>
  </bookViews>
  <sheets>
    <sheet name="(はじめにお読み下さい)申請書の使い方" sheetId="30" r:id="rId1"/>
    <sheet name="申請書" sheetId="20" r:id="rId2"/>
    <sheet name="申請・精算額一覧" sheetId="29" r:id="rId3"/>
    <sheet name="個票1" sheetId="35" r:id="rId4"/>
    <sheet name="記入例" sheetId="38" r:id="rId5"/>
    <sheet name="単価表" sheetId="28" state="hidden" r:id="rId6"/>
    <sheet name="リスト" sheetId="31" state="hidden" r:id="rId7"/>
  </sheets>
  <definedNames>
    <definedName name="_xlnm.Print_Area" localSheetId="0">'(はじめにお読み下さい)申請書の使い方'!$A$1:$D$10</definedName>
    <definedName name="_xlnm.Print_Area" localSheetId="4">記入例!$A$1:$AM$52</definedName>
    <definedName name="_xlnm.Print_Area" localSheetId="3">個票1!$A$1:$AM$52</definedName>
    <definedName name="_xlnm.Print_Area" localSheetId="2">申請・精算額一覧!$A$1:$J$23</definedName>
    <definedName name="_xlnm.Print_Area" localSheetId="1">申請書!$A$1:$AN$28</definedName>
    <definedName name="_xlnm.Print_Area" localSheetId="5">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22" i="38" l="1"/>
  <c r="AI22" i="38" s="1"/>
  <c r="AF50" i="35"/>
  <c r="AF39" i="35"/>
  <c r="AF50" i="38"/>
  <c r="AI42" i="38" s="1"/>
  <c r="AF39" i="38"/>
  <c r="AD42" i="38"/>
  <c r="AF30" i="38"/>
  <c r="AF30" i="35"/>
  <c r="H8" i="29"/>
  <c r="H16" i="29"/>
  <c r="H11" i="29"/>
  <c r="H15" i="29"/>
  <c r="H14" i="29"/>
  <c r="G18" i="29"/>
  <c r="G19" i="29"/>
  <c r="G13" i="29"/>
  <c r="G7" i="29"/>
  <c r="E16" i="29"/>
  <c r="H18" i="29"/>
  <c r="H19" i="29"/>
  <c r="H12" i="29"/>
  <c r="H13" i="29"/>
  <c r="G9" i="29"/>
  <c r="E12" i="29"/>
  <c r="G11" i="29"/>
  <c r="E13" i="29"/>
  <c r="E11" i="29"/>
  <c r="G8" i="29"/>
  <c r="G16" i="29"/>
  <c r="G10" i="29"/>
  <c r="G14" i="29"/>
  <c r="G15" i="29"/>
  <c r="E10" i="29"/>
  <c r="G12" i="29"/>
  <c r="H10" i="29"/>
  <c r="E9" i="29"/>
  <c r="E19" i="29"/>
  <c r="E14" i="29"/>
  <c r="E7" i="29"/>
  <c r="E15" i="29"/>
  <c r="E18" i="29"/>
  <c r="G6" i="29"/>
  <c r="H5" i="29"/>
  <c r="H17" i="29"/>
  <c r="H6" i="29"/>
  <c r="E8" i="29"/>
  <c r="E17" i="29"/>
  <c r="E6" i="29"/>
  <c r="E5" i="29"/>
  <c r="G17" i="29"/>
  <c r="H7" i="29"/>
  <c r="H9" i="29"/>
  <c r="AD42" i="35" l="1"/>
  <c r="AI42" i="35" s="1"/>
  <c r="AD22" i="35"/>
  <c r="AI22" i="35" s="1"/>
  <c r="G5" i="29"/>
  <c r="A16" i="29" l="1"/>
  <c r="F16" i="29"/>
  <c r="D16" i="29"/>
  <c r="B16" i="29"/>
  <c r="C16" i="29"/>
  <c r="A17" i="29" l="1"/>
  <c r="A18" i="29"/>
  <c r="A19" i="29"/>
  <c r="B19" i="29"/>
  <c r="D17" i="29"/>
  <c r="D18" i="29"/>
  <c r="D19" i="29"/>
  <c r="C18" i="29"/>
  <c r="C17" i="29"/>
  <c r="B18" i="29"/>
  <c r="B17" i="29"/>
  <c r="F18" i="29"/>
  <c r="F17" i="29"/>
  <c r="C19" i="29"/>
  <c r="F19" i="29"/>
  <c r="I16" i="29" l="1"/>
  <c r="A15" i="29"/>
  <c r="A14" i="29"/>
  <c r="A13" i="29"/>
  <c r="A12" i="29"/>
  <c r="A11" i="29"/>
  <c r="A10" i="29"/>
  <c r="A9" i="29"/>
  <c r="A8" i="29"/>
  <c r="A7" i="29"/>
  <c r="A6" i="29"/>
  <c r="A5" i="29"/>
  <c r="D6" i="29"/>
  <c r="D13" i="29"/>
  <c r="D10" i="29"/>
  <c r="F14" i="29"/>
  <c r="F15" i="29"/>
  <c r="D9" i="29"/>
  <c r="D12" i="29"/>
  <c r="F13" i="29"/>
  <c r="D11" i="29"/>
  <c r="D14" i="29"/>
  <c r="F6" i="29"/>
  <c r="F5" i="29"/>
  <c r="F11" i="29"/>
  <c r="F8" i="29"/>
  <c r="F9" i="29"/>
  <c r="F7" i="29"/>
  <c r="F12" i="29"/>
  <c r="F10" i="29"/>
  <c r="D7" i="29"/>
  <c r="D8" i="29"/>
  <c r="D15" i="29"/>
  <c r="I5" i="29" l="1"/>
  <c r="I18" i="29"/>
  <c r="I17" i="29"/>
  <c r="I19" i="29"/>
  <c r="A6" i="30"/>
  <c r="A7" i="30" s="1"/>
  <c r="A8" i="30" s="1"/>
  <c r="A9" i="30" s="1"/>
  <c r="A10" i="30" s="1"/>
  <c r="B13" i="29"/>
  <c r="C8" i="29"/>
  <c r="C13" i="29"/>
  <c r="B7" i="29"/>
  <c r="C14" i="29"/>
  <c r="D5" i="29"/>
  <c r="B5" i="29"/>
  <c r="C12" i="29"/>
  <c r="B14" i="29"/>
  <c r="B9" i="29"/>
  <c r="C9" i="29"/>
  <c r="B8" i="29"/>
  <c r="C5" i="29"/>
  <c r="B12" i="29"/>
  <c r="C7" i="29"/>
  <c r="C10" i="29"/>
  <c r="B10" i="29"/>
  <c r="B15" i="29"/>
  <c r="C6" i="29"/>
  <c r="B11" i="29"/>
  <c r="C15" i="29"/>
  <c r="C11" i="29"/>
  <c r="B6" i="29"/>
  <c r="I12" i="29" l="1"/>
  <c r="I15" i="29"/>
  <c r="I6" i="29"/>
  <c r="I9" i="29"/>
  <c r="I8" i="29"/>
  <c r="I14" i="29"/>
  <c r="I11" i="29"/>
  <c r="I13" i="29"/>
  <c r="I10" i="29"/>
  <c r="I7" i="29"/>
  <c r="M5" i="29" l="1"/>
  <c r="I20" i="29"/>
  <c r="S16"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201op</author>
  </authors>
  <commentList>
    <comment ref="AP7" authorId="0" shapeId="0" xr:uid="{06DDB610-24F9-4B2B-B9E5-5FCBF221C1CE}">
      <text>
        <r>
          <rPr>
            <b/>
            <sz val="9"/>
            <color indexed="81"/>
            <rFont val="MS P ゴシック"/>
            <family val="3"/>
            <charset val="128"/>
          </rPr>
          <t>法人住所：
青森県は省略し、市又は郡から入力ください。
（青森県以外の場合は都道府県名から入力）</t>
        </r>
      </text>
    </comment>
    <comment ref="AP8" authorId="0" shapeId="0" xr:uid="{90664F4E-799F-4138-BCAD-B7EE0A359EBF}">
      <text>
        <r>
          <rPr>
            <b/>
            <sz val="9"/>
            <color indexed="81"/>
            <rFont val="MS P ゴシック"/>
            <family val="3"/>
            <charset val="128"/>
          </rPr>
          <t>法人名称：
（株）や(有)と省略せず、株式会社、有限会社のように正式名称を入力ください。</t>
        </r>
      </text>
    </comment>
    <comment ref="AP9" authorId="0" shapeId="0" xr:uid="{3B01DED0-8060-4FA4-B910-2036CC2AE4E7}">
      <text>
        <r>
          <rPr>
            <b/>
            <sz val="9"/>
            <color indexed="81"/>
            <rFont val="MS P ゴシック"/>
            <family val="3"/>
            <charset val="128"/>
          </rPr>
          <t>代表者職氏名：
職名（理事長、代表取締役など）を忘れず入力ください。</t>
        </r>
      </text>
    </comment>
    <comment ref="AP16" authorId="0" shapeId="0" xr:uid="{FCFEA6B6-9471-4F03-92D7-D9FEA211E391}">
      <text>
        <r>
          <rPr>
            <b/>
            <sz val="9"/>
            <color indexed="81"/>
            <rFont val="MS P ゴシック"/>
            <family val="3"/>
            <charset val="128"/>
          </rPr>
          <t>補助金交付申請兼実績報告額：
「申請・精算額一覧」の合計額が自動入力されます。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J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201op</author>
  </authors>
  <commentList>
    <comment ref="AV7" authorId="0" shapeId="0" xr:uid="{53E87C95-65B7-4C27-A8FB-44FD79E93689}">
      <text>
        <r>
          <rPr>
            <b/>
            <sz val="9"/>
            <color indexed="81"/>
            <rFont val="MS P ゴシック"/>
            <family val="3"/>
            <charset val="128"/>
          </rPr>
          <t xml:space="preserve">「介護保険事業所番号」：
</t>
        </r>
        <r>
          <rPr>
            <sz val="9"/>
            <color indexed="81"/>
            <rFont val="MS P ゴシック"/>
            <family val="3"/>
            <charset val="128"/>
          </rPr>
          <t>養護老人ホーム、軽費老人ホームは入力不要です。</t>
        </r>
      </text>
    </comment>
    <comment ref="AV10" authorId="0" shapeId="0" xr:uid="{83440068-D3BD-4AAC-B20F-47619A00197A}">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1" authorId="1" shapeId="0" xr:uid="{CDF29CDF-603C-41C7-8C4C-57907F383CAA}">
      <text>
        <r>
          <rPr>
            <b/>
            <sz val="9"/>
            <color indexed="81"/>
            <rFont val="MS P ゴシック"/>
            <family val="3"/>
            <charset val="128"/>
          </rPr>
          <t xml:space="preserve">「事業区分」：
</t>
        </r>
        <r>
          <rPr>
            <sz val="9"/>
            <color indexed="81"/>
            <rFont val="MS P ゴシック"/>
            <family val="3"/>
            <charset val="128"/>
          </rPr>
          <t>該当する区分にチェックを付けてください。</t>
        </r>
      </text>
    </comment>
    <comment ref="AV21" authorId="0" shapeId="0" xr:uid="{F4AA2D23-2682-4EF9-96FB-F9815EE2DFF2}">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「申請兼実績額」：</t>
        </r>
        <r>
          <rPr>
            <sz val="9"/>
            <color indexed="81"/>
            <rFont val="MS P ゴシック"/>
            <family val="3"/>
            <charset val="128"/>
          </rPr>
          <t xml:space="preserve">
補助上限額と支出済額を比較して低い方の額（千円未満切り捨て）が自動入力されます。</t>
        </r>
      </text>
    </comment>
    <comment ref="AV25" authorId="1" shapeId="0" xr:uid="{B9B6DCDD-9FC3-4669-AB94-E18581D3F4A8}">
      <text>
        <r>
          <rPr>
            <b/>
            <sz val="9"/>
            <color indexed="81"/>
            <rFont val="MS P ゴシック"/>
            <family val="3"/>
            <charset val="128"/>
          </rPr>
          <t xml:space="preserve">「品名・用途・数量（単位）」：
</t>
        </r>
        <r>
          <rPr>
            <sz val="9"/>
            <color indexed="81"/>
            <rFont val="MS P ゴシック"/>
            <family val="3"/>
            <charset val="128"/>
          </rPr>
          <t>購入した物品名を簡潔に記載してください。
（例）
品名　ネッククーラー
用途　猛暑対策のため
数量　１０個
なお、支出内容を証明する資料（領収書、支払記録等）は、県から求めがあった場合に速やかに提出できるよう、各事業所に適切に保管して下さい。</t>
        </r>
      </text>
    </comment>
    <comment ref="AV37" authorId="0" shapeId="0" xr:uid="{4E981CAA-E0A4-4CB6-869A-DFB225C9E776}">
      <text>
        <r>
          <rPr>
            <b/>
            <sz val="9"/>
            <color indexed="81"/>
            <rFont val="MS P ゴシック"/>
            <family val="3"/>
            <charset val="128"/>
          </rPr>
          <t xml:space="preserve">「品名・用途・数量（単位）」：
</t>
        </r>
        <r>
          <rPr>
            <sz val="9"/>
            <color indexed="81"/>
            <rFont val="MS P ゴシック"/>
            <family val="3"/>
            <charset val="128"/>
          </rPr>
          <t>購入した物品名を簡潔に記載してください。
（例）
品名　ポータブル発電機
用途　災害時の停電対策のため
数量　５個
なお、支出内容を証明する資料（領収書、支払記録等）は、県から求めがあった場合に速やかに提出できるよう、各事業所に適切に保管して下さい。</t>
        </r>
      </text>
    </comment>
    <comment ref="AV41" authorId="0" shapeId="0" xr:uid="{71CDC471-8A73-4818-B22C-4FA60162530A}">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「申請兼実績額」：</t>
        </r>
        <r>
          <rPr>
            <sz val="9"/>
            <color indexed="81"/>
            <rFont val="MS P ゴシック"/>
            <family val="3"/>
            <charset val="128"/>
          </rPr>
          <t xml:space="preserve">
補助上限額と支出済額を比較して低い方の額（千円未満切り捨て）が自動入力されます。</t>
        </r>
      </text>
    </comment>
    <comment ref="AV48" authorId="0" shapeId="0" xr:uid="{8B998D7D-6955-4E04-9C67-525B3F81514C}">
      <text>
        <r>
          <rPr>
            <b/>
            <sz val="9"/>
            <color indexed="81"/>
            <rFont val="MS P ゴシック"/>
            <family val="3"/>
            <charset val="128"/>
          </rPr>
          <t xml:space="preserve">「品名・用途・数量（単位）」：
</t>
        </r>
        <r>
          <rPr>
            <sz val="9"/>
            <color indexed="81"/>
            <rFont val="MS P ゴシック"/>
            <family val="3"/>
            <charset val="128"/>
          </rPr>
          <t>購入した物品名等を簡潔に記載してください。
（例１）
品名　食事提供委託料
用途　施設の食事提供のため（７月～９月分）
数量　１式
（例２）
品名　食材一式
用途　施設の食事提供のため（〇月分）
数量　１式
なお、支出内容を証明する資料（領収書、支払記録等）は、県から求めがあった場合に速やかに提出できるよう、各事業所に適切に保管して下さい。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201op</author>
  </authors>
  <commentList>
    <comment ref="AV7" authorId="0" shapeId="0" xr:uid="{26AD7B39-2F44-48C5-98BA-2563736B7F5E}">
      <text>
        <r>
          <rPr>
            <b/>
            <sz val="9"/>
            <color indexed="81"/>
            <rFont val="MS P ゴシック"/>
            <family val="3"/>
            <charset val="128"/>
          </rPr>
          <t xml:space="preserve">「介護保険事業所番号」：
</t>
        </r>
        <r>
          <rPr>
            <sz val="9"/>
            <color indexed="81"/>
            <rFont val="MS P ゴシック"/>
            <family val="3"/>
            <charset val="128"/>
          </rPr>
          <t>養護老人ホーム、軽費老人ホームは入力不要です。</t>
        </r>
      </text>
    </comment>
    <comment ref="AV10" authorId="0" shapeId="0" xr:uid="{09E5F2E8-B32E-42E0-8F74-EA9D20A2113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1" authorId="1" shapeId="0" xr:uid="{3B1337A2-423D-4A6A-8370-DA5A48109CA6}">
      <text>
        <r>
          <rPr>
            <b/>
            <sz val="9"/>
            <color indexed="81"/>
            <rFont val="MS P ゴシック"/>
            <family val="3"/>
            <charset val="128"/>
          </rPr>
          <t xml:space="preserve">「事業区分」：
</t>
        </r>
        <r>
          <rPr>
            <sz val="9"/>
            <color indexed="81"/>
            <rFont val="MS P ゴシック"/>
            <family val="3"/>
            <charset val="128"/>
          </rPr>
          <t>該当する区分にチェックを付けてください。</t>
        </r>
      </text>
    </comment>
    <comment ref="AV21" authorId="0" shapeId="0" xr:uid="{9ED0945F-10F2-4835-A8AF-3C33267ADC74}">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「申請兼実績額」：</t>
        </r>
        <r>
          <rPr>
            <sz val="9"/>
            <color indexed="81"/>
            <rFont val="MS P ゴシック"/>
            <family val="3"/>
            <charset val="128"/>
          </rPr>
          <t xml:space="preserve">
補助上限額と支出済額を比較して低い方の額（千円未満切り捨て）が自動入力されます。</t>
        </r>
      </text>
    </comment>
    <comment ref="AV25" authorId="1" shapeId="0" xr:uid="{9A59BC3D-A6A4-4D85-A597-4F0EF3DC3A15}">
      <text>
        <r>
          <rPr>
            <b/>
            <sz val="9"/>
            <color indexed="81"/>
            <rFont val="MS P ゴシック"/>
            <family val="3"/>
            <charset val="128"/>
          </rPr>
          <t xml:space="preserve">「品名・用途・数量（単位）」：
</t>
        </r>
        <r>
          <rPr>
            <sz val="9"/>
            <color indexed="81"/>
            <rFont val="MS P ゴシック"/>
            <family val="3"/>
            <charset val="128"/>
          </rPr>
          <t>購入した物品名を簡潔に記載してください。
（例）
品名　ネッククーラー
用途　猛暑対策のため
数量　１０個
なお、支出内容を証明する資料（領収書、支払記録等）は、県から求めがあった場合に速やかに提出できるよう、各事業所に適切に保管して下さい。</t>
        </r>
      </text>
    </comment>
    <comment ref="AV37" authorId="0" shapeId="0" xr:uid="{90CB45CE-5C09-40DF-A45E-9589AB91E50E}">
      <text>
        <r>
          <rPr>
            <b/>
            <sz val="9"/>
            <color indexed="81"/>
            <rFont val="MS P ゴシック"/>
            <family val="3"/>
            <charset val="128"/>
          </rPr>
          <t xml:space="preserve">「品名・用途・数量（単位）」：
</t>
        </r>
        <r>
          <rPr>
            <sz val="9"/>
            <color indexed="81"/>
            <rFont val="MS P ゴシック"/>
            <family val="3"/>
            <charset val="128"/>
          </rPr>
          <t>購入した物品名を簡潔に記載してください。
（例）
品名　ポータブル発電機
用途　災害時の停電対策のため
数量　５個
なお、支出内容を証明する資料（領収書、支払記録等）は、県から求めがあった場合に速やかに提出できるよう、各事業所に適切に保管して下さい。</t>
        </r>
      </text>
    </comment>
    <comment ref="AV41" authorId="0" shapeId="0" xr:uid="{42C712F6-9E77-4114-B27F-761483DB117A}">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「申請兼実績額」：</t>
        </r>
        <r>
          <rPr>
            <sz val="9"/>
            <color indexed="81"/>
            <rFont val="MS P ゴシック"/>
            <family val="3"/>
            <charset val="128"/>
          </rPr>
          <t xml:space="preserve">
補助上限額と支出済額を比較して低い方の額（千円未満切り捨て）が自動入力されます。</t>
        </r>
      </text>
    </comment>
    <comment ref="AV48" authorId="0" shapeId="0" xr:uid="{46DCF5BF-E039-41B3-A0D3-027EB8A45BD6}">
      <text>
        <r>
          <rPr>
            <b/>
            <sz val="9"/>
            <color indexed="81"/>
            <rFont val="MS P ゴシック"/>
            <family val="3"/>
            <charset val="128"/>
          </rPr>
          <t xml:space="preserve">「品名・用途・数量（単位）」：
</t>
        </r>
        <r>
          <rPr>
            <sz val="9"/>
            <color indexed="81"/>
            <rFont val="MS P ゴシック"/>
            <family val="3"/>
            <charset val="128"/>
          </rPr>
          <t>購入した物品名等を簡潔に記載してください。
（例１）
品名　食事提供委託料
用途　施設の食事提供のため（７月～９月分）
数量　１式
（例２）
品名　食材一式
用途　施設の食事提供のため（〇月分）
数量　１式
なお、支出内容を証明する資料（領収書、支払記録等）は、県から求めがあった場合に速やかに提出できるよう、各事業所に適切に保管して下さい。</t>
        </r>
      </text>
    </comment>
  </commentList>
</comments>
</file>

<file path=xl/sharedStrings.xml><?xml version="1.0" encoding="utf-8"?>
<sst xmlns="http://schemas.openxmlformats.org/spreadsheetml/2006/main" count="512" uniqueCount="263">
  <si>
    <t>本申請書の使い方、申請の手順</t>
    <rPh sb="0" eb="1">
      <t>ホン</t>
    </rPh>
    <rPh sb="1" eb="4">
      <t>シンセイショ</t>
    </rPh>
    <rPh sb="5" eb="6">
      <t>ツカ</t>
    </rPh>
    <rPh sb="7" eb="8">
      <t>カタ</t>
    </rPh>
    <rPh sb="9" eb="11">
      <t>シンセイ</t>
    </rPh>
    <rPh sb="12" eb="14">
      <t>テジュン</t>
    </rPh>
    <phoneticPr fontId="5"/>
  </si>
  <si>
    <t>手順</t>
    <rPh sb="0" eb="2">
      <t>テジュン</t>
    </rPh>
    <phoneticPr fontId="5"/>
  </si>
  <si>
    <t>事業者（法人本部）の作業</t>
    <rPh sb="0" eb="3">
      <t>ジギョウシャ</t>
    </rPh>
    <rPh sb="4" eb="6">
      <t>ホウジン</t>
    </rPh>
    <rPh sb="6" eb="8">
      <t>ホンブ</t>
    </rPh>
    <rPh sb="10" eb="12">
      <t>サギョウ</t>
    </rPh>
    <phoneticPr fontId="5"/>
  </si>
  <si>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5"/>
  </si>
  <si>
    <t>　　令和</t>
    <rPh sb="2" eb="4">
      <t>レイワ</t>
    </rPh>
    <phoneticPr fontId="5"/>
  </si>
  <si>
    <t>年</t>
    <rPh sb="0" eb="1">
      <t>ネン</t>
    </rPh>
    <phoneticPr fontId="5"/>
  </si>
  <si>
    <t>月</t>
    <rPh sb="0" eb="1">
      <t>ゲツ</t>
    </rPh>
    <phoneticPr fontId="5"/>
  </si>
  <si>
    <t>日</t>
    <rPh sb="0" eb="1">
      <t>ニチ</t>
    </rPh>
    <phoneticPr fontId="5"/>
  </si>
  <si>
    <t>殿</t>
    <rPh sb="0" eb="1">
      <t>トノ</t>
    </rPh>
    <phoneticPr fontId="5"/>
  </si>
  <si>
    <t>千円</t>
    <rPh sb="0" eb="2">
      <t>センエン</t>
    </rPh>
    <phoneticPr fontId="5"/>
  </si>
  <si>
    <t>【申請内容に関する問い合わせ先】</t>
    <rPh sb="1" eb="3">
      <t>シンセイ</t>
    </rPh>
    <rPh sb="3" eb="5">
      <t>ナイヨウ</t>
    </rPh>
    <rPh sb="6" eb="7">
      <t>カン</t>
    </rPh>
    <rPh sb="9" eb="10">
      <t>ト</t>
    </rPh>
    <rPh sb="11" eb="12">
      <t>ア</t>
    </rPh>
    <rPh sb="14" eb="15">
      <t>サキ</t>
    </rPh>
    <phoneticPr fontId="5"/>
  </si>
  <si>
    <t xml:space="preserve"> 担当者氏名</t>
    <rPh sb="1" eb="4">
      <t>タントウシャ</t>
    </rPh>
    <rPh sb="4" eb="6">
      <t>シメイ</t>
    </rPh>
    <phoneticPr fontId="5"/>
  </si>
  <si>
    <t xml:space="preserve"> 連絡先</t>
    <rPh sb="1" eb="4">
      <t>レンラクサキ</t>
    </rPh>
    <phoneticPr fontId="5"/>
  </si>
  <si>
    <t>電話番号</t>
    <rPh sb="0" eb="2">
      <t>デンワ</t>
    </rPh>
    <rPh sb="2" eb="4">
      <t>バンゴウ</t>
    </rPh>
    <phoneticPr fontId="5"/>
  </si>
  <si>
    <t>No.</t>
    <phoneticPr fontId="5"/>
  </si>
  <si>
    <t>事業所・施設名</t>
    <rPh sb="0" eb="3">
      <t>ジギョウショ</t>
    </rPh>
    <rPh sb="4" eb="7">
      <t>シセツメイ</t>
    </rPh>
    <phoneticPr fontId="5"/>
  </si>
  <si>
    <t>介護保険
事業所番号</t>
    <rPh sb="0" eb="2">
      <t>カイゴ</t>
    </rPh>
    <rPh sb="2" eb="4">
      <t>ホケン</t>
    </rPh>
    <rPh sb="5" eb="8">
      <t>ジギョウショ</t>
    </rPh>
    <rPh sb="8" eb="10">
      <t>バンゴウ</t>
    </rPh>
    <phoneticPr fontId="5"/>
  </si>
  <si>
    <t>サービス種別</t>
    <rPh sb="4" eb="6">
      <t>シュベツ</t>
    </rPh>
    <phoneticPr fontId="5"/>
  </si>
  <si>
    <t>住所</t>
    <rPh sb="0" eb="2">
      <t>ジュウショ</t>
    </rPh>
    <phoneticPr fontId="5"/>
  </si>
  <si>
    <t>審査
結果</t>
    <rPh sb="0" eb="2">
      <t>シンサ</t>
    </rPh>
    <rPh sb="3" eb="5">
      <t>ケッカ</t>
    </rPh>
    <phoneticPr fontId="5"/>
  </si>
  <si>
    <t>合計</t>
    <rPh sb="0" eb="2">
      <t>ゴウケイ</t>
    </rPh>
    <phoneticPr fontId="5"/>
  </si>
  <si>
    <t>※この欄に「○」が表示されない場合、本表の事業所数と個票の枚数が一致していません。</t>
    <rPh sb="3" eb="4">
      <t>ラン</t>
    </rPh>
    <rPh sb="9" eb="11">
      <t>ヒョウジ</t>
    </rPh>
    <rPh sb="15" eb="17">
      <t>バアイ</t>
    </rPh>
    <phoneticPr fontId="5"/>
  </si>
  <si>
    <t>　個票のシート名に誤りがないか確認して下さい。</t>
    <rPh sb="1" eb="3">
      <t>コヒョウ</t>
    </rPh>
    <rPh sb="7" eb="8">
      <t>メイ</t>
    </rPh>
    <rPh sb="9" eb="10">
      <t>アヤマ</t>
    </rPh>
    <rPh sb="15" eb="17">
      <t>カクニン</t>
    </rPh>
    <rPh sb="19" eb="20">
      <t>クダ</t>
    </rPh>
    <phoneticPr fontId="5"/>
  </si>
  <si>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5"/>
  </si>
  <si>
    <t>　</t>
    <phoneticPr fontId="5"/>
  </si>
  <si>
    <t>介護保険事業所番号</t>
    <rPh sb="0" eb="2">
      <t>カイゴ</t>
    </rPh>
    <rPh sb="2" eb="4">
      <t>ホケン</t>
    </rPh>
    <rPh sb="4" eb="7">
      <t>ジギョウショ</t>
    </rPh>
    <rPh sb="7" eb="9">
      <t>バンゴウ</t>
    </rPh>
    <phoneticPr fontId="5"/>
  </si>
  <si>
    <t>所在地</t>
    <rPh sb="0" eb="3">
      <t>ショザイチ</t>
    </rPh>
    <phoneticPr fontId="5"/>
  </si>
  <si>
    <t>都道府県名</t>
    <rPh sb="0" eb="4">
      <t>トドウフケン</t>
    </rPh>
    <rPh sb="4" eb="5">
      <t>メイ</t>
    </rPh>
    <phoneticPr fontId="5"/>
  </si>
  <si>
    <t>連絡先</t>
    <rPh sb="0" eb="3">
      <t>レンラクサキ</t>
    </rPh>
    <phoneticPr fontId="5"/>
  </si>
  <si>
    <t>東京都</t>
  </si>
  <si>
    <r>
      <t>提供サービス</t>
    </r>
    <r>
      <rPr>
        <sz val="6"/>
        <rFont val="ＭＳ Ｐ明朝"/>
        <family val="1"/>
        <charset val="128"/>
      </rPr>
      <t>（プルダウンから選択）</t>
    </r>
    <rPh sb="0" eb="2">
      <t>テイキョウ</t>
    </rPh>
    <rPh sb="14" eb="16">
      <t>センタク</t>
    </rPh>
    <phoneticPr fontId="5"/>
  </si>
  <si>
    <t>定員</t>
    <rPh sb="0" eb="2">
      <t>テイイン</t>
    </rPh>
    <phoneticPr fontId="5"/>
  </si>
  <si>
    <t>人</t>
    <rPh sb="0" eb="1">
      <t>ニン</t>
    </rPh>
    <phoneticPr fontId="5"/>
  </si>
  <si>
    <t>補助上限額</t>
    <rPh sb="0" eb="2">
      <t>ホジョ</t>
    </rPh>
    <rPh sb="2" eb="5">
      <t>ジョウゲンガク</t>
    </rPh>
    <phoneticPr fontId="5"/>
  </si>
  <si>
    <t>別添</t>
    <rPh sb="0" eb="2">
      <t>ベッテン</t>
    </rPh>
    <phoneticPr fontId="18"/>
  </si>
  <si>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8"/>
  </si>
  <si>
    <t>基準単価（単位：千円、１事業所又は１定員当たり）</t>
  </si>
  <si>
    <t>（１）②ⅰ今後に備えた都道府県における消毒液・マスク等の備蓄</t>
    <phoneticPr fontId="18"/>
  </si>
  <si>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8"/>
  </si>
  <si>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8"/>
  </si>
  <si>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8"/>
  </si>
  <si>
    <t>通所系</t>
    <rPh sb="0" eb="2">
      <t>ツウショ</t>
    </rPh>
    <rPh sb="2" eb="3">
      <t>ケイ</t>
    </rPh>
    <phoneticPr fontId="18"/>
  </si>
  <si>
    <t>通所介護事業所</t>
    <rPh sb="0" eb="2">
      <t>ツウショ</t>
    </rPh>
    <phoneticPr fontId="18"/>
  </si>
  <si>
    <t>通常規模型</t>
    <rPh sb="0" eb="2">
      <t>ツウジョウ</t>
    </rPh>
    <rPh sb="2" eb="4">
      <t>キボ</t>
    </rPh>
    <rPh sb="4" eb="5">
      <t>ガタ</t>
    </rPh>
    <phoneticPr fontId="18"/>
  </si>
  <si>
    <t>/事業所</t>
    <rPh sb="1" eb="4">
      <t>ジギョウショ</t>
    </rPh>
    <phoneticPr fontId="18"/>
  </si>
  <si>
    <t>大規模型（Ⅰ）</t>
    <rPh sb="0" eb="3">
      <t>ダイキボ</t>
    </rPh>
    <rPh sb="3" eb="4">
      <t>ガタ</t>
    </rPh>
    <phoneticPr fontId="18"/>
  </si>
  <si>
    <t>大規模型（Ⅱ）</t>
    <rPh sb="0" eb="3">
      <t>ダイキボ</t>
    </rPh>
    <rPh sb="3" eb="4">
      <t>ガタ</t>
    </rPh>
    <phoneticPr fontId="18"/>
  </si>
  <si>
    <t>地域密着型通所介護事業所（療養通所介護事業所を含む）</t>
    <rPh sb="13" eb="15">
      <t>リョウヨウ</t>
    </rPh>
    <rPh sb="15" eb="17">
      <t>ツウショ</t>
    </rPh>
    <rPh sb="17" eb="19">
      <t>カイゴ</t>
    </rPh>
    <rPh sb="19" eb="22">
      <t>ジギョウショ</t>
    </rPh>
    <rPh sb="23" eb="24">
      <t>フク</t>
    </rPh>
    <phoneticPr fontId="18"/>
  </si>
  <si>
    <t>認知症対応型通所介護事業所</t>
    <phoneticPr fontId="18"/>
  </si>
  <si>
    <t>通所リハビリテーション事業所</t>
    <phoneticPr fontId="18"/>
  </si>
  <si>
    <t>短期入所系</t>
    <rPh sb="0" eb="2">
      <t>タンキ</t>
    </rPh>
    <rPh sb="2" eb="4">
      <t>ニュウショ</t>
    </rPh>
    <rPh sb="4" eb="5">
      <t>ケイ</t>
    </rPh>
    <phoneticPr fontId="18"/>
  </si>
  <si>
    <t>短期入所生活介護事業所、短期入所療養介護事業所</t>
    <phoneticPr fontId="18"/>
  </si>
  <si>
    <t>/定員</t>
    <rPh sb="1" eb="3">
      <t>テイイン</t>
    </rPh>
    <phoneticPr fontId="18"/>
  </si>
  <si>
    <t>訪問系</t>
    <rPh sb="0" eb="2">
      <t>ホウモン</t>
    </rPh>
    <rPh sb="2" eb="3">
      <t>ケイ</t>
    </rPh>
    <phoneticPr fontId="18"/>
  </si>
  <si>
    <t>訪問介護事業所</t>
    <phoneticPr fontId="18"/>
  </si>
  <si>
    <t>訪問入浴介護事業所</t>
    <phoneticPr fontId="18"/>
  </si>
  <si>
    <t>訪問看護事業所</t>
    <phoneticPr fontId="18"/>
  </si>
  <si>
    <t>訪問リハビリテーション事業所</t>
    <phoneticPr fontId="18"/>
  </si>
  <si>
    <t>定期巡回・随時対応型訪問介護看護事業所</t>
    <phoneticPr fontId="18"/>
  </si>
  <si>
    <t>夜間対応型訪問介護事業所</t>
    <phoneticPr fontId="18"/>
  </si>
  <si>
    <t>居宅介護支援事業所</t>
    <phoneticPr fontId="18"/>
  </si>
  <si>
    <t>福祉用具貸与事業所</t>
    <phoneticPr fontId="18"/>
  </si>
  <si>
    <t>居宅療養管理指導事業所</t>
    <rPh sb="0" eb="2">
      <t>キョタク</t>
    </rPh>
    <rPh sb="2" eb="4">
      <t>リョウヨウ</t>
    </rPh>
    <rPh sb="4" eb="6">
      <t>カンリ</t>
    </rPh>
    <rPh sb="6" eb="8">
      <t>シドウ</t>
    </rPh>
    <rPh sb="8" eb="11">
      <t>ジギョウショ</t>
    </rPh>
    <phoneticPr fontId="18"/>
  </si>
  <si>
    <t>多機能型</t>
    <rPh sb="0" eb="3">
      <t>タキノウ</t>
    </rPh>
    <rPh sb="3" eb="4">
      <t>ガタ</t>
    </rPh>
    <phoneticPr fontId="18"/>
  </si>
  <si>
    <t>小規模多機能型居宅介護事業所</t>
    <phoneticPr fontId="18"/>
  </si>
  <si>
    <t>看護小規模多機能型居宅介護事業所</t>
    <phoneticPr fontId="18"/>
  </si>
  <si>
    <t>入所施設・
居住系</t>
    <rPh sb="0" eb="2">
      <t>ニュウショ</t>
    </rPh>
    <rPh sb="2" eb="4">
      <t>シセツ</t>
    </rPh>
    <rPh sb="6" eb="8">
      <t>キョジュウ</t>
    </rPh>
    <rPh sb="8" eb="9">
      <t>ケイ</t>
    </rPh>
    <phoneticPr fontId="18"/>
  </si>
  <si>
    <t>介護老人福祉施設</t>
    <rPh sb="0" eb="2">
      <t>カイゴ</t>
    </rPh>
    <rPh sb="2" eb="4">
      <t>ロウジン</t>
    </rPh>
    <rPh sb="4" eb="6">
      <t>フクシ</t>
    </rPh>
    <rPh sb="6" eb="8">
      <t>シセツ</t>
    </rPh>
    <phoneticPr fontId="18"/>
  </si>
  <si>
    <t>地域密着型介護老人福祉施設</t>
    <rPh sb="0" eb="2">
      <t>チイキ</t>
    </rPh>
    <rPh sb="2" eb="5">
      <t>ミッチャクガタ</t>
    </rPh>
    <phoneticPr fontId="18"/>
  </si>
  <si>
    <t>介護老人保健施設</t>
    <rPh sb="0" eb="8">
      <t>カイゴロウジンホケンシセツ</t>
    </rPh>
    <phoneticPr fontId="18"/>
  </si>
  <si>
    <t>介護医療院</t>
    <phoneticPr fontId="18"/>
  </si>
  <si>
    <t>介護療養型医療施設</t>
    <phoneticPr fontId="18"/>
  </si>
  <si>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8"/>
  </si>
  <si>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8"/>
  </si>
  <si>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8"/>
  </si>
  <si>
    <t>対象経費（※３）</t>
    <rPh sb="0" eb="2">
      <t>タイショウ</t>
    </rPh>
    <rPh sb="2" eb="4">
      <t>ケイヒ</t>
    </rPh>
    <phoneticPr fontId="18"/>
  </si>
  <si>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8"/>
  </si>
  <si>
    <t>助成額</t>
    <rPh sb="0" eb="3">
      <t>ジョセイガク</t>
    </rPh>
    <phoneticPr fontId="18"/>
  </si>
  <si>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8"/>
  </si>
  <si>
    <t>※１　事業所・施設等について、助成の申請時点で指定等を受けている者であり、また</t>
    <rPh sb="9" eb="10">
      <t>トウ</t>
    </rPh>
    <rPh sb="25" eb="26">
      <t>トウ</t>
    </rPh>
    <rPh sb="32" eb="33">
      <t>モノ</t>
    </rPh>
    <phoneticPr fontId="18"/>
  </si>
  <si>
    <t>　　　・　各介護予防サービスを含むが、介護サービスと介護予防サービスの両方の指定を受けている場合は、１つの事業所・施設として取扱う。</t>
    <phoneticPr fontId="18"/>
  </si>
  <si>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8"/>
  </si>
  <si>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8"/>
  </si>
  <si>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8"/>
  </si>
  <si>
    <t>※２　利用者又は職員に感染者が発生しているか否かは問わない</t>
    <phoneticPr fontId="18"/>
  </si>
  <si>
    <t>※３　かかり増し経費等として考えられるものを例示したものであるが、実際の助成に当たっては、実施主体である都道府県が、個々の事情を勘案し、新型コロナ</t>
    <phoneticPr fontId="18"/>
  </si>
  <si>
    <t>　　　ウイルス感染症拡大に伴うものであり、通常の介護サービスの提供時では想定されないと判断できるものであれば、幅広く対象とする。</t>
    <phoneticPr fontId="18"/>
  </si>
  <si>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8"/>
  </si>
  <si>
    <t>基準単価（単位：千円、1利用者又は１事業所又は１定員当たり）</t>
    <rPh sb="12" eb="15">
      <t>リヨウシャ</t>
    </rPh>
    <rPh sb="15" eb="16">
      <t>マタ</t>
    </rPh>
    <phoneticPr fontId="18"/>
  </si>
  <si>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8"/>
  </si>
  <si>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8"/>
  </si>
  <si>
    <t>助成対象
事業所・施設等の種別（※１）</t>
    <rPh sb="0" eb="2">
      <t>ジョセイ</t>
    </rPh>
    <rPh sb="2" eb="4">
      <t>タイショウ</t>
    </rPh>
    <rPh sb="6" eb="9">
      <t>ジギョウショ</t>
    </rPh>
    <rPh sb="10" eb="12">
      <t>シセツ</t>
    </rPh>
    <rPh sb="12" eb="13">
      <t>トウ</t>
    </rPh>
    <rPh sb="14" eb="16">
      <t>シュベツ</t>
    </rPh>
    <phoneticPr fontId="18"/>
  </si>
  <si>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8"/>
  </si>
  <si>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8"/>
  </si>
  <si>
    <t>/利用者</t>
    <rPh sb="1" eb="4">
      <t>リヨウシャ</t>
    </rPh>
    <phoneticPr fontId="18"/>
  </si>
  <si>
    <t>電話による確認（※3）</t>
    <rPh sb="0" eb="2">
      <t>デンワ</t>
    </rPh>
    <rPh sb="5" eb="7">
      <t>カクニン</t>
    </rPh>
    <phoneticPr fontId="18"/>
  </si>
  <si>
    <t>1.5（看護師等（※４）が協力した場合：4.5）</t>
    <phoneticPr fontId="18"/>
  </si>
  <si>
    <t>訪問による確認（※3）</t>
    <rPh sb="0" eb="2">
      <t>ホウモン</t>
    </rPh>
    <rPh sb="5" eb="7">
      <t>カクニン</t>
    </rPh>
    <phoneticPr fontId="18"/>
  </si>
  <si>
    <t>3（看護師等（※４）が協力した場合：6）</t>
    <phoneticPr fontId="18"/>
  </si>
  <si>
    <t>-</t>
    <phoneticPr fontId="18"/>
  </si>
  <si>
    <t>対象経費（※４）</t>
    <rPh sb="0" eb="2">
      <t>タイショウ</t>
    </rPh>
    <rPh sb="2" eb="4">
      <t>ケイヒ</t>
    </rPh>
    <phoneticPr fontId="18"/>
  </si>
  <si>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8"/>
  </si>
  <si>
    <t>・また、１事業所・施設における１利用者につき１回まで助成することができる。
・１事業所・施設に（１）①と（２）①・②両方を助成することができる。</t>
    <rPh sb="16" eb="19">
      <t>リヨウシャ</t>
    </rPh>
    <phoneticPr fontId="18"/>
  </si>
  <si>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8"/>
  </si>
  <si>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8"/>
  </si>
  <si>
    <t>は、１つの事業所として取扱う。</t>
    <phoneticPr fontId="18"/>
  </si>
  <si>
    <t xml:space="preserve">※２　具体的には以下の事業所を指す。なお、実際にサービス再開につながったか否かは問わない。
</t>
    <rPh sb="11" eb="14">
      <t>ジギョウショ</t>
    </rPh>
    <rPh sb="15" eb="16">
      <t>サ</t>
    </rPh>
    <phoneticPr fontId="18"/>
  </si>
  <si>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8"/>
  </si>
  <si>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8"/>
  </si>
  <si>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8"/>
  </si>
  <si>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8"/>
  </si>
  <si>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8"/>
  </si>
  <si>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8"/>
  </si>
  <si>
    <t>※３　１利用者につき、16と17は併給不可である。</t>
    <rPh sb="4" eb="7">
      <t>リヨウシャ</t>
    </rPh>
    <rPh sb="17" eb="19">
      <t>ヘイキュウ</t>
    </rPh>
    <rPh sb="19" eb="21">
      <t>フカ</t>
    </rPh>
    <phoneticPr fontId="18"/>
  </si>
  <si>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8"/>
  </si>
  <si>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8"/>
  </si>
  <si>
    <t>基準単価（単位：千円、１都道府県・指定都市・中核市当たり）</t>
    <rPh sb="12" eb="16">
      <t>トドウフケン</t>
    </rPh>
    <rPh sb="17" eb="21">
      <t>シテイトシ</t>
    </rPh>
    <rPh sb="22" eb="25">
      <t>チュウカクシ</t>
    </rPh>
    <phoneticPr fontId="18"/>
  </si>
  <si>
    <t>（４）　都道府県の事務費支援事業</t>
    <phoneticPr fontId="18"/>
  </si>
  <si>
    <t>厚生労働大臣が必要と認める額</t>
    <rPh sb="0" eb="2">
      <t>コウセイ</t>
    </rPh>
    <rPh sb="2" eb="4">
      <t>ロウドウ</t>
    </rPh>
    <rPh sb="4" eb="6">
      <t>ダイジン</t>
    </rPh>
    <rPh sb="7" eb="9">
      <t>ヒツヨウ</t>
    </rPh>
    <phoneticPr fontId="18"/>
  </si>
  <si>
    <t>対象経費</t>
    <rPh sb="0" eb="2">
      <t>タイショウ</t>
    </rPh>
    <rPh sb="2" eb="4">
      <t>ケイヒ</t>
    </rPh>
    <phoneticPr fontId="18"/>
  </si>
  <si>
    <t>・（１）から（３）の事業実施及び指導監督等を行うために要する経費
＊他の補助金等により人件費の補助が行われている職員については、本事業の補助対象とはしない。</t>
    <phoneticPr fontId="18"/>
  </si>
  <si>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8"/>
  </si>
  <si>
    <t>短期入所生活介護事業所</t>
  </si>
  <si>
    <t>介護老人福祉施設</t>
  </si>
  <si>
    <t>地域密着型介護老人福祉施設</t>
  </si>
  <si>
    <t>介護老人保健施設</t>
  </si>
  <si>
    <t>介護医療院</t>
  </si>
  <si>
    <t>岐阜県</t>
    <rPh sb="0" eb="3">
      <t>ギフケン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</si>
  <si>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</si>
  <si>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</si>
  <si>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</si>
  <si>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</si>
  <si>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</si>
  <si>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</si>
  <si>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</si>
  <si>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</si>
  <si>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</si>
  <si>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</si>
  <si>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</si>
  <si>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</si>
  <si>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</si>
  <si>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</si>
  <si>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</si>
  <si>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</si>
  <si>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3">
      <t>エヒメケン</t>
    </rPh>
    <phoneticPr fontId="6"/>
  </si>
  <si>
    <t>高知県</t>
    <rPh sb="0" eb="3">
      <t>コウチケン</t>
    </rPh>
    <phoneticPr fontId="6"/>
  </si>
  <si>
    <t>福岡県</t>
    <rPh sb="0" eb="3">
      <t>フクオカケン</t>
    </rPh>
    <phoneticPr fontId="6"/>
  </si>
  <si>
    <t>佐賀県</t>
    <rPh sb="0" eb="3">
      <t>サガケン</t>
    </rPh>
    <phoneticPr fontId="6"/>
  </si>
  <si>
    <t>長崎県</t>
    <rPh sb="0" eb="3">
      <t>ナガサキケン</t>
    </rPh>
    <phoneticPr fontId="6"/>
  </si>
  <si>
    <t>熊本県</t>
    <rPh sb="0" eb="3">
      <t>クマモトケン</t>
    </rPh>
    <phoneticPr fontId="6"/>
  </si>
  <si>
    <t>大分県</t>
    <rPh sb="0" eb="3">
      <t>オオイタケン</t>
    </rPh>
    <phoneticPr fontId="6"/>
  </si>
  <si>
    <t>宮崎県</t>
    <rPh sb="0" eb="3">
      <t>ミヤザキケン</t>
    </rPh>
    <phoneticPr fontId="6"/>
  </si>
  <si>
    <t>鹿児島県</t>
    <rPh sb="0" eb="4">
      <t>カゴシマケン</t>
    </rPh>
    <phoneticPr fontId="6"/>
  </si>
  <si>
    <t>事業所・施設等の種別</t>
  </si>
  <si>
    <t>養護老人ホーム</t>
  </si>
  <si>
    <t>軽費老人ホーム</t>
  </si>
  <si>
    <t>/定員</t>
    <rPh sb="1" eb="3">
      <t>テイイン</t>
    </rPh>
    <phoneticPr fontId="2"/>
  </si>
  <si>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</si>
  <si>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</si>
  <si>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</si>
  <si>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</si>
  <si>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</si>
  <si>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</si>
  <si>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</si>
  <si>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</si>
  <si>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</si>
  <si>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</si>
  <si>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</si>
  <si>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</si>
  <si>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</si>
  <si>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</si>
  <si>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</si>
  <si>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</si>
  <si>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</si>
  <si>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</si>
  <si>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</si>
  <si>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5"/>
  </si>
  <si>
    <t>申請にあたっての確認事項</t>
    <rPh sb="0" eb="2">
      <t>シンセイ</t>
    </rPh>
    <rPh sb="8" eb="10">
      <t>カクニン</t>
    </rPh>
    <rPh sb="10" eb="12">
      <t>ジコウ</t>
    </rPh>
    <phoneticPr fontId="5"/>
  </si>
  <si>
    <t>青森県知事</t>
    <rPh sb="0" eb="3">
      <t>アオモリケン</t>
    </rPh>
    <rPh sb="3" eb="5">
      <t>チジ</t>
    </rPh>
    <phoneticPr fontId="5"/>
  </si>
  <si>
    <t>施設名称</t>
    <rPh sb="0" eb="2">
      <t>シセツ</t>
    </rPh>
    <rPh sb="2" eb="4">
      <t>メイショウ</t>
    </rPh>
    <phoneticPr fontId="5"/>
  </si>
  <si>
    <t>円</t>
    <rPh sb="0" eb="1">
      <t>エン</t>
    </rPh>
    <phoneticPr fontId="5"/>
  </si>
  <si>
    <t>申請者</t>
    <rPh sb="0" eb="3">
      <t>シンセイシャ</t>
    </rPh>
    <phoneticPr fontId="5"/>
  </si>
  <si>
    <t>法人住所</t>
    <rPh sb="0" eb="2">
      <t>ホウジン</t>
    </rPh>
    <rPh sb="2" eb="4">
      <t>ジュウショ</t>
    </rPh>
    <phoneticPr fontId="5"/>
  </si>
  <si>
    <t>法人名称</t>
    <rPh sb="0" eb="2">
      <t>ホウジン</t>
    </rPh>
    <rPh sb="2" eb="4">
      <t>メイショウ</t>
    </rPh>
    <phoneticPr fontId="5"/>
  </si>
  <si>
    <t>代表者職氏名</t>
    <rPh sb="0" eb="3">
      <t>ダイヒョウシャ</t>
    </rPh>
    <rPh sb="3" eb="4">
      <t>ショク</t>
    </rPh>
    <rPh sb="4" eb="6">
      <t>シメイ</t>
    </rPh>
    <phoneticPr fontId="5"/>
  </si>
  <si>
    <t>記</t>
    <rPh sb="0" eb="1">
      <t>キ</t>
    </rPh>
    <phoneticPr fontId="5"/>
  </si>
  <si>
    <t>金</t>
    <rPh sb="0" eb="1">
      <t>キン</t>
    </rPh>
    <phoneticPr fontId="5"/>
  </si>
  <si>
    <t>２　添付書類</t>
    <rPh sb="2" eb="4">
      <t>テンプ</t>
    </rPh>
    <rPh sb="4" eb="6">
      <t>ショルイ</t>
    </rPh>
    <phoneticPr fontId="5"/>
  </si>
  <si>
    <t>1111111111</t>
    <phoneticPr fontId="5"/>
  </si>
  <si>
    <t>〇〇施設</t>
    <rPh sb="2" eb="4">
      <t>シセツ</t>
    </rPh>
    <phoneticPr fontId="5"/>
  </si>
  <si>
    <t>（別添１－２）</t>
    <rPh sb="1" eb="3">
      <t>ベッテン</t>
    </rPh>
    <phoneticPr fontId="5"/>
  </si>
  <si>
    <t>令和８年度青森県介護事業所等及び介護施設等に対するサービス継続支援事業費
補助金交付申請兼実績報告書</t>
    <rPh sb="0" eb="2">
      <t>レイワ</t>
    </rPh>
    <rPh sb="3" eb="5">
      <t>ネンド</t>
    </rPh>
    <rPh sb="5" eb="7">
      <t>アオモリ</t>
    </rPh>
    <rPh sb="7" eb="8">
      <t>ケン</t>
    </rPh>
    <rPh sb="8" eb="10">
      <t>カイゴ</t>
    </rPh>
    <rPh sb="10" eb="13">
      <t>ジギョウショ</t>
    </rPh>
    <rPh sb="13" eb="14">
      <t>トウ</t>
    </rPh>
    <rPh sb="14" eb="15">
      <t>オヨ</t>
    </rPh>
    <rPh sb="16" eb="18">
      <t>カイゴ</t>
    </rPh>
    <rPh sb="18" eb="20">
      <t>シセツ</t>
    </rPh>
    <rPh sb="20" eb="21">
      <t>トウ</t>
    </rPh>
    <rPh sb="22" eb="23">
      <t>タイ</t>
    </rPh>
    <rPh sb="33" eb="35">
      <t>ジギョウ</t>
    </rPh>
    <rPh sb="35" eb="36">
      <t>ヒ</t>
    </rPh>
    <rPh sb="37" eb="40">
      <t>ホジョキン</t>
    </rPh>
    <rPh sb="44" eb="45">
      <t>ケン</t>
    </rPh>
    <rPh sb="45" eb="47">
      <t>ジッセキ</t>
    </rPh>
    <rPh sb="47" eb="49">
      <t>ホウコク</t>
    </rPh>
    <phoneticPr fontId="5"/>
  </si>
  <si>
    <t>（３）振込口座が確認できる書類（通帳の表紙及び通帳を開いた１・２ページ目の写し）</t>
    <rPh sb="3" eb="5">
      <t>フリコミ</t>
    </rPh>
    <rPh sb="5" eb="7">
      <t>コウザ</t>
    </rPh>
    <rPh sb="8" eb="10">
      <t>カクニン</t>
    </rPh>
    <rPh sb="13" eb="15">
      <t>ショルイ</t>
    </rPh>
    <rPh sb="16" eb="18">
      <t>ツウチョウ</t>
    </rPh>
    <rPh sb="19" eb="21">
      <t>ヒョウシ</t>
    </rPh>
    <rPh sb="21" eb="22">
      <t>オヨ</t>
    </rPh>
    <rPh sb="23" eb="25">
      <t>ツウチョウ</t>
    </rPh>
    <rPh sb="26" eb="27">
      <t>ヒラ</t>
    </rPh>
    <rPh sb="35" eb="36">
      <t>メ</t>
    </rPh>
    <rPh sb="37" eb="38">
      <t>ウツ</t>
    </rPh>
    <phoneticPr fontId="5"/>
  </si>
  <si>
    <t>消費税は含んでいない。</t>
    <rPh sb="0" eb="3">
      <t>ショウヒゼイ</t>
    </rPh>
    <rPh sb="4" eb="5">
      <t>フク</t>
    </rPh>
    <phoneticPr fontId="5"/>
  </si>
  <si>
    <t>支出済額</t>
    <rPh sb="0" eb="2">
      <t>シシュツ</t>
    </rPh>
    <rPh sb="2" eb="3">
      <t>ズミ</t>
    </rPh>
    <rPh sb="3" eb="4">
      <t>ガク</t>
    </rPh>
    <phoneticPr fontId="5"/>
  </si>
  <si>
    <t>１．介護事業所等に対するサービス継続支援事業（設備・備品分）</t>
    <rPh sb="2" eb="4">
      <t>カイゴ</t>
    </rPh>
    <rPh sb="4" eb="7">
      <t>ジギョウショ</t>
    </rPh>
    <rPh sb="7" eb="8">
      <t>トウ</t>
    </rPh>
    <rPh sb="9" eb="10">
      <t>タイ</t>
    </rPh>
    <rPh sb="16" eb="18">
      <t>ケイゾク</t>
    </rPh>
    <rPh sb="18" eb="20">
      <t>シエン</t>
    </rPh>
    <rPh sb="20" eb="22">
      <t>ジギョウ</t>
    </rPh>
    <rPh sb="23" eb="25">
      <t>セツビ</t>
    </rPh>
    <rPh sb="26" eb="29">
      <t>ビヒンブン</t>
    </rPh>
    <phoneticPr fontId="5"/>
  </si>
  <si>
    <t>【介護サービスを円滑に継続するための対応】</t>
    <rPh sb="1" eb="3">
      <t>カイゴ</t>
    </rPh>
    <rPh sb="8" eb="10">
      <t>エンカツ</t>
    </rPh>
    <rPh sb="11" eb="13">
      <t>ケイゾク</t>
    </rPh>
    <rPh sb="18" eb="20">
      <t>タイオウ</t>
    </rPh>
    <phoneticPr fontId="5"/>
  </si>
  <si>
    <t>【災害備蓄等への対応】</t>
    <rPh sb="1" eb="3">
      <t>サイガイ</t>
    </rPh>
    <rPh sb="3" eb="5">
      <t>ビチク</t>
    </rPh>
    <rPh sb="5" eb="6">
      <t>トウ</t>
    </rPh>
    <rPh sb="8" eb="10">
      <t>タイオウ</t>
    </rPh>
    <phoneticPr fontId="5"/>
  </si>
  <si>
    <t>２．介護施設等に対するサービス継続支援事業（食事提供分）</t>
    <rPh sb="2" eb="4">
      <t>カイゴ</t>
    </rPh>
    <rPh sb="4" eb="6">
      <t>シセツ</t>
    </rPh>
    <rPh sb="6" eb="7">
      <t>トウ</t>
    </rPh>
    <rPh sb="8" eb="9">
      <t>タイ</t>
    </rPh>
    <rPh sb="15" eb="17">
      <t>ケイゾク</t>
    </rPh>
    <rPh sb="17" eb="19">
      <t>シエン</t>
    </rPh>
    <rPh sb="19" eb="21">
      <t>ジギョウ</t>
    </rPh>
    <rPh sb="22" eb="27">
      <t>ショクジテイキョウブン</t>
    </rPh>
    <phoneticPr fontId="5"/>
  </si>
  <si>
    <t>/事業所</t>
    <rPh sb="1" eb="4">
      <t>ジギョウショ</t>
    </rPh>
    <phoneticPr fontId="1"/>
  </si>
  <si>
    <t>訪問介護事業所　上記以外であって、1月あたり延べ訪問回数200回以下</t>
    <phoneticPr fontId="5"/>
  </si>
  <si>
    <t>訪問介護事業所　上記以外であって、1月あたり延べ訪問回数201回以上2,000回以下</t>
    <phoneticPr fontId="5"/>
  </si>
  <si>
    <t>訪問介護事業所　上記以外であって、1月あたり延べ訪問回数2,001回以上</t>
    <phoneticPr fontId="5"/>
  </si>
  <si>
    <t>訪問入浴介護事業所</t>
  </si>
  <si>
    <t>訪問看護事業所</t>
  </si>
  <si>
    <t>訪問リハビリテーション事業所</t>
  </si>
  <si>
    <t>通所介護事業所　1月あたり延べ利用者数300人以下</t>
    <rPh sb="0" eb="2">
      <t>ツウショ</t>
    </rPh>
    <phoneticPr fontId="1"/>
  </si>
  <si>
    <t>通所介護事業所　1月あたり延べ利用者数301人以上600人以下</t>
    <rPh sb="0" eb="2">
      <t>ツウショ</t>
    </rPh>
    <phoneticPr fontId="1"/>
  </si>
  <si>
    <t>/定員</t>
    <rPh sb="1" eb="3">
      <t>テイイン</t>
    </rPh>
    <phoneticPr fontId="1"/>
  </si>
  <si>
    <t>通所介護事業所　1月あたり延べ利用者数601人以上</t>
    <rPh sb="0" eb="2">
      <t>ツウショ</t>
    </rPh>
    <phoneticPr fontId="1"/>
  </si>
  <si>
    <t>通所リハビリテーション事業所</t>
  </si>
  <si>
    <t>特定施設入居者生活介護（養護老人ホーム、軽費老人ホームを除く）</t>
    <rPh sb="12" eb="14">
      <t>ヨウゴ</t>
    </rPh>
    <rPh sb="14" eb="16">
      <t>ロウジン</t>
    </rPh>
    <rPh sb="20" eb="22">
      <t>ケイヒ</t>
    </rPh>
    <rPh sb="22" eb="24">
      <t>ロウジン</t>
    </rPh>
    <rPh sb="28" eb="29">
      <t>ノゾ</t>
    </rPh>
    <phoneticPr fontId="5"/>
  </si>
  <si>
    <t>福祉用具貸与事業所</t>
  </si>
  <si>
    <t>定期巡回・随時対応型訪問介護看護事業所</t>
  </si>
  <si>
    <t>夜間対応型訪問介護事業所</t>
  </si>
  <si>
    <t>地域密着型通所介護事業所</t>
  </si>
  <si>
    <t>認知症対応型通所介護事業所</t>
  </si>
  <si>
    <t>小規模多機能型居宅介護事業所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</si>
  <si>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
  </si>
  <si>
    <t>地域密着型特定施設入居者生活介護（養護老人ホーム、軽費老人ホームを除く）</t>
    <phoneticPr fontId="5"/>
  </si>
  <si>
    <t>看護小規模多機能型居宅介護事業所</t>
  </si>
  <si>
    <t>居宅介護支援事業所</t>
  </si>
  <si>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5"/>
  </si>
  <si>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5"/>
  </si>
  <si>
    <t>（別添１－１）事業所・施設別申請・精算額一覧</t>
    <rPh sb="1" eb="3">
      <t>ベッテン</t>
    </rPh>
    <rPh sb="7" eb="10">
      <t>ジギョウショ</t>
    </rPh>
    <rPh sb="11" eb="13">
      <t>シセツ</t>
    </rPh>
    <rPh sb="13" eb="14">
      <t>ベツ</t>
    </rPh>
    <rPh sb="14" eb="16">
      <t>シンセイ</t>
    </rPh>
    <rPh sb="17" eb="20">
      <t>セイサンガク</t>
    </rPh>
    <rPh sb="20" eb="22">
      <t>イチラン</t>
    </rPh>
    <phoneticPr fontId="5"/>
  </si>
  <si>
    <t>補助申請・精算額（千円）</t>
    <rPh sb="0" eb="2">
      <t>ホジョ</t>
    </rPh>
    <rPh sb="2" eb="4">
      <t>シンセイ</t>
    </rPh>
    <rPh sb="5" eb="8">
      <t>セイサンガク</t>
    </rPh>
    <rPh sb="9" eb="11">
      <t>センエン</t>
    </rPh>
    <phoneticPr fontId="5"/>
  </si>
  <si>
    <t>　　令和８年度青森県介護事業所等及び介護施設等に対するサービス継続支援事業について、補
　助金の交付を受けたいので、青森県補助金等の交付に関する規則第３条の規定により、関係書
　類を添えて下記のとおり申請します。</t>
    <rPh sb="2" eb="4">
      <t>レイワ</t>
    </rPh>
    <rPh sb="5" eb="7">
      <t>ネンド</t>
    </rPh>
    <rPh sb="7" eb="9">
      <t>アオモリ</t>
    </rPh>
    <rPh sb="10" eb="17">
      <t>カイゴジギョウショトウオヨ</t>
    </rPh>
    <rPh sb="48" eb="50">
      <t>コウフ</t>
    </rPh>
    <rPh sb="51" eb="52">
      <t>ウ</t>
    </rPh>
    <rPh sb="58" eb="61">
      <t>アオモリケン</t>
    </rPh>
    <rPh sb="61" eb="64">
      <t>ホジョキン</t>
    </rPh>
    <rPh sb="64" eb="65">
      <t>トウ</t>
    </rPh>
    <rPh sb="66" eb="68">
      <t>コウフ</t>
    </rPh>
    <rPh sb="69" eb="70">
      <t>カン</t>
    </rPh>
    <rPh sb="72" eb="74">
      <t>キソク</t>
    </rPh>
    <rPh sb="74" eb="75">
      <t>ダイ</t>
    </rPh>
    <rPh sb="76" eb="77">
      <t>ジョウ</t>
    </rPh>
    <rPh sb="78" eb="80">
      <t>キテイ</t>
    </rPh>
    <rPh sb="84" eb="86">
      <t>カンケイ</t>
    </rPh>
    <rPh sb="91" eb="92">
      <t>ソ</t>
    </rPh>
    <rPh sb="94" eb="96">
      <t>カキ</t>
    </rPh>
    <rPh sb="100" eb="102">
      <t>シンセイ</t>
    </rPh>
    <phoneticPr fontId="5"/>
  </si>
  <si>
    <t>１　補助金交付申請兼実績報告額</t>
    <rPh sb="2" eb="4">
      <t>ホジョ</t>
    </rPh>
    <rPh sb="4" eb="5">
      <t>キン</t>
    </rPh>
    <rPh sb="5" eb="7">
      <t>コウフ</t>
    </rPh>
    <rPh sb="7" eb="9">
      <t>シンセイ</t>
    </rPh>
    <rPh sb="9" eb="10">
      <t>ケン</t>
    </rPh>
    <rPh sb="10" eb="12">
      <t>ジッセキ</t>
    </rPh>
    <rPh sb="12" eb="14">
      <t>ホウコク</t>
    </rPh>
    <rPh sb="14" eb="15">
      <t>ガク</t>
    </rPh>
    <phoneticPr fontId="5"/>
  </si>
  <si>
    <t>事業区分</t>
    <rPh sb="0" eb="2">
      <t>ジギョウ</t>
    </rPh>
    <rPh sb="2" eb="4">
      <t>クブン</t>
    </rPh>
    <phoneticPr fontId="5"/>
  </si>
  <si>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5"/>
  </si>
  <si>
    <t>　介護施設等に対するサービス継続支援事業</t>
    <phoneticPr fontId="5"/>
  </si>
  <si>
    <t>（１）事業所・施設別申請・精算額一覧（別添１－１）</t>
    <rPh sb="3" eb="5">
      <t>ジギョウ</t>
    </rPh>
    <rPh sb="5" eb="6">
      <t>ショ</t>
    </rPh>
    <rPh sb="13" eb="15">
      <t>セイサン</t>
    </rPh>
    <rPh sb="19" eb="21">
      <t>ベッテン</t>
    </rPh>
    <phoneticPr fontId="5"/>
  </si>
  <si>
    <t>第１号様式（第４関係）</t>
    <rPh sb="0" eb="1">
      <t>ダイ</t>
    </rPh>
    <rPh sb="2" eb="3">
      <t>ゴウ</t>
    </rPh>
    <rPh sb="3" eb="5">
      <t>ヨウシキ</t>
    </rPh>
    <rPh sb="6" eb="7">
      <t>ダイ</t>
    </rPh>
    <rPh sb="8" eb="10">
      <t>カンケイ</t>
    </rPh>
    <phoneticPr fontId="5"/>
  </si>
  <si>
    <t>事業所・施設概要</t>
    <rPh sb="0" eb="3">
      <t>ジギョウショ</t>
    </rPh>
    <rPh sb="4" eb="6">
      <t>シセツ</t>
    </rPh>
    <rPh sb="6" eb="8">
      <t>ガイヨウ</t>
    </rPh>
    <phoneticPr fontId="5"/>
  </si>
  <si>
    <t>本Excelを各事業所に配布し、以下の様式への記入を依頼
・別添１－２（個票）</t>
    <rPh sb="16" eb="18">
      <t>イカ</t>
    </rPh>
    <rPh sb="19" eb="21">
      <t>ヨウシキ</t>
    </rPh>
    <rPh sb="23" eb="25">
      <t>キニュウ</t>
    </rPh>
    <rPh sb="26" eb="28">
      <t>イライ</t>
    </rPh>
    <rPh sb="30" eb="32">
      <t>ベッテン</t>
    </rPh>
    <phoneticPr fontId="5"/>
  </si>
  <si>
    <t>以下の作業を行った上で、事業者（法人本部）へ返送
【別添１－２（個票）】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ベッテン</t>
    </rPh>
    <rPh sb="32" eb="34">
      <t>コヒョウ</t>
    </rPh>
    <rPh sb="38" eb="40">
      <t>ミズイロ</t>
    </rPh>
    <rPh sb="43" eb="45">
      <t>ヒツヨウ</t>
    </rPh>
    <rPh sb="45" eb="47">
      <t>ジョウホウ</t>
    </rPh>
    <rPh sb="48" eb="50">
      <t>ニュウリョク</t>
    </rPh>
    <rPh sb="52" eb="54">
      <t>ミドリイロ</t>
    </rPh>
    <rPh sb="64" eb="66">
      <t>センタク</t>
    </rPh>
    <phoneticPr fontId="5"/>
  </si>
  <si>
    <t>各事業所等の作業</t>
    <rPh sb="0" eb="1">
      <t>カク</t>
    </rPh>
    <rPh sb="1" eb="4">
      <t>ジギョウショ</t>
    </rPh>
    <rPh sb="4" eb="5">
      <t>トウ</t>
    </rPh>
    <rPh sb="6" eb="8">
      <t>サギョウ</t>
    </rPh>
    <phoneticPr fontId="5"/>
  </si>
  <si>
    <r>
      <t xml:space="preserve">別添１－２（個票）の内容が、別添１－１（申請・精算額一覧）に正しく反映されていることを確認
</t>
    </r>
    <r>
      <rPr>
        <sz val="10"/>
        <color rgb="FF0070C0"/>
        <rFont val="ＭＳ 明朝"/>
        <family val="3"/>
        <charset val="128"/>
      </rPr>
      <t>※15事業所以上ある場合には6行目～15行目を行ごとコピーし、16行目に右クリック→「コピーしたセルの挿入」で挿入すること。</t>
    </r>
    <rPh sb="0" eb="2">
      <t>ベッテン</t>
    </rPh>
    <rPh sb="6" eb="8">
      <t>コヒョウ</t>
    </rPh>
    <rPh sb="10" eb="12">
      <t>ナイヨウ</t>
    </rPh>
    <rPh sb="14" eb="16">
      <t>ベッテン</t>
    </rPh>
    <rPh sb="26" eb="28">
      <t>イチラン</t>
    </rPh>
    <rPh sb="30" eb="31">
      <t>タダ</t>
    </rPh>
    <rPh sb="31" eb="32">
      <t>テキセイ</t>
    </rPh>
    <rPh sb="33" eb="35">
      <t>ハンエイ</t>
    </rPh>
    <rPh sb="43" eb="45">
      <t>カクニン</t>
    </rPh>
    <rPh sb="69" eb="70">
      <t>ギョウ</t>
    </rPh>
    <rPh sb="82" eb="83">
      <t>ミギ</t>
    </rPh>
    <phoneticPr fontId="5"/>
  </si>
  <si>
    <t>申請書に、申請者の法人名、代表者名、日付、問い合わせ先を入力</t>
    <rPh sb="0" eb="3">
      <t>シンセイショ</t>
    </rPh>
    <rPh sb="5" eb="8">
      <t>シンセイシャ</t>
    </rPh>
    <rPh sb="9" eb="11">
      <t>ホウジン</t>
    </rPh>
    <rPh sb="11" eb="12">
      <t>メイ</t>
    </rPh>
    <rPh sb="13" eb="16">
      <t>ダイヒョウシャ</t>
    </rPh>
    <rPh sb="16" eb="17">
      <t>メイ</t>
    </rPh>
    <rPh sb="18" eb="20">
      <t>ヒヅケ</t>
    </rPh>
    <rPh sb="21" eb="22">
      <t>ト</t>
    </rPh>
    <rPh sb="23" eb="24">
      <t>ア</t>
    </rPh>
    <rPh sb="26" eb="27">
      <t>サキ</t>
    </rPh>
    <rPh sb="28" eb="30">
      <t>ニュウリョク</t>
    </rPh>
    <phoneticPr fontId="5"/>
  </si>
  <si>
    <t>完成したExcelファイルを県の委託事業者に送付</t>
    <rPh sb="14" eb="15">
      <t>ケン</t>
    </rPh>
    <rPh sb="16" eb="18">
      <t>イタク</t>
    </rPh>
    <rPh sb="18" eb="21">
      <t>ジギョウシャ</t>
    </rPh>
    <phoneticPr fontId="5"/>
  </si>
  <si>
    <t>申請兼実績額</t>
    <rPh sb="0" eb="2">
      <t>シンセイ</t>
    </rPh>
    <rPh sb="2" eb="3">
      <t>ケン</t>
    </rPh>
    <rPh sb="3" eb="5">
      <t>ジッセキ</t>
    </rPh>
    <rPh sb="5" eb="6">
      <t>ガク</t>
    </rPh>
    <phoneticPr fontId="5"/>
  </si>
  <si>
    <t>領収書等の根拠資料は事業所等において適切に保管している。</t>
    <rPh sb="0" eb="3">
      <t>リョウシュウショ</t>
    </rPh>
    <rPh sb="3" eb="4">
      <t>トウ</t>
    </rPh>
    <rPh sb="13" eb="14">
      <t>トウ</t>
    </rPh>
    <phoneticPr fontId="5"/>
  </si>
  <si>
    <t>支出予定の費用について、他の補助金等と重複は生じていない。</t>
    <rPh sb="0" eb="2">
      <t>シシュツ</t>
    </rPh>
    <rPh sb="2" eb="4">
      <t>ヨテイ</t>
    </rPh>
    <rPh sb="5" eb="7">
      <t>ヒヨウ</t>
    </rPh>
    <rPh sb="12" eb="13">
      <t>ホカ</t>
    </rPh>
    <rPh sb="14" eb="16">
      <t>ホジョ</t>
    </rPh>
    <rPh sb="16" eb="17">
      <t>キン</t>
    </rPh>
    <rPh sb="17" eb="18">
      <t>トウ</t>
    </rPh>
    <rPh sb="19" eb="21">
      <t>ジュウフク</t>
    </rPh>
    <rPh sb="22" eb="23">
      <t>ショウ</t>
    </rPh>
    <phoneticPr fontId="5"/>
  </si>
  <si>
    <t>（注）申請兼実績額は、補助上限額と支出済額を比較していずれか低い方の額が入力される。</t>
    <rPh sb="1" eb="2">
      <t>チュウ</t>
    </rPh>
    <rPh sb="3" eb="5">
      <t>シンセイ</t>
    </rPh>
    <rPh sb="5" eb="6">
      <t>ケン</t>
    </rPh>
    <rPh sb="6" eb="8">
      <t>ジッセキ</t>
    </rPh>
    <rPh sb="8" eb="9">
      <t>ガク</t>
    </rPh>
    <rPh sb="11" eb="13">
      <t>ホジョ</t>
    </rPh>
    <rPh sb="13" eb="16">
      <t>ジョウゲンガク</t>
    </rPh>
    <rPh sb="17" eb="20">
      <t>シシュツズミ</t>
    </rPh>
    <rPh sb="20" eb="21">
      <t>ガク</t>
    </rPh>
    <rPh sb="22" eb="24">
      <t>ヒカク</t>
    </rPh>
    <rPh sb="30" eb="31">
      <t>ヒク</t>
    </rPh>
    <rPh sb="32" eb="33">
      <t>ホウ</t>
    </rPh>
    <rPh sb="34" eb="35">
      <t>ガク</t>
    </rPh>
    <rPh sb="36" eb="38">
      <t>ニュウリョク</t>
    </rPh>
    <phoneticPr fontId="5"/>
  </si>
  <si>
    <t>名称</t>
    <rPh sb="0" eb="2">
      <t>メイショウ</t>
    </rPh>
    <phoneticPr fontId="5"/>
  </si>
  <si>
    <t>品名</t>
    <rPh sb="0" eb="2">
      <t>ヒンメイ</t>
    </rPh>
    <phoneticPr fontId="5"/>
  </si>
  <si>
    <t>用途</t>
    <rPh sb="0" eb="2">
      <t>ヨウト</t>
    </rPh>
    <phoneticPr fontId="5"/>
  </si>
  <si>
    <t>支出済額（円）※税抜き</t>
    <rPh sb="0" eb="2">
      <t>シシュツ</t>
    </rPh>
    <rPh sb="2" eb="3">
      <t>ズミ</t>
    </rPh>
    <rPh sb="3" eb="4">
      <t>ガク</t>
    </rPh>
    <rPh sb="5" eb="6">
      <t>エン</t>
    </rPh>
    <rPh sb="8" eb="9">
      <t>ゼイ</t>
    </rPh>
    <rPh sb="9" eb="10">
      <t>ヌ</t>
    </rPh>
    <phoneticPr fontId="5"/>
  </si>
  <si>
    <t>数量（単位）</t>
    <rPh sb="0" eb="2">
      <t>スウリョウ</t>
    </rPh>
    <rPh sb="3" eb="5">
      <t>タンイ</t>
    </rPh>
    <phoneticPr fontId="5"/>
  </si>
  <si>
    <t>ネッククーラー</t>
    <phoneticPr fontId="5"/>
  </si>
  <si>
    <t>猛暑対策のため</t>
    <rPh sb="0" eb="2">
      <t>モウショ</t>
    </rPh>
    <rPh sb="2" eb="4">
      <t>タイサク</t>
    </rPh>
    <phoneticPr fontId="5"/>
  </si>
  <si>
    <t>✔</t>
  </si>
  <si>
    <t>ポータブル発電機</t>
    <rPh sb="5" eb="8">
      <t>ハツデンキ</t>
    </rPh>
    <phoneticPr fontId="5"/>
  </si>
  <si>
    <t>災害時の停電対策のため</t>
    <phoneticPr fontId="5"/>
  </si>
  <si>
    <t>食事提供委託料</t>
    <rPh sb="0" eb="2">
      <t>ショクジ</t>
    </rPh>
    <rPh sb="2" eb="4">
      <t>テイキョウ</t>
    </rPh>
    <rPh sb="4" eb="7">
      <t>イタクリョウ</t>
    </rPh>
    <phoneticPr fontId="5"/>
  </si>
  <si>
    <t>施設の食事提供のため（７月～９月分）</t>
    <rPh sb="0" eb="2">
      <t>シセツ</t>
    </rPh>
    <rPh sb="3" eb="5">
      <t>ショクジ</t>
    </rPh>
    <rPh sb="5" eb="7">
      <t>テイキョウ</t>
    </rPh>
    <rPh sb="12" eb="13">
      <t>ガツ</t>
    </rPh>
    <rPh sb="15" eb="16">
      <t>ガツ</t>
    </rPh>
    <rPh sb="16" eb="17">
      <t>ブン</t>
    </rPh>
    <phoneticPr fontId="5"/>
  </si>
  <si>
    <t>１式</t>
    <rPh sb="1" eb="2">
      <t>シキ</t>
    </rPh>
    <phoneticPr fontId="5"/>
  </si>
  <si>
    <t>食材一式</t>
    <rPh sb="0" eb="2">
      <t>ショクザイ</t>
    </rPh>
    <rPh sb="2" eb="4">
      <t>イッシキ</t>
    </rPh>
    <phoneticPr fontId="5"/>
  </si>
  <si>
    <t>施設の食事提供のため（７月）</t>
    <rPh sb="0" eb="2">
      <t>シセツ</t>
    </rPh>
    <rPh sb="3" eb="5">
      <t>ショクジ</t>
    </rPh>
    <rPh sb="5" eb="7">
      <t>テイキョウ</t>
    </rPh>
    <rPh sb="12" eb="13">
      <t>ガツ</t>
    </rPh>
    <phoneticPr fontId="5"/>
  </si>
  <si>
    <t>施設の食事提供のため（8月）</t>
    <rPh sb="0" eb="2">
      <t>シセツ</t>
    </rPh>
    <rPh sb="3" eb="5">
      <t>ショクジ</t>
    </rPh>
    <rPh sb="5" eb="7">
      <t>テイキョウ</t>
    </rPh>
    <rPh sb="12" eb="13">
      <t>ガツ</t>
    </rPh>
    <phoneticPr fontId="5"/>
  </si>
  <si>
    <t>サービス継続支援事業に関する事業実績報告書（事業所・施設単位）</t>
    <rPh sb="16" eb="18">
      <t>ジッセキ</t>
    </rPh>
    <rPh sb="18" eb="20">
      <t>ホウコク</t>
    </rPh>
    <rPh sb="22" eb="25">
      <t>ジギョウショ</t>
    </rPh>
    <rPh sb="26" eb="28">
      <t>シセツ</t>
    </rPh>
    <rPh sb="28" eb="30">
      <t>タンイ</t>
    </rPh>
    <phoneticPr fontId="5"/>
  </si>
  <si>
    <t>（２）サービス継続支援事業に関する事業実績報告書（事業所・施設単位）（別添１－２）</t>
    <rPh sb="19" eb="21">
      <t>ジッセキ</t>
    </rPh>
    <rPh sb="21" eb="23">
      <t>ホウコク</t>
    </rPh>
    <rPh sb="25" eb="28">
      <t>ジギョウショ</t>
    </rPh>
    <rPh sb="29" eb="31">
      <t>シセツ</t>
    </rPh>
    <rPh sb="35" eb="37">
      <t>ベッテン</t>
    </rPh>
    <phoneticPr fontId="5"/>
  </si>
  <si>
    <t>訪問介護事業所　同一建物減算の算定がある事業所</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</si>
</sst>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3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
      <sz val="10"/>
      <color rgb="FF0070C0"/>
      <name val="ＭＳ 明朝"/>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7">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326">
    <xf numFmtId="0" fontId="0" fillId="0" borderId="0" xfId="0">
      <alignment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12" fillId="0" borderId="0" xfId="0" applyFont="1">
      <alignment vertical="center"/>
    </xf>
    <xf numFmtId="0" fontId="10" fillId="0" borderId="0" xfId="0" applyFont="1" applyAlignment="1">
      <alignment horizontal="center" vertical="center"/>
    </xf>
    <xf numFmtId="0" fontId="17" fillId="0" borderId="0" xfId="5" applyFont="1">
      <alignment vertical="center"/>
    </xf>
    <xf numFmtId="0" fontId="19" fillId="0" borderId="0" xfId="5" applyFont="1">
      <alignment vertical="center"/>
    </xf>
    <xf numFmtId="0" fontId="20" fillId="0" borderId="0" xfId="5" applyFont="1">
      <alignment vertical="center"/>
    </xf>
    <xf numFmtId="0" fontId="21" fillId="6" borderId="4" xfId="5" applyFont="1" applyFill="1" applyBorder="1">
      <alignment vertical="center"/>
    </xf>
    <xf numFmtId="0" fontId="19" fillId="6" borderId="5" xfId="5" applyFont="1" applyFill="1" applyBorder="1">
      <alignment vertical="center"/>
    </xf>
    <xf numFmtId="0" fontId="20" fillId="6" borderId="5" xfId="5" applyFont="1" applyFill="1" applyBorder="1">
      <alignment vertical="center"/>
    </xf>
    <xf numFmtId="0" fontId="20" fillId="6" borderId="6" xfId="5" applyFont="1" applyFill="1" applyBorder="1">
      <alignment vertical="center"/>
    </xf>
    <xf numFmtId="0" fontId="20" fillId="6" borderId="8" xfId="5" applyFont="1" applyFill="1" applyBorder="1">
      <alignment vertical="center"/>
    </xf>
    <xf numFmtId="0" fontId="20" fillId="3" borderId="4" xfId="5" applyFont="1" applyFill="1" applyBorder="1">
      <alignment vertical="center"/>
    </xf>
    <xf numFmtId="0" fontId="20" fillId="3" borderId="5" xfId="5" applyFont="1" applyFill="1" applyBorder="1">
      <alignment vertical="center"/>
    </xf>
    <xf numFmtId="0" fontId="23" fillId="3" borderId="1" xfId="5" applyFont="1" applyFill="1" applyBorder="1">
      <alignment vertical="center"/>
    </xf>
    <xf numFmtId="0" fontId="21" fillId="3" borderId="3" xfId="5" applyFont="1" applyFill="1" applyBorder="1">
      <alignment vertical="center"/>
    </xf>
    <xf numFmtId="0" fontId="20" fillId="6" borderId="13" xfId="5" applyFont="1" applyFill="1" applyBorder="1" applyAlignment="1">
      <alignment vertical="top"/>
    </xf>
    <xf numFmtId="0" fontId="20" fillId="3" borderId="8" xfId="5" applyFont="1" applyFill="1" applyBorder="1" applyAlignment="1">
      <alignment vertical="top"/>
    </xf>
    <xf numFmtId="0" fontId="20" fillId="6" borderId="13" xfId="5" applyFont="1" applyFill="1" applyBorder="1" applyAlignment="1">
      <alignment vertical="center" wrapText="1"/>
    </xf>
    <xf numFmtId="0" fontId="20" fillId="3" borderId="8" xfId="5" applyFont="1" applyFill="1" applyBorder="1" applyAlignment="1">
      <alignment horizontal="left" vertical="center" wrapText="1"/>
    </xf>
    <xf numFmtId="0" fontId="20" fillId="0" borderId="21" xfId="5" applyFont="1" applyBorder="1" applyAlignment="1">
      <alignment horizontal="center" vertical="center"/>
    </xf>
    <xf numFmtId="38" fontId="17" fillId="0" borderId="12" xfId="6" applyFont="1" applyFill="1" applyBorder="1" applyAlignment="1">
      <alignment horizontal="center" vertical="center"/>
    </xf>
    <xf numFmtId="38" fontId="20" fillId="0" borderId="6" xfId="6" applyFont="1" applyFill="1" applyBorder="1" applyAlignment="1">
      <alignment horizontal="center" vertical="center"/>
    </xf>
    <xf numFmtId="38" fontId="23" fillId="0" borderId="0" xfId="6" applyFont="1" applyFill="1" applyBorder="1" applyAlignment="1">
      <alignment horizontal="center" vertical="center"/>
    </xf>
    <xf numFmtId="0" fontId="23" fillId="0" borderId="0" xfId="5" applyFont="1" applyAlignment="1">
      <alignment horizontal="center" vertical="center"/>
    </xf>
    <xf numFmtId="0" fontId="20" fillId="0" borderId="0" xfId="5" applyFont="1" applyAlignment="1">
      <alignment horizontal="center" vertical="center"/>
    </xf>
    <xf numFmtId="0" fontId="20" fillId="0" borderId="21" xfId="5" applyFont="1" applyBorder="1" applyAlignment="1">
      <alignment horizontal="center" vertical="center" wrapText="1"/>
    </xf>
    <xf numFmtId="0" fontId="20" fillId="7" borderId="0" xfId="5" applyFont="1" applyFill="1">
      <alignment vertical="center"/>
    </xf>
    <xf numFmtId="0" fontId="20" fillId="6" borderId="14" xfId="5" applyFont="1" applyFill="1" applyBorder="1" applyAlignment="1">
      <alignment vertical="center" wrapText="1"/>
    </xf>
    <xf numFmtId="0" fontId="20" fillId="3" borderId="10" xfId="5" applyFont="1" applyFill="1" applyBorder="1" applyAlignment="1">
      <alignment horizontal="left" vertical="center" wrapText="1"/>
    </xf>
    <xf numFmtId="0" fontId="21" fillId="6" borderId="1" xfId="5" applyFont="1" applyFill="1" applyBorder="1" applyAlignment="1">
      <alignment horizontal="left" vertical="center"/>
    </xf>
    <xf numFmtId="0" fontId="20" fillId="6" borderId="1" xfId="5" applyFont="1" applyFill="1" applyBorder="1" applyAlignment="1">
      <alignment horizontal="left" vertical="center"/>
    </xf>
    <xf numFmtId="0" fontId="20" fillId="6" borderId="1" xfId="5" applyFont="1" applyFill="1" applyBorder="1" applyAlignment="1">
      <alignment horizontal="center" vertical="center"/>
    </xf>
    <xf numFmtId="0" fontId="20" fillId="6" borderId="2" xfId="5" applyFont="1" applyFill="1" applyBorder="1" applyAlignment="1">
      <alignment horizontal="center" vertical="center"/>
    </xf>
    <xf numFmtId="0" fontId="20" fillId="6" borderId="2" xfId="5" applyFont="1" applyFill="1" applyBorder="1" applyAlignment="1">
      <alignment horizontal="left" vertical="center" shrinkToFit="1"/>
    </xf>
    <xf numFmtId="0" fontId="20" fillId="6" borderId="3" xfId="5" applyFont="1" applyFill="1" applyBorder="1" applyAlignment="1">
      <alignment horizontal="left" vertical="center" shrinkToFit="1"/>
    </xf>
    <xf numFmtId="0" fontId="21" fillId="6" borderId="21" xfId="5" applyFont="1" applyFill="1" applyBorder="1" applyAlignment="1">
      <alignment horizontal="left" vertical="center"/>
    </xf>
    <xf numFmtId="0" fontId="20" fillId="6" borderId="10" xfId="5" applyFont="1" applyFill="1" applyBorder="1" applyAlignment="1">
      <alignment horizontal="left" vertical="center" wrapText="1"/>
    </xf>
    <xf numFmtId="0" fontId="20" fillId="6" borderId="10" xfId="5" applyFont="1" applyFill="1" applyBorder="1" applyAlignment="1">
      <alignment horizontal="center" vertical="center" wrapText="1"/>
    </xf>
    <xf numFmtId="0" fontId="20" fillId="6" borderId="7" xfId="5" applyFont="1" applyFill="1" applyBorder="1" applyAlignment="1">
      <alignment horizontal="center" vertical="center" wrapText="1"/>
    </xf>
    <xf numFmtId="0" fontId="20" fillId="6" borderId="7" xfId="5" applyFont="1" applyFill="1" applyBorder="1" applyAlignment="1">
      <alignment horizontal="left" vertical="center" shrinkToFit="1"/>
    </xf>
    <xf numFmtId="0" fontId="20" fillId="6" borderId="11" xfId="5" applyFont="1" applyFill="1" applyBorder="1" applyAlignment="1">
      <alignment horizontal="left" vertical="center" shrinkToFit="1"/>
    </xf>
    <xf numFmtId="0" fontId="20" fillId="0" borderId="0" xfId="5" applyFont="1" applyAlignment="1">
      <alignment horizontal="left" vertical="center"/>
    </xf>
    <xf numFmtId="38" fontId="20" fillId="0" borderId="0" xfId="6" applyFont="1" applyFill="1" applyBorder="1" applyAlignment="1">
      <alignment horizontal="right" vertical="center"/>
    </xf>
    <xf numFmtId="0" fontId="17" fillId="0" borderId="0" xfId="5" applyFont="1" applyAlignment="1">
      <alignment horizontal="center" vertical="center"/>
    </xf>
    <xf numFmtId="0" fontId="20" fillId="6" borderId="2" xfId="5" applyFont="1" applyFill="1" applyBorder="1">
      <alignment vertical="center"/>
    </xf>
    <xf numFmtId="0" fontId="20" fillId="6" borderId="13" xfId="5" applyFont="1" applyFill="1" applyBorder="1" applyAlignment="1">
      <alignment horizontal="center" vertical="center"/>
    </xf>
    <xf numFmtId="0" fontId="20" fillId="3" borderId="8" xfId="5" applyFont="1" applyFill="1" applyBorder="1" applyAlignment="1">
      <alignment horizontal="center" vertical="center"/>
    </xf>
    <xf numFmtId="38" fontId="17" fillId="0" borderId="21" xfId="6" applyFont="1" applyFill="1" applyBorder="1" applyAlignment="1">
      <alignment horizontal="center" vertical="center"/>
    </xf>
    <xf numFmtId="38" fontId="17" fillId="0" borderId="6" xfId="6" applyFont="1" applyFill="1" applyBorder="1" applyAlignment="1">
      <alignment horizontal="center" vertical="center"/>
    </xf>
    <xf numFmtId="0" fontId="20" fillId="0" borderId="12" xfId="5" applyFont="1" applyBorder="1">
      <alignment vertical="center"/>
    </xf>
    <xf numFmtId="0" fontId="20" fillId="0" borderId="21" xfId="5" applyFont="1" applyBorder="1">
      <alignment vertical="center"/>
    </xf>
    <xf numFmtId="38" fontId="17" fillId="0" borderId="21" xfId="6" applyFont="1" applyFill="1" applyBorder="1" applyAlignment="1">
      <alignment horizontal="center" vertical="center" wrapText="1"/>
    </xf>
    <xf numFmtId="0" fontId="25" fillId="0" borderId="1" xfId="5" applyFont="1" applyBorder="1" applyAlignment="1">
      <alignment horizontal="left" vertical="top" wrapText="1"/>
    </xf>
    <xf numFmtId="0" fontId="25" fillId="0" borderId="3" xfId="5" applyFont="1" applyBorder="1" applyAlignment="1">
      <alignment horizontal="left" vertical="top" wrapText="1"/>
    </xf>
    <xf numFmtId="0" fontId="20" fillId="0" borderId="0" xfId="5" applyFont="1" applyAlignment="1">
      <alignment horizontal="center" vertical="center" wrapText="1"/>
    </xf>
    <xf numFmtId="0" fontId="20" fillId="0" borderId="0" xfId="5" applyFont="1" applyAlignment="1">
      <alignment vertical="center" wrapText="1"/>
    </xf>
    <xf numFmtId="0" fontId="20" fillId="6" borderId="5" xfId="5" applyFont="1" applyFill="1" applyBorder="1" applyAlignment="1">
      <alignment horizontal="center" vertical="center"/>
    </xf>
    <xf numFmtId="0" fontId="20" fillId="6" borderId="6" xfId="5" applyFont="1" applyFill="1" applyBorder="1" applyAlignment="1">
      <alignment horizontal="center" vertical="center"/>
    </xf>
    <xf numFmtId="0" fontId="20" fillId="6" borderId="0" xfId="5" applyFont="1" applyFill="1">
      <alignment vertical="center"/>
    </xf>
    <xf numFmtId="0" fontId="7" fillId="4" borderId="0" xfId="0" applyFont="1" applyFill="1">
      <alignment vertical="center"/>
    </xf>
    <xf numFmtId="0" fontId="13" fillId="4" borderId="0" xfId="0" applyFont="1" applyFill="1">
      <alignment vertical="center"/>
    </xf>
    <xf numFmtId="0" fontId="10" fillId="4" borderId="0" xfId="0" applyFont="1" applyFill="1">
      <alignment vertical="center"/>
    </xf>
    <xf numFmtId="0" fontId="10" fillId="4" borderId="0" xfId="0" applyFont="1" applyFill="1" applyAlignment="1">
      <alignment horizontal="left" vertical="center"/>
    </xf>
    <xf numFmtId="0" fontId="10" fillId="4" borderId="0" xfId="0" applyFont="1" applyFill="1" applyAlignment="1">
      <alignment horizontal="center" vertical="center"/>
    </xf>
    <xf numFmtId="0" fontId="10" fillId="4" borderId="0" xfId="0" applyFont="1" applyFill="1" applyProtection="1">
      <alignment vertical="center"/>
      <protection locked="0"/>
    </xf>
    <xf numFmtId="0" fontId="13" fillId="4" borderId="0" xfId="0" applyFont="1" applyFill="1" applyAlignment="1">
      <alignment vertical="center" wrapText="1"/>
    </xf>
    <xf numFmtId="0" fontId="8" fillId="0" borderId="0" xfId="0" applyFont="1" applyAlignment="1">
      <alignment horizontal="left" vertical="center"/>
    </xf>
    <xf numFmtId="178" fontId="9" fillId="0" borderId="21" xfId="0" applyNumberFormat="1" applyFont="1" applyBorder="1" applyAlignment="1">
      <alignment horizontal="center" vertical="center" shrinkToFit="1"/>
    </xf>
    <xf numFmtId="0" fontId="10" fillId="0" borderId="0" xfId="0" applyFont="1" applyAlignment="1">
      <alignment horizontal="center" vertical="center" shrinkToFit="1"/>
    </xf>
    <xf numFmtId="0" fontId="10" fillId="0" borderId="0" xfId="0" applyFont="1" applyAlignment="1">
      <alignment horizontal="left" vertical="center"/>
    </xf>
    <xf numFmtId="178" fontId="9" fillId="0" borderId="21" xfId="4" applyNumberFormat="1" applyFont="1" applyBorder="1" applyAlignment="1">
      <alignment horizontal="right" vertical="center" shrinkToFit="1"/>
    </xf>
    <xf numFmtId="0" fontId="15" fillId="0" borderId="0" xfId="0" applyFont="1" applyAlignment="1">
      <alignment horizontal="left" vertical="top"/>
    </xf>
    <xf numFmtId="0" fontId="27" fillId="0" borderId="0" xfId="0" applyFont="1" applyAlignment="1">
      <alignment horizontal="left" vertical="top"/>
    </xf>
    <xf numFmtId="0" fontId="15" fillId="0" borderId="0" xfId="0" applyFont="1">
      <alignment vertical="center"/>
    </xf>
    <xf numFmtId="0" fontId="15" fillId="0" borderId="21" xfId="0" applyFont="1" applyBorder="1" applyAlignment="1">
      <alignment horizontal="center" vertical="center"/>
    </xf>
    <xf numFmtId="0" fontId="27" fillId="0" borderId="21" xfId="0" applyFont="1" applyBorder="1" applyAlignment="1">
      <alignment horizontal="left" vertical="center" wrapText="1"/>
    </xf>
    <xf numFmtId="0" fontId="27" fillId="0" borderId="12" xfId="0" applyFont="1" applyBorder="1" applyAlignment="1">
      <alignment vertical="center" wrapText="1"/>
    </xf>
    <xf numFmtId="0" fontId="7" fillId="2" borderId="3" xfId="0" applyFont="1" applyFill="1" applyBorder="1">
      <alignment vertical="center"/>
    </xf>
    <xf numFmtId="0" fontId="15" fillId="5" borderId="21" xfId="0" applyFont="1" applyFill="1" applyBorder="1" applyAlignment="1">
      <alignment horizontal="center" vertical="center"/>
    </xf>
    <xf numFmtId="0" fontId="27" fillId="5" borderId="21" xfId="0" applyFont="1" applyFill="1" applyBorder="1" applyAlignment="1">
      <alignment horizontal="center" vertical="top"/>
    </xf>
    <xf numFmtId="0" fontId="15" fillId="0" borderId="9" xfId="0" applyFont="1" applyBorder="1">
      <alignment vertical="center"/>
    </xf>
    <xf numFmtId="0" fontId="9" fillId="0" borderId="24" xfId="0" applyFont="1" applyBorder="1">
      <alignment vertical="center"/>
    </xf>
    <xf numFmtId="178" fontId="13" fillId="2" borderId="3" xfId="4" applyNumberFormat="1" applyFont="1" applyFill="1" applyBorder="1" applyAlignment="1">
      <alignment horizontal="center" vertical="center" shrinkToFit="1"/>
    </xf>
    <xf numFmtId="0" fontId="30" fillId="0" borderId="0" xfId="0" applyFont="1">
      <alignment vertical="center"/>
    </xf>
    <xf numFmtId="0" fontId="28" fillId="9" borderId="22" xfId="0" applyFont="1" applyFill="1" applyBorder="1">
      <alignment vertical="center"/>
    </xf>
    <xf numFmtId="0" fontId="9" fillId="9" borderId="23" xfId="0" applyFont="1" applyFill="1" applyBorder="1">
      <alignment vertical="center"/>
    </xf>
    <xf numFmtId="49" fontId="9" fillId="0" borderId="21" xfId="0" applyNumberFormat="1" applyFont="1" applyBorder="1" applyAlignment="1">
      <alignment vertical="center" shrinkToFit="1"/>
    </xf>
    <xf numFmtId="0" fontId="10" fillId="0" borderId="0" xfId="0" applyFont="1" applyFill="1">
      <alignment vertical="center"/>
    </xf>
    <xf numFmtId="0" fontId="9" fillId="0" borderId="0" xfId="0" applyFont="1" applyFill="1">
      <alignment vertical="center"/>
    </xf>
    <xf numFmtId="0" fontId="9" fillId="0" borderId="0" xfId="0" applyFont="1" applyFill="1" applyAlignment="1">
      <alignment horizontal="center" vertical="center"/>
    </xf>
    <xf numFmtId="0" fontId="10" fillId="0" borderId="2" xfId="0" applyFont="1" applyFill="1" applyBorder="1" applyAlignment="1">
      <alignment horizontal="center" vertical="center"/>
    </xf>
    <xf numFmtId="0" fontId="10" fillId="0" borderId="0" xfId="0" applyFont="1" applyFill="1" applyAlignment="1">
      <alignment horizontal="left" vertical="center"/>
    </xf>
    <xf numFmtId="0" fontId="10" fillId="0" borderId="0" xfId="0" applyFont="1" applyFill="1" applyProtection="1">
      <alignment vertical="center"/>
      <protection locked="0"/>
    </xf>
    <xf numFmtId="0" fontId="10" fillId="0" borderId="0" xfId="0" applyFont="1" applyFill="1" applyAlignment="1">
      <alignment horizontal="center" vertical="center"/>
    </xf>
    <xf numFmtId="177" fontId="9" fillId="0" borderId="0" xfId="4" applyNumberFormat="1" applyFont="1" applyFill="1" applyBorder="1" applyAlignment="1">
      <alignment vertical="center" shrinkToFit="1"/>
    </xf>
    <xf numFmtId="177" fontId="11" fillId="0" borderId="0" xfId="4" applyNumberFormat="1" applyFont="1" applyFill="1" applyBorder="1" applyAlignment="1">
      <alignment vertical="center" shrinkToFit="1"/>
    </xf>
    <xf numFmtId="0" fontId="8" fillId="4" borderId="0" xfId="0" applyFont="1" applyFill="1" applyAlignment="1">
      <alignment horizontal="left" vertical="center"/>
    </xf>
    <xf numFmtId="0" fontId="13" fillId="0" borderId="0" xfId="0" applyFont="1" applyFill="1" applyBorder="1" applyAlignment="1">
      <alignment vertical="center" shrinkToFit="1"/>
    </xf>
    <xf numFmtId="0" fontId="10" fillId="0" borderId="0" xfId="0" applyFont="1" applyFill="1" applyBorder="1">
      <alignment vertical="center"/>
    </xf>
    <xf numFmtId="178" fontId="9" fillId="0" borderId="21" xfId="4" applyNumberFormat="1" applyFont="1" applyBorder="1" applyAlignment="1">
      <alignment vertical="center" shrinkToFit="1"/>
    </xf>
    <xf numFmtId="0" fontId="15" fillId="0" borderId="0" xfId="0" applyFont="1" applyFill="1" applyAlignment="1">
      <alignment horizontal="right" vertical="center"/>
    </xf>
    <xf numFmtId="0" fontId="15" fillId="0" borderId="0" xfId="0" applyFont="1" applyFill="1">
      <alignment vertical="center"/>
    </xf>
    <xf numFmtId="0" fontId="7" fillId="0" borderId="0" xfId="0" applyFont="1" applyFill="1">
      <alignment vertical="center"/>
    </xf>
    <xf numFmtId="0" fontId="15" fillId="0" borderId="0" xfId="0" applyFont="1" applyFill="1" applyAlignment="1">
      <alignment vertical="center"/>
    </xf>
    <xf numFmtId="0" fontId="15" fillId="0" borderId="0" xfId="0" applyFont="1" applyFill="1" applyAlignment="1">
      <alignment horizontal="center" vertical="center"/>
    </xf>
    <xf numFmtId="176" fontId="15" fillId="0" borderId="0" xfId="0" applyNumberFormat="1" applyFont="1" applyFill="1" applyAlignment="1">
      <alignment vertical="center"/>
    </xf>
    <xf numFmtId="0" fontId="7" fillId="0" borderId="0" xfId="0" applyFont="1" applyFill="1" applyAlignment="1">
      <alignment horizontal="right" vertical="center"/>
    </xf>
    <xf numFmtId="0" fontId="31" fillId="0" borderId="21" xfId="0" applyFont="1" applyBorder="1" applyAlignment="1">
      <alignment horizontal="center" vertical="center"/>
    </xf>
    <xf numFmtId="0" fontId="32" fillId="0" borderId="21" xfId="0" applyFont="1" applyBorder="1" applyAlignment="1">
      <alignment horizontal="left" vertical="center" wrapText="1"/>
    </xf>
    <xf numFmtId="0" fontId="32" fillId="0" borderId="12" xfId="0" applyFont="1" applyBorder="1" applyAlignment="1">
      <alignment horizontal="left" vertical="center" wrapText="1"/>
    </xf>
    <xf numFmtId="0" fontId="15" fillId="0" borderId="0" xfId="0" applyFont="1" applyFill="1" applyAlignment="1">
      <alignment vertical="center"/>
    </xf>
    <xf numFmtId="178" fontId="13" fillId="2" borderId="21" xfId="4" applyNumberFormat="1" applyFont="1" applyFill="1" applyBorder="1" applyAlignment="1">
      <alignment horizontal="center" vertical="center" shrinkToFit="1"/>
    </xf>
    <xf numFmtId="178" fontId="9" fillId="9" borderId="21" xfId="4" applyNumberFormat="1" applyFont="1" applyFill="1" applyBorder="1" applyAlignment="1">
      <alignment horizontal="right" vertical="center" shrinkToFit="1"/>
    </xf>
    <xf numFmtId="0" fontId="13" fillId="0" borderId="0" xfId="0" applyFont="1" applyAlignment="1">
      <alignment horizontal="center" vertical="center"/>
    </xf>
    <xf numFmtId="0" fontId="10" fillId="0" borderId="0" xfId="0" applyFont="1" applyProtection="1">
      <alignment vertical="center"/>
      <protection locked="0"/>
    </xf>
    <xf numFmtId="0" fontId="8" fillId="0" borderId="0" xfId="0" applyFont="1">
      <alignment vertical="center"/>
    </xf>
    <xf numFmtId="0" fontId="13" fillId="0" borderId="0" xfId="0" applyFont="1">
      <alignment vertical="center"/>
    </xf>
    <xf numFmtId="0" fontId="11" fillId="0" borderId="0" xfId="0" applyFont="1">
      <alignment vertical="center"/>
    </xf>
    <xf numFmtId="0" fontId="10" fillId="0" borderId="0" xfId="0" applyFont="1" applyAlignment="1" applyProtection="1">
      <alignment vertical="center" shrinkToFit="1"/>
      <protection locked="0"/>
    </xf>
    <xf numFmtId="0" fontId="10" fillId="0" borderId="0" xfId="0" applyFont="1" applyAlignment="1">
      <alignment vertical="center" textRotation="255"/>
    </xf>
    <xf numFmtId="0" fontId="13" fillId="0" borderId="0" xfId="0" applyFont="1" applyAlignment="1">
      <alignment vertical="center" wrapText="1"/>
    </xf>
    <xf numFmtId="49" fontId="13" fillId="0" borderId="0" xfId="0" applyNumberFormat="1" applyFont="1" applyAlignment="1">
      <alignment horizontal="center" vertical="center" wrapText="1"/>
    </xf>
    <xf numFmtId="49" fontId="13" fillId="0" borderId="0" xfId="0" applyNumberFormat="1" applyFont="1" applyAlignment="1">
      <alignment vertical="center" wrapText="1"/>
    </xf>
    <xf numFmtId="0" fontId="9" fillId="0" borderId="5" xfId="0" applyFont="1" applyBorder="1">
      <alignment vertical="center"/>
    </xf>
    <xf numFmtId="0" fontId="11" fillId="0" borderId="0" xfId="0" applyFont="1" applyAlignment="1">
      <alignment vertical="center" shrinkToFit="1"/>
    </xf>
    <xf numFmtId="0" fontId="11" fillId="0" borderId="5" xfId="0" applyFont="1" applyBorder="1" applyAlignment="1">
      <alignment vertical="center" shrinkToFit="1"/>
    </xf>
    <xf numFmtId="0" fontId="13" fillId="2" borderId="21" xfId="0" applyFont="1" applyFill="1" applyBorder="1" applyAlignment="1">
      <alignment horizontal="center" vertical="center" wrapText="1"/>
    </xf>
    <xf numFmtId="0" fontId="13" fillId="2" borderId="21" xfId="0" applyFont="1" applyFill="1" applyBorder="1" applyAlignment="1">
      <alignment horizontal="center" vertical="center"/>
    </xf>
    <xf numFmtId="0" fontId="9" fillId="0" borderId="21" xfId="0" applyFont="1" applyBorder="1">
      <alignment vertical="center"/>
    </xf>
    <xf numFmtId="0" fontId="10" fillId="3" borderId="2" xfId="0" applyFont="1" applyFill="1" applyBorder="1">
      <alignment vertical="center"/>
    </xf>
    <xf numFmtId="0" fontId="13" fillId="4" borderId="2" xfId="0" applyFont="1" applyFill="1" applyBorder="1" applyAlignment="1">
      <alignment horizontal="left" vertical="center"/>
    </xf>
    <xf numFmtId="0" fontId="10" fillId="4" borderId="2" xfId="0" applyFont="1" applyFill="1" applyBorder="1">
      <alignment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3" fillId="4" borderId="0" xfId="0" applyFont="1" applyFill="1">
      <alignment vertical="center"/>
    </xf>
    <xf numFmtId="0" fontId="13" fillId="0" borderId="0" xfId="0" applyFont="1" applyAlignment="1">
      <alignment horizontal="center" vertical="center"/>
    </xf>
    <xf numFmtId="0" fontId="13" fillId="0" borderId="0" xfId="0" applyFont="1" applyAlignment="1">
      <alignment vertical="center" wrapText="1"/>
    </xf>
    <xf numFmtId="0" fontId="13" fillId="0" borderId="0" xfId="0" applyFont="1">
      <alignment vertical="center"/>
    </xf>
    <xf numFmtId="0" fontId="9" fillId="0" borderId="21" xfId="0" applyNumberFormat="1" applyFont="1" applyBorder="1" applyAlignment="1">
      <alignment vertical="center" shrinkToFit="1"/>
    </xf>
    <xf numFmtId="0" fontId="26" fillId="0" borderId="0" xfId="0" applyFont="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7" fillId="3" borderId="21" xfId="0" applyFont="1" applyFill="1" applyBorder="1" applyAlignment="1">
      <alignment vertical="center" shrinkToFit="1"/>
    </xf>
    <xf numFmtId="0" fontId="7" fillId="2" borderId="1" xfId="0" applyFont="1" applyFill="1" applyBorder="1" applyAlignment="1">
      <alignment horizontal="center" vertical="center"/>
    </xf>
    <xf numFmtId="0" fontId="15" fillId="0" borderId="0" xfId="0" applyFont="1" applyFill="1" applyAlignment="1">
      <alignment horizontal="left" vertical="center"/>
    </xf>
    <xf numFmtId="0" fontId="15" fillId="0" borderId="0" xfId="0" applyFont="1" applyAlignment="1">
      <alignment horizontal="left" vertical="center"/>
    </xf>
    <xf numFmtId="0" fontId="15" fillId="3" borderId="0" xfId="0" applyFont="1" applyFill="1" applyAlignment="1">
      <alignment horizontal="center" vertical="center"/>
    </xf>
    <xf numFmtId="0" fontId="15" fillId="0" borderId="0" xfId="0" applyFont="1" applyFill="1" applyAlignment="1">
      <alignment horizontal="right" vertical="center"/>
    </xf>
    <xf numFmtId="0" fontId="15" fillId="0" borderId="0" xfId="0" applyFont="1" applyFill="1" applyAlignment="1">
      <alignment horizontal="center" vertical="center" wrapText="1"/>
    </xf>
    <xf numFmtId="0" fontId="15" fillId="0" borderId="0" xfId="0" applyFont="1" applyFill="1" applyAlignment="1">
      <alignment horizontal="left" vertical="center" wrapText="1"/>
    </xf>
    <xf numFmtId="176" fontId="15" fillId="0" borderId="0" xfId="0" applyNumberFormat="1" applyFont="1" applyFill="1" applyAlignment="1">
      <alignment horizontal="center" vertical="center"/>
    </xf>
    <xf numFmtId="0" fontId="15" fillId="0" borderId="0" xfId="0" applyFont="1" applyFill="1" applyAlignment="1">
      <alignment vertical="center" shrinkToFit="1"/>
    </xf>
    <xf numFmtId="0" fontId="15" fillId="0" borderId="0" xfId="0" applyFont="1" applyFill="1" applyAlignment="1">
      <alignment horizontal="distributed" vertical="center"/>
    </xf>
    <xf numFmtId="49" fontId="9" fillId="0" borderId="1" xfId="0" applyNumberFormat="1" applyFont="1" applyBorder="1" applyAlignment="1">
      <alignment horizontal="center" vertical="center" shrinkToFit="1"/>
    </xf>
    <xf numFmtId="49" fontId="9" fillId="0" borderId="2" xfId="0" applyNumberFormat="1" applyFont="1" applyBorder="1" applyAlignment="1">
      <alignment horizontal="center" vertical="center" shrinkToFit="1"/>
    </xf>
    <xf numFmtId="49" fontId="9" fillId="0" borderId="3" xfId="0" applyNumberFormat="1" applyFont="1" applyBorder="1" applyAlignment="1">
      <alignment horizontal="center" vertical="center" shrinkToFit="1"/>
    </xf>
    <xf numFmtId="0" fontId="13" fillId="2" borderId="12"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9" fillId="2" borderId="21" xfId="0" applyFont="1" applyFill="1" applyBorder="1" applyAlignment="1">
      <alignment horizontal="center" vertical="center" shrinkToFit="1"/>
    </xf>
    <xf numFmtId="0" fontId="10" fillId="2" borderId="21" xfId="0" applyFont="1" applyFill="1" applyBorder="1" applyAlignment="1">
      <alignment horizontal="center" vertical="center" wrapText="1"/>
    </xf>
    <xf numFmtId="0" fontId="10" fillId="2" borderId="2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1" xfId="0" applyFont="1" applyFill="1" applyBorder="1" applyAlignment="1">
      <alignment horizontal="center" vertical="center"/>
    </xf>
    <xf numFmtId="0" fontId="13" fillId="2" borderId="21"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1" fillId="0" borderId="0" xfId="0" applyFont="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11"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0" fillId="8" borderId="1" xfId="0" applyFont="1" applyFill="1" applyBorder="1" applyAlignment="1">
      <alignment horizontal="center" vertical="center"/>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49" fontId="7" fillId="3" borderId="10" xfId="0" applyNumberFormat="1" applyFont="1" applyFill="1" applyBorder="1" applyAlignment="1">
      <alignment horizontal="center" vertical="center" shrinkToFit="1"/>
    </xf>
    <xf numFmtId="49" fontId="7" fillId="3" borderId="7" xfId="0" applyNumberFormat="1" applyFont="1" applyFill="1" applyBorder="1" applyAlignment="1">
      <alignment horizontal="center" vertical="center" shrinkToFit="1"/>
    </xf>
    <xf numFmtId="49" fontId="7" fillId="3" borderId="11" xfId="0" applyNumberFormat="1" applyFont="1" applyFill="1" applyBorder="1" applyAlignment="1">
      <alignment horizontal="center" vertical="center" shrinkToFit="1"/>
    </xf>
    <xf numFmtId="0" fontId="10" fillId="3" borderId="1" xfId="0" applyFont="1" applyFill="1" applyBorder="1" applyAlignment="1">
      <alignment vertical="center" shrinkToFit="1"/>
    </xf>
    <xf numFmtId="0" fontId="10" fillId="3" borderId="2" xfId="0" applyFont="1" applyFill="1" applyBorder="1" applyAlignment="1">
      <alignment vertical="center" shrinkToFit="1"/>
    </xf>
    <xf numFmtId="0" fontId="10" fillId="3" borderId="3" xfId="0" applyFont="1" applyFill="1" applyBorder="1" applyAlignment="1">
      <alignment vertical="center" shrinkToFit="1"/>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2" borderId="1" xfId="0" applyFont="1" applyFill="1" applyBorder="1" applyAlignment="1">
      <alignment vertical="center" shrinkToFit="1"/>
    </xf>
    <xf numFmtId="0" fontId="13" fillId="2" borderId="2" xfId="0" applyFont="1" applyFill="1" applyBorder="1" applyAlignment="1">
      <alignment vertical="center" shrinkToFit="1"/>
    </xf>
    <xf numFmtId="0" fontId="10" fillId="10" borderId="1" xfId="0" applyFont="1" applyFill="1" applyBorder="1" applyAlignment="1">
      <alignment horizontal="center" vertical="center"/>
    </xf>
    <xf numFmtId="0" fontId="10" fillId="10" borderId="2" xfId="0" applyFont="1" applyFill="1" applyBorder="1" applyAlignment="1">
      <alignment horizontal="center" vertical="center"/>
    </xf>
    <xf numFmtId="0" fontId="10" fillId="10" borderId="3" xfId="0" applyFont="1" applyFill="1" applyBorder="1" applyAlignment="1">
      <alignment horizontal="center" vertical="center"/>
    </xf>
    <xf numFmtId="0" fontId="13" fillId="10" borderId="1" xfId="0" applyFont="1" applyFill="1" applyBorder="1" applyAlignment="1">
      <alignment vertical="center" shrinkToFit="1"/>
    </xf>
    <xf numFmtId="0" fontId="13" fillId="10" borderId="2" xfId="0" applyFont="1" applyFill="1" applyBorder="1" applyAlignment="1">
      <alignment vertical="center" shrinkToFit="1"/>
    </xf>
    <xf numFmtId="0" fontId="13" fillId="10" borderId="3" xfId="0" applyFont="1" applyFill="1" applyBorder="1" applyAlignment="1">
      <alignment vertical="center" shrinkToFit="1"/>
    </xf>
    <xf numFmtId="0" fontId="13" fillId="2" borderId="1" xfId="0" applyFont="1" applyFill="1" applyBorder="1" applyAlignment="1">
      <alignment horizontal="center" vertical="center" wrapText="1" shrinkToFit="1"/>
    </xf>
    <xf numFmtId="0" fontId="13" fillId="2" borderId="2"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3" fillId="2" borderId="1" xfId="0" applyFont="1" applyFill="1" applyBorder="1">
      <alignment vertical="center"/>
    </xf>
    <xf numFmtId="0" fontId="13" fillId="2" borderId="2" xfId="0" applyFont="1" applyFill="1" applyBorder="1">
      <alignment vertical="center"/>
    </xf>
    <xf numFmtId="0" fontId="13" fillId="2" borderId="3" xfId="0" applyFont="1" applyFill="1" applyBorder="1">
      <alignment vertical="center"/>
    </xf>
    <xf numFmtId="0" fontId="13" fillId="0" borderId="0" xfId="0" applyFont="1" applyAlignment="1">
      <alignment horizontal="center" vertical="center" textRotation="255"/>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29" xfId="0" applyFont="1" applyFill="1" applyBorder="1" applyAlignment="1">
      <alignment horizontal="center" vertical="center" wrapText="1"/>
    </xf>
    <xf numFmtId="38" fontId="13" fillId="0" borderId="4" xfId="4" applyFont="1" applyBorder="1" applyAlignment="1">
      <alignment vertical="center" wrapText="1"/>
    </xf>
    <xf numFmtId="38" fontId="13" fillId="0" borderId="5" xfId="4" applyFont="1" applyBorder="1" applyAlignment="1">
      <alignment vertical="center" wrapText="1"/>
    </xf>
    <xf numFmtId="38" fontId="13" fillId="0" borderId="10" xfId="4" applyFont="1" applyBorder="1" applyAlignment="1">
      <alignment vertical="center" wrapText="1"/>
    </xf>
    <xf numFmtId="38" fontId="13" fillId="0" borderId="7" xfId="4" applyFont="1" applyBorder="1" applyAlignment="1">
      <alignment vertical="center" wrapText="1"/>
    </xf>
    <xf numFmtId="0" fontId="13" fillId="0" borderId="5" xfId="0" applyFont="1" applyBorder="1">
      <alignment vertical="center"/>
    </xf>
    <xf numFmtId="0" fontId="13" fillId="0" borderId="40" xfId="0" applyFont="1" applyBorder="1">
      <alignment vertical="center"/>
    </xf>
    <xf numFmtId="0" fontId="13" fillId="0" borderId="7" xfId="0" applyFont="1" applyBorder="1">
      <alignment vertical="center"/>
    </xf>
    <xf numFmtId="0" fontId="13" fillId="0" borderId="41" xfId="0" applyFont="1" applyBorder="1">
      <alignment vertical="center"/>
    </xf>
    <xf numFmtId="178" fontId="13" fillId="0" borderId="32" xfId="0" applyNumberFormat="1" applyFont="1" applyBorder="1" applyAlignment="1">
      <alignment vertical="center" shrinkToFit="1"/>
    </xf>
    <xf numFmtId="178" fontId="13" fillId="0" borderId="2" xfId="0" applyNumberFormat="1" applyFont="1" applyBorder="1" applyAlignment="1">
      <alignment vertical="center" shrinkToFit="1"/>
    </xf>
    <xf numFmtId="178" fontId="13" fillId="0" borderId="34" xfId="0" applyNumberFormat="1" applyFont="1" applyBorder="1" applyAlignment="1">
      <alignment vertical="center" shrinkToFit="1"/>
    </xf>
    <xf numFmtId="178" fontId="13" fillId="0" borderId="35" xfId="0" applyNumberFormat="1" applyFont="1" applyBorder="1" applyAlignment="1">
      <alignment vertical="center" shrinkToFit="1"/>
    </xf>
    <xf numFmtId="0" fontId="13" fillId="4" borderId="2" xfId="0" applyFont="1" applyFill="1" applyBorder="1">
      <alignment vertical="center"/>
    </xf>
    <xf numFmtId="0" fontId="13" fillId="4" borderId="33" xfId="0" applyFont="1" applyFill="1" applyBorder="1">
      <alignment vertical="center"/>
    </xf>
    <xf numFmtId="0" fontId="13" fillId="4" borderId="35" xfId="0" applyFont="1" applyFill="1" applyBorder="1">
      <alignment vertical="center"/>
    </xf>
    <xf numFmtId="0" fontId="13" fillId="4" borderId="36" xfId="0" applyFont="1" applyFill="1" applyBorder="1">
      <alignment vertical="center"/>
    </xf>
    <xf numFmtId="49" fontId="13" fillId="3" borderId="37" xfId="0" applyNumberFormat="1" applyFont="1" applyFill="1" applyBorder="1" applyAlignment="1">
      <alignment horizontal="center" vertical="center"/>
    </xf>
    <xf numFmtId="177" fontId="13" fillId="3" borderId="37" xfId="4" applyNumberFormat="1" applyFont="1" applyFill="1" applyBorder="1" applyAlignment="1">
      <alignment horizontal="center" vertical="center" shrinkToFit="1"/>
    </xf>
    <xf numFmtId="0" fontId="11" fillId="3" borderId="37" xfId="0" applyFont="1" applyFill="1" applyBorder="1" applyAlignment="1">
      <alignment horizontal="center" vertical="center" shrinkToFit="1"/>
    </xf>
    <xf numFmtId="38" fontId="11" fillId="3" borderId="37" xfId="4" applyFont="1" applyFill="1" applyBorder="1" applyAlignment="1">
      <alignment horizontal="center" vertical="center" shrinkToFit="1"/>
    </xf>
    <xf numFmtId="49" fontId="13" fillId="3" borderId="38" xfId="0" applyNumberFormat="1" applyFont="1" applyFill="1" applyBorder="1" applyAlignment="1">
      <alignment horizontal="center" vertical="center"/>
    </xf>
    <xf numFmtId="49" fontId="13" fillId="3" borderId="39" xfId="0" applyNumberFormat="1" applyFont="1" applyFill="1" applyBorder="1" applyAlignment="1">
      <alignment horizontal="center" vertical="center"/>
    </xf>
    <xf numFmtId="38" fontId="11" fillId="3" borderId="38" xfId="4" applyFont="1" applyFill="1" applyBorder="1" applyAlignment="1">
      <alignment horizontal="center" vertical="center" shrinkToFit="1"/>
    </xf>
    <xf numFmtId="38" fontId="11" fillId="3" borderId="39" xfId="4" applyFont="1" applyFill="1" applyBorder="1" applyAlignment="1">
      <alignment horizontal="center" vertical="center" shrinkToFit="1"/>
    </xf>
    <xf numFmtId="177" fontId="13" fillId="3" borderId="38" xfId="4" applyNumberFormat="1" applyFont="1" applyFill="1" applyBorder="1" applyAlignment="1">
      <alignment horizontal="center" vertical="center" shrinkToFit="1"/>
    </xf>
    <xf numFmtId="177" fontId="13" fillId="3" borderId="39" xfId="4" applyNumberFormat="1" applyFont="1" applyFill="1" applyBorder="1" applyAlignment="1">
      <alignment horizontal="center" vertical="center" shrinkToFit="1"/>
    </xf>
    <xf numFmtId="0" fontId="11" fillId="3" borderId="38" xfId="0" applyFont="1" applyFill="1" applyBorder="1" applyAlignment="1">
      <alignment horizontal="center" vertical="center" shrinkToFit="1"/>
    </xf>
    <xf numFmtId="0" fontId="11" fillId="3" borderId="39" xfId="0" applyFont="1" applyFill="1" applyBorder="1" applyAlignment="1">
      <alignment horizontal="center" vertical="center" shrinkToFit="1"/>
    </xf>
    <xf numFmtId="178" fontId="13" fillId="0" borderId="0" xfId="0" applyNumberFormat="1" applyFont="1" applyAlignment="1">
      <alignment vertical="center" shrinkToFit="1"/>
    </xf>
    <xf numFmtId="0" fontId="13" fillId="0" borderId="0" xfId="0" applyFont="1" applyAlignment="1">
      <alignment horizontal="center" vertical="center"/>
    </xf>
    <xf numFmtId="49" fontId="13" fillId="4" borderId="1" xfId="0" applyNumberFormat="1" applyFont="1" applyFill="1" applyBorder="1" applyAlignment="1">
      <alignment horizontal="center" vertical="center"/>
    </xf>
    <xf numFmtId="49" fontId="13" fillId="4" borderId="2" xfId="0" applyNumberFormat="1" applyFont="1" applyFill="1" applyBorder="1" applyAlignment="1">
      <alignment horizontal="center" vertical="center"/>
    </xf>
    <xf numFmtId="38" fontId="13" fillId="0" borderId="1" xfId="4" applyFont="1" applyBorder="1" applyAlignment="1">
      <alignment horizontal="center" vertical="center" wrapText="1"/>
    </xf>
    <xf numFmtId="38" fontId="13" fillId="0" borderId="2" xfId="4" applyFont="1" applyBorder="1" applyAlignment="1">
      <alignment horizontal="center" vertical="center" wrapText="1"/>
    </xf>
    <xf numFmtId="38" fontId="13" fillId="0" borderId="3" xfId="4" applyFont="1" applyBorder="1" applyAlignment="1">
      <alignment horizontal="center" vertical="center" wrapText="1"/>
    </xf>
    <xf numFmtId="0" fontId="13" fillId="2" borderId="28"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2" borderId="29" xfId="0" applyFont="1" applyFill="1" applyBorder="1" applyAlignment="1">
      <alignment horizontal="center" vertical="center" wrapText="1"/>
    </xf>
    <xf numFmtId="38" fontId="13" fillId="4" borderId="4" xfId="4" applyFont="1" applyFill="1" applyBorder="1" applyAlignment="1">
      <alignment horizontal="right" vertical="center" wrapText="1"/>
    </xf>
    <xf numFmtId="38" fontId="13" fillId="4" borderId="5" xfId="4" applyFont="1" applyFill="1" applyBorder="1" applyAlignment="1">
      <alignment horizontal="right" vertical="center" wrapText="1"/>
    </xf>
    <xf numFmtId="38" fontId="13" fillId="4" borderId="10" xfId="4" applyFont="1" applyFill="1" applyBorder="1" applyAlignment="1">
      <alignment horizontal="right" vertical="center" wrapText="1"/>
    </xf>
    <xf numFmtId="38" fontId="13" fillId="4" borderId="7" xfId="4" applyFont="1" applyFill="1" applyBorder="1" applyAlignment="1">
      <alignment horizontal="right" vertical="center" wrapText="1"/>
    </xf>
    <xf numFmtId="0" fontId="13" fillId="4" borderId="5" xfId="0" applyFont="1" applyFill="1" applyBorder="1">
      <alignment vertical="center"/>
    </xf>
    <xf numFmtId="0" fontId="13" fillId="4" borderId="40" xfId="0" applyFont="1" applyFill="1" applyBorder="1">
      <alignment vertical="center"/>
    </xf>
    <xf numFmtId="0" fontId="13" fillId="4" borderId="7" xfId="0" applyFont="1" applyFill="1" applyBorder="1">
      <alignment vertical="center"/>
    </xf>
    <xf numFmtId="0" fontId="13" fillId="4" borderId="41" xfId="0" applyFont="1" applyFill="1" applyBorder="1">
      <alignment vertical="center"/>
    </xf>
    <xf numFmtId="178" fontId="13" fillId="0" borderId="30" xfId="0" applyNumberFormat="1" applyFont="1" applyBorder="1" applyAlignment="1">
      <alignment vertical="center" shrinkToFit="1"/>
    </xf>
    <xf numFmtId="178" fontId="13" fillId="0" borderId="5" xfId="0" applyNumberFormat="1" applyFont="1" applyBorder="1" applyAlignment="1">
      <alignment vertical="center" shrinkToFit="1"/>
    </xf>
    <xf numFmtId="178" fontId="13" fillId="0" borderId="31" xfId="0" applyNumberFormat="1" applyFont="1" applyBorder="1" applyAlignment="1">
      <alignment vertical="center" shrinkToFit="1"/>
    </xf>
    <xf numFmtId="178" fontId="13" fillId="0" borderId="7" xfId="0" applyNumberFormat="1" applyFont="1" applyBorder="1" applyAlignment="1">
      <alignment vertical="center" shrinkToFit="1"/>
    </xf>
    <xf numFmtId="38" fontId="13" fillId="0" borderId="5" xfId="4" applyFont="1" applyBorder="1">
      <alignment vertical="center"/>
    </xf>
    <xf numFmtId="38" fontId="13" fillId="0" borderId="40" xfId="4" applyFont="1" applyBorder="1">
      <alignment vertical="center"/>
    </xf>
    <xf numFmtId="38" fontId="13" fillId="0" borderId="7" xfId="4" applyFont="1" applyBorder="1">
      <alignment vertical="center"/>
    </xf>
    <xf numFmtId="38" fontId="13" fillId="0" borderId="41" xfId="4" applyFont="1" applyBorder="1">
      <alignment vertical="center"/>
    </xf>
    <xf numFmtId="38" fontId="13" fillId="0" borderId="32" xfId="4" applyFont="1" applyBorder="1" applyAlignment="1">
      <alignment vertical="center" shrinkToFit="1"/>
    </xf>
    <xf numFmtId="38" fontId="13" fillId="0" borderId="2" xfId="4" applyFont="1" applyBorder="1" applyAlignment="1">
      <alignment vertical="center" shrinkToFit="1"/>
    </xf>
    <xf numFmtId="38" fontId="13" fillId="0" borderId="34" xfId="4" applyFont="1" applyBorder="1" applyAlignment="1">
      <alignment vertical="center" shrinkToFit="1"/>
    </xf>
    <xf numFmtId="38" fontId="13" fillId="0" borderId="35" xfId="4" applyFont="1" applyBorder="1" applyAlignment="1">
      <alignment vertical="center" shrinkToFit="1"/>
    </xf>
    <xf numFmtId="38" fontId="20" fillId="0" borderId="1" xfId="6" applyFont="1" applyFill="1" applyBorder="1" applyAlignment="1">
      <alignment horizontal="left" vertical="top" wrapText="1"/>
    </xf>
    <xf numFmtId="38" fontId="20" fillId="0" borderId="2" xfId="6" applyFont="1" applyFill="1" applyBorder="1" applyAlignment="1">
      <alignment horizontal="left" vertical="top" wrapText="1"/>
    </xf>
    <xf numFmtId="38" fontId="20" fillId="0" borderId="3" xfId="6" applyFont="1" applyFill="1" applyBorder="1" applyAlignment="1">
      <alignment horizontal="left" vertical="top" wrapText="1"/>
    </xf>
    <xf numFmtId="38" fontId="23" fillId="0" borderId="25" xfId="6" applyFont="1" applyFill="1" applyBorder="1" applyAlignment="1">
      <alignment horizontal="left" vertical="top" wrapText="1"/>
    </xf>
    <xf numFmtId="38" fontId="23" fillId="0" borderId="26" xfId="6" applyFont="1" applyFill="1" applyBorder="1" applyAlignment="1">
      <alignment horizontal="left" vertical="top" wrapText="1"/>
    </xf>
    <xf numFmtId="38" fontId="20" fillId="0" borderId="1" xfId="6" applyFont="1" applyFill="1" applyBorder="1" applyAlignment="1">
      <alignment horizontal="left" vertical="center" wrapText="1"/>
    </xf>
    <xf numFmtId="38" fontId="20" fillId="0" borderId="3" xfId="6" applyFont="1" applyFill="1" applyBorder="1" applyAlignment="1">
      <alignment horizontal="left" vertical="center" wrapText="1"/>
    </xf>
    <xf numFmtId="0" fontId="21" fillId="0" borderId="4" xfId="5" applyFont="1" applyBorder="1" applyAlignment="1">
      <alignment horizontal="center" vertical="center"/>
    </xf>
    <xf numFmtId="0" fontId="21" fillId="0" borderId="5" xfId="5" applyFont="1" applyBorder="1" applyAlignment="1">
      <alignment horizontal="center" vertical="center"/>
    </xf>
    <xf numFmtId="0" fontId="21" fillId="0" borderId="6" xfId="5" applyFont="1" applyBorder="1" applyAlignment="1">
      <alignment horizontal="center" vertical="center"/>
    </xf>
    <xf numFmtId="38" fontId="23" fillId="0" borderId="10" xfId="6" applyFont="1" applyFill="1" applyBorder="1" applyAlignment="1">
      <alignment horizontal="center" vertical="center"/>
    </xf>
    <xf numFmtId="38" fontId="23" fillId="0" borderId="7" xfId="6" applyFont="1" applyFill="1" applyBorder="1" applyAlignment="1">
      <alignment horizontal="center" vertical="center"/>
    </xf>
    <xf numFmtId="38" fontId="23" fillId="0" borderId="11" xfId="6" applyFont="1" applyFill="1" applyBorder="1" applyAlignment="1">
      <alignment horizontal="center" vertical="center"/>
    </xf>
    <xf numFmtId="38" fontId="20" fillId="0" borderId="2" xfId="6" applyFont="1" applyFill="1" applyBorder="1" applyAlignment="1">
      <alignment horizontal="left" vertical="center" wrapText="1"/>
    </xf>
    <xf numFmtId="0" fontId="20" fillId="0" borderId="21" xfId="5" applyFont="1" applyBorder="1" applyAlignment="1">
      <alignment horizontal="center" vertical="center" wrapText="1"/>
    </xf>
    <xf numFmtId="0" fontId="20" fillId="0" borderId="21" xfId="5" applyFont="1" applyBorder="1" applyAlignment="1">
      <alignment horizontal="left" vertical="center"/>
    </xf>
    <xf numFmtId="0" fontId="20" fillId="0" borderId="21" xfId="5" applyFont="1" applyBorder="1" applyAlignment="1">
      <alignment horizontal="left" vertical="center" shrinkToFit="1"/>
    </xf>
    <xf numFmtId="38" fontId="17" fillId="0" borderId="12" xfId="6" applyFont="1" applyFill="1" applyBorder="1" applyAlignment="1">
      <alignment horizontal="center" vertical="center"/>
    </xf>
    <xf numFmtId="38" fontId="17" fillId="0" borderId="14" xfId="6" applyFont="1" applyFill="1" applyBorder="1" applyAlignment="1">
      <alignment horizontal="center" vertical="center"/>
    </xf>
    <xf numFmtId="0" fontId="20" fillId="0" borderId="21" xfId="5" applyFont="1" applyBorder="1" applyAlignment="1">
      <alignment vertical="center"/>
    </xf>
    <xf numFmtId="0" fontId="20" fillId="0" borderId="21" xfId="5" applyFont="1" applyBorder="1" applyAlignment="1">
      <alignment horizontal="center" vertical="center"/>
    </xf>
    <xf numFmtId="0" fontId="20" fillId="0" borderId="12" xfId="5" applyFont="1" applyBorder="1" applyAlignment="1">
      <alignment horizontal="center" vertical="center"/>
    </xf>
    <xf numFmtId="0" fontId="20" fillId="0" borderId="14" xfId="5" applyFont="1" applyBorder="1" applyAlignment="1">
      <alignment horizontal="center" vertical="center"/>
    </xf>
    <xf numFmtId="0" fontId="23" fillId="3" borderId="1" xfId="5" applyFont="1" applyFill="1" applyBorder="1" applyAlignment="1">
      <alignment horizontal="center" vertical="center"/>
    </xf>
    <xf numFmtId="0" fontId="23" fillId="3" borderId="3" xfId="5" applyFont="1" applyFill="1" applyBorder="1" applyAlignment="1">
      <alignment horizontal="center" vertical="center"/>
    </xf>
    <xf numFmtId="0" fontId="20" fillId="0" borderId="15" xfId="5" applyFont="1" applyBorder="1" applyAlignment="1">
      <alignment horizontal="center" vertical="top" wrapText="1"/>
    </xf>
    <xf numFmtId="0" fontId="20" fillId="0" borderId="16" xfId="5" applyFont="1" applyBorder="1" applyAlignment="1">
      <alignment horizontal="center" vertical="top"/>
    </xf>
    <xf numFmtId="0" fontId="20" fillId="0" borderId="17" xfId="5" applyFont="1" applyBorder="1" applyAlignment="1">
      <alignment horizontal="center" vertical="top"/>
    </xf>
    <xf numFmtId="0" fontId="20" fillId="0" borderId="18" xfId="5" applyFont="1" applyBorder="1" applyAlignment="1">
      <alignment horizontal="center" vertical="top"/>
    </xf>
    <xf numFmtId="0" fontId="20" fillId="0" borderId="19" xfId="5" applyFont="1" applyBorder="1" applyAlignment="1">
      <alignment horizontal="center" vertical="top"/>
    </xf>
    <xf numFmtId="0" fontId="20" fillId="0" borderId="20" xfId="5" applyFont="1" applyBorder="1" applyAlignment="1">
      <alignment horizontal="center" vertical="top"/>
    </xf>
    <xf numFmtId="0" fontId="24" fillId="0" borderId="4" xfId="5" applyFont="1" applyBorder="1" applyAlignment="1">
      <alignment horizontal="left" vertical="top" wrapText="1"/>
    </xf>
    <xf numFmtId="0" fontId="24" fillId="0" borderId="6" xfId="5" applyFont="1" applyBorder="1" applyAlignment="1">
      <alignment horizontal="left" vertical="top" wrapText="1"/>
    </xf>
    <xf numFmtId="0" fontId="24" fillId="0" borderId="10" xfId="5" applyFont="1" applyBorder="1" applyAlignment="1">
      <alignment horizontal="left" vertical="top" wrapText="1"/>
    </xf>
    <xf numFmtId="0" fontId="24" fillId="0" borderId="11" xfId="5" applyFont="1" applyBorder="1" applyAlignment="1">
      <alignment horizontal="left" vertical="top" wrapText="1"/>
    </xf>
    <xf numFmtId="0" fontId="24" fillId="0" borderId="4" xfId="5" applyFont="1" applyBorder="1" applyAlignment="1">
      <alignment horizontal="center" vertical="top" wrapText="1"/>
    </xf>
    <xf numFmtId="0" fontId="24" fillId="0" borderId="6" xfId="5" applyFont="1" applyBorder="1" applyAlignment="1">
      <alignment horizontal="center" vertical="top" wrapText="1"/>
    </xf>
    <xf numFmtId="0" fontId="24" fillId="0" borderId="10" xfId="5" applyFont="1" applyBorder="1" applyAlignment="1">
      <alignment horizontal="center" vertical="top" wrapText="1"/>
    </xf>
    <xf numFmtId="0" fontId="24" fillId="0" borderId="11" xfId="5" applyFont="1" applyBorder="1" applyAlignment="1">
      <alignment horizontal="center" vertical="top" wrapText="1"/>
    </xf>
    <xf numFmtId="0" fontId="22" fillId="0" borderId="0" xfId="5" applyFont="1" applyAlignment="1">
      <alignment horizontal="center" vertical="center"/>
    </xf>
    <xf numFmtId="38" fontId="25" fillId="0" borderId="1" xfId="6" applyFont="1" applyFill="1" applyBorder="1" applyAlignment="1">
      <alignment horizontal="left" vertical="top" wrapText="1"/>
    </xf>
    <xf numFmtId="38" fontId="25" fillId="0" borderId="3" xfId="6" applyFont="1" applyFill="1" applyBorder="1" applyAlignment="1">
      <alignment horizontal="left" vertical="top" wrapText="1"/>
    </xf>
    <xf numFmtId="0" fontId="22" fillId="0" borderId="8" xfId="5" applyFont="1" applyBorder="1" applyAlignment="1">
      <alignment horizontal="center" vertical="center"/>
    </xf>
    <xf numFmtId="0" fontId="21" fillId="0" borderId="0" xfId="5" applyFont="1" applyAlignment="1">
      <alignment horizontal="center" vertical="center"/>
    </xf>
    <xf numFmtId="0" fontId="24" fillId="0" borderId="1" xfId="5" applyFont="1" applyBorder="1" applyAlignment="1">
      <alignment horizontal="left" vertical="top" wrapText="1"/>
    </xf>
    <xf numFmtId="0" fontId="24" fillId="0" borderId="3" xfId="5" applyFont="1" applyBorder="1" applyAlignment="1">
      <alignment horizontal="left" vertical="top"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209550</xdr:colOff>
      <xdr:row>4</xdr:row>
      <xdr:rowOff>714376</xdr:rowOff>
    </xdr:from>
    <xdr:to>
      <xdr:col>9</xdr:col>
      <xdr:colOff>619125</xdr:colOff>
      <xdr:row>6</xdr:row>
      <xdr:rowOff>133351</xdr:rowOff>
    </xdr:to>
    <xdr:sp macro="" textlink="">
      <xdr:nvSpPr>
        <xdr:cNvPr id="2" name="正方形/長方形 1">
          <a:extLst>
            <a:ext uri="{FF2B5EF4-FFF2-40B4-BE49-F238E27FC236}">
              <a16:creationId xmlns:a16="http://schemas.microsoft.com/office/drawing/2014/main" id="{C9B3AB6A-2866-0964-2D9C-5F310F8DF952}"/>
            </a:ext>
          </a:extLst>
        </xdr:cNvPr>
        <xdr:cNvSpPr/>
      </xdr:nvSpPr>
      <xdr:spPr>
        <a:xfrm>
          <a:off x="5953125" y="1466851"/>
          <a:ext cx="3838575" cy="1371600"/>
        </a:xfrm>
        <a:prstGeom prst="rect">
          <a:avLst/>
        </a:prstGeom>
        <a:solidFill>
          <a:schemeClr val="accent3">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個票を複製する時は</a:t>
          </a:r>
          <a:endParaRPr kumimoji="1" lang="en-US" altLang="ja-JP" sz="1100">
            <a:solidFill>
              <a:srgbClr val="FF0000"/>
            </a:solidFill>
          </a:endParaRPr>
        </a:p>
        <a:p>
          <a:pPr algn="l"/>
          <a:r>
            <a:rPr kumimoji="1" lang="ja-JP" altLang="en-US" sz="1100">
              <a:solidFill>
                <a:srgbClr val="FF0000"/>
              </a:solidFill>
            </a:rPr>
            <a:t>①複製するシート</a:t>
          </a:r>
          <a:r>
            <a:rPr kumimoji="1" lang="ja-JP" altLang="ja-JP" sz="1100">
              <a:solidFill>
                <a:srgbClr val="FF0000"/>
              </a:solidFill>
              <a:effectLst/>
              <a:latin typeface="+mn-lt"/>
              <a:ea typeface="+mn-ea"/>
              <a:cs typeface="+mn-cs"/>
            </a:rPr>
            <a:t>「個票１」</a:t>
          </a:r>
          <a:r>
            <a:rPr kumimoji="1" lang="ja-JP" altLang="en-US" sz="1100">
              <a:solidFill>
                <a:srgbClr val="FF0000"/>
              </a:solidFill>
              <a:effectLst/>
              <a:latin typeface="+mn-lt"/>
              <a:ea typeface="+mn-ea"/>
              <a:cs typeface="+mn-cs"/>
            </a:rPr>
            <a:t>の上で</a:t>
          </a:r>
          <a:r>
            <a:rPr kumimoji="1" lang="ja-JP" altLang="en-US" sz="1100">
              <a:solidFill>
                <a:srgbClr val="FF0000"/>
              </a:solidFill>
            </a:rPr>
            <a:t>右クリック</a:t>
          </a:r>
          <a:endParaRPr kumimoji="1" lang="en-US" altLang="ja-JP" sz="1100">
            <a:solidFill>
              <a:srgbClr val="FF0000"/>
            </a:solidFill>
          </a:endParaRPr>
        </a:p>
        <a:p>
          <a:pPr algn="l"/>
          <a:r>
            <a:rPr kumimoji="1" lang="ja-JP" altLang="en-US" sz="1100">
              <a:solidFill>
                <a:srgbClr val="FF0000"/>
              </a:solidFill>
            </a:rPr>
            <a:t>②「移動またはコピー」を左クリック</a:t>
          </a:r>
          <a:endParaRPr kumimoji="1" lang="en-US" altLang="ja-JP" sz="1100">
            <a:solidFill>
              <a:srgbClr val="FF0000"/>
            </a:solidFill>
          </a:endParaRPr>
        </a:p>
        <a:p>
          <a:pPr algn="l"/>
          <a:r>
            <a:rPr kumimoji="1" lang="ja-JP" altLang="en-US" sz="1100">
              <a:solidFill>
                <a:srgbClr val="FF0000"/>
              </a:solidFill>
            </a:rPr>
            <a:t>③</a:t>
          </a:r>
          <a:r>
            <a:rPr kumimoji="1" lang="ja-JP" altLang="en-US" sz="1100">
              <a:solidFill>
                <a:srgbClr val="FF0000"/>
              </a:solidFill>
              <a:effectLst/>
              <a:latin typeface="+mn-lt"/>
              <a:ea typeface="+mn-ea"/>
              <a:cs typeface="+mn-cs"/>
            </a:rPr>
            <a:t>コピーを作成するのチェックを入れ、</a:t>
          </a:r>
          <a:r>
            <a:rPr kumimoji="1" lang="en-US" altLang="ja-JP" sz="1100">
              <a:solidFill>
                <a:srgbClr val="FF0000"/>
              </a:solidFill>
              <a:effectLst/>
              <a:latin typeface="+mn-lt"/>
              <a:ea typeface="+mn-ea"/>
              <a:cs typeface="+mn-cs"/>
            </a:rPr>
            <a:t>OK</a:t>
          </a:r>
          <a:r>
            <a:rPr kumimoji="1" lang="ja-JP" altLang="en-US" sz="1100">
              <a:solidFill>
                <a:srgbClr val="FF0000"/>
              </a:solidFill>
              <a:effectLst/>
              <a:latin typeface="+mn-lt"/>
              <a:ea typeface="+mn-ea"/>
              <a:cs typeface="+mn-cs"/>
            </a:rPr>
            <a:t>をクリック</a:t>
          </a:r>
          <a:endParaRPr kumimoji="1" lang="en-US" altLang="ja-JP" sz="1100">
            <a:solidFill>
              <a:srgbClr val="FF0000"/>
            </a:solidFill>
            <a:effectLst/>
            <a:latin typeface="+mn-lt"/>
            <a:ea typeface="+mn-ea"/>
            <a:cs typeface="+mn-cs"/>
          </a:endParaRPr>
        </a:p>
        <a:p>
          <a:pPr algn="l"/>
          <a:r>
            <a:rPr kumimoji="1" lang="ja-JP" altLang="en-US" sz="1100">
              <a:solidFill>
                <a:srgbClr val="FF0000"/>
              </a:solidFill>
              <a:effectLst/>
              <a:latin typeface="+mn-lt"/>
              <a:ea typeface="+mn-ea"/>
              <a:cs typeface="+mn-cs"/>
            </a:rPr>
            <a:t>④「個票１（２）」が作成されるので、シート名を「個票</a:t>
          </a:r>
          <a:r>
            <a:rPr kumimoji="1" lang="en-US" altLang="ja-JP" sz="1100">
              <a:solidFill>
                <a:srgbClr val="FF0000"/>
              </a:solidFill>
              <a:effectLst/>
              <a:latin typeface="+mn-lt"/>
              <a:ea typeface="+mn-ea"/>
              <a:cs typeface="+mn-cs"/>
            </a:rPr>
            <a:t>2</a:t>
          </a:r>
          <a:r>
            <a:rPr kumimoji="1" lang="ja-JP" altLang="en-US" sz="1100">
              <a:solidFill>
                <a:srgbClr val="FF0000"/>
              </a:solidFill>
              <a:effectLst/>
              <a:latin typeface="+mn-lt"/>
              <a:ea typeface="+mn-ea"/>
              <a:cs typeface="+mn-cs"/>
            </a:rPr>
            <a:t>」に修正</a:t>
          </a:r>
          <a:endParaRPr kumimoji="1" lang="en-US" altLang="ja-JP" sz="1100">
            <a:solidFill>
              <a:srgbClr val="FF0000"/>
            </a:solidFill>
            <a:effectLst/>
            <a:latin typeface="+mn-lt"/>
            <a:ea typeface="+mn-ea"/>
            <a:cs typeface="+mn-cs"/>
          </a:endParaRPr>
        </a:p>
        <a:p>
          <a:pPr algn="l"/>
          <a:r>
            <a:rPr kumimoji="1" lang="en-US" altLang="ja-JP" sz="1100">
              <a:solidFill>
                <a:srgbClr val="FF0000"/>
              </a:solidFill>
              <a:effectLst/>
              <a:latin typeface="+mn-lt"/>
              <a:ea typeface="+mn-ea"/>
              <a:cs typeface="+mn-cs"/>
            </a:rPr>
            <a:t>※</a:t>
          </a:r>
          <a:r>
            <a:rPr kumimoji="1" lang="ja-JP" altLang="en-US" sz="1100">
              <a:solidFill>
                <a:srgbClr val="FF0000"/>
              </a:solidFill>
              <a:effectLst/>
              <a:latin typeface="+mn-lt"/>
              <a:ea typeface="+mn-ea"/>
              <a:cs typeface="+mn-cs"/>
            </a:rPr>
            <a:t>④は以降、「個票</a:t>
          </a:r>
          <a:r>
            <a:rPr kumimoji="1" lang="en-US" altLang="ja-JP" sz="1100">
              <a:solidFill>
                <a:srgbClr val="FF0000"/>
              </a:solidFill>
              <a:effectLst/>
              <a:latin typeface="+mn-lt"/>
              <a:ea typeface="+mn-ea"/>
              <a:cs typeface="+mn-cs"/>
            </a:rPr>
            <a:t>3</a:t>
          </a:r>
          <a:r>
            <a:rPr kumimoji="1" lang="ja-JP" altLang="en-US" sz="1100">
              <a:solidFill>
                <a:srgbClr val="FF0000"/>
              </a:solidFill>
              <a:effectLst/>
              <a:latin typeface="+mn-lt"/>
              <a:ea typeface="+mn-ea"/>
              <a:cs typeface="+mn-cs"/>
            </a:rPr>
            <a:t>」「個票</a:t>
          </a:r>
          <a:r>
            <a:rPr kumimoji="1" lang="en-US" altLang="ja-JP" sz="1100">
              <a:solidFill>
                <a:srgbClr val="FF0000"/>
              </a:solidFill>
              <a:effectLst/>
              <a:latin typeface="+mn-lt"/>
              <a:ea typeface="+mn-ea"/>
              <a:cs typeface="+mn-cs"/>
            </a:rPr>
            <a:t>4</a:t>
          </a:r>
          <a:r>
            <a:rPr kumimoji="1" lang="ja-JP" altLang="en-US" sz="1100">
              <a:solidFill>
                <a:srgbClr val="FF0000"/>
              </a:solidFill>
              <a:effectLst/>
              <a:latin typeface="+mn-lt"/>
              <a:ea typeface="+mn-ea"/>
              <a:cs typeface="+mn-cs"/>
            </a:rPr>
            <a:t>」・・・とする。</a:t>
          </a:r>
          <a:endParaRPr kumimoji="1" lang="en-US" altLang="ja-JP" sz="1100">
            <a:solidFill>
              <a:srgbClr val="FF0000"/>
            </a:solidFill>
            <a:effectLst/>
            <a:latin typeface="+mn-lt"/>
            <a:ea typeface="+mn-ea"/>
            <a:cs typeface="+mn-cs"/>
          </a:endParaRPr>
        </a:p>
        <a:p>
          <a:pPr algn="l"/>
          <a:r>
            <a:rPr kumimoji="1" lang="ja-JP" altLang="en-US" sz="1100">
              <a:solidFill>
                <a:srgbClr val="FF0000"/>
              </a:solidFill>
              <a:effectLst/>
              <a:latin typeface="+mn-lt"/>
              <a:ea typeface="+mn-ea"/>
              <a:cs typeface="+mn-cs"/>
            </a:rPr>
            <a:t>上記作業により、必要分の個票を作成してください。</a:t>
          </a:r>
          <a:endParaRPr kumimoji="1" lang="en-US" altLang="ja-JP" sz="1100">
            <a:solidFill>
              <a:srgbClr val="FF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0300-00000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0300-00000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57345" name="Check Box 1" hidden="1">
              <a:extLst>
                <a:ext uri="{63B3BB69-23CF-44E3-9099-C40C66FF867C}">
                  <a14:compatExt spid="_x0000_s57345"/>
                </a:ext>
                <a:ext uri="{FF2B5EF4-FFF2-40B4-BE49-F238E27FC236}">
                  <a16:creationId xmlns:a16="http://schemas.microsoft.com/office/drawing/2014/main" id="{00000000-0008-0000-0400-00000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57346" name="Check Box 2" hidden="1">
              <a:extLst>
                <a:ext uri="{63B3BB69-23CF-44E3-9099-C40C66FF867C}">
                  <a14:compatExt spid="_x0000_s57346"/>
                </a:ext>
                <a:ext uri="{FF2B5EF4-FFF2-40B4-BE49-F238E27FC236}">
                  <a16:creationId xmlns:a16="http://schemas.microsoft.com/office/drawing/2014/main" id="{00000000-0008-0000-0400-00000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C11"/>
  <sheetViews>
    <sheetView showGridLines="0" tabSelected="1" view="pageBreakPreview" zoomScaleNormal="100" zoomScaleSheetLayoutView="100" workbookViewId="0">
      <selection activeCell="C9" sqref="C9"/>
    </sheetView>
  </sheetViews>
  <sheetFormatPr defaultColWidth="9" defaultRowHeight="13.5"/>
  <cols>
    <col min="1" max="1" width="5.375" style="76" bestFit="1" customWidth="1"/>
    <col min="2" max="3" width="32.875" style="74" customWidth="1"/>
    <col min="4" max="4" width="4.25" style="76" customWidth="1"/>
    <col min="5" max="16384" width="9" style="76"/>
  </cols>
  <sheetData>
    <row r="2" spans="1:3" ht="17.25">
      <c r="A2" s="142" t="s">
        <v>0</v>
      </c>
      <c r="B2" s="142"/>
      <c r="C2" s="142"/>
    </row>
    <row r="3" spans="1:3" ht="14.25">
      <c r="B3" s="75"/>
    </row>
    <row r="4" spans="1:3" ht="14.25">
      <c r="A4" s="81" t="s">
        <v>1</v>
      </c>
      <c r="B4" s="82" t="s">
        <v>2</v>
      </c>
      <c r="C4" s="82" t="s">
        <v>236</v>
      </c>
    </row>
    <row r="5" spans="1:3" ht="63.75" customHeight="1">
      <c r="A5" s="77">
        <v>1</v>
      </c>
      <c r="B5" s="78" t="s">
        <v>234</v>
      </c>
      <c r="C5" s="78"/>
    </row>
    <row r="6" spans="1:3" ht="90" customHeight="1">
      <c r="A6" s="77">
        <f t="shared" ref="A6:A10" si="0">A5+1</f>
        <v>2</v>
      </c>
      <c r="B6" s="78"/>
      <c r="C6" s="78" t="s">
        <v>235</v>
      </c>
    </row>
    <row r="7" spans="1:3" ht="63.75" customHeight="1">
      <c r="A7" s="110">
        <f t="shared" si="0"/>
        <v>3</v>
      </c>
      <c r="B7" s="111" t="s">
        <v>3</v>
      </c>
      <c r="C7" s="111"/>
    </row>
    <row r="8" spans="1:3" ht="120" customHeight="1">
      <c r="A8" s="77">
        <f t="shared" si="0"/>
        <v>4</v>
      </c>
      <c r="B8" s="112" t="s">
        <v>237</v>
      </c>
      <c r="C8" s="83"/>
    </row>
    <row r="9" spans="1:3" ht="63.75" customHeight="1">
      <c r="A9" s="77">
        <f t="shared" si="0"/>
        <v>5</v>
      </c>
      <c r="B9" s="111" t="s">
        <v>238</v>
      </c>
      <c r="C9" s="79"/>
    </row>
    <row r="10" spans="1:3" ht="75" customHeight="1">
      <c r="A10" s="77">
        <f t="shared" si="0"/>
        <v>6</v>
      </c>
      <c r="B10" s="78" t="s">
        <v>239</v>
      </c>
      <c r="C10" s="78"/>
    </row>
    <row r="11" spans="1:3" ht="54" customHeight="1"/>
  </sheetData>
  <mergeCells count="1">
    <mergeCell ref="A2:C2"/>
  </mergeCells>
  <phoneticPr fontId="5"/>
  <printOptions horizontalCentered="1"/>
  <pageMargins left="0.70866141732283472" right="0.70866141732283472" top="0.74803149606299213" bottom="0.35433070866141736"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P34"/>
  <sheetViews>
    <sheetView showZeros="0" view="pageBreakPreview" zoomScaleNormal="100" zoomScaleSheetLayoutView="100" workbookViewId="0">
      <selection activeCell="P2" sqref="P2"/>
    </sheetView>
  </sheetViews>
  <sheetFormatPr defaultColWidth="2.25" defaultRowHeight="12"/>
  <cols>
    <col min="1" max="1" width="2.625" style="1" customWidth="1"/>
    <col min="2" max="37" width="2.25" style="1"/>
    <col min="38" max="39" width="2.25" style="105"/>
    <col min="40" max="16384" width="2.25" style="1"/>
  </cols>
  <sheetData>
    <row r="1" spans="1:42" ht="13.5">
      <c r="A1" s="105" t="s">
        <v>232</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M1" s="103"/>
    </row>
    <row r="2" spans="1:42" ht="22.5" customHeight="1">
      <c r="A2" s="105"/>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row>
    <row r="3" spans="1:42" ht="13.5">
      <c r="A3" s="104"/>
      <c r="B3" s="104"/>
      <c r="C3" s="107"/>
      <c r="D3" s="107"/>
      <c r="E3" s="104"/>
      <c r="F3" s="104"/>
      <c r="G3" s="104"/>
      <c r="H3" s="104"/>
      <c r="I3" s="104"/>
      <c r="J3" s="104"/>
      <c r="K3" s="104"/>
      <c r="L3" s="104"/>
      <c r="M3" s="104"/>
      <c r="N3" s="104"/>
      <c r="O3" s="104"/>
      <c r="P3" s="104"/>
      <c r="Q3" s="104"/>
      <c r="R3" s="104"/>
      <c r="S3" s="104"/>
      <c r="T3" s="104"/>
      <c r="U3" s="104"/>
      <c r="V3" s="104"/>
      <c r="W3" s="104"/>
      <c r="X3" s="104"/>
      <c r="Y3" s="104"/>
      <c r="Z3" s="104"/>
      <c r="AA3" s="104"/>
      <c r="AB3" s="104"/>
      <c r="AC3" s="103" t="s">
        <v>4</v>
      </c>
      <c r="AD3" s="151"/>
      <c r="AE3" s="151"/>
      <c r="AF3" s="107" t="s">
        <v>5</v>
      </c>
      <c r="AG3" s="151"/>
      <c r="AH3" s="151"/>
      <c r="AI3" s="107" t="s">
        <v>6</v>
      </c>
      <c r="AJ3" s="151"/>
      <c r="AK3" s="151"/>
      <c r="AL3" s="107" t="s">
        <v>7</v>
      </c>
      <c r="AM3" s="107"/>
    </row>
    <row r="4" spans="1:42" s="105" customFormat="1" ht="45" customHeight="1">
      <c r="A4" s="104"/>
      <c r="B4" s="104"/>
      <c r="C4" s="107"/>
      <c r="D4" s="107"/>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row>
    <row r="5" spans="1:42" ht="18" customHeight="1">
      <c r="A5" s="152" t="s">
        <v>178</v>
      </c>
      <c r="B5" s="152"/>
      <c r="C5" s="152"/>
      <c r="D5" s="152"/>
      <c r="E5" s="152"/>
      <c r="F5" s="152"/>
      <c r="G5" s="152"/>
      <c r="H5" s="104"/>
      <c r="I5" s="104" t="s">
        <v>8</v>
      </c>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row>
    <row r="6" spans="1:42" ht="45" customHeight="1">
      <c r="A6" s="103"/>
      <c r="B6" s="103"/>
      <c r="C6" s="103"/>
      <c r="D6" s="103"/>
      <c r="E6" s="103"/>
      <c r="F6" s="103"/>
      <c r="G6" s="103"/>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row>
    <row r="7" spans="1:42" ht="15.75" customHeight="1">
      <c r="A7" s="103"/>
      <c r="B7" s="103"/>
      <c r="C7" s="103"/>
      <c r="D7" s="103"/>
      <c r="E7" s="103"/>
      <c r="F7" s="103"/>
      <c r="G7" s="103"/>
      <c r="H7" s="104"/>
      <c r="I7" s="104"/>
      <c r="J7" s="104"/>
      <c r="K7" s="104"/>
      <c r="L7" s="104"/>
      <c r="M7" s="104"/>
      <c r="N7" s="104"/>
      <c r="O7" s="104"/>
      <c r="P7" s="104"/>
      <c r="Q7" s="104" t="s">
        <v>181</v>
      </c>
      <c r="R7" s="104"/>
      <c r="S7" s="104"/>
      <c r="T7" s="104"/>
      <c r="U7" s="157" t="s">
        <v>182</v>
      </c>
      <c r="V7" s="157"/>
      <c r="W7" s="157"/>
      <c r="X7" s="157"/>
      <c r="Y7" s="157"/>
      <c r="Z7" s="113"/>
      <c r="AA7" s="151"/>
      <c r="AB7" s="151"/>
      <c r="AC7" s="151"/>
      <c r="AD7" s="151"/>
      <c r="AE7" s="151"/>
      <c r="AF7" s="151"/>
      <c r="AG7" s="151"/>
      <c r="AH7" s="151"/>
      <c r="AI7" s="151"/>
      <c r="AJ7" s="151"/>
      <c r="AK7" s="151"/>
      <c r="AL7" s="103"/>
      <c r="AM7" s="104"/>
    </row>
    <row r="8" spans="1:42" ht="15.75" customHeight="1">
      <c r="A8" s="103"/>
      <c r="B8" s="103"/>
      <c r="C8" s="103"/>
      <c r="D8" s="103"/>
      <c r="E8" s="103"/>
      <c r="F8" s="103"/>
      <c r="G8" s="103"/>
      <c r="H8" s="104"/>
      <c r="I8" s="104"/>
      <c r="J8" s="104"/>
      <c r="K8" s="104"/>
      <c r="L8" s="104"/>
      <c r="M8" s="104"/>
      <c r="N8" s="104"/>
      <c r="O8" s="104"/>
      <c r="P8" s="104"/>
      <c r="Q8" s="104"/>
      <c r="R8" s="104"/>
      <c r="S8" s="104"/>
      <c r="T8" s="104"/>
      <c r="U8" s="157" t="s">
        <v>183</v>
      </c>
      <c r="V8" s="157"/>
      <c r="W8" s="157"/>
      <c r="X8" s="157"/>
      <c r="Y8" s="157"/>
      <c r="Z8" s="113"/>
      <c r="AA8" s="151"/>
      <c r="AB8" s="151"/>
      <c r="AC8" s="151"/>
      <c r="AD8" s="151"/>
      <c r="AE8" s="151"/>
      <c r="AF8" s="151"/>
      <c r="AG8" s="151"/>
      <c r="AH8" s="151"/>
      <c r="AI8" s="151"/>
      <c r="AJ8" s="151"/>
      <c r="AK8" s="151"/>
      <c r="AL8" s="103"/>
      <c r="AM8" s="104"/>
    </row>
    <row r="9" spans="1:42" ht="15.75" customHeight="1">
      <c r="A9" s="103"/>
      <c r="B9" s="103"/>
      <c r="C9" s="103"/>
      <c r="D9" s="103"/>
      <c r="E9" s="103"/>
      <c r="F9" s="103"/>
      <c r="G9" s="103"/>
      <c r="H9" s="104"/>
      <c r="I9" s="104"/>
      <c r="J9" s="104"/>
      <c r="K9" s="104"/>
      <c r="L9" s="104"/>
      <c r="M9" s="104"/>
      <c r="N9" s="104"/>
      <c r="O9" s="104"/>
      <c r="P9" s="104"/>
      <c r="Q9" s="104"/>
      <c r="R9" s="104"/>
      <c r="S9" s="104"/>
      <c r="T9" s="104"/>
      <c r="U9" s="156" t="s">
        <v>184</v>
      </c>
      <c r="V9" s="156"/>
      <c r="W9" s="156"/>
      <c r="X9" s="156"/>
      <c r="Y9" s="156"/>
      <c r="Z9" s="113"/>
      <c r="AA9" s="151"/>
      <c r="AB9" s="151"/>
      <c r="AC9" s="151"/>
      <c r="AD9" s="151"/>
      <c r="AE9" s="151"/>
      <c r="AF9" s="151"/>
      <c r="AG9" s="151"/>
      <c r="AH9" s="151"/>
      <c r="AI9" s="151"/>
      <c r="AJ9" s="151"/>
      <c r="AK9" s="151"/>
      <c r="AL9" s="109"/>
      <c r="AM9" s="104"/>
    </row>
    <row r="10" spans="1:42" s="105" customFormat="1" ht="60" customHeight="1">
      <c r="A10" s="103"/>
      <c r="B10" s="103"/>
      <c r="C10" s="103"/>
      <c r="D10" s="103"/>
      <c r="E10" s="103"/>
      <c r="F10" s="103"/>
      <c r="G10" s="103"/>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row>
    <row r="11" spans="1:42" s="105" customFormat="1" ht="18" customHeight="1">
      <c r="A11" s="153" t="s">
        <v>191</v>
      </c>
      <c r="B11" s="153"/>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row>
    <row r="12" spans="1:42" s="105" customFormat="1" ht="18" customHeight="1">
      <c r="A12" s="153"/>
      <c r="B12" s="153"/>
      <c r="C12" s="153"/>
      <c r="D12" s="153"/>
      <c r="E12" s="153"/>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row>
    <row r="13" spans="1:42" s="105" customFormat="1" ht="56.25" customHeight="1">
      <c r="A13" s="104"/>
      <c r="B13" s="104"/>
      <c r="C13" s="107"/>
      <c r="D13" s="107"/>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row>
    <row r="14" spans="1:42" s="105" customFormat="1" ht="49.5" customHeight="1">
      <c r="A14" s="154" t="s">
        <v>226</v>
      </c>
      <c r="B14" s="154"/>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row>
    <row r="15" spans="1:42" s="105" customFormat="1" ht="57.75" customHeight="1">
      <c r="A15" s="104"/>
      <c r="B15" s="104"/>
      <c r="C15" s="104"/>
      <c r="D15" s="104"/>
      <c r="E15" s="104"/>
      <c r="F15" s="104"/>
      <c r="G15" s="104"/>
      <c r="H15" s="104"/>
      <c r="I15" s="104"/>
      <c r="J15" s="104"/>
      <c r="K15" s="104"/>
      <c r="L15" s="104"/>
      <c r="M15" s="104"/>
      <c r="N15" s="104"/>
      <c r="O15" s="104"/>
      <c r="P15" s="104"/>
      <c r="Q15" s="104"/>
      <c r="R15" s="104"/>
      <c r="S15" s="104" t="s">
        <v>185</v>
      </c>
      <c r="T15" s="104"/>
      <c r="U15" s="104"/>
      <c r="V15" s="104"/>
      <c r="W15" s="104"/>
      <c r="X15" s="104"/>
      <c r="Y15" s="104"/>
      <c r="Z15" s="104"/>
      <c r="AA15" s="104"/>
      <c r="AB15" s="104"/>
      <c r="AC15" s="104"/>
      <c r="AD15" s="104"/>
      <c r="AE15" s="104"/>
      <c r="AF15" s="104"/>
      <c r="AG15" s="104"/>
      <c r="AH15" s="104"/>
      <c r="AI15" s="104"/>
      <c r="AJ15" s="104"/>
      <c r="AK15" s="104"/>
      <c r="AL15" s="104"/>
      <c r="AM15" s="104"/>
    </row>
    <row r="16" spans="1:42" s="105" customFormat="1" ht="14.25" customHeight="1">
      <c r="A16" s="104"/>
      <c r="B16" s="149" t="s">
        <v>227</v>
      </c>
      <c r="C16" s="149"/>
      <c r="D16" s="149"/>
      <c r="E16" s="149"/>
      <c r="F16" s="149"/>
      <c r="G16" s="149"/>
      <c r="H16" s="149"/>
      <c r="I16" s="149"/>
      <c r="J16" s="149"/>
      <c r="K16" s="149"/>
      <c r="L16" s="149"/>
      <c r="M16" s="149"/>
      <c r="N16" s="149"/>
      <c r="O16" s="149"/>
      <c r="R16" s="105" t="s">
        <v>186</v>
      </c>
      <c r="S16" s="155">
        <f ca="1">申請・精算額一覧!I20*1000</f>
        <v>0</v>
      </c>
      <c r="T16" s="155"/>
      <c r="U16" s="155"/>
      <c r="V16" s="155"/>
      <c r="W16" s="155"/>
      <c r="X16" s="155"/>
      <c r="Y16" s="155"/>
      <c r="Z16" s="155"/>
      <c r="AA16" s="155"/>
      <c r="AB16" s="104" t="s">
        <v>180</v>
      </c>
      <c r="AC16" s="104"/>
      <c r="AD16" s="104"/>
      <c r="AE16" s="104"/>
      <c r="AF16" s="104"/>
      <c r="AG16" s="104"/>
      <c r="AH16" s="104"/>
      <c r="AI16" s="104"/>
      <c r="AJ16" s="104"/>
      <c r="AK16" s="104"/>
      <c r="AL16" s="104"/>
      <c r="AM16" s="104"/>
      <c r="AP16" s="1"/>
    </row>
    <row r="17" spans="1:40" s="105" customFormat="1" ht="14.25" customHeight="1">
      <c r="A17" s="104"/>
      <c r="B17" s="104"/>
      <c r="C17" s="104"/>
      <c r="D17" s="104"/>
      <c r="E17" s="104"/>
      <c r="F17" s="104"/>
      <c r="G17" s="104"/>
      <c r="H17" s="104"/>
      <c r="I17" s="104"/>
      <c r="J17" s="104"/>
      <c r="K17" s="104"/>
      <c r="L17" s="104"/>
      <c r="X17" s="104"/>
      <c r="Y17" s="104"/>
      <c r="Z17" s="104"/>
      <c r="AA17" s="104"/>
      <c r="AB17" s="104"/>
      <c r="AC17" s="104"/>
      <c r="AD17" s="104"/>
      <c r="AE17" s="104"/>
      <c r="AF17" s="104"/>
      <c r="AG17" s="104"/>
      <c r="AH17" s="104"/>
      <c r="AI17" s="104"/>
      <c r="AJ17" s="104"/>
      <c r="AK17" s="104"/>
      <c r="AL17" s="104"/>
      <c r="AM17" s="104"/>
    </row>
    <row r="18" spans="1:40" s="105" customFormat="1" ht="14.25" customHeight="1">
      <c r="A18" s="104"/>
      <c r="B18" s="104"/>
      <c r="C18" s="106"/>
      <c r="D18" s="106"/>
      <c r="E18" s="106"/>
      <c r="F18" s="106"/>
      <c r="G18" s="106"/>
      <c r="H18" s="106"/>
      <c r="I18" s="106"/>
      <c r="J18" s="106"/>
      <c r="K18" s="106"/>
      <c r="L18" s="106"/>
      <c r="M18" s="106"/>
      <c r="N18" s="106"/>
      <c r="O18" s="106"/>
      <c r="P18" s="106"/>
      <c r="Q18" s="106"/>
      <c r="R18" s="106"/>
      <c r="S18" s="106"/>
      <c r="T18" s="106"/>
      <c r="U18" s="106"/>
      <c r="V18" s="106"/>
      <c r="W18" s="106"/>
      <c r="X18" s="108"/>
      <c r="Y18" s="108"/>
      <c r="Z18" s="108"/>
      <c r="AA18" s="108"/>
      <c r="AB18" s="108"/>
      <c r="AC18" s="104"/>
      <c r="AD18" s="104"/>
      <c r="AE18" s="104"/>
      <c r="AF18" s="104"/>
      <c r="AG18" s="104"/>
      <c r="AH18" s="104"/>
      <c r="AI18" s="104"/>
      <c r="AJ18" s="104"/>
      <c r="AK18" s="104"/>
      <c r="AL18" s="104"/>
      <c r="AM18" s="104"/>
    </row>
    <row r="19" spans="1:40" s="105" customFormat="1" ht="14.25" customHeight="1">
      <c r="B19" s="104" t="s">
        <v>187</v>
      </c>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row>
    <row r="20" spans="1:40" s="105" customFormat="1" ht="14.25" customHeight="1">
      <c r="B20" s="104" t="s">
        <v>231</v>
      </c>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row>
    <row r="21" spans="1:40" s="105" customFormat="1" ht="14.25" customHeight="1">
      <c r="B21" s="104" t="s">
        <v>261</v>
      </c>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row>
    <row r="22" spans="1:40" s="105" customFormat="1" ht="14.25" customHeight="1">
      <c r="B22" s="150" t="s">
        <v>192</v>
      </c>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row>
    <row r="23" spans="1:40" s="105" customFormat="1"/>
    <row r="24" spans="1:40" s="105" customFormat="1"/>
    <row r="25" spans="1:40" s="105" customFormat="1">
      <c r="T25" s="105" t="s">
        <v>10</v>
      </c>
    </row>
    <row r="26" spans="1:40" s="105" customFormat="1" ht="6" customHeight="1"/>
    <row r="27" spans="1:40" ht="18.75" customHeight="1">
      <c r="A27" s="105"/>
      <c r="B27" s="105"/>
      <c r="C27" s="105"/>
      <c r="D27" s="105"/>
      <c r="E27" s="105"/>
      <c r="F27" s="105"/>
      <c r="G27" s="105"/>
      <c r="H27" s="105"/>
      <c r="I27" s="105"/>
      <c r="J27" s="105"/>
      <c r="K27" s="105"/>
      <c r="L27" s="105"/>
      <c r="M27" s="105"/>
      <c r="N27" s="105"/>
      <c r="O27" s="105"/>
      <c r="P27" s="105"/>
      <c r="Q27" s="105"/>
      <c r="R27" s="105"/>
      <c r="S27" s="105"/>
      <c r="T27" s="105"/>
      <c r="U27" s="145" t="s">
        <v>11</v>
      </c>
      <c r="V27" s="146"/>
      <c r="W27" s="146"/>
      <c r="X27" s="146"/>
      <c r="Y27" s="146"/>
      <c r="Z27" s="146"/>
      <c r="AA27" s="146"/>
      <c r="AB27" s="80"/>
      <c r="AC27" s="147"/>
      <c r="AD27" s="147"/>
      <c r="AE27" s="147"/>
      <c r="AF27" s="147"/>
      <c r="AG27" s="147"/>
      <c r="AH27" s="147"/>
      <c r="AI27" s="147"/>
      <c r="AJ27" s="147"/>
      <c r="AK27" s="147"/>
    </row>
    <row r="28" spans="1:40" ht="18.75" customHeight="1">
      <c r="A28" s="105"/>
      <c r="B28" s="105"/>
      <c r="C28" s="105"/>
      <c r="D28" s="105"/>
      <c r="E28" s="105"/>
      <c r="F28" s="105"/>
      <c r="G28" s="105"/>
      <c r="H28" s="105"/>
      <c r="I28" s="105"/>
      <c r="J28" s="105"/>
      <c r="K28" s="105"/>
      <c r="L28" s="105"/>
      <c r="M28" s="105"/>
      <c r="N28" s="105"/>
      <c r="O28" s="105"/>
      <c r="P28" s="105"/>
      <c r="Q28" s="105"/>
      <c r="R28" s="105"/>
      <c r="S28" s="105"/>
      <c r="T28" s="105"/>
      <c r="U28" s="148" t="s">
        <v>12</v>
      </c>
      <c r="V28" s="143"/>
      <c r="W28" s="143"/>
      <c r="X28" s="144"/>
      <c r="Y28" s="143" t="s">
        <v>13</v>
      </c>
      <c r="Z28" s="143"/>
      <c r="AA28" s="143"/>
      <c r="AB28" s="144"/>
      <c r="AC28" s="147"/>
      <c r="AD28" s="147"/>
      <c r="AE28" s="147"/>
      <c r="AF28" s="147"/>
      <c r="AG28" s="147"/>
      <c r="AH28" s="147"/>
      <c r="AI28" s="147"/>
      <c r="AJ28" s="147"/>
      <c r="AK28" s="147"/>
    </row>
    <row r="29" spans="1:40" ht="18.75" customHeight="1">
      <c r="A29" s="62"/>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row>
    <row r="30" spans="1:40">
      <c r="A30" s="62"/>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row>
    <row r="31" spans="1:40">
      <c r="A31" s="62"/>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row>
    <row r="32" spans="1:40">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row>
    <row r="33" spans="1:37">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row>
    <row r="34" spans="1:37">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row>
  </sheetData>
  <mergeCells count="20">
    <mergeCell ref="B16:O16"/>
    <mergeCell ref="B22:AN22"/>
    <mergeCell ref="AJ3:AK3"/>
    <mergeCell ref="AG3:AH3"/>
    <mergeCell ref="AD3:AE3"/>
    <mergeCell ref="A5:G5"/>
    <mergeCell ref="A11:AM12"/>
    <mergeCell ref="A14:AM14"/>
    <mergeCell ref="S16:AA16"/>
    <mergeCell ref="U9:Y9"/>
    <mergeCell ref="U8:Y8"/>
    <mergeCell ref="U7:Y7"/>
    <mergeCell ref="AA7:AK7"/>
    <mergeCell ref="AA8:AK8"/>
    <mergeCell ref="AA9:AK9"/>
    <mergeCell ref="Y28:AB28"/>
    <mergeCell ref="U27:AA27"/>
    <mergeCell ref="AC27:AK27"/>
    <mergeCell ref="AC28:AK28"/>
    <mergeCell ref="U28:X28"/>
  </mergeCells>
  <phoneticPr fontId="5"/>
  <printOptions horizontalCentered="1"/>
  <pageMargins left="0.70866141732283472" right="0.70866141732283472" top="0.94488188976377963" bottom="0.74803149606299213" header="0.31496062992125984" footer="0.31496062992125984"/>
  <pageSetup paperSize="9" scale="98"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F37"/>
  <sheetViews>
    <sheetView showGridLines="0" showZeros="0" zoomScaleNormal="100" zoomScaleSheetLayoutView="100" workbookViewId="0">
      <selection activeCell="C14" sqref="C14"/>
    </sheetView>
  </sheetViews>
  <sheetFormatPr defaultColWidth="2.25" defaultRowHeight="13.5"/>
  <cols>
    <col min="1" max="1" width="3.125" style="2" customWidth="1"/>
    <col min="2" max="2" width="30.25" style="2" customWidth="1"/>
    <col min="3" max="3" width="15.625" style="2" customWidth="1"/>
    <col min="4" max="4" width="29" style="2" customWidth="1"/>
    <col min="5" max="5" width="35.125" style="2" customWidth="1"/>
    <col min="6" max="6" width="12.375" style="2" customWidth="1"/>
    <col min="7" max="9" width="8.25" style="2" customWidth="1"/>
    <col min="10" max="10" width="4.375" style="2" bestFit="1" customWidth="1"/>
    <col min="11" max="12" width="2.25" style="2"/>
    <col min="13" max="13" width="7.375" style="2" bestFit="1" customWidth="1"/>
    <col min="14" max="16384" width="2.25" style="2"/>
  </cols>
  <sheetData>
    <row r="1" spans="1:32">
      <c r="A1" s="2" t="s">
        <v>224</v>
      </c>
    </row>
    <row r="2" spans="1:32">
      <c r="A2" s="69"/>
    </row>
    <row r="3" spans="1:32" ht="18" customHeight="1">
      <c r="A3" s="163" t="s">
        <v>14</v>
      </c>
      <c r="B3" s="165" t="s">
        <v>15</v>
      </c>
      <c r="C3" s="164" t="s">
        <v>16</v>
      </c>
      <c r="D3" s="165" t="s">
        <v>17</v>
      </c>
      <c r="E3" s="168" t="s">
        <v>18</v>
      </c>
      <c r="F3" s="166" t="s">
        <v>31</v>
      </c>
      <c r="G3" s="170" t="s">
        <v>225</v>
      </c>
      <c r="H3" s="170"/>
      <c r="I3" s="171"/>
      <c r="J3" s="161" t="s">
        <v>19</v>
      </c>
    </row>
    <row r="4" spans="1:32" ht="45.75" thickBot="1">
      <c r="A4" s="163"/>
      <c r="B4" s="165"/>
      <c r="C4" s="164"/>
      <c r="D4" s="165"/>
      <c r="E4" s="169"/>
      <c r="F4" s="167"/>
      <c r="G4" s="129" t="s">
        <v>222</v>
      </c>
      <c r="H4" s="129" t="s">
        <v>223</v>
      </c>
      <c r="I4" s="130" t="s">
        <v>20</v>
      </c>
      <c r="J4" s="162"/>
    </row>
    <row r="5" spans="1:32" ht="22.5" customHeight="1" thickBot="1">
      <c r="A5" s="70">
        <f>ROW()-4</f>
        <v>1</v>
      </c>
      <c r="B5" s="89">
        <f ca="1">IFERROR(INDIRECT("個票"&amp;$A5&amp;"！$t$7"),"")</f>
        <v>0</v>
      </c>
      <c r="C5" s="89">
        <f ca="1">IFERROR(INDIRECT("個票"&amp;$A5&amp;"！$h$7"),"")</f>
        <v>0</v>
      </c>
      <c r="D5" s="89">
        <f ca="1">IFERROR(INDIRECT("個票"&amp;$A5&amp;"！$l$10"),"")</f>
        <v>0</v>
      </c>
      <c r="E5" s="141">
        <f ca="1">IFERROR(INDIRECT("個票"&amp;$A5&amp;"！$ｈ$9"),"")</f>
        <v>0</v>
      </c>
      <c r="F5" s="73">
        <f ca="1">IFERROR(INDIRECT("個票"&amp;$A5&amp;"！$aｊ$10"),"")</f>
        <v>0</v>
      </c>
      <c r="G5" s="73" t="str">
        <f ca="1">IFERROR(INDIRECT("個票"&amp;$A5&amp;"！$ai$22"),"")</f>
        <v/>
      </c>
      <c r="H5" s="102" t="str">
        <f ca="1">IFERROR(INDIRECT("個票"&amp;$A5&amp;"！$ai$42"),"")</f>
        <v/>
      </c>
      <c r="I5" s="73">
        <f ca="1">SUM(G5,H5)</f>
        <v>0</v>
      </c>
      <c r="J5" s="85"/>
      <c r="M5" s="87" t="str">
        <f ca="1">IF(_xlfn.SHEETS()-6=COUNTIF(I5:I19,"&gt;0"),"○","！（本表の事業所数と個票の枚数が一致しません）")</f>
        <v>！（本表の事業所数と個票の枚数が一致しません）</v>
      </c>
      <c r="N5" s="88"/>
      <c r="O5" s="88"/>
      <c r="P5" s="88"/>
      <c r="Q5" s="88"/>
      <c r="R5" s="88"/>
      <c r="S5" s="88"/>
      <c r="T5" s="88"/>
      <c r="U5" s="88"/>
      <c r="V5" s="88"/>
      <c r="W5" s="88"/>
      <c r="X5" s="88"/>
      <c r="Y5" s="88"/>
      <c r="Z5" s="88"/>
      <c r="AA5" s="88"/>
      <c r="AB5" s="88"/>
      <c r="AC5" s="88"/>
      <c r="AD5" s="88"/>
      <c r="AE5" s="88"/>
      <c r="AF5" s="84"/>
    </row>
    <row r="6" spans="1:32" ht="22.5" customHeight="1">
      <c r="A6" s="70">
        <f t="shared" ref="A6:A19" si="0">ROW()-4</f>
        <v>2</v>
      </c>
      <c r="B6" s="89" t="str">
        <f t="shared" ref="B6:B19" ca="1" si="1">IFERROR(INDIRECT("個票"&amp;$A6&amp;"！$t$7"),"")</f>
        <v/>
      </c>
      <c r="C6" s="89" t="str">
        <f t="shared" ref="C6:C19" ca="1" si="2">IFERROR(INDIRECT("個票"&amp;$A6&amp;"！$h$7"),"")</f>
        <v/>
      </c>
      <c r="D6" s="89" t="str">
        <f t="shared" ref="D6:D19" ca="1" si="3">IFERROR(INDIRECT("個票"&amp;$A6&amp;"！$l$10"),"")</f>
        <v/>
      </c>
      <c r="E6" s="141" t="str">
        <f t="shared" ref="E6:E19" ca="1" si="4">IFERROR(INDIRECT("個票"&amp;$A6&amp;"！$ｈ$9"),"")</f>
        <v/>
      </c>
      <c r="F6" s="73" t="str">
        <f t="shared" ref="F6:F19" ca="1" si="5">IFERROR(INDIRECT("個票"&amp;$A6&amp;"！$aｊ$10"),"")</f>
        <v/>
      </c>
      <c r="G6" s="73" t="str">
        <f t="shared" ref="G6:G19" ca="1" si="6">IFERROR(INDIRECT("個票"&amp;$A6&amp;"！$ai$22"),"")</f>
        <v/>
      </c>
      <c r="H6" s="102" t="str">
        <f ca="1">IFERROR(INDIRECT("個票"&amp;$A6&amp;"！$ai$42"),"")</f>
        <v/>
      </c>
      <c r="I6" s="73">
        <f ca="1">SUM(G6,H6)</f>
        <v>0</v>
      </c>
      <c r="J6" s="85"/>
      <c r="M6" s="86" t="s">
        <v>21</v>
      </c>
    </row>
    <row r="7" spans="1:32" ht="22.5" customHeight="1">
      <c r="A7" s="70">
        <f t="shared" si="0"/>
        <v>3</v>
      </c>
      <c r="B7" s="89" t="str">
        <f t="shared" ca="1" si="1"/>
        <v/>
      </c>
      <c r="C7" s="89" t="str">
        <f t="shared" ca="1" si="2"/>
        <v/>
      </c>
      <c r="D7" s="89" t="str">
        <f t="shared" ca="1" si="3"/>
        <v/>
      </c>
      <c r="E7" s="141" t="str">
        <f t="shared" ca="1" si="4"/>
        <v/>
      </c>
      <c r="F7" s="73" t="str">
        <f t="shared" ca="1" si="5"/>
        <v/>
      </c>
      <c r="G7" s="73" t="str">
        <f t="shared" ca="1" si="6"/>
        <v/>
      </c>
      <c r="H7" s="102" t="str">
        <f t="shared" ref="H7:H19" ca="1" si="7">IFERROR(INDIRECT("個票"&amp;$A7&amp;"！$ai$42"),"")</f>
        <v/>
      </c>
      <c r="I7" s="73">
        <f t="shared" ref="I7:I19" ca="1" si="8">SUM(G7,H7)</f>
        <v>0</v>
      </c>
      <c r="J7" s="85"/>
      <c r="M7" s="86" t="s">
        <v>22</v>
      </c>
    </row>
    <row r="8" spans="1:32" ht="22.5" customHeight="1">
      <c r="A8" s="70">
        <f t="shared" si="0"/>
        <v>4</v>
      </c>
      <c r="B8" s="89" t="str">
        <f t="shared" ca="1" si="1"/>
        <v/>
      </c>
      <c r="C8" s="89" t="str">
        <f t="shared" ca="1" si="2"/>
        <v/>
      </c>
      <c r="D8" s="89" t="str">
        <f t="shared" ca="1" si="3"/>
        <v/>
      </c>
      <c r="E8" s="141" t="str">
        <f t="shared" ca="1" si="4"/>
        <v/>
      </c>
      <c r="F8" s="73" t="str">
        <f t="shared" ca="1" si="5"/>
        <v/>
      </c>
      <c r="G8" s="73" t="str">
        <f t="shared" ca="1" si="6"/>
        <v/>
      </c>
      <c r="H8" s="102" t="str">
        <f t="shared" ca="1" si="7"/>
        <v/>
      </c>
      <c r="I8" s="73">
        <f t="shared" ca="1" si="8"/>
        <v>0</v>
      </c>
      <c r="J8" s="85"/>
    </row>
    <row r="9" spans="1:32" ht="22.5" customHeight="1">
      <c r="A9" s="70">
        <f t="shared" si="0"/>
        <v>5</v>
      </c>
      <c r="B9" s="89" t="str">
        <f t="shared" ca="1" si="1"/>
        <v/>
      </c>
      <c r="C9" s="89" t="str">
        <f t="shared" ca="1" si="2"/>
        <v/>
      </c>
      <c r="D9" s="89" t="str">
        <f t="shared" ca="1" si="3"/>
        <v/>
      </c>
      <c r="E9" s="141" t="str">
        <f t="shared" ca="1" si="4"/>
        <v/>
      </c>
      <c r="F9" s="73" t="str">
        <f t="shared" ca="1" si="5"/>
        <v/>
      </c>
      <c r="G9" s="73" t="str">
        <f t="shared" ca="1" si="6"/>
        <v/>
      </c>
      <c r="H9" s="102" t="str">
        <f t="shared" ca="1" si="7"/>
        <v/>
      </c>
      <c r="I9" s="73">
        <f t="shared" ca="1" si="8"/>
        <v>0</v>
      </c>
      <c r="J9" s="85"/>
    </row>
    <row r="10" spans="1:32" ht="22.5" customHeight="1">
      <c r="A10" s="70">
        <f t="shared" si="0"/>
        <v>6</v>
      </c>
      <c r="B10" s="89" t="str">
        <f t="shared" ca="1" si="1"/>
        <v/>
      </c>
      <c r="C10" s="89" t="str">
        <f t="shared" ca="1" si="2"/>
        <v/>
      </c>
      <c r="D10" s="89" t="str">
        <f t="shared" ca="1" si="3"/>
        <v/>
      </c>
      <c r="E10" s="141" t="str">
        <f t="shared" ca="1" si="4"/>
        <v/>
      </c>
      <c r="F10" s="73" t="str">
        <f t="shared" ca="1" si="5"/>
        <v/>
      </c>
      <c r="G10" s="73" t="str">
        <f t="shared" ca="1" si="6"/>
        <v/>
      </c>
      <c r="H10" s="102" t="str">
        <f t="shared" ca="1" si="7"/>
        <v/>
      </c>
      <c r="I10" s="73">
        <f t="shared" ca="1" si="8"/>
        <v>0</v>
      </c>
      <c r="J10" s="85"/>
    </row>
    <row r="11" spans="1:32" ht="22.5" customHeight="1">
      <c r="A11" s="70">
        <f t="shared" si="0"/>
        <v>7</v>
      </c>
      <c r="B11" s="89" t="str">
        <f t="shared" ca="1" si="1"/>
        <v/>
      </c>
      <c r="C11" s="89" t="str">
        <f t="shared" ca="1" si="2"/>
        <v/>
      </c>
      <c r="D11" s="89" t="str">
        <f t="shared" ca="1" si="3"/>
        <v/>
      </c>
      <c r="E11" s="141" t="str">
        <f t="shared" ca="1" si="4"/>
        <v/>
      </c>
      <c r="F11" s="73" t="str">
        <f t="shared" ca="1" si="5"/>
        <v/>
      </c>
      <c r="G11" s="73" t="str">
        <f t="shared" ca="1" si="6"/>
        <v/>
      </c>
      <c r="H11" s="102" t="str">
        <f t="shared" ca="1" si="7"/>
        <v/>
      </c>
      <c r="I11" s="73">
        <f t="shared" ca="1" si="8"/>
        <v>0</v>
      </c>
      <c r="J11" s="85"/>
    </row>
    <row r="12" spans="1:32" ht="22.5" customHeight="1">
      <c r="A12" s="70">
        <f t="shared" si="0"/>
        <v>8</v>
      </c>
      <c r="B12" s="89" t="str">
        <f t="shared" ca="1" si="1"/>
        <v/>
      </c>
      <c r="C12" s="89" t="str">
        <f t="shared" ca="1" si="2"/>
        <v/>
      </c>
      <c r="D12" s="89" t="str">
        <f t="shared" ca="1" si="3"/>
        <v/>
      </c>
      <c r="E12" s="141" t="str">
        <f t="shared" ca="1" si="4"/>
        <v/>
      </c>
      <c r="F12" s="73" t="str">
        <f t="shared" ca="1" si="5"/>
        <v/>
      </c>
      <c r="G12" s="73" t="str">
        <f t="shared" ca="1" si="6"/>
        <v/>
      </c>
      <c r="H12" s="102" t="str">
        <f t="shared" ca="1" si="7"/>
        <v/>
      </c>
      <c r="I12" s="73">
        <f t="shared" ca="1" si="8"/>
        <v>0</v>
      </c>
      <c r="J12" s="85"/>
    </row>
    <row r="13" spans="1:32" ht="22.5" customHeight="1">
      <c r="A13" s="70">
        <f t="shared" si="0"/>
        <v>9</v>
      </c>
      <c r="B13" s="89" t="str">
        <f t="shared" ca="1" si="1"/>
        <v/>
      </c>
      <c r="C13" s="89" t="str">
        <f t="shared" ca="1" si="2"/>
        <v/>
      </c>
      <c r="D13" s="89" t="str">
        <f t="shared" ca="1" si="3"/>
        <v/>
      </c>
      <c r="E13" s="141" t="str">
        <f t="shared" ca="1" si="4"/>
        <v/>
      </c>
      <c r="F13" s="73" t="str">
        <f t="shared" ca="1" si="5"/>
        <v/>
      </c>
      <c r="G13" s="73" t="str">
        <f t="shared" ca="1" si="6"/>
        <v/>
      </c>
      <c r="H13" s="102" t="str">
        <f t="shared" ca="1" si="7"/>
        <v/>
      </c>
      <c r="I13" s="73">
        <f t="shared" ca="1" si="8"/>
        <v>0</v>
      </c>
      <c r="J13" s="85"/>
    </row>
    <row r="14" spans="1:32" ht="22.5" customHeight="1">
      <c r="A14" s="70">
        <f t="shared" si="0"/>
        <v>10</v>
      </c>
      <c r="B14" s="89" t="str">
        <f t="shared" ca="1" si="1"/>
        <v/>
      </c>
      <c r="C14" s="89" t="str">
        <f t="shared" ca="1" si="2"/>
        <v/>
      </c>
      <c r="D14" s="89" t="str">
        <f t="shared" ca="1" si="3"/>
        <v/>
      </c>
      <c r="E14" s="141" t="str">
        <f t="shared" ca="1" si="4"/>
        <v/>
      </c>
      <c r="F14" s="73" t="str">
        <f t="shared" ca="1" si="5"/>
        <v/>
      </c>
      <c r="G14" s="73" t="str">
        <f t="shared" ca="1" si="6"/>
        <v/>
      </c>
      <c r="H14" s="102" t="str">
        <f t="shared" ca="1" si="7"/>
        <v/>
      </c>
      <c r="I14" s="73">
        <f t="shared" ca="1" si="8"/>
        <v>0</v>
      </c>
      <c r="J14" s="85"/>
    </row>
    <row r="15" spans="1:32" ht="22.5" customHeight="1">
      <c r="A15" s="70">
        <f t="shared" si="0"/>
        <v>11</v>
      </c>
      <c r="B15" s="89" t="str">
        <f t="shared" ca="1" si="1"/>
        <v/>
      </c>
      <c r="C15" s="89" t="str">
        <f t="shared" ca="1" si="2"/>
        <v/>
      </c>
      <c r="D15" s="89" t="str">
        <f t="shared" ca="1" si="3"/>
        <v/>
      </c>
      <c r="E15" s="141" t="str">
        <f t="shared" ca="1" si="4"/>
        <v/>
      </c>
      <c r="F15" s="73" t="str">
        <f t="shared" ca="1" si="5"/>
        <v/>
      </c>
      <c r="G15" s="73" t="str">
        <f t="shared" ca="1" si="6"/>
        <v/>
      </c>
      <c r="H15" s="102" t="str">
        <f t="shared" ca="1" si="7"/>
        <v/>
      </c>
      <c r="I15" s="73">
        <f t="shared" ca="1" si="8"/>
        <v>0</v>
      </c>
      <c r="J15" s="85"/>
    </row>
    <row r="16" spans="1:32" ht="22.5" customHeight="1">
      <c r="A16" s="70">
        <f t="shared" si="0"/>
        <v>12</v>
      </c>
      <c r="B16" s="89" t="str">
        <f t="shared" ca="1" si="1"/>
        <v/>
      </c>
      <c r="C16" s="89" t="str">
        <f t="shared" ca="1" si="2"/>
        <v/>
      </c>
      <c r="D16" s="89" t="str">
        <f t="shared" ca="1" si="3"/>
        <v/>
      </c>
      <c r="E16" s="141" t="str">
        <f t="shared" ca="1" si="4"/>
        <v/>
      </c>
      <c r="F16" s="73" t="str">
        <f t="shared" ca="1" si="5"/>
        <v/>
      </c>
      <c r="G16" s="73" t="str">
        <f t="shared" ca="1" si="6"/>
        <v/>
      </c>
      <c r="H16" s="102" t="str">
        <f t="shared" ca="1" si="7"/>
        <v/>
      </c>
      <c r="I16" s="73">
        <f t="shared" ca="1" si="8"/>
        <v>0</v>
      </c>
      <c r="J16" s="85"/>
    </row>
    <row r="17" spans="1:10" ht="22.5" customHeight="1">
      <c r="A17" s="70">
        <f>ROW()-4</f>
        <v>13</v>
      </c>
      <c r="B17" s="89" t="str">
        <f t="shared" ca="1" si="1"/>
        <v/>
      </c>
      <c r="C17" s="89" t="str">
        <f t="shared" ca="1" si="2"/>
        <v/>
      </c>
      <c r="D17" s="89" t="str">
        <f t="shared" ca="1" si="3"/>
        <v/>
      </c>
      <c r="E17" s="141" t="str">
        <f t="shared" ca="1" si="4"/>
        <v/>
      </c>
      <c r="F17" s="73" t="str">
        <f t="shared" ca="1" si="5"/>
        <v/>
      </c>
      <c r="G17" s="73" t="str">
        <f t="shared" ca="1" si="6"/>
        <v/>
      </c>
      <c r="H17" s="102" t="str">
        <f t="shared" ca="1" si="7"/>
        <v/>
      </c>
      <c r="I17" s="73">
        <f t="shared" ca="1" si="8"/>
        <v>0</v>
      </c>
      <c r="J17" s="85"/>
    </row>
    <row r="18" spans="1:10" ht="22.5" customHeight="1">
      <c r="A18" s="70">
        <f t="shared" si="0"/>
        <v>14</v>
      </c>
      <c r="B18" s="89" t="str">
        <f t="shared" ca="1" si="1"/>
        <v/>
      </c>
      <c r="C18" s="89" t="str">
        <f t="shared" ca="1" si="2"/>
        <v/>
      </c>
      <c r="D18" s="89" t="str">
        <f t="shared" ca="1" si="3"/>
        <v/>
      </c>
      <c r="E18" s="141" t="str">
        <f t="shared" ca="1" si="4"/>
        <v/>
      </c>
      <c r="F18" s="73" t="str">
        <f t="shared" ca="1" si="5"/>
        <v/>
      </c>
      <c r="G18" s="73" t="str">
        <f t="shared" ca="1" si="6"/>
        <v/>
      </c>
      <c r="H18" s="102" t="str">
        <f t="shared" ca="1" si="7"/>
        <v/>
      </c>
      <c r="I18" s="73">
        <f t="shared" ca="1" si="8"/>
        <v>0</v>
      </c>
      <c r="J18" s="85"/>
    </row>
    <row r="19" spans="1:10" ht="22.5" customHeight="1">
      <c r="A19" s="70">
        <f t="shared" si="0"/>
        <v>15</v>
      </c>
      <c r="B19" s="89" t="str">
        <f t="shared" ca="1" si="1"/>
        <v/>
      </c>
      <c r="C19" s="89" t="str">
        <f t="shared" ca="1" si="2"/>
        <v/>
      </c>
      <c r="D19" s="89" t="str">
        <f t="shared" ca="1" si="3"/>
        <v/>
      </c>
      <c r="E19" s="141" t="str">
        <f t="shared" ca="1" si="4"/>
        <v/>
      </c>
      <c r="F19" s="73" t="str">
        <f t="shared" ca="1" si="5"/>
        <v/>
      </c>
      <c r="G19" s="73" t="str">
        <f t="shared" ca="1" si="6"/>
        <v/>
      </c>
      <c r="H19" s="102" t="str">
        <f t="shared" ca="1" si="7"/>
        <v/>
      </c>
      <c r="I19" s="73">
        <f t="shared" ca="1" si="8"/>
        <v>0</v>
      </c>
      <c r="J19" s="85"/>
    </row>
    <row r="20" spans="1:10" ht="22.5" customHeight="1">
      <c r="A20" s="70"/>
      <c r="B20" s="158" t="s">
        <v>20</v>
      </c>
      <c r="C20" s="159"/>
      <c r="D20" s="159"/>
      <c r="E20" s="159"/>
      <c r="F20" s="160"/>
      <c r="G20" s="131"/>
      <c r="H20" s="131"/>
      <c r="I20" s="115">
        <f ca="1">SUM(I5:I19)</f>
        <v>0</v>
      </c>
      <c r="J20" s="114"/>
    </row>
    <row r="21" spans="1:10" ht="11.25" customHeight="1">
      <c r="G21"/>
      <c r="H21"/>
      <c r="I21"/>
    </row>
    <row r="22" spans="1:10" customFormat="1">
      <c r="A22" s="3" t="s">
        <v>23</v>
      </c>
      <c r="B22" s="2"/>
      <c r="C22" s="2"/>
    </row>
    <row r="23" spans="1:10" customFormat="1" ht="16.5" customHeight="1">
      <c r="A23" s="71"/>
      <c r="B23" s="3" t="s">
        <v>24</v>
      </c>
      <c r="C23" s="2"/>
    </row>
    <row r="24" spans="1:10" customFormat="1" ht="16.5" customHeight="1">
      <c r="A24" s="71"/>
      <c r="B24" s="3"/>
      <c r="C24" s="2"/>
    </row>
    <row r="25" spans="1:10" customFormat="1" ht="16.5" customHeight="1">
      <c r="A25" s="5"/>
      <c r="B25" s="72"/>
      <c r="C25" s="2"/>
    </row>
    <row r="26" spans="1:10" customFormat="1" ht="16.5" customHeight="1">
      <c r="A26" s="5"/>
      <c r="B26" s="72"/>
      <c r="C26" s="2"/>
    </row>
    <row r="27" spans="1:10" customFormat="1" ht="22.5" customHeight="1"/>
    <row r="28" spans="1:10" customFormat="1" ht="22.5" customHeight="1"/>
    <row r="29" spans="1:10" customFormat="1" ht="22.5" customHeight="1"/>
    <row r="30" spans="1:10" customFormat="1" ht="22.5" customHeight="1"/>
    <row r="31" spans="1:10" customFormat="1" ht="22.5" customHeight="1"/>
    <row r="32" spans="1:10" customFormat="1" ht="22.5" customHeight="1"/>
    <row r="33" spans="7:9" customFormat="1" ht="22.5" customHeight="1"/>
    <row r="34" spans="7:9" customFormat="1" ht="22.5" customHeight="1"/>
    <row r="35" spans="7:9" customFormat="1" ht="22.5" customHeight="1"/>
    <row r="36" spans="7:9" customFormat="1" ht="22.5" customHeight="1"/>
    <row r="37" spans="7:9" customFormat="1" ht="22.5" customHeight="1">
      <c r="G37" s="2"/>
      <c r="H37" s="2"/>
      <c r="I37" s="2"/>
    </row>
  </sheetData>
  <mergeCells count="9">
    <mergeCell ref="B20:F20"/>
    <mergeCell ref="J3:J4"/>
    <mergeCell ref="A3:A4"/>
    <mergeCell ref="C3:C4"/>
    <mergeCell ref="B3:B4"/>
    <mergeCell ref="D3:D4"/>
    <mergeCell ref="F3:F4"/>
    <mergeCell ref="E3:E4"/>
    <mergeCell ref="G3:I3"/>
  </mergeCells>
  <phoneticPr fontId="5"/>
  <dataValidations count="1">
    <dataValidation type="list" allowBlank="1" showInputMessage="1" showErrorMessage="1" sqref="J5:J20" xr:uid="{00000000-0002-0000-0200-000000000000}">
      <formula1>"可"</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D5ACB-92B8-40D2-AEA1-7133C7D99EE2}">
  <sheetPr codeName="Sheet4"/>
  <dimension ref="A1:AV52"/>
  <sheetViews>
    <sheetView showGridLines="0" showZeros="0" view="pageBreakPreview" zoomScaleNormal="85" zoomScaleSheetLayoutView="100" workbookViewId="0">
      <selection activeCell="AI16" sqref="AI16"/>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190</v>
      </c>
    </row>
    <row r="2" spans="1:48" ht="7.5" customHeight="1"/>
    <row r="3" spans="1:48">
      <c r="A3" s="185" t="s">
        <v>260</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7"/>
    </row>
    <row r="4" spans="1:48" s="91" customFormat="1" ht="9" customHeight="1">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row>
    <row r="5" spans="1:48">
      <c r="A5" s="188" t="s">
        <v>233</v>
      </c>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90"/>
    </row>
    <row r="6" spans="1:48" s="91" customFormat="1" ht="4.5" customHeight="1">
      <c r="A6" s="93"/>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row>
    <row r="7" spans="1:48" ht="17.25" customHeight="1">
      <c r="A7" s="179" t="s">
        <v>25</v>
      </c>
      <c r="B7" s="180"/>
      <c r="C7" s="180"/>
      <c r="D7" s="180"/>
      <c r="E7" s="180"/>
      <c r="F7" s="180"/>
      <c r="G7" s="181"/>
      <c r="H7" s="191"/>
      <c r="I7" s="192"/>
      <c r="J7" s="192"/>
      <c r="K7" s="192"/>
      <c r="L7" s="192"/>
      <c r="M7" s="192"/>
      <c r="N7" s="193"/>
      <c r="O7" s="179" t="s">
        <v>244</v>
      </c>
      <c r="P7" s="180"/>
      <c r="Q7" s="180"/>
      <c r="R7" s="180"/>
      <c r="S7" s="181"/>
      <c r="T7" s="194"/>
      <c r="U7" s="195"/>
      <c r="V7" s="195"/>
      <c r="W7" s="195"/>
      <c r="X7" s="195"/>
      <c r="Y7" s="195"/>
      <c r="Z7" s="195"/>
      <c r="AA7" s="195"/>
      <c r="AB7" s="195"/>
      <c r="AC7" s="195"/>
      <c r="AD7" s="195"/>
      <c r="AE7" s="195"/>
      <c r="AF7" s="195"/>
      <c r="AG7" s="195"/>
      <c r="AH7" s="195"/>
      <c r="AI7" s="195"/>
      <c r="AJ7" s="195"/>
      <c r="AK7" s="195"/>
      <c r="AL7" s="195"/>
      <c r="AM7" s="196"/>
      <c r="AV7" s="3"/>
    </row>
    <row r="8" spans="1:48">
      <c r="A8" s="173" t="s">
        <v>26</v>
      </c>
      <c r="B8" s="174"/>
      <c r="C8" s="175"/>
      <c r="D8" s="179" t="s">
        <v>27</v>
      </c>
      <c r="E8" s="180"/>
      <c r="F8" s="180"/>
      <c r="G8" s="181"/>
      <c r="H8" s="179" t="s">
        <v>18</v>
      </c>
      <c r="I8" s="180"/>
      <c r="J8" s="180"/>
      <c r="K8" s="180"/>
      <c r="L8" s="180"/>
      <c r="M8" s="180"/>
      <c r="N8" s="180"/>
      <c r="O8" s="180"/>
      <c r="P8" s="180"/>
      <c r="Q8" s="180"/>
      <c r="R8" s="180"/>
      <c r="S8" s="180"/>
      <c r="T8" s="180"/>
      <c r="U8" s="180"/>
      <c r="V8" s="180"/>
      <c r="W8" s="180"/>
      <c r="X8" s="181"/>
      <c r="Y8" s="173" t="s">
        <v>28</v>
      </c>
      <c r="Z8" s="174"/>
      <c r="AA8" s="175"/>
      <c r="AB8" s="179" t="s">
        <v>13</v>
      </c>
      <c r="AC8" s="180"/>
      <c r="AD8" s="180"/>
      <c r="AE8" s="180"/>
      <c r="AF8" s="180"/>
      <c r="AG8" s="180"/>
      <c r="AH8" s="180"/>
      <c r="AI8" s="180"/>
      <c r="AJ8" s="180"/>
      <c r="AK8" s="180"/>
      <c r="AL8" s="180"/>
      <c r="AM8" s="181"/>
    </row>
    <row r="9" spans="1:48" ht="17.25" customHeight="1">
      <c r="A9" s="176"/>
      <c r="B9" s="177"/>
      <c r="C9" s="178"/>
      <c r="D9" s="182" t="s">
        <v>158</v>
      </c>
      <c r="E9" s="183"/>
      <c r="F9" s="183"/>
      <c r="G9" s="184"/>
      <c r="H9" s="182"/>
      <c r="I9" s="183"/>
      <c r="J9" s="183"/>
      <c r="K9" s="183"/>
      <c r="L9" s="183"/>
      <c r="M9" s="183"/>
      <c r="N9" s="183"/>
      <c r="O9" s="183"/>
      <c r="P9" s="183"/>
      <c r="Q9" s="183"/>
      <c r="R9" s="183"/>
      <c r="S9" s="183"/>
      <c r="T9" s="183"/>
      <c r="U9" s="183"/>
      <c r="V9" s="183"/>
      <c r="W9" s="183"/>
      <c r="X9" s="184"/>
      <c r="Y9" s="176"/>
      <c r="Z9" s="177"/>
      <c r="AA9" s="178"/>
      <c r="AB9" s="197"/>
      <c r="AC9" s="198"/>
      <c r="AD9" s="198"/>
      <c r="AE9" s="198"/>
      <c r="AF9" s="198"/>
      <c r="AG9" s="198"/>
      <c r="AH9" s="198"/>
      <c r="AI9" s="198"/>
      <c r="AJ9" s="198"/>
      <c r="AK9" s="198"/>
      <c r="AL9" s="198"/>
      <c r="AM9" s="199"/>
      <c r="AV9" s="3"/>
    </row>
    <row r="10" spans="1:48" s="3" customFormat="1" ht="20.25" customHeight="1">
      <c r="A10" s="179" t="s">
        <v>30</v>
      </c>
      <c r="B10" s="180"/>
      <c r="C10" s="180"/>
      <c r="D10" s="180"/>
      <c r="E10" s="180"/>
      <c r="F10" s="180"/>
      <c r="G10" s="180"/>
      <c r="H10" s="180"/>
      <c r="I10" s="180"/>
      <c r="J10" s="180"/>
      <c r="K10" s="181"/>
      <c r="L10" s="205"/>
      <c r="M10" s="206"/>
      <c r="N10" s="206"/>
      <c r="O10" s="206"/>
      <c r="P10" s="206"/>
      <c r="Q10" s="206"/>
      <c r="R10" s="206"/>
      <c r="S10" s="206"/>
      <c r="T10" s="206"/>
      <c r="U10" s="206"/>
      <c r="V10" s="206"/>
      <c r="W10" s="206"/>
      <c r="X10" s="206"/>
      <c r="Y10" s="206"/>
      <c r="Z10" s="206"/>
      <c r="AA10" s="206"/>
      <c r="AB10" s="206"/>
      <c r="AC10" s="206"/>
      <c r="AD10" s="206"/>
      <c r="AE10" s="206"/>
      <c r="AF10" s="207"/>
      <c r="AG10" s="208" t="s">
        <v>31</v>
      </c>
      <c r="AH10" s="209"/>
      <c r="AI10" s="210"/>
      <c r="AJ10" s="195"/>
      <c r="AK10" s="195"/>
      <c r="AL10" s="211" t="s">
        <v>32</v>
      </c>
      <c r="AM10" s="212"/>
      <c r="AP10" s="172"/>
      <c r="AQ10" s="172"/>
      <c r="AR10" s="172"/>
      <c r="AS10" s="172"/>
      <c r="AT10" s="172"/>
      <c r="AU10" s="172"/>
    </row>
    <row r="11" spans="1:48" s="3" customFormat="1" ht="18" customHeight="1">
      <c r="A11" s="213" t="s">
        <v>228</v>
      </c>
      <c r="B11" s="214"/>
      <c r="C11" s="214"/>
      <c r="D11" s="214"/>
      <c r="E11" s="214"/>
      <c r="F11" s="214"/>
      <c r="G11" s="214"/>
      <c r="H11" s="215"/>
      <c r="I11" s="132"/>
      <c r="J11" s="133" t="s">
        <v>229</v>
      </c>
      <c r="K11" s="134"/>
      <c r="L11" s="135"/>
      <c r="M11" s="135"/>
      <c r="N11" s="135"/>
      <c r="O11" s="135"/>
      <c r="P11" s="135"/>
      <c r="Q11" s="135"/>
      <c r="R11" s="135"/>
      <c r="S11" s="135"/>
      <c r="T11" s="135"/>
      <c r="U11" s="135"/>
      <c r="V11" s="135"/>
      <c r="W11" s="135"/>
      <c r="X11" s="135"/>
      <c r="Y11" s="132"/>
      <c r="Z11" s="133" t="s">
        <v>230</v>
      </c>
      <c r="AA11" s="134"/>
      <c r="AB11" s="135"/>
      <c r="AC11" s="135"/>
      <c r="AD11" s="135"/>
      <c r="AE11" s="135"/>
      <c r="AF11" s="135"/>
      <c r="AG11" s="135"/>
      <c r="AH11" s="135"/>
      <c r="AI11" s="135"/>
      <c r="AJ11" s="135"/>
      <c r="AK11" s="135"/>
      <c r="AL11" s="135"/>
      <c r="AM11" s="136"/>
    </row>
    <row r="12" spans="1:48" s="90" customFormat="1" ht="6" customHeight="1">
      <c r="I12" s="94"/>
      <c r="J12" s="95"/>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row>
    <row r="13" spans="1:48" s="3" customFormat="1" ht="12">
      <c r="A13" s="188" t="s">
        <v>177</v>
      </c>
      <c r="B13" s="189"/>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c r="AM13" s="190"/>
    </row>
    <row r="14" spans="1:48" s="90" customFormat="1" ht="3" customHeight="1">
      <c r="I14" s="94"/>
      <c r="J14" s="95"/>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row>
    <row r="15" spans="1:48" s="3" customFormat="1" ht="18" customHeight="1">
      <c r="A15" s="200" t="s">
        <v>241</v>
      </c>
      <c r="B15" s="201"/>
      <c r="C15" s="201"/>
      <c r="D15" s="201"/>
      <c r="E15" s="201"/>
      <c r="F15" s="201"/>
      <c r="G15" s="201"/>
      <c r="H15" s="201"/>
      <c r="I15" s="201"/>
      <c r="J15" s="201"/>
      <c r="K15" s="201"/>
      <c r="L15" s="201"/>
      <c r="M15" s="201"/>
      <c r="N15" s="201"/>
      <c r="O15" s="201"/>
      <c r="P15" s="201"/>
      <c r="Q15" s="201"/>
      <c r="R15" s="201"/>
      <c r="S15" s="201"/>
      <c r="T15" s="201"/>
      <c r="U15" s="201"/>
      <c r="V15" s="201"/>
      <c r="W15" s="201"/>
      <c r="X15" s="202"/>
      <c r="Y15" s="203"/>
      <c r="Z15" s="204"/>
      <c r="AA15" s="100"/>
      <c r="AB15" s="100"/>
      <c r="AC15" s="100"/>
      <c r="AD15" s="100"/>
      <c r="AE15" s="100"/>
      <c r="AF15" s="100"/>
      <c r="AG15" s="100"/>
      <c r="AH15" s="101"/>
      <c r="AI15" s="101"/>
      <c r="AJ15" s="101"/>
      <c r="AK15" s="101"/>
      <c r="AL15" s="101"/>
      <c r="AM15" s="101"/>
    </row>
    <row r="16" spans="1:48" s="3" customFormat="1" ht="18" customHeight="1">
      <c r="A16" s="200" t="s">
        <v>242</v>
      </c>
      <c r="B16" s="201"/>
      <c r="C16" s="201"/>
      <c r="D16" s="201"/>
      <c r="E16" s="201"/>
      <c r="F16" s="201"/>
      <c r="G16" s="201"/>
      <c r="H16" s="201"/>
      <c r="I16" s="201"/>
      <c r="J16" s="201"/>
      <c r="K16" s="201"/>
      <c r="L16" s="201"/>
      <c r="M16" s="201"/>
      <c r="N16" s="201"/>
      <c r="O16" s="201"/>
      <c r="P16" s="201"/>
      <c r="Q16" s="201"/>
      <c r="R16" s="201"/>
      <c r="S16" s="201"/>
      <c r="T16" s="201"/>
      <c r="U16" s="201"/>
      <c r="V16" s="201"/>
      <c r="W16" s="201"/>
      <c r="X16" s="202"/>
      <c r="Y16" s="203"/>
      <c r="Z16" s="204"/>
      <c r="AA16" s="100"/>
      <c r="AB16" s="100"/>
      <c r="AC16" s="100"/>
      <c r="AD16" s="100"/>
      <c r="AE16" s="100"/>
      <c r="AF16" s="100"/>
      <c r="AG16" s="100"/>
      <c r="AH16" s="101"/>
      <c r="AI16" s="101"/>
      <c r="AJ16" s="101"/>
      <c r="AK16" s="101"/>
      <c r="AL16" s="101"/>
      <c r="AM16" s="101"/>
    </row>
    <row r="17" spans="1:48" s="3" customFormat="1" ht="18" customHeight="1">
      <c r="A17" s="200" t="s">
        <v>193</v>
      </c>
      <c r="B17" s="201"/>
      <c r="C17" s="201"/>
      <c r="D17" s="201"/>
      <c r="E17" s="201"/>
      <c r="F17" s="201"/>
      <c r="G17" s="201"/>
      <c r="H17" s="201"/>
      <c r="I17" s="201"/>
      <c r="J17" s="201"/>
      <c r="K17" s="201"/>
      <c r="L17" s="201"/>
      <c r="M17" s="201"/>
      <c r="N17" s="201"/>
      <c r="O17" s="201"/>
      <c r="P17" s="201"/>
      <c r="Q17" s="201"/>
      <c r="R17" s="201"/>
      <c r="S17" s="201"/>
      <c r="T17" s="201"/>
      <c r="U17" s="201"/>
      <c r="V17" s="201"/>
      <c r="W17" s="201"/>
      <c r="X17" s="202"/>
      <c r="Y17" s="203"/>
      <c r="Z17" s="204"/>
      <c r="AA17" s="100"/>
      <c r="AB17" s="100"/>
      <c r="AC17" s="100"/>
      <c r="AD17" s="100"/>
      <c r="AE17" s="100"/>
      <c r="AF17" s="100"/>
      <c r="AG17" s="100"/>
      <c r="AH17" s="101"/>
      <c r="AI17" s="101"/>
      <c r="AJ17" s="101"/>
      <c r="AK17" s="101"/>
      <c r="AL17" s="101"/>
      <c r="AM17" s="101"/>
    </row>
    <row r="18" spans="1:48" s="90" customFormat="1" ht="6" customHeight="1">
      <c r="I18" s="94"/>
      <c r="J18" s="95"/>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row>
    <row r="19" spans="1:48" s="3" customFormat="1" ht="12">
      <c r="A19" s="188" t="s">
        <v>194</v>
      </c>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90"/>
    </row>
    <row r="20" spans="1:48" s="3" customFormat="1" ht="3" customHeight="1" thickBot="1">
      <c r="I20" s="72"/>
      <c r="J20" s="117"/>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ht="19.5" customHeight="1">
      <c r="A21" s="118" t="s">
        <v>195</v>
      </c>
      <c r="B21" s="3"/>
      <c r="C21" s="119"/>
      <c r="D21" s="3"/>
      <c r="E21" s="120"/>
      <c r="F21" s="3"/>
      <c r="G21" s="3"/>
      <c r="H21" s="3"/>
      <c r="I21" s="3"/>
      <c r="J21" s="121"/>
      <c r="K21" s="121"/>
      <c r="L21" s="121"/>
      <c r="M21" s="121"/>
      <c r="N21" s="121"/>
      <c r="O21" s="122"/>
      <c r="P21" s="119"/>
      <c r="S21" s="121"/>
      <c r="T21" s="117"/>
      <c r="U21" s="121"/>
      <c r="V21" s="121"/>
      <c r="W21" s="119"/>
      <c r="AC21" s="216"/>
      <c r="AD21" s="217" t="s">
        <v>33</v>
      </c>
      <c r="AE21" s="218"/>
      <c r="AF21" s="218"/>
      <c r="AG21" s="218"/>
      <c r="AH21" s="218"/>
      <c r="AI21" s="219" t="s">
        <v>240</v>
      </c>
      <c r="AJ21" s="220"/>
      <c r="AK21" s="220"/>
      <c r="AL21" s="220"/>
      <c r="AM21" s="221"/>
      <c r="AV21" s="3"/>
    </row>
    <row r="22" spans="1:48">
      <c r="A22" s="118"/>
      <c r="B22" s="3"/>
      <c r="C22" s="119"/>
      <c r="D22" s="3"/>
      <c r="E22" s="120"/>
      <c r="F22" s="3"/>
      <c r="G22" s="3"/>
      <c r="H22" s="3"/>
      <c r="I22" s="3"/>
      <c r="J22" s="121"/>
      <c r="K22" s="121"/>
      <c r="L22" s="121"/>
      <c r="M22" s="121"/>
      <c r="N22" s="121"/>
      <c r="O22" s="122"/>
      <c r="P22" s="119"/>
      <c r="S22" s="121"/>
      <c r="T22" s="117"/>
      <c r="U22" s="121"/>
      <c r="V22" s="121"/>
      <c r="W22" s="116"/>
      <c r="AC22" s="216"/>
      <c r="AD22" s="222" t="str">
        <f>IFERROR(VLOOKUP(L10,リスト!B2:D23,2,FALSE),IFERROR(VLOOKUP(L10,リスト!B24:D30,2,FALSE)*AJ10,""))</f>
        <v/>
      </c>
      <c r="AE22" s="223"/>
      <c r="AF22" s="223"/>
      <c r="AG22" s="226" t="s">
        <v>9</v>
      </c>
      <c r="AH22" s="227"/>
      <c r="AI22" s="230" t="str">
        <f>IF(AD22="","",MIN(AD22,ROUNDDOWN((AF30+AF39)/1000,0)))</f>
        <v/>
      </c>
      <c r="AJ22" s="231"/>
      <c r="AK22" s="231"/>
      <c r="AL22" s="234" t="s">
        <v>9</v>
      </c>
      <c r="AM22" s="235"/>
    </row>
    <row r="23" spans="1:48" ht="14.25" thickBot="1">
      <c r="A23" s="119" t="s">
        <v>196</v>
      </c>
      <c r="B23" s="3"/>
      <c r="C23" s="119"/>
      <c r="D23" s="3"/>
      <c r="E23" s="120"/>
      <c r="F23" s="3"/>
      <c r="G23" s="3"/>
      <c r="H23" s="3"/>
      <c r="I23" s="3"/>
      <c r="J23" s="121"/>
      <c r="K23" s="121"/>
      <c r="L23" s="121"/>
      <c r="M23" s="121"/>
      <c r="N23" s="121"/>
      <c r="O23" s="122"/>
      <c r="P23" s="119"/>
      <c r="S23" s="121"/>
      <c r="T23" s="117"/>
      <c r="U23" s="121"/>
      <c r="V23" s="121"/>
      <c r="W23" s="116"/>
      <c r="AC23" s="216"/>
      <c r="AD23" s="224"/>
      <c r="AE23" s="225"/>
      <c r="AF23" s="225"/>
      <c r="AG23" s="228"/>
      <c r="AH23" s="229"/>
      <c r="AI23" s="232"/>
      <c r="AJ23" s="233"/>
      <c r="AK23" s="233"/>
      <c r="AL23" s="236"/>
      <c r="AM23" s="237"/>
    </row>
    <row r="24" spans="1:48" ht="15" customHeight="1">
      <c r="A24" s="179" t="s">
        <v>245</v>
      </c>
      <c r="B24" s="180"/>
      <c r="C24" s="180"/>
      <c r="D24" s="180"/>
      <c r="E24" s="180"/>
      <c r="F24" s="180"/>
      <c r="G24" s="181"/>
      <c r="H24" s="179" t="s">
        <v>246</v>
      </c>
      <c r="I24" s="180"/>
      <c r="J24" s="180"/>
      <c r="K24" s="180"/>
      <c r="L24" s="180"/>
      <c r="M24" s="180"/>
      <c r="N24" s="180"/>
      <c r="O24" s="180"/>
      <c r="P24" s="180"/>
      <c r="Q24" s="180"/>
      <c r="R24" s="180"/>
      <c r="S24" s="180"/>
      <c r="T24" s="180"/>
      <c r="U24" s="180"/>
      <c r="V24" s="180"/>
      <c r="W24" s="180"/>
      <c r="X24" s="180"/>
      <c r="Y24" s="180"/>
      <c r="Z24" s="180"/>
      <c r="AA24" s="180"/>
      <c r="AB24" s="179" t="s">
        <v>248</v>
      </c>
      <c r="AC24" s="180"/>
      <c r="AD24" s="180"/>
      <c r="AE24" s="181"/>
      <c r="AF24" s="177" t="s">
        <v>247</v>
      </c>
      <c r="AG24" s="177"/>
      <c r="AH24" s="177"/>
      <c r="AI24" s="177"/>
      <c r="AJ24" s="177"/>
      <c r="AK24" s="177"/>
      <c r="AL24" s="177"/>
      <c r="AM24" s="178"/>
    </row>
    <row r="25" spans="1:48" ht="15" customHeight="1">
      <c r="A25" s="238"/>
      <c r="B25" s="238"/>
      <c r="C25" s="238"/>
      <c r="D25" s="238"/>
      <c r="E25" s="238"/>
      <c r="F25" s="238"/>
      <c r="G25" s="238"/>
      <c r="H25" s="239"/>
      <c r="I25" s="239"/>
      <c r="J25" s="239"/>
      <c r="K25" s="239"/>
      <c r="L25" s="239"/>
      <c r="M25" s="239"/>
      <c r="N25" s="239"/>
      <c r="O25" s="239"/>
      <c r="P25" s="239"/>
      <c r="Q25" s="239"/>
      <c r="R25" s="239"/>
      <c r="S25" s="239"/>
      <c r="T25" s="239"/>
      <c r="U25" s="239"/>
      <c r="V25" s="239"/>
      <c r="W25" s="239"/>
      <c r="X25" s="239"/>
      <c r="Y25" s="239"/>
      <c r="Z25" s="239"/>
      <c r="AA25" s="239"/>
      <c r="AB25" s="240"/>
      <c r="AC25" s="240"/>
      <c r="AD25" s="240"/>
      <c r="AE25" s="240"/>
      <c r="AF25" s="241"/>
      <c r="AG25" s="241"/>
      <c r="AH25" s="241"/>
      <c r="AI25" s="241"/>
      <c r="AJ25" s="241"/>
      <c r="AK25" s="241"/>
      <c r="AL25" s="241"/>
      <c r="AM25" s="241"/>
    </row>
    <row r="26" spans="1:48" ht="15" customHeight="1">
      <c r="A26" s="242"/>
      <c r="B26" s="242"/>
      <c r="C26" s="242"/>
      <c r="D26" s="242"/>
      <c r="E26" s="242"/>
      <c r="F26" s="242"/>
      <c r="G26" s="242"/>
      <c r="H26" s="246"/>
      <c r="I26" s="246"/>
      <c r="J26" s="246"/>
      <c r="K26" s="246"/>
      <c r="L26" s="246"/>
      <c r="M26" s="246"/>
      <c r="N26" s="246"/>
      <c r="O26" s="246"/>
      <c r="P26" s="246"/>
      <c r="Q26" s="246"/>
      <c r="R26" s="246"/>
      <c r="S26" s="246"/>
      <c r="T26" s="246"/>
      <c r="U26" s="246"/>
      <c r="V26" s="246"/>
      <c r="W26" s="246"/>
      <c r="X26" s="246"/>
      <c r="Y26" s="246"/>
      <c r="Z26" s="246"/>
      <c r="AA26" s="246"/>
      <c r="AB26" s="248"/>
      <c r="AC26" s="248"/>
      <c r="AD26" s="248"/>
      <c r="AE26" s="248"/>
      <c r="AF26" s="244"/>
      <c r="AG26" s="244"/>
      <c r="AH26" s="244"/>
      <c r="AI26" s="244"/>
      <c r="AJ26" s="244"/>
      <c r="AK26" s="244"/>
      <c r="AL26" s="244"/>
      <c r="AM26" s="244"/>
    </row>
    <row r="27" spans="1:48" ht="15" customHeight="1">
      <c r="A27" s="242"/>
      <c r="B27" s="242"/>
      <c r="C27" s="242"/>
      <c r="D27" s="242"/>
      <c r="E27" s="242"/>
      <c r="F27" s="242"/>
      <c r="G27" s="242"/>
      <c r="H27" s="246"/>
      <c r="I27" s="246"/>
      <c r="J27" s="246"/>
      <c r="K27" s="246"/>
      <c r="L27" s="246"/>
      <c r="M27" s="246"/>
      <c r="N27" s="246"/>
      <c r="O27" s="246"/>
      <c r="P27" s="246"/>
      <c r="Q27" s="246"/>
      <c r="R27" s="246"/>
      <c r="S27" s="246"/>
      <c r="T27" s="246"/>
      <c r="U27" s="246"/>
      <c r="V27" s="246"/>
      <c r="W27" s="246"/>
      <c r="X27" s="246"/>
      <c r="Y27" s="246"/>
      <c r="Z27" s="246"/>
      <c r="AA27" s="246"/>
      <c r="AB27" s="248"/>
      <c r="AC27" s="248"/>
      <c r="AD27" s="248"/>
      <c r="AE27" s="248"/>
      <c r="AF27" s="244"/>
      <c r="AG27" s="244"/>
      <c r="AH27" s="244"/>
      <c r="AI27" s="244"/>
      <c r="AJ27" s="244"/>
      <c r="AK27" s="244"/>
      <c r="AL27" s="244"/>
      <c r="AM27" s="244"/>
    </row>
    <row r="28" spans="1:48" ht="15" customHeight="1">
      <c r="A28" s="242"/>
      <c r="B28" s="242"/>
      <c r="C28" s="242"/>
      <c r="D28" s="242"/>
      <c r="E28" s="242"/>
      <c r="F28" s="242"/>
      <c r="G28" s="242"/>
      <c r="H28" s="246"/>
      <c r="I28" s="246"/>
      <c r="J28" s="246"/>
      <c r="K28" s="246"/>
      <c r="L28" s="246"/>
      <c r="M28" s="246"/>
      <c r="N28" s="246"/>
      <c r="O28" s="246"/>
      <c r="P28" s="246"/>
      <c r="Q28" s="246"/>
      <c r="R28" s="246"/>
      <c r="S28" s="246"/>
      <c r="T28" s="246"/>
      <c r="U28" s="246"/>
      <c r="V28" s="246"/>
      <c r="W28" s="246"/>
      <c r="X28" s="246"/>
      <c r="Y28" s="246"/>
      <c r="Z28" s="246"/>
      <c r="AA28" s="246"/>
      <c r="AB28" s="248"/>
      <c r="AC28" s="248"/>
      <c r="AD28" s="248"/>
      <c r="AE28" s="248"/>
      <c r="AF28" s="244"/>
      <c r="AG28" s="244"/>
      <c r="AH28" s="244"/>
      <c r="AI28" s="244"/>
      <c r="AJ28" s="244"/>
      <c r="AK28" s="244"/>
      <c r="AL28" s="244"/>
      <c r="AM28" s="244"/>
      <c r="AV28" s="3"/>
    </row>
    <row r="29" spans="1:48" ht="15" customHeight="1">
      <c r="A29" s="243"/>
      <c r="B29" s="243"/>
      <c r="C29" s="243"/>
      <c r="D29" s="243"/>
      <c r="E29" s="243"/>
      <c r="F29" s="243"/>
      <c r="G29" s="243"/>
      <c r="H29" s="247"/>
      <c r="I29" s="247"/>
      <c r="J29" s="247"/>
      <c r="K29" s="247"/>
      <c r="L29" s="247"/>
      <c r="M29" s="247"/>
      <c r="N29" s="247"/>
      <c r="O29" s="247"/>
      <c r="P29" s="247"/>
      <c r="Q29" s="247"/>
      <c r="R29" s="247"/>
      <c r="S29" s="247"/>
      <c r="T29" s="247"/>
      <c r="U29" s="247"/>
      <c r="V29" s="247"/>
      <c r="W29" s="247"/>
      <c r="X29" s="247"/>
      <c r="Y29" s="247"/>
      <c r="Z29" s="247"/>
      <c r="AA29" s="247"/>
      <c r="AB29" s="249"/>
      <c r="AC29" s="249"/>
      <c r="AD29" s="249"/>
      <c r="AE29" s="249"/>
      <c r="AF29" s="245"/>
      <c r="AG29" s="245"/>
      <c r="AH29" s="245"/>
      <c r="AI29" s="245"/>
      <c r="AJ29" s="245"/>
      <c r="AK29" s="245"/>
      <c r="AL29" s="245"/>
      <c r="AM29" s="245"/>
    </row>
    <row r="30" spans="1:48" ht="15" customHeight="1">
      <c r="A30" s="252" t="s">
        <v>20</v>
      </c>
      <c r="B30" s="253"/>
      <c r="C30" s="253"/>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4">
        <f>SUM(AF25:AM29)</f>
        <v>0</v>
      </c>
      <c r="AG30" s="255"/>
      <c r="AH30" s="255"/>
      <c r="AI30" s="255"/>
      <c r="AJ30" s="255"/>
      <c r="AK30" s="255"/>
      <c r="AL30" s="255"/>
      <c r="AM30" s="256"/>
    </row>
    <row r="31" spans="1:48">
      <c r="A31" s="118"/>
      <c r="B31" s="3"/>
      <c r="C31" s="119"/>
      <c r="D31" s="120"/>
      <c r="F31" s="3"/>
      <c r="G31" s="3"/>
      <c r="H31" s="3"/>
      <c r="I31" s="3"/>
      <c r="J31" s="121"/>
      <c r="K31" s="121"/>
      <c r="L31" s="121"/>
      <c r="M31" s="121"/>
      <c r="N31" s="121"/>
      <c r="O31" s="122"/>
      <c r="P31" s="119"/>
      <c r="S31" s="121"/>
      <c r="T31" s="117"/>
      <c r="U31" s="121"/>
      <c r="V31" s="121"/>
      <c r="W31" s="116"/>
      <c r="AD31" s="119"/>
      <c r="AE31" s="123"/>
      <c r="AF31" s="123"/>
      <c r="AG31" s="123"/>
      <c r="AH31" s="116"/>
      <c r="AI31" s="250"/>
      <c r="AJ31" s="250"/>
      <c r="AK31" s="250"/>
      <c r="AL31" s="251"/>
      <c r="AM31" s="251"/>
    </row>
    <row r="32" spans="1:48">
      <c r="A32" s="119" t="s">
        <v>197</v>
      </c>
      <c r="B32" s="3"/>
      <c r="C32" s="119"/>
      <c r="D32" s="3"/>
      <c r="E32" s="120"/>
      <c r="F32" s="3"/>
      <c r="G32" s="3"/>
      <c r="H32" s="3"/>
      <c r="I32" s="3"/>
      <c r="J32" s="121"/>
      <c r="K32" s="121"/>
      <c r="L32" s="121"/>
      <c r="M32" s="121"/>
      <c r="N32" s="121"/>
      <c r="O32" s="122"/>
      <c r="P32" s="119"/>
      <c r="S32" s="121"/>
      <c r="T32" s="117"/>
      <c r="U32" s="121"/>
      <c r="V32" s="121"/>
      <c r="W32" s="116"/>
      <c r="AD32" s="119"/>
      <c r="AE32" s="123"/>
      <c r="AF32" s="123"/>
      <c r="AG32" s="123"/>
      <c r="AH32" s="116"/>
      <c r="AI32" s="250"/>
      <c r="AJ32" s="250"/>
      <c r="AK32" s="250"/>
      <c r="AL32" s="251"/>
      <c r="AM32" s="251"/>
    </row>
    <row r="33" spans="1:48" ht="15" customHeight="1">
      <c r="A33" s="179" t="s">
        <v>245</v>
      </c>
      <c r="B33" s="180"/>
      <c r="C33" s="180"/>
      <c r="D33" s="180"/>
      <c r="E33" s="180"/>
      <c r="F33" s="180"/>
      <c r="G33" s="181"/>
      <c r="H33" s="179" t="s">
        <v>246</v>
      </c>
      <c r="I33" s="180"/>
      <c r="J33" s="180"/>
      <c r="K33" s="180"/>
      <c r="L33" s="180"/>
      <c r="M33" s="180"/>
      <c r="N33" s="180"/>
      <c r="O33" s="180"/>
      <c r="P33" s="180"/>
      <c r="Q33" s="180"/>
      <c r="R33" s="180"/>
      <c r="S33" s="180"/>
      <c r="T33" s="180"/>
      <c r="U33" s="180"/>
      <c r="V33" s="180"/>
      <c r="W33" s="180"/>
      <c r="X33" s="180"/>
      <c r="Y33" s="180"/>
      <c r="Z33" s="180"/>
      <c r="AA33" s="180"/>
      <c r="AB33" s="179" t="s">
        <v>248</v>
      </c>
      <c r="AC33" s="180"/>
      <c r="AD33" s="180"/>
      <c r="AE33" s="180"/>
      <c r="AF33" s="179" t="s">
        <v>247</v>
      </c>
      <c r="AG33" s="180"/>
      <c r="AH33" s="180"/>
      <c r="AI33" s="180"/>
      <c r="AJ33" s="180"/>
      <c r="AK33" s="180"/>
      <c r="AL33" s="180"/>
      <c r="AM33" s="181"/>
    </row>
    <row r="34" spans="1:48" ht="15" customHeight="1">
      <c r="A34" s="238"/>
      <c r="B34" s="238"/>
      <c r="C34" s="238"/>
      <c r="D34" s="238"/>
      <c r="E34" s="238"/>
      <c r="F34" s="238"/>
      <c r="G34" s="238"/>
      <c r="H34" s="239"/>
      <c r="I34" s="239"/>
      <c r="J34" s="239"/>
      <c r="K34" s="239"/>
      <c r="L34" s="239"/>
      <c r="M34" s="239"/>
      <c r="N34" s="239"/>
      <c r="O34" s="239"/>
      <c r="P34" s="239"/>
      <c r="Q34" s="239"/>
      <c r="R34" s="239"/>
      <c r="S34" s="239"/>
      <c r="T34" s="239"/>
      <c r="U34" s="239"/>
      <c r="V34" s="239"/>
      <c r="W34" s="239"/>
      <c r="X34" s="239"/>
      <c r="Y34" s="239"/>
      <c r="Z34" s="239"/>
      <c r="AA34" s="239"/>
      <c r="AB34" s="240"/>
      <c r="AC34" s="240"/>
      <c r="AD34" s="240"/>
      <c r="AE34" s="240"/>
      <c r="AF34" s="241"/>
      <c r="AG34" s="241"/>
      <c r="AH34" s="241"/>
      <c r="AI34" s="241"/>
      <c r="AJ34" s="241"/>
      <c r="AK34" s="241"/>
      <c r="AL34" s="241"/>
      <c r="AM34" s="241"/>
    </row>
    <row r="35" spans="1:48" ht="15" customHeight="1">
      <c r="A35" s="242"/>
      <c r="B35" s="242"/>
      <c r="C35" s="242"/>
      <c r="D35" s="242"/>
      <c r="E35" s="242"/>
      <c r="F35" s="242"/>
      <c r="G35" s="242"/>
      <c r="H35" s="246"/>
      <c r="I35" s="246"/>
      <c r="J35" s="246"/>
      <c r="K35" s="246"/>
      <c r="L35" s="246"/>
      <c r="M35" s="246"/>
      <c r="N35" s="246"/>
      <c r="O35" s="246"/>
      <c r="P35" s="246"/>
      <c r="Q35" s="246"/>
      <c r="R35" s="246"/>
      <c r="S35" s="246"/>
      <c r="T35" s="246"/>
      <c r="U35" s="246"/>
      <c r="V35" s="246"/>
      <c r="W35" s="246"/>
      <c r="X35" s="246"/>
      <c r="Y35" s="246"/>
      <c r="Z35" s="246"/>
      <c r="AA35" s="246"/>
      <c r="AB35" s="248"/>
      <c r="AC35" s="248"/>
      <c r="AD35" s="248"/>
      <c r="AE35" s="248"/>
      <c r="AF35" s="244"/>
      <c r="AG35" s="244"/>
      <c r="AH35" s="244"/>
      <c r="AI35" s="244"/>
      <c r="AJ35" s="244"/>
      <c r="AK35" s="244"/>
      <c r="AL35" s="244"/>
      <c r="AM35" s="244"/>
    </row>
    <row r="36" spans="1:48" ht="15" customHeight="1">
      <c r="A36" s="242"/>
      <c r="B36" s="242"/>
      <c r="C36" s="242"/>
      <c r="D36" s="242"/>
      <c r="E36" s="242"/>
      <c r="F36" s="242"/>
      <c r="G36" s="242"/>
      <c r="H36" s="246"/>
      <c r="I36" s="246"/>
      <c r="J36" s="246"/>
      <c r="K36" s="246"/>
      <c r="L36" s="246"/>
      <c r="M36" s="246"/>
      <c r="N36" s="246"/>
      <c r="O36" s="246"/>
      <c r="P36" s="246"/>
      <c r="Q36" s="246"/>
      <c r="R36" s="246"/>
      <c r="S36" s="246"/>
      <c r="T36" s="246"/>
      <c r="U36" s="246"/>
      <c r="V36" s="246"/>
      <c r="W36" s="246"/>
      <c r="X36" s="246"/>
      <c r="Y36" s="246"/>
      <c r="Z36" s="246"/>
      <c r="AA36" s="246"/>
      <c r="AB36" s="248"/>
      <c r="AC36" s="248"/>
      <c r="AD36" s="248"/>
      <c r="AE36" s="248"/>
      <c r="AF36" s="244"/>
      <c r="AG36" s="244"/>
      <c r="AH36" s="244"/>
      <c r="AI36" s="244"/>
      <c r="AJ36" s="244"/>
      <c r="AK36" s="244"/>
      <c r="AL36" s="244"/>
      <c r="AM36" s="244"/>
    </row>
    <row r="37" spans="1:48" ht="15" customHeight="1">
      <c r="A37" s="242"/>
      <c r="B37" s="242"/>
      <c r="C37" s="242"/>
      <c r="D37" s="242"/>
      <c r="E37" s="242"/>
      <c r="F37" s="242"/>
      <c r="G37" s="242"/>
      <c r="H37" s="246"/>
      <c r="I37" s="246"/>
      <c r="J37" s="246"/>
      <c r="K37" s="246"/>
      <c r="L37" s="246"/>
      <c r="M37" s="246"/>
      <c r="N37" s="246"/>
      <c r="O37" s="246"/>
      <c r="P37" s="246"/>
      <c r="Q37" s="246"/>
      <c r="R37" s="246"/>
      <c r="S37" s="246"/>
      <c r="T37" s="246"/>
      <c r="U37" s="246"/>
      <c r="V37" s="246"/>
      <c r="W37" s="246"/>
      <c r="X37" s="246"/>
      <c r="Y37" s="246"/>
      <c r="Z37" s="246"/>
      <c r="AA37" s="246"/>
      <c r="AB37" s="248"/>
      <c r="AC37" s="248"/>
      <c r="AD37" s="248"/>
      <c r="AE37" s="248"/>
      <c r="AF37" s="244"/>
      <c r="AG37" s="244"/>
      <c r="AH37" s="244"/>
      <c r="AI37" s="244"/>
      <c r="AJ37" s="244"/>
      <c r="AK37" s="244"/>
      <c r="AL37" s="244"/>
      <c r="AM37" s="244"/>
      <c r="AV37" s="3"/>
    </row>
    <row r="38" spans="1:48" ht="15" customHeight="1">
      <c r="A38" s="243"/>
      <c r="B38" s="243"/>
      <c r="C38" s="243"/>
      <c r="D38" s="243"/>
      <c r="E38" s="243"/>
      <c r="F38" s="243"/>
      <c r="G38" s="243"/>
      <c r="H38" s="247"/>
      <c r="I38" s="247"/>
      <c r="J38" s="247"/>
      <c r="K38" s="247"/>
      <c r="L38" s="247"/>
      <c r="M38" s="247"/>
      <c r="N38" s="247"/>
      <c r="O38" s="247"/>
      <c r="P38" s="247"/>
      <c r="Q38" s="247"/>
      <c r="R38" s="247"/>
      <c r="S38" s="247"/>
      <c r="T38" s="247"/>
      <c r="U38" s="247"/>
      <c r="V38" s="247"/>
      <c r="W38" s="247"/>
      <c r="X38" s="247"/>
      <c r="Y38" s="247"/>
      <c r="Z38" s="247"/>
      <c r="AA38" s="247"/>
      <c r="AB38" s="249"/>
      <c r="AC38" s="249"/>
      <c r="AD38" s="249"/>
      <c r="AE38" s="249"/>
      <c r="AF38" s="245"/>
      <c r="AG38" s="245"/>
      <c r="AH38" s="245"/>
      <c r="AI38" s="245"/>
      <c r="AJ38" s="245"/>
      <c r="AK38" s="245"/>
      <c r="AL38" s="245"/>
      <c r="AM38" s="245"/>
    </row>
    <row r="39" spans="1:48" ht="15" customHeight="1">
      <c r="A39" s="252" t="s">
        <v>20</v>
      </c>
      <c r="B39" s="253"/>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4">
        <f>SUM(AF34:AM38)</f>
        <v>0</v>
      </c>
      <c r="AG39" s="255"/>
      <c r="AH39" s="255"/>
      <c r="AI39" s="255"/>
      <c r="AJ39" s="255"/>
      <c r="AK39" s="255"/>
      <c r="AL39" s="255"/>
      <c r="AM39" s="256"/>
    </row>
    <row r="40" spans="1:48" ht="6" customHeight="1" thickBot="1">
      <c r="A40" s="124"/>
      <c r="B40" s="124"/>
      <c r="C40" s="124"/>
      <c r="D40" s="124"/>
      <c r="E40" s="125"/>
      <c r="F40" s="125"/>
      <c r="G40" s="125"/>
      <c r="H40" s="125"/>
      <c r="I40" s="125"/>
      <c r="J40" s="97"/>
      <c r="K40" s="97"/>
      <c r="L40" s="97"/>
      <c r="M40" s="97"/>
      <c r="N40" s="97"/>
      <c r="AH40" s="126"/>
    </row>
    <row r="41" spans="1:48" s="3" customFormat="1" ht="19.5" customHeight="1">
      <c r="A41" s="99" t="s">
        <v>198</v>
      </c>
      <c r="B41" s="64"/>
      <c r="C41" s="64"/>
      <c r="D41" s="64"/>
      <c r="E41" s="64"/>
      <c r="F41" s="64"/>
      <c r="G41" s="64"/>
      <c r="H41" s="64"/>
      <c r="I41" s="65"/>
      <c r="J41" s="67"/>
      <c r="K41" s="64"/>
      <c r="L41" s="66"/>
      <c r="M41" s="66"/>
      <c r="N41" s="66"/>
      <c r="O41" s="64"/>
      <c r="P41" s="64"/>
      <c r="Q41" s="64"/>
      <c r="R41" s="64"/>
      <c r="S41" s="64"/>
      <c r="T41" s="68"/>
      <c r="U41" s="68"/>
      <c r="V41" s="68"/>
      <c r="W41" s="68"/>
      <c r="AC41" s="216"/>
      <c r="AD41" s="217" t="s">
        <v>33</v>
      </c>
      <c r="AE41" s="218"/>
      <c r="AF41" s="218"/>
      <c r="AG41" s="218"/>
      <c r="AH41" s="218"/>
      <c r="AI41" s="257" t="s">
        <v>240</v>
      </c>
      <c r="AJ41" s="258"/>
      <c r="AK41" s="258"/>
      <c r="AL41" s="258"/>
      <c r="AM41" s="259"/>
    </row>
    <row r="42" spans="1:48" s="3" customFormat="1" ht="13.5" customHeight="1">
      <c r="A42" s="64"/>
      <c r="B42" s="64"/>
      <c r="C42" s="64"/>
      <c r="D42" s="64"/>
      <c r="E42" s="64"/>
      <c r="F42" s="64"/>
      <c r="G42" s="64"/>
      <c r="H42" s="64"/>
      <c r="I42" s="64"/>
      <c r="J42" s="64"/>
      <c r="K42" s="64"/>
      <c r="L42" s="64"/>
      <c r="M42" s="64"/>
      <c r="N42" s="64"/>
      <c r="O42" s="64"/>
      <c r="P42" s="64"/>
      <c r="Q42" s="64"/>
      <c r="R42" s="64"/>
      <c r="S42" s="64"/>
      <c r="T42" s="64"/>
      <c r="U42" s="64"/>
      <c r="V42" s="64"/>
      <c r="W42" s="64"/>
      <c r="AC42" s="216"/>
      <c r="AD42" s="260" t="str">
        <f>IFERROR(VLOOKUP(L10,リスト!B24:E30,4,FALSE)*AJ10,"")</f>
        <v/>
      </c>
      <c r="AE42" s="261"/>
      <c r="AF42" s="261"/>
      <c r="AG42" s="264" t="s">
        <v>9</v>
      </c>
      <c r="AH42" s="265"/>
      <c r="AI42" s="268" t="str">
        <f>IF(AD42="","",MIN(AD42,ROUNDDOWN(AF50/1000,0)))</f>
        <v/>
      </c>
      <c r="AJ42" s="269"/>
      <c r="AK42" s="269"/>
      <c r="AL42" s="264" t="s">
        <v>9</v>
      </c>
      <c r="AM42" s="265"/>
    </row>
    <row r="43" spans="1:48" s="3" customFormat="1" ht="12">
      <c r="A43" s="63"/>
      <c r="B43" s="64"/>
      <c r="C43" s="64"/>
      <c r="D43" s="64"/>
      <c r="E43" s="64"/>
      <c r="F43" s="64"/>
      <c r="G43" s="64"/>
      <c r="H43" s="64"/>
      <c r="I43" s="64"/>
      <c r="J43" s="64"/>
      <c r="K43" s="64"/>
      <c r="L43" s="64"/>
      <c r="M43" s="64"/>
      <c r="N43" s="64"/>
      <c r="O43" s="64"/>
      <c r="P43" s="64"/>
      <c r="Q43" s="64"/>
      <c r="R43" s="64"/>
      <c r="S43" s="64"/>
      <c r="T43" s="64"/>
      <c r="U43" s="64"/>
      <c r="V43" s="64"/>
      <c r="W43" s="64"/>
      <c r="AC43" s="216"/>
      <c r="AD43" s="262"/>
      <c r="AE43" s="263"/>
      <c r="AF43" s="263"/>
      <c r="AG43" s="266"/>
      <c r="AH43" s="267"/>
      <c r="AI43" s="270"/>
      <c r="AJ43" s="271"/>
      <c r="AK43" s="271"/>
      <c r="AL43" s="266"/>
      <c r="AM43" s="267"/>
      <c r="AT43" s="4"/>
    </row>
    <row r="44" spans="1:48" ht="15" customHeight="1">
      <c r="A44" s="179" t="s">
        <v>245</v>
      </c>
      <c r="B44" s="180"/>
      <c r="C44" s="180"/>
      <c r="D44" s="180"/>
      <c r="E44" s="180"/>
      <c r="F44" s="180"/>
      <c r="G44" s="181"/>
      <c r="H44" s="179" t="s">
        <v>246</v>
      </c>
      <c r="I44" s="180"/>
      <c r="J44" s="180"/>
      <c r="K44" s="180"/>
      <c r="L44" s="180"/>
      <c r="M44" s="180"/>
      <c r="N44" s="180"/>
      <c r="O44" s="180"/>
      <c r="P44" s="180"/>
      <c r="Q44" s="180"/>
      <c r="R44" s="180"/>
      <c r="S44" s="180"/>
      <c r="T44" s="180"/>
      <c r="U44" s="180"/>
      <c r="V44" s="180"/>
      <c r="W44" s="180"/>
      <c r="X44" s="180"/>
      <c r="Y44" s="180"/>
      <c r="Z44" s="180"/>
      <c r="AA44" s="180"/>
      <c r="AB44" s="179" t="s">
        <v>248</v>
      </c>
      <c r="AC44" s="180"/>
      <c r="AD44" s="177"/>
      <c r="AE44" s="178"/>
      <c r="AF44" s="177" t="s">
        <v>247</v>
      </c>
      <c r="AG44" s="177"/>
      <c r="AH44" s="177"/>
      <c r="AI44" s="177"/>
      <c r="AJ44" s="177"/>
      <c r="AK44" s="177"/>
      <c r="AL44" s="177"/>
      <c r="AM44" s="178"/>
    </row>
    <row r="45" spans="1:48" ht="15" customHeight="1">
      <c r="A45" s="238"/>
      <c r="B45" s="238"/>
      <c r="C45" s="238"/>
      <c r="D45" s="238"/>
      <c r="E45" s="238"/>
      <c r="F45" s="238"/>
      <c r="G45" s="238"/>
      <c r="H45" s="239"/>
      <c r="I45" s="239"/>
      <c r="J45" s="239"/>
      <c r="K45" s="239"/>
      <c r="L45" s="239"/>
      <c r="M45" s="239"/>
      <c r="N45" s="239"/>
      <c r="O45" s="239"/>
      <c r="P45" s="239"/>
      <c r="Q45" s="239"/>
      <c r="R45" s="239"/>
      <c r="S45" s="239"/>
      <c r="T45" s="239"/>
      <c r="U45" s="239"/>
      <c r="V45" s="239"/>
      <c r="W45" s="239"/>
      <c r="X45" s="239"/>
      <c r="Y45" s="239"/>
      <c r="Z45" s="239"/>
      <c r="AA45" s="239"/>
      <c r="AB45" s="240"/>
      <c r="AC45" s="240"/>
      <c r="AD45" s="240"/>
      <c r="AE45" s="240"/>
      <c r="AF45" s="241"/>
      <c r="AG45" s="241"/>
      <c r="AH45" s="241"/>
      <c r="AI45" s="241"/>
      <c r="AJ45" s="241"/>
      <c r="AK45" s="241"/>
      <c r="AL45" s="241"/>
      <c r="AM45" s="241"/>
    </row>
    <row r="46" spans="1:48" ht="15" customHeight="1">
      <c r="A46" s="242"/>
      <c r="B46" s="242"/>
      <c r="C46" s="242"/>
      <c r="D46" s="242"/>
      <c r="E46" s="242"/>
      <c r="F46" s="242"/>
      <c r="G46" s="242"/>
      <c r="H46" s="246"/>
      <c r="I46" s="246"/>
      <c r="J46" s="246"/>
      <c r="K46" s="246"/>
      <c r="L46" s="246"/>
      <c r="M46" s="246"/>
      <c r="N46" s="246"/>
      <c r="O46" s="246"/>
      <c r="P46" s="246"/>
      <c r="Q46" s="246"/>
      <c r="R46" s="246"/>
      <c r="S46" s="246"/>
      <c r="T46" s="246"/>
      <c r="U46" s="246"/>
      <c r="V46" s="246"/>
      <c r="W46" s="246"/>
      <c r="X46" s="246"/>
      <c r="Y46" s="246"/>
      <c r="Z46" s="246"/>
      <c r="AA46" s="246"/>
      <c r="AB46" s="248"/>
      <c r="AC46" s="248"/>
      <c r="AD46" s="248"/>
      <c r="AE46" s="248"/>
      <c r="AF46" s="244"/>
      <c r="AG46" s="244"/>
      <c r="AH46" s="244"/>
      <c r="AI46" s="244"/>
      <c r="AJ46" s="244"/>
      <c r="AK46" s="244"/>
      <c r="AL46" s="244"/>
      <c r="AM46" s="244"/>
    </row>
    <row r="47" spans="1:48" ht="15" customHeight="1">
      <c r="A47" s="242"/>
      <c r="B47" s="242"/>
      <c r="C47" s="242"/>
      <c r="D47" s="242"/>
      <c r="E47" s="242"/>
      <c r="F47" s="242"/>
      <c r="G47" s="242"/>
      <c r="H47" s="246"/>
      <c r="I47" s="246"/>
      <c r="J47" s="246"/>
      <c r="K47" s="246"/>
      <c r="L47" s="246"/>
      <c r="M47" s="246"/>
      <c r="N47" s="246"/>
      <c r="O47" s="246"/>
      <c r="P47" s="246"/>
      <c r="Q47" s="246"/>
      <c r="R47" s="246"/>
      <c r="S47" s="246"/>
      <c r="T47" s="246"/>
      <c r="U47" s="246"/>
      <c r="V47" s="246"/>
      <c r="W47" s="246"/>
      <c r="X47" s="246"/>
      <c r="Y47" s="246"/>
      <c r="Z47" s="246"/>
      <c r="AA47" s="246"/>
      <c r="AB47" s="248"/>
      <c r="AC47" s="248"/>
      <c r="AD47" s="248"/>
      <c r="AE47" s="248"/>
      <c r="AF47" s="244"/>
      <c r="AG47" s="244"/>
      <c r="AH47" s="244"/>
      <c r="AI47" s="244"/>
      <c r="AJ47" s="244"/>
      <c r="AK47" s="244"/>
      <c r="AL47" s="244"/>
      <c r="AM47" s="244"/>
    </row>
    <row r="48" spans="1:48" ht="15" customHeight="1">
      <c r="A48" s="242"/>
      <c r="B48" s="242"/>
      <c r="C48" s="242"/>
      <c r="D48" s="242"/>
      <c r="E48" s="242"/>
      <c r="F48" s="242"/>
      <c r="G48" s="242"/>
      <c r="H48" s="246"/>
      <c r="I48" s="246"/>
      <c r="J48" s="246"/>
      <c r="K48" s="246"/>
      <c r="L48" s="246"/>
      <c r="M48" s="246"/>
      <c r="N48" s="246"/>
      <c r="O48" s="246"/>
      <c r="P48" s="246"/>
      <c r="Q48" s="246"/>
      <c r="R48" s="246"/>
      <c r="S48" s="246"/>
      <c r="T48" s="246"/>
      <c r="U48" s="246"/>
      <c r="V48" s="246"/>
      <c r="W48" s="246"/>
      <c r="X48" s="246"/>
      <c r="Y48" s="246"/>
      <c r="Z48" s="246"/>
      <c r="AA48" s="246"/>
      <c r="AB48" s="248"/>
      <c r="AC48" s="248"/>
      <c r="AD48" s="248"/>
      <c r="AE48" s="248"/>
      <c r="AF48" s="244"/>
      <c r="AG48" s="244"/>
      <c r="AH48" s="244"/>
      <c r="AI48" s="244"/>
      <c r="AJ48" s="244"/>
      <c r="AK48" s="244"/>
      <c r="AL48" s="244"/>
      <c r="AM48" s="244"/>
    </row>
    <row r="49" spans="1:39" ht="15" customHeight="1">
      <c r="A49" s="243"/>
      <c r="B49" s="243"/>
      <c r="C49" s="243"/>
      <c r="D49" s="243"/>
      <c r="E49" s="243"/>
      <c r="F49" s="243"/>
      <c r="G49" s="243"/>
      <c r="H49" s="247"/>
      <c r="I49" s="247"/>
      <c r="J49" s="247"/>
      <c r="K49" s="247"/>
      <c r="L49" s="247"/>
      <c r="M49" s="247"/>
      <c r="N49" s="247"/>
      <c r="O49" s="247"/>
      <c r="P49" s="247"/>
      <c r="Q49" s="247"/>
      <c r="R49" s="247"/>
      <c r="S49" s="247"/>
      <c r="T49" s="247"/>
      <c r="U49" s="247"/>
      <c r="V49" s="247"/>
      <c r="W49" s="247"/>
      <c r="X49" s="247"/>
      <c r="Y49" s="247"/>
      <c r="Z49" s="247"/>
      <c r="AA49" s="247"/>
      <c r="AB49" s="249"/>
      <c r="AC49" s="249"/>
      <c r="AD49" s="249"/>
      <c r="AE49" s="249"/>
      <c r="AF49" s="245"/>
      <c r="AG49" s="245"/>
      <c r="AH49" s="245"/>
      <c r="AI49" s="245"/>
      <c r="AJ49" s="245"/>
      <c r="AK49" s="245"/>
      <c r="AL49" s="245"/>
      <c r="AM49" s="245"/>
    </row>
    <row r="50" spans="1:39" ht="15" customHeight="1">
      <c r="A50" s="252" t="s">
        <v>20</v>
      </c>
      <c r="B50" s="253"/>
      <c r="C50" s="253"/>
      <c r="D50" s="253"/>
      <c r="E50" s="253"/>
      <c r="F50" s="253"/>
      <c r="G50" s="253"/>
      <c r="H50" s="253"/>
      <c r="I50" s="253"/>
      <c r="J50" s="253"/>
      <c r="K50" s="253"/>
      <c r="L50" s="253"/>
      <c r="M50" s="253"/>
      <c r="N50" s="253"/>
      <c r="O50" s="253"/>
      <c r="P50" s="253"/>
      <c r="Q50" s="253"/>
      <c r="R50" s="253"/>
      <c r="S50" s="253"/>
      <c r="T50" s="253"/>
      <c r="U50" s="253"/>
      <c r="V50" s="253"/>
      <c r="W50" s="253"/>
      <c r="X50" s="253"/>
      <c r="Y50" s="253"/>
      <c r="Z50" s="253"/>
      <c r="AA50" s="253"/>
      <c r="AB50" s="253"/>
      <c r="AC50" s="253"/>
      <c r="AD50" s="253"/>
      <c r="AE50" s="253"/>
      <c r="AF50" s="254">
        <f>SUM(AF45:AM49)</f>
        <v>0</v>
      </c>
      <c r="AG50" s="255"/>
      <c r="AH50" s="255"/>
      <c r="AI50" s="255"/>
      <c r="AJ50" s="255"/>
      <c r="AK50" s="255"/>
      <c r="AL50" s="255"/>
      <c r="AM50" s="256"/>
    </row>
    <row r="51" spans="1:39" ht="4.5" customHeight="1">
      <c r="A51" s="124"/>
      <c r="B51" s="124"/>
      <c r="C51" s="124"/>
      <c r="D51" s="124"/>
      <c r="E51" s="127"/>
      <c r="F51" s="127"/>
      <c r="G51" s="127"/>
      <c r="H51" s="127"/>
      <c r="I51" s="127"/>
      <c r="J51" s="98"/>
      <c r="K51" s="98"/>
      <c r="L51" s="98"/>
      <c r="M51" s="98"/>
      <c r="N51" s="98"/>
      <c r="O51" s="127"/>
      <c r="P51" s="127"/>
      <c r="Q51" s="127"/>
      <c r="R51" s="127"/>
      <c r="S51" s="127"/>
      <c r="T51" s="127"/>
      <c r="U51" s="127"/>
      <c r="V51" s="127"/>
      <c r="W51" s="127"/>
      <c r="X51" s="127"/>
      <c r="Y51" s="128"/>
      <c r="Z51" s="128"/>
      <c r="AA51" s="128"/>
      <c r="AB51" s="128"/>
      <c r="AC51" s="128"/>
      <c r="AD51" s="128"/>
      <c r="AE51" s="127"/>
      <c r="AF51" s="127"/>
      <c r="AG51" s="127"/>
      <c r="AH51" s="127"/>
      <c r="AI51" s="127"/>
      <c r="AJ51" s="127"/>
      <c r="AK51" s="127"/>
      <c r="AL51" s="127"/>
      <c r="AM51" s="127"/>
    </row>
    <row r="52" spans="1:39">
      <c r="A52" s="119" t="s">
        <v>243</v>
      </c>
    </row>
  </sheetData>
  <sheetProtection formatCells="0" formatColumns="0" formatRows="0" insertColumns="0" insertRows="0" autoFilter="0"/>
  <mergeCells count="125">
    <mergeCell ref="A49:G49"/>
    <mergeCell ref="H49:AA49"/>
    <mergeCell ref="AB49:AE49"/>
    <mergeCell ref="AF49:AM49"/>
    <mergeCell ref="A50:AE50"/>
    <mergeCell ref="AF50:AM50"/>
    <mergeCell ref="A47:G47"/>
    <mergeCell ref="H47:AA47"/>
    <mergeCell ref="AB47:AE47"/>
    <mergeCell ref="AF47:AM47"/>
    <mergeCell ref="A48:G48"/>
    <mergeCell ref="H48:AA48"/>
    <mergeCell ref="AB48:AE48"/>
    <mergeCell ref="AF48:AM48"/>
    <mergeCell ref="A45:G45"/>
    <mergeCell ref="H45:AA45"/>
    <mergeCell ref="AB45:AE45"/>
    <mergeCell ref="AF45:AM45"/>
    <mergeCell ref="A46:G46"/>
    <mergeCell ref="H46:AA46"/>
    <mergeCell ref="AB46:AE46"/>
    <mergeCell ref="AF46:AM46"/>
    <mergeCell ref="A38:G38"/>
    <mergeCell ref="H38:AA38"/>
    <mergeCell ref="AB38:AE38"/>
    <mergeCell ref="AF38:AM38"/>
    <mergeCell ref="A39:AE39"/>
    <mergeCell ref="AF39:AM39"/>
    <mergeCell ref="A44:G44"/>
    <mergeCell ref="AC41:AC43"/>
    <mergeCell ref="AD41:AH41"/>
    <mergeCell ref="AI41:AM41"/>
    <mergeCell ref="AD42:AF43"/>
    <mergeCell ref="AG42:AH43"/>
    <mergeCell ref="AI42:AK43"/>
    <mergeCell ref="AL42:AM43"/>
    <mergeCell ref="H44:AA44"/>
    <mergeCell ref="AB44:AE44"/>
    <mergeCell ref="A36:G36"/>
    <mergeCell ref="H36:AA36"/>
    <mergeCell ref="AB36:AE36"/>
    <mergeCell ref="AF36:AM36"/>
    <mergeCell ref="A37:G37"/>
    <mergeCell ref="H37:AA37"/>
    <mergeCell ref="AB37:AE37"/>
    <mergeCell ref="AF37:AM37"/>
    <mergeCell ref="AB26:AE26"/>
    <mergeCell ref="AB27:AE27"/>
    <mergeCell ref="AB28:AE28"/>
    <mergeCell ref="AB29:AE29"/>
    <mergeCell ref="AI31:AK31"/>
    <mergeCell ref="AL31:AM31"/>
    <mergeCell ref="AI32:AK32"/>
    <mergeCell ref="AL32:AM32"/>
    <mergeCell ref="A30:AE30"/>
    <mergeCell ref="AF30:AM30"/>
    <mergeCell ref="A35:G35"/>
    <mergeCell ref="H35:AA35"/>
    <mergeCell ref="AB35:AE35"/>
    <mergeCell ref="AF35:AM35"/>
    <mergeCell ref="A33:G33"/>
    <mergeCell ref="H33:AA33"/>
    <mergeCell ref="H25:AA25"/>
    <mergeCell ref="AB25:AE25"/>
    <mergeCell ref="AF25:AM25"/>
    <mergeCell ref="AF26:AM26"/>
    <mergeCell ref="AF27:AM27"/>
    <mergeCell ref="AF28:AM28"/>
    <mergeCell ref="AF29:AM29"/>
    <mergeCell ref="H26:AA26"/>
    <mergeCell ref="H27:AA27"/>
    <mergeCell ref="H28:AA28"/>
    <mergeCell ref="H29:AA29"/>
    <mergeCell ref="AF44:AM44"/>
    <mergeCell ref="A19:AM19"/>
    <mergeCell ref="AC21:AC23"/>
    <mergeCell ref="AD21:AH21"/>
    <mergeCell ref="AI21:AM21"/>
    <mergeCell ref="AD22:AF23"/>
    <mergeCell ref="AG22:AH23"/>
    <mergeCell ref="AI22:AK23"/>
    <mergeCell ref="AL22:AM23"/>
    <mergeCell ref="A24:G24"/>
    <mergeCell ref="AF24:AM24"/>
    <mergeCell ref="AB24:AE24"/>
    <mergeCell ref="H24:AA24"/>
    <mergeCell ref="AB33:AE33"/>
    <mergeCell ref="AF33:AM33"/>
    <mergeCell ref="A34:G34"/>
    <mergeCell ref="H34:AA34"/>
    <mergeCell ref="AB34:AE34"/>
    <mergeCell ref="AF34:AM34"/>
    <mergeCell ref="A25:G25"/>
    <mergeCell ref="A26:G26"/>
    <mergeCell ref="A27:G27"/>
    <mergeCell ref="A28:G28"/>
    <mergeCell ref="A29:G29"/>
    <mergeCell ref="A17:W17"/>
    <mergeCell ref="X17:Z17"/>
    <mergeCell ref="A10:K10"/>
    <mergeCell ref="L10:AF10"/>
    <mergeCell ref="AG10:AI10"/>
    <mergeCell ref="A13:AM13"/>
    <mergeCell ref="A15:W15"/>
    <mergeCell ref="X15:Z15"/>
    <mergeCell ref="A16:W16"/>
    <mergeCell ref="X16:Z16"/>
    <mergeCell ref="AJ10:AK10"/>
    <mergeCell ref="AL10:AM10"/>
    <mergeCell ref="A11:H11"/>
    <mergeCell ref="AP10:AU10"/>
    <mergeCell ref="A8:C9"/>
    <mergeCell ref="D8:G8"/>
    <mergeCell ref="D9:G9"/>
    <mergeCell ref="A3:AM3"/>
    <mergeCell ref="A5:AM5"/>
    <mergeCell ref="A7:G7"/>
    <mergeCell ref="H7:N7"/>
    <mergeCell ref="O7:S7"/>
    <mergeCell ref="T7:AM7"/>
    <mergeCell ref="H8:X8"/>
    <mergeCell ref="H9:X9"/>
    <mergeCell ref="Y8:AA9"/>
    <mergeCell ref="AB8:AM8"/>
    <mergeCell ref="AB9:AM9"/>
  </mergeCells>
  <phoneticPr fontId="5"/>
  <dataValidations count="2">
    <dataValidation imeMode="halfAlpha" allowBlank="1" showInputMessage="1" showErrorMessage="1" sqref="S21:V23 J21:N23 S32:V32 J32:N32" xr:uid="{15F872E1-6AE1-40A5-BE0D-A9A11D126759}"/>
    <dataValidation type="list" allowBlank="1" showInputMessage="1" showErrorMessage="1" sqref="X15:Z17" xr:uid="{25E52D62-1C01-4163-85AC-6629E2349843}">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97" r:id="rId4" name="Check Box 13">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mc:AlternateContent xmlns:mc="http://schemas.openxmlformats.org/markup-compatibility/2006">
          <mc:Choice Requires="x14">
            <control shapeId="41998" r:id="rId5" name="Check Box 14">
              <controlPr defaultSize="0" autoFill="0" autoLine="0" autoPict="0">
                <anchor moveWithCells="1">
                  <from>
                    <xdr:col>23</xdr:col>
                    <xdr:colOff>152400</xdr:colOff>
                    <xdr:row>10</xdr:row>
                    <xdr:rowOff>0</xdr:rowOff>
                  </from>
                  <to>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xr:uid="{B523925B-732C-4BE6-86B1-780FB0A7FDF0}">
          <x14:formula1>
            <xm:f>リスト!$B$2:$B$30</xm:f>
          </x14:formula1>
          <xm:sqref>L10:AF10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D53D1-CF55-4B0D-AB20-C266A4E4C23D}">
  <sheetPr codeName="Sheet5"/>
  <dimension ref="A1:AV52"/>
  <sheetViews>
    <sheetView showGridLines="0" showZeros="0" view="pageBreakPreview" zoomScale="130" zoomScaleNormal="85" zoomScaleSheetLayoutView="130" workbookViewId="0">
      <selection activeCell="AB9" sqref="AB9:AM9"/>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190</v>
      </c>
    </row>
    <row r="2" spans="1:48" ht="7.5" customHeight="1"/>
    <row r="3" spans="1:48">
      <c r="A3" s="185" t="s">
        <v>260</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7"/>
    </row>
    <row r="4" spans="1:48" s="91" customFormat="1" ht="9" customHeight="1">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row>
    <row r="5" spans="1:48">
      <c r="A5" s="188" t="s">
        <v>233</v>
      </c>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90"/>
    </row>
    <row r="6" spans="1:48" s="91" customFormat="1" ht="4.5" customHeight="1">
      <c r="A6" s="93"/>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row>
    <row r="7" spans="1:48" ht="17.25" customHeight="1">
      <c r="A7" s="179" t="s">
        <v>25</v>
      </c>
      <c r="B7" s="180"/>
      <c r="C7" s="180"/>
      <c r="D7" s="180"/>
      <c r="E7" s="180"/>
      <c r="F7" s="180"/>
      <c r="G7" s="181"/>
      <c r="H7" s="191" t="s">
        <v>188</v>
      </c>
      <c r="I7" s="192"/>
      <c r="J7" s="192"/>
      <c r="K7" s="192"/>
      <c r="L7" s="192"/>
      <c r="M7" s="192"/>
      <c r="N7" s="193"/>
      <c r="O7" s="179" t="s">
        <v>179</v>
      </c>
      <c r="P7" s="180"/>
      <c r="Q7" s="180"/>
      <c r="R7" s="180"/>
      <c r="S7" s="181"/>
      <c r="T7" s="194" t="s">
        <v>189</v>
      </c>
      <c r="U7" s="195"/>
      <c r="V7" s="195"/>
      <c r="W7" s="195"/>
      <c r="X7" s="195"/>
      <c r="Y7" s="195"/>
      <c r="Z7" s="195"/>
      <c r="AA7" s="195"/>
      <c r="AB7" s="195"/>
      <c r="AC7" s="195"/>
      <c r="AD7" s="195"/>
      <c r="AE7" s="195"/>
      <c r="AF7" s="195"/>
      <c r="AG7" s="195"/>
      <c r="AH7" s="195"/>
      <c r="AI7" s="195"/>
      <c r="AJ7" s="195"/>
      <c r="AK7" s="195"/>
      <c r="AL7" s="195"/>
      <c r="AM7" s="196"/>
      <c r="AV7" s="3"/>
    </row>
    <row r="8" spans="1:48">
      <c r="A8" s="173" t="s">
        <v>26</v>
      </c>
      <c r="B8" s="174"/>
      <c r="C8" s="175"/>
      <c r="D8" s="179" t="s">
        <v>27</v>
      </c>
      <c r="E8" s="180"/>
      <c r="F8" s="180"/>
      <c r="G8" s="181"/>
      <c r="H8" s="179" t="s">
        <v>18</v>
      </c>
      <c r="I8" s="180"/>
      <c r="J8" s="180"/>
      <c r="K8" s="180"/>
      <c r="L8" s="180"/>
      <c r="M8" s="180"/>
      <c r="N8" s="180"/>
      <c r="O8" s="180"/>
      <c r="P8" s="180"/>
      <c r="Q8" s="180"/>
      <c r="R8" s="180"/>
      <c r="S8" s="180"/>
      <c r="T8" s="180"/>
      <c r="U8" s="180"/>
      <c r="V8" s="180"/>
      <c r="W8" s="180"/>
      <c r="X8" s="181"/>
      <c r="Y8" s="173" t="s">
        <v>28</v>
      </c>
      <c r="Z8" s="174"/>
      <c r="AA8" s="175"/>
      <c r="AB8" s="179" t="s">
        <v>13</v>
      </c>
      <c r="AC8" s="180"/>
      <c r="AD8" s="180"/>
      <c r="AE8" s="180"/>
      <c r="AF8" s="180"/>
      <c r="AG8" s="180"/>
      <c r="AH8" s="180"/>
      <c r="AI8" s="180"/>
      <c r="AJ8" s="180"/>
      <c r="AK8" s="180"/>
      <c r="AL8" s="180"/>
      <c r="AM8" s="181"/>
    </row>
    <row r="9" spans="1:48" ht="17.25" customHeight="1">
      <c r="A9" s="176"/>
      <c r="B9" s="177"/>
      <c r="C9" s="178"/>
      <c r="D9" s="182" t="s">
        <v>158</v>
      </c>
      <c r="E9" s="183"/>
      <c r="F9" s="183"/>
      <c r="G9" s="184"/>
      <c r="H9" s="182"/>
      <c r="I9" s="183"/>
      <c r="J9" s="183"/>
      <c r="K9" s="183"/>
      <c r="L9" s="183"/>
      <c r="M9" s="183"/>
      <c r="N9" s="183"/>
      <c r="O9" s="183"/>
      <c r="P9" s="183"/>
      <c r="Q9" s="183"/>
      <c r="R9" s="183"/>
      <c r="S9" s="183"/>
      <c r="T9" s="183"/>
      <c r="U9" s="183"/>
      <c r="V9" s="183"/>
      <c r="W9" s="183"/>
      <c r="X9" s="184"/>
      <c r="Y9" s="176"/>
      <c r="Z9" s="177"/>
      <c r="AA9" s="178"/>
      <c r="AB9" s="197"/>
      <c r="AC9" s="198"/>
      <c r="AD9" s="198"/>
      <c r="AE9" s="198"/>
      <c r="AF9" s="198"/>
      <c r="AG9" s="198"/>
      <c r="AH9" s="198"/>
      <c r="AI9" s="198"/>
      <c r="AJ9" s="198"/>
      <c r="AK9" s="198"/>
      <c r="AL9" s="198"/>
      <c r="AM9" s="199"/>
      <c r="AV9" s="3"/>
    </row>
    <row r="10" spans="1:48" s="3" customFormat="1" ht="20.25" customHeight="1">
      <c r="A10" s="179" t="s">
        <v>30</v>
      </c>
      <c r="B10" s="180"/>
      <c r="C10" s="180"/>
      <c r="D10" s="180"/>
      <c r="E10" s="180"/>
      <c r="F10" s="180"/>
      <c r="G10" s="180"/>
      <c r="H10" s="180"/>
      <c r="I10" s="180"/>
      <c r="J10" s="180"/>
      <c r="K10" s="181"/>
      <c r="L10" s="205" t="s">
        <v>123</v>
      </c>
      <c r="M10" s="206"/>
      <c r="N10" s="206"/>
      <c r="O10" s="206"/>
      <c r="P10" s="206"/>
      <c r="Q10" s="206"/>
      <c r="R10" s="206"/>
      <c r="S10" s="206"/>
      <c r="T10" s="206"/>
      <c r="U10" s="206"/>
      <c r="V10" s="206"/>
      <c r="W10" s="206"/>
      <c r="X10" s="206"/>
      <c r="Y10" s="206"/>
      <c r="Z10" s="206"/>
      <c r="AA10" s="206"/>
      <c r="AB10" s="206"/>
      <c r="AC10" s="206"/>
      <c r="AD10" s="206"/>
      <c r="AE10" s="206"/>
      <c r="AF10" s="207"/>
      <c r="AG10" s="208" t="s">
        <v>31</v>
      </c>
      <c r="AH10" s="209"/>
      <c r="AI10" s="210"/>
      <c r="AJ10" s="195">
        <v>100</v>
      </c>
      <c r="AK10" s="195"/>
      <c r="AL10" s="211" t="s">
        <v>32</v>
      </c>
      <c r="AM10" s="212"/>
      <c r="AP10" s="172"/>
      <c r="AQ10" s="172"/>
      <c r="AR10" s="172"/>
      <c r="AS10" s="172"/>
      <c r="AT10" s="172"/>
      <c r="AU10" s="172"/>
    </row>
    <row r="11" spans="1:48" s="3" customFormat="1" ht="18" customHeight="1">
      <c r="A11" s="213" t="s">
        <v>228</v>
      </c>
      <c r="B11" s="214"/>
      <c r="C11" s="214"/>
      <c r="D11" s="214"/>
      <c r="E11" s="214"/>
      <c r="F11" s="214"/>
      <c r="G11" s="214"/>
      <c r="H11" s="215"/>
      <c r="I11" s="132"/>
      <c r="J11" s="133" t="s">
        <v>229</v>
      </c>
      <c r="K11" s="134"/>
      <c r="L11" s="135"/>
      <c r="M11" s="135"/>
      <c r="N11" s="135"/>
      <c r="O11" s="135"/>
      <c r="P11" s="135"/>
      <c r="Q11" s="135"/>
      <c r="R11" s="135"/>
      <c r="S11" s="135"/>
      <c r="T11" s="135"/>
      <c r="U11" s="135"/>
      <c r="V11" s="135"/>
      <c r="W11" s="135"/>
      <c r="X11" s="135"/>
      <c r="Y11" s="132"/>
      <c r="Z11" s="133" t="s">
        <v>230</v>
      </c>
      <c r="AA11" s="134"/>
      <c r="AB11" s="135"/>
      <c r="AC11" s="135"/>
      <c r="AD11" s="135"/>
      <c r="AE11" s="135"/>
      <c r="AF11" s="135"/>
      <c r="AG11" s="135"/>
      <c r="AH11" s="135"/>
      <c r="AI11" s="135"/>
      <c r="AJ11" s="135"/>
      <c r="AK11" s="135"/>
      <c r="AL11" s="135"/>
      <c r="AM11" s="136"/>
    </row>
    <row r="12" spans="1:48" s="90" customFormat="1" ht="6" customHeight="1">
      <c r="I12" s="94"/>
      <c r="J12" s="95"/>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row>
    <row r="13" spans="1:48" s="3" customFormat="1" ht="12">
      <c r="A13" s="188" t="s">
        <v>177</v>
      </c>
      <c r="B13" s="189"/>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c r="AM13" s="190"/>
    </row>
    <row r="14" spans="1:48" s="90" customFormat="1" ht="3" customHeight="1">
      <c r="I14" s="94"/>
      <c r="J14" s="95"/>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row>
    <row r="15" spans="1:48" s="3" customFormat="1" ht="18" customHeight="1">
      <c r="A15" s="200" t="s">
        <v>241</v>
      </c>
      <c r="B15" s="201"/>
      <c r="C15" s="201"/>
      <c r="D15" s="201"/>
      <c r="E15" s="201"/>
      <c r="F15" s="201"/>
      <c r="G15" s="201"/>
      <c r="H15" s="201"/>
      <c r="I15" s="201"/>
      <c r="J15" s="201"/>
      <c r="K15" s="201"/>
      <c r="L15" s="201"/>
      <c r="M15" s="201"/>
      <c r="N15" s="201"/>
      <c r="O15" s="201"/>
      <c r="P15" s="201"/>
      <c r="Q15" s="201"/>
      <c r="R15" s="201"/>
      <c r="S15" s="201"/>
      <c r="T15" s="201"/>
      <c r="U15" s="201"/>
      <c r="V15" s="201"/>
      <c r="W15" s="201"/>
      <c r="X15" s="202" t="s">
        <v>251</v>
      </c>
      <c r="Y15" s="203"/>
      <c r="Z15" s="204"/>
      <c r="AA15" s="100"/>
      <c r="AB15" s="100"/>
      <c r="AC15" s="100"/>
      <c r="AD15" s="100"/>
      <c r="AE15" s="100"/>
      <c r="AF15" s="100"/>
      <c r="AG15" s="100"/>
      <c r="AH15" s="101"/>
      <c r="AI15" s="101"/>
      <c r="AJ15" s="101"/>
      <c r="AK15" s="101"/>
      <c r="AL15" s="101"/>
      <c r="AM15" s="101"/>
    </row>
    <row r="16" spans="1:48" s="3" customFormat="1" ht="18" customHeight="1">
      <c r="A16" s="200" t="s">
        <v>242</v>
      </c>
      <c r="B16" s="201"/>
      <c r="C16" s="201"/>
      <c r="D16" s="201"/>
      <c r="E16" s="201"/>
      <c r="F16" s="201"/>
      <c r="G16" s="201"/>
      <c r="H16" s="201"/>
      <c r="I16" s="201"/>
      <c r="J16" s="201"/>
      <c r="K16" s="201"/>
      <c r="L16" s="201"/>
      <c r="M16" s="201"/>
      <c r="N16" s="201"/>
      <c r="O16" s="201"/>
      <c r="P16" s="201"/>
      <c r="Q16" s="201"/>
      <c r="R16" s="201"/>
      <c r="S16" s="201"/>
      <c r="T16" s="201"/>
      <c r="U16" s="201"/>
      <c r="V16" s="201"/>
      <c r="W16" s="201"/>
      <c r="X16" s="202" t="s">
        <v>251</v>
      </c>
      <c r="Y16" s="203"/>
      <c r="Z16" s="204"/>
      <c r="AA16" s="100"/>
      <c r="AB16" s="100"/>
      <c r="AC16" s="100"/>
      <c r="AD16" s="100"/>
      <c r="AE16" s="100"/>
      <c r="AF16" s="100"/>
      <c r="AG16" s="100"/>
      <c r="AH16" s="101"/>
      <c r="AI16" s="101"/>
      <c r="AJ16" s="101"/>
      <c r="AK16" s="101"/>
      <c r="AL16" s="101"/>
      <c r="AM16" s="101"/>
    </row>
    <row r="17" spans="1:48" s="3" customFormat="1" ht="18" customHeight="1">
      <c r="A17" s="200" t="s">
        <v>193</v>
      </c>
      <c r="B17" s="201"/>
      <c r="C17" s="201"/>
      <c r="D17" s="201"/>
      <c r="E17" s="201"/>
      <c r="F17" s="201"/>
      <c r="G17" s="201"/>
      <c r="H17" s="201"/>
      <c r="I17" s="201"/>
      <c r="J17" s="201"/>
      <c r="K17" s="201"/>
      <c r="L17" s="201"/>
      <c r="M17" s="201"/>
      <c r="N17" s="201"/>
      <c r="O17" s="201"/>
      <c r="P17" s="201"/>
      <c r="Q17" s="201"/>
      <c r="R17" s="201"/>
      <c r="S17" s="201"/>
      <c r="T17" s="201"/>
      <c r="U17" s="201"/>
      <c r="V17" s="201"/>
      <c r="W17" s="201"/>
      <c r="X17" s="202" t="s">
        <v>251</v>
      </c>
      <c r="Y17" s="203"/>
      <c r="Z17" s="204"/>
      <c r="AA17" s="100"/>
      <c r="AB17" s="100"/>
      <c r="AC17" s="100"/>
      <c r="AD17" s="100"/>
      <c r="AE17" s="100"/>
      <c r="AF17" s="100"/>
      <c r="AG17" s="100"/>
      <c r="AH17" s="101"/>
      <c r="AI17" s="101"/>
      <c r="AJ17" s="101"/>
      <c r="AK17" s="101"/>
      <c r="AL17" s="101"/>
      <c r="AM17" s="101"/>
    </row>
    <row r="18" spans="1:48" s="90" customFormat="1" ht="6" customHeight="1">
      <c r="I18" s="94"/>
      <c r="J18" s="95"/>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row>
    <row r="19" spans="1:48" s="3" customFormat="1" ht="12">
      <c r="A19" s="188" t="s">
        <v>194</v>
      </c>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90"/>
    </row>
    <row r="20" spans="1:48" s="3" customFormat="1" ht="3" customHeight="1" thickBot="1">
      <c r="I20" s="72"/>
      <c r="J20" s="117"/>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48" ht="19.5" customHeight="1">
      <c r="A21" s="118" t="s">
        <v>195</v>
      </c>
      <c r="B21" s="3"/>
      <c r="C21" s="140"/>
      <c r="D21" s="3"/>
      <c r="E21" s="120"/>
      <c r="F21" s="3"/>
      <c r="G21" s="3"/>
      <c r="H21" s="3"/>
      <c r="I21" s="3"/>
      <c r="J21" s="121"/>
      <c r="K21" s="121"/>
      <c r="L21" s="121"/>
      <c r="M21" s="121"/>
      <c r="N21" s="121"/>
      <c r="O21" s="122"/>
      <c r="P21" s="140"/>
      <c r="S21" s="121"/>
      <c r="T21" s="117"/>
      <c r="U21" s="121"/>
      <c r="V21" s="121"/>
      <c r="W21" s="140"/>
      <c r="AC21" s="216"/>
      <c r="AD21" s="217" t="s">
        <v>33</v>
      </c>
      <c r="AE21" s="218"/>
      <c r="AF21" s="218"/>
      <c r="AG21" s="218"/>
      <c r="AH21" s="218"/>
      <c r="AI21" s="219" t="s">
        <v>240</v>
      </c>
      <c r="AJ21" s="220"/>
      <c r="AK21" s="220"/>
      <c r="AL21" s="220"/>
      <c r="AM21" s="221"/>
      <c r="AV21" s="3"/>
    </row>
    <row r="22" spans="1:48">
      <c r="A22" s="118"/>
      <c r="B22" s="3"/>
      <c r="C22" s="140"/>
      <c r="D22" s="3"/>
      <c r="E22" s="120"/>
      <c r="F22" s="3"/>
      <c r="G22" s="3"/>
      <c r="H22" s="3"/>
      <c r="I22" s="3"/>
      <c r="J22" s="121"/>
      <c r="K22" s="121"/>
      <c r="L22" s="121"/>
      <c r="M22" s="121"/>
      <c r="N22" s="121"/>
      <c r="O22" s="122"/>
      <c r="P22" s="140"/>
      <c r="S22" s="121"/>
      <c r="T22" s="117"/>
      <c r="U22" s="121"/>
      <c r="V22" s="121"/>
      <c r="W22" s="138"/>
      <c r="AC22" s="216"/>
      <c r="AD22" s="222">
        <f>IFERROR(VLOOKUP(L10,リスト!B2:D23,2,FALSE),IFERROR(VLOOKUP(L10,リスト!B24:D30,2,FALSE)*AJ10,""))</f>
        <v>600</v>
      </c>
      <c r="AE22" s="223"/>
      <c r="AF22" s="223"/>
      <c r="AG22" s="272" t="s">
        <v>9</v>
      </c>
      <c r="AH22" s="273"/>
      <c r="AI22" s="276">
        <f>MIN(AD22,ROUNDDOWN((AF30+AF39)/1000,0))</f>
        <v>600</v>
      </c>
      <c r="AJ22" s="277"/>
      <c r="AK22" s="277"/>
      <c r="AL22" s="234" t="s">
        <v>9</v>
      </c>
      <c r="AM22" s="235"/>
    </row>
    <row r="23" spans="1:48" ht="14.25" thickBot="1">
      <c r="A23" s="140" t="s">
        <v>196</v>
      </c>
      <c r="B23" s="3"/>
      <c r="C23" s="140"/>
      <c r="D23" s="3"/>
      <c r="E23" s="120"/>
      <c r="F23" s="3"/>
      <c r="G23" s="3"/>
      <c r="H23" s="3"/>
      <c r="I23" s="3"/>
      <c r="J23" s="121"/>
      <c r="K23" s="121"/>
      <c r="L23" s="121"/>
      <c r="M23" s="121"/>
      <c r="N23" s="121"/>
      <c r="O23" s="122"/>
      <c r="P23" s="140"/>
      <c r="S23" s="121"/>
      <c r="T23" s="117"/>
      <c r="U23" s="121"/>
      <c r="V23" s="121"/>
      <c r="W23" s="138"/>
      <c r="AC23" s="216"/>
      <c r="AD23" s="224"/>
      <c r="AE23" s="225"/>
      <c r="AF23" s="225"/>
      <c r="AG23" s="274"/>
      <c r="AH23" s="275"/>
      <c r="AI23" s="278"/>
      <c r="AJ23" s="279"/>
      <c r="AK23" s="279"/>
      <c r="AL23" s="236"/>
      <c r="AM23" s="237"/>
    </row>
    <row r="24" spans="1:48" ht="15" customHeight="1">
      <c r="A24" s="179" t="s">
        <v>245</v>
      </c>
      <c r="B24" s="180"/>
      <c r="C24" s="180"/>
      <c r="D24" s="180"/>
      <c r="E24" s="180"/>
      <c r="F24" s="180"/>
      <c r="G24" s="181"/>
      <c r="H24" s="179" t="s">
        <v>246</v>
      </c>
      <c r="I24" s="180"/>
      <c r="J24" s="180"/>
      <c r="K24" s="180"/>
      <c r="L24" s="180"/>
      <c r="M24" s="180"/>
      <c r="N24" s="180"/>
      <c r="O24" s="180"/>
      <c r="P24" s="180"/>
      <c r="Q24" s="180"/>
      <c r="R24" s="180"/>
      <c r="S24" s="180"/>
      <c r="T24" s="180"/>
      <c r="U24" s="180"/>
      <c r="V24" s="180"/>
      <c r="W24" s="180"/>
      <c r="X24" s="180"/>
      <c r="Y24" s="180"/>
      <c r="Z24" s="180"/>
      <c r="AA24" s="180"/>
      <c r="AB24" s="179" t="s">
        <v>248</v>
      </c>
      <c r="AC24" s="180"/>
      <c r="AD24" s="180"/>
      <c r="AE24" s="181"/>
      <c r="AF24" s="177" t="s">
        <v>247</v>
      </c>
      <c r="AG24" s="177"/>
      <c r="AH24" s="177"/>
      <c r="AI24" s="177"/>
      <c r="AJ24" s="177"/>
      <c r="AK24" s="177"/>
      <c r="AL24" s="177"/>
      <c r="AM24" s="178"/>
    </row>
    <row r="25" spans="1:48" ht="15" customHeight="1">
      <c r="A25" s="238" t="s">
        <v>249</v>
      </c>
      <c r="B25" s="238"/>
      <c r="C25" s="238"/>
      <c r="D25" s="238"/>
      <c r="E25" s="238"/>
      <c r="F25" s="238"/>
      <c r="G25" s="238"/>
      <c r="H25" s="239" t="s">
        <v>250</v>
      </c>
      <c r="I25" s="239"/>
      <c r="J25" s="239"/>
      <c r="K25" s="239"/>
      <c r="L25" s="239"/>
      <c r="M25" s="239"/>
      <c r="N25" s="239"/>
      <c r="O25" s="239"/>
      <c r="P25" s="239"/>
      <c r="Q25" s="239"/>
      <c r="R25" s="239"/>
      <c r="S25" s="239"/>
      <c r="T25" s="239"/>
      <c r="U25" s="239"/>
      <c r="V25" s="239"/>
      <c r="W25" s="239"/>
      <c r="X25" s="239"/>
      <c r="Y25" s="239"/>
      <c r="Z25" s="239"/>
      <c r="AA25" s="239"/>
      <c r="AB25" s="240">
        <v>10</v>
      </c>
      <c r="AC25" s="240"/>
      <c r="AD25" s="240"/>
      <c r="AE25" s="240"/>
      <c r="AF25" s="241">
        <v>50000</v>
      </c>
      <c r="AG25" s="241"/>
      <c r="AH25" s="241"/>
      <c r="AI25" s="241"/>
      <c r="AJ25" s="241"/>
      <c r="AK25" s="241"/>
      <c r="AL25" s="241"/>
      <c r="AM25" s="241"/>
    </row>
    <row r="26" spans="1:48" ht="15" customHeight="1">
      <c r="A26" s="242"/>
      <c r="B26" s="242"/>
      <c r="C26" s="242"/>
      <c r="D26" s="242"/>
      <c r="E26" s="242"/>
      <c r="F26" s="242"/>
      <c r="G26" s="242"/>
      <c r="H26" s="246"/>
      <c r="I26" s="246"/>
      <c r="J26" s="246"/>
      <c r="K26" s="246"/>
      <c r="L26" s="246"/>
      <c r="M26" s="246"/>
      <c r="N26" s="246"/>
      <c r="O26" s="246"/>
      <c r="P26" s="246"/>
      <c r="Q26" s="246"/>
      <c r="R26" s="246"/>
      <c r="S26" s="246"/>
      <c r="T26" s="246"/>
      <c r="U26" s="246"/>
      <c r="V26" s="246"/>
      <c r="W26" s="246"/>
      <c r="X26" s="246"/>
      <c r="Y26" s="246"/>
      <c r="Z26" s="246"/>
      <c r="AA26" s="246"/>
      <c r="AB26" s="248"/>
      <c r="AC26" s="248"/>
      <c r="AD26" s="248"/>
      <c r="AE26" s="248"/>
      <c r="AF26" s="244"/>
      <c r="AG26" s="244"/>
      <c r="AH26" s="244"/>
      <c r="AI26" s="244"/>
      <c r="AJ26" s="244"/>
      <c r="AK26" s="244"/>
      <c r="AL26" s="244"/>
      <c r="AM26" s="244"/>
    </row>
    <row r="27" spans="1:48" ht="15" customHeight="1">
      <c r="A27" s="242"/>
      <c r="B27" s="242"/>
      <c r="C27" s="242"/>
      <c r="D27" s="242"/>
      <c r="E27" s="242"/>
      <c r="F27" s="242"/>
      <c r="G27" s="242"/>
      <c r="H27" s="246"/>
      <c r="I27" s="246"/>
      <c r="J27" s="246"/>
      <c r="K27" s="246"/>
      <c r="L27" s="246"/>
      <c r="M27" s="246"/>
      <c r="N27" s="246"/>
      <c r="O27" s="246"/>
      <c r="P27" s="246"/>
      <c r="Q27" s="246"/>
      <c r="R27" s="246"/>
      <c r="S27" s="246"/>
      <c r="T27" s="246"/>
      <c r="U27" s="246"/>
      <c r="V27" s="246"/>
      <c r="W27" s="246"/>
      <c r="X27" s="246"/>
      <c r="Y27" s="246"/>
      <c r="Z27" s="246"/>
      <c r="AA27" s="246"/>
      <c r="AB27" s="248"/>
      <c r="AC27" s="248"/>
      <c r="AD27" s="248"/>
      <c r="AE27" s="248"/>
      <c r="AF27" s="244"/>
      <c r="AG27" s="244"/>
      <c r="AH27" s="244"/>
      <c r="AI27" s="244"/>
      <c r="AJ27" s="244"/>
      <c r="AK27" s="244"/>
      <c r="AL27" s="244"/>
      <c r="AM27" s="244"/>
    </row>
    <row r="28" spans="1:48" ht="15" customHeight="1">
      <c r="A28" s="242"/>
      <c r="B28" s="242"/>
      <c r="C28" s="242"/>
      <c r="D28" s="242"/>
      <c r="E28" s="242"/>
      <c r="F28" s="242"/>
      <c r="G28" s="242"/>
      <c r="H28" s="246"/>
      <c r="I28" s="246"/>
      <c r="J28" s="246"/>
      <c r="K28" s="246"/>
      <c r="L28" s="246"/>
      <c r="M28" s="246"/>
      <c r="N28" s="246"/>
      <c r="O28" s="246"/>
      <c r="P28" s="246"/>
      <c r="Q28" s="246"/>
      <c r="R28" s="246"/>
      <c r="S28" s="246"/>
      <c r="T28" s="246"/>
      <c r="U28" s="246"/>
      <c r="V28" s="246"/>
      <c r="W28" s="246"/>
      <c r="X28" s="246"/>
      <c r="Y28" s="246"/>
      <c r="Z28" s="246"/>
      <c r="AA28" s="246"/>
      <c r="AB28" s="248"/>
      <c r="AC28" s="248"/>
      <c r="AD28" s="248"/>
      <c r="AE28" s="248"/>
      <c r="AF28" s="244"/>
      <c r="AG28" s="244"/>
      <c r="AH28" s="244"/>
      <c r="AI28" s="244"/>
      <c r="AJ28" s="244"/>
      <c r="AK28" s="244"/>
      <c r="AL28" s="244"/>
      <c r="AM28" s="244"/>
      <c r="AV28" s="3"/>
    </row>
    <row r="29" spans="1:48" ht="15" customHeight="1">
      <c r="A29" s="243"/>
      <c r="B29" s="243"/>
      <c r="C29" s="243"/>
      <c r="D29" s="243"/>
      <c r="E29" s="243"/>
      <c r="F29" s="243"/>
      <c r="G29" s="243"/>
      <c r="H29" s="247"/>
      <c r="I29" s="247"/>
      <c r="J29" s="247"/>
      <c r="K29" s="247"/>
      <c r="L29" s="247"/>
      <c r="M29" s="247"/>
      <c r="N29" s="247"/>
      <c r="O29" s="247"/>
      <c r="P29" s="247"/>
      <c r="Q29" s="247"/>
      <c r="R29" s="247"/>
      <c r="S29" s="247"/>
      <c r="T29" s="247"/>
      <c r="U29" s="247"/>
      <c r="V29" s="247"/>
      <c r="W29" s="247"/>
      <c r="X29" s="247"/>
      <c r="Y29" s="247"/>
      <c r="Z29" s="247"/>
      <c r="AA29" s="247"/>
      <c r="AB29" s="249"/>
      <c r="AC29" s="249"/>
      <c r="AD29" s="249"/>
      <c r="AE29" s="249"/>
      <c r="AF29" s="245"/>
      <c r="AG29" s="245"/>
      <c r="AH29" s="245"/>
      <c r="AI29" s="245"/>
      <c r="AJ29" s="245"/>
      <c r="AK29" s="245"/>
      <c r="AL29" s="245"/>
      <c r="AM29" s="245"/>
    </row>
    <row r="30" spans="1:48" ht="15" customHeight="1">
      <c r="A30" s="252" t="s">
        <v>20</v>
      </c>
      <c r="B30" s="253"/>
      <c r="C30" s="253"/>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4">
        <f>SUM(AF25:AM29)</f>
        <v>50000</v>
      </c>
      <c r="AG30" s="255"/>
      <c r="AH30" s="255"/>
      <c r="AI30" s="255"/>
      <c r="AJ30" s="255"/>
      <c r="AK30" s="255"/>
      <c r="AL30" s="255"/>
      <c r="AM30" s="256"/>
    </row>
    <row r="31" spans="1:48">
      <c r="A31" s="118"/>
      <c r="B31" s="3"/>
      <c r="C31" s="140"/>
      <c r="D31" s="120"/>
      <c r="F31" s="3"/>
      <c r="G31" s="3"/>
      <c r="H31" s="3"/>
      <c r="I31" s="3"/>
      <c r="J31" s="121"/>
      <c r="K31" s="121"/>
      <c r="L31" s="121"/>
      <c r="M31" s="121"/>
      <c r="N31" s="121"/>
      <c r="O31" s="122"/>
      <c r="P31" s="140"/>
      <c r="S31" s="121"/>
      <c r="T31" s="117"/>
      <c r="U31" s="121"/>
      <c r="V31" s="121"/>
      <c r="W31" s="138"/>
      <c r="AD31" s="140"/>
      <c r="AE31" s="139"/>
      <c r="AF31" s="139"/>
      <c r="AG31" s="139"/>
      <c r="AH31" s="138"/>
      <c r="AI31" s="250"/>
      <c r="AJ31" s="250"/>
      <c r="AK31" s="250"/>
      <c r="AL31" s="251"/>
      <c r="AM31" s="251"/>
    </row>
    <row r="32" spans="1:48">
      <c r="A32" s="140" t="s">
        <v>197</v>
      </c>
      <c r="B32" s="3"/>
      <c r="C32" s="140"/>
      <c r="D32" s="3"/>
      <c r="E32" s="120"/>
      <c r="F32" s="3"/>
      <c r="G32" s="3"/>
      <c r="H32" s="3"/>
      <c r="I32" s="3"/>
      <c r="J32" s="121"/>
      <c r="K32" s="121"/>
      <c r="L32" s="121"/>
      <c r="M32" s="121"/>
      <c r="N32" s="121"/>
      <c r="O32" s="122"/>
      <c r="P32" s="140"/>
      <c r="S32" s="121"/>
      <c r="T32" s="117"/>
      <c r="U32" s="121"/>
      <c r="V32" s="121"/>
      <c r="W32" s="138"/>
      <c r="AD32" s="140"/>
      <c r="AE32" s="139"/>
      <c r="AF32" s="139"/>
      <c r="AG32" s="139"/>
      <c r="AH32" s="138"/>
      <c r="AI32" s="250"/>
      <c r="AJ32" s="250"/>
      <c r="AK32" s="250"/>
      <c r="AL32" s="251"/>
      <c r="AM32" s="251"/>
    </row>
    <row r="33" spans="1:48" ht="15" customHeight="1">
      <c r="A33" s="179" t="s">
        <v>245</v>
      </c>
      <c r="B33" s="180"/>
      <c r="C33" s="180"/>
      <c r="D33" s="180"/>
      <c r="E33" s="180"/>
      <c r="F33" s="180"/>
      <c r="G33" s="181"/>
      <c r="H33" s="179" t="s">
        <v>246</v>
      </c>
      <c r="I33" s="180"/>
      <c r="J33" s="180"/>
      <c r="K33" s="180"/>
      <c r="L33" s="180"/>
      <c r="M33" s="180"/>
      <c r="N33" s="180"/>
      <c r="O33" s="180"/>
      <c r="P33" s="180"/>
      <c r="Q33" s="180"/>
      <c r="R33" s="180"/>
      <c r="S33" s="180"/>
      <c r="T33" s="180"/>
      <c r="U33" s="180"/>
      <c r="V33" s="180"/>
      <c r="W33" s="180"/>
      <c r="X33" s="180"/>
      <c r="Y33" s="180"/>
      <c r="Z33" s="180"/>
      <c r="AA33" s="180"/>
      <c r="AB33" s="179" t="s">
        <v>248</v>
      </c>
      <c r="AC33" s="180"/>
      <c r="AD33" s="180"/>
      <c r="AE33" s="180"/>
      <c r="AF33" s="179" t="s">
        <v>247</v>
      </c>
      <c r="AG33" s="180"/>
      <c r="AH33" s="180"/>
      <c r="AI33" s="180"/>
      <c r="AJ33" s="180"/>
      <c r="AK33" s="180"/>
      <c r="AL33" s="180"/>
      <c r="AM33" s="181"/>
    </row>
    <row r="34" spans="1:48" ht="15" customHeight="1">
      <c r="A34" s="238" t="s">
        <v>252</v>
      </c>
      <c r="B34" s="238"/>
      <c r="C34" s="238"/>
      <c r="D34" s="238"/>
      <c r="E34" s="238"/>
      <c r="F34" s="238"/>
      <c r="G34" s="238"/>
      <c r="H34" s="239" t="s">
        <v>253</v>
      </c>
      <c r="I34" s="239"/>
      <c r="J34" s="239"/>
      <c r="K34" s="239"/>
      <c r="L34" s="239"/>
      <c r="M34" s="239"/>
      <c r="N34" s="239"/>
      <c r="O34" s="239"/>
      <c r="P34" s="239"/>
      <c r="Q34" s="239"/>
      <c r="R34" s="239"/>
      <c r="S34" s="239"/>
      <c r="T34" s="239"/>
      <c r="U34" s="239"/>
      <c r="V34" s="239"/>
      <c r="W34" s="239"/>
      <c r="X34" s="239"/>
      <c r="Y34" s="239"/>
      <c r="Z34" s="239"/>
      <c r="AA34" s="239"/>
      <c r="AB34" s="240">
        <v>5</v>
      </c>
      <c r="AC34" s="240"/>
      <c r="AD34" s="240"/>
      <c r="AE34" s="240"/>
      <c r="AF34" s="241">
        <v>1000000</v>
      </c>
      <c r="AG34" s="241"/>
      <c r="AH34" s="241"/>
      <c r="AI34" s="241"/>
      <c r="AJ34" s="241"/>
      <c r="AK34" s="241"/>
      <c r="AL34" s="241"/>
      <c r="AM34" s="241"/>
    </row>
    <row r="35" spans="1:48" ht="15" customHeight="1">
      <c r="A35" s="242"/>
      <c r="B35" s="242"/>
      <c r="C35" s="242"/>
      <c r="D35" s="242"/>
      <c r="E35" s="242"/>
      <c r="F35" s="242"/>
      <c r="G35" s="242"/>
      <c r="H35" s="246"/>
      <c r="I35" s="246"/>
      <c r="J35" s="246"/>
      <c r="K35" s="246"/>
      <c r="L35" s="246"/>
      <c r="M35" s="246"/>
      <c r="N35" s="246"/>
      <c r="O35" s="246"/>
      <c r="P35" s="246"/>
      <c r="Q35" s="246"/>
      <c r="R35" s="246"/>
      <c r="S35" s="246"/>
      <c r="T35" s="246"/>
      <c r="U35" s="246"/>
      <c r="V35" s="246"/>
      <c r="W35" s="246"/>
      <c r="X35" s="246"/>
      <c r="Y35" s="246"/>
      <c r="Z35" s="246"/>
      <c r="AA35" s="246"/>
      <c r="AB35" s="248"/>
      <c r="AC35" s="248"/>
      <c r="AD35" s="248"/>
      <c r="AE35" s="248"/>
      <c r="AF35" s="244"/>
      <c r="AG35" s="244"/>
      <c r="AH35" s="244"/>
      <c r="AI35" s="244"/>
      <c r="AJ35" s="244"/>
      <c r="AK35" s="244"/>
      <c r="AL35" s="244"/>
      <c r="AM35" s="244"/>
    </row>
    <row r="36" spans="1:48" ht="15" customHeight="1">
      <c r="A36" s="242"/>
      <c r="B36" s="242"/>
      <c r="C36" s="242"/>
      <c r="D36" s="242"/>
      <c r="E36" s="242"/>
      <c r="F36" s="242"/>
      <c r="G36" s="242"/>
      <c r="H36" s="246"/>
      <c r="I36" s="246"/>
      <c r="J36" s="246"/>
      <c r="K36" s="246"/>
      <c r="L36" s="246"/>
      <c r="M36" s="246"/>
      <c r="N36" s="246"/>
      <c r="O36" s="246"/>
      <c r="P36" s="246"/>
      <c r="Q36" s="246"/>
      <c r="R36" s="246"/>
      <c r="S36" s="246"/>
      <c r="T36" s="246"/>
      <c r="U36" s="246"/>
      <c r="V36" s="246"/>
      <c r="W36" s="246"/>
      <c r="X36" s="246"/>
      <c r="Y36" s="246"/>
      <c r="Z36" s="246"/>
      <c r="AA36" s="246"/>
      <c r="AB36" s="248"/>
      <c r="AC36" s="248"/>
      <c r="AD36" s="248"/>
      <c r="AE36" s="248"/>
      <c r="AF36" s="244"/>
      <c r="AG36" s="244"/>
      <c r="AH36" s="244"/>
      <c r="AI36" s="244"/>
      <c r="AJ36" s="244"/>
      <c r="AK36" s="244"/>
      <c r="AL36" s="244"/>
      <c r="AM36" s="244"/>
    </row>
    <row r="37" spans="1:48" ht="15" customHeight="1">
      <c r="A37" s="242"/>
      <c r="B37" s="242"/>
      <c r="C37" s="242"/>
      <c r="D37" s="242"/>
      <c r="E37" s="242"/>
      <c r="F37" s="242"/>
      <c r="G37" s="242"/>
      <c r="H37" s="246"/>
      <c r="I37" s="246"/>
      <c r="J37" s="246"/>
      <c r="K37" s="246"/>
      <c r="L37" s="246"/>
      <c r="M37" s="246"/>
      <c r="N37" s="246"/>
      <c r="O37" s="246"/>
      <c r="P37" s="246"/>
      <c r="Q37" s="246"/>
      <c r="R37" s="246"/>
      <c r="S37" s="246"/>
      <c r="T37" s="246"/>
      <c r="U37" s="246"/>
      <c r="V37" s="246"/>
      <c r="W37" s="246"/>
      <c r="X37" s="246"/>
      <c r="Y37" s="246"/>
      <c r="Z37" s="246"/>
      <c r="AA37" s="246"/>
      <c r="AB37" s="248"/>
      <c r="AC37" s="248"/>
      <c r="AD37" s="248"/>
      <c r="AE37" s="248"/>
      <c r="AF37" s="244"/>
      <c r="AG37" s="244"/>
      <c r="AH37" s="244"/>
      <c r="AI37" s="244"/>
      <c r="AJ37" s="244"/>
      <c r="AK37" s="244"/>
      <c r="AL37" s="244"/>
      <c r="AM37" s="244"/>
      <c r="AV37" s="3"/>
    </row>
    <row r="38" spans="1:48" ht="15" customHeight="1">
      <c r="A38" s="243"/>
      <c r="B38" s="243"/>
      <c r="C38" s="243"/>
      <c r="D38" s="243"/>
      <c r="E38" s="243"/>
      <c r="F38" s="243"/>
      <c r="G38" s="243"/>
      <c r="H38" s="247"/>
      <c r="I38" s="247"/>
      <c r="J38" s="247"/>
      <c r="K38" s="247"/>
      <c r="L38" s="247"/>
      <c r="M38" s="247"/>
      <c r="N38" s="247"/>
      <c r="O38" s="247"/>
      <c r="P38" s="247"/>
      <c r="Q38" s="247"/>
      <c r="R38" s="247"/>
      <c r="S38" s="247"/>
      <c r="T38" s="247"/>
      <c r="U38" s="247"/>
      <c r="V38" s="247"/>
      <c r="W38" s="247"/>
      <c r="X38" s="247"/>
      <c r="Y38" s="247"/>
      <c r="Z38" s="247"/>
      <c r="AA38" s="247"/>
      <c r="AB38" s="249"/>
      <c r="AC38" s="249"/>
      <c r="AD38" s="249"/>
      <c r="AE38" s="249"/>
      <c r="AF38" s="245"/>
      <c r="AG38" s="245"/>
      <c r="AH38" s="245"/>
      <c r="AI38" s="245"/>
      <c r="AJ38" s="245"/>
      <c r="AK38" s="245"/>
      <c r="AL38" s="245"/>
      <c r="AM38" s="245"/>
    </row>
    <row r="39" spans="1:48" ht="15" customHeight="1">
      <c r="A39" s="252" t="s">
        <v>20</v>
      </c>
      <c r="B39" s="253"/>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4">
        <f>SUM(AF34:AM38)</f>
        <v>1000000</v>
      </c>
      <c r="AG39" s="255"/>
      <c r="AH39" s="255"/>
      <c r="AI39" s="255"/>
      <c r="AJ39" s="255"/>
      <c r="AK39" s="255"/>
      <c r="AL39" s="255"/>
      <c r="AM39" s="256"/>
    </row>
    <row r="40" spans="1:48" ht="6" customHeight="1" thickBot="1">
      <c r="A40" s="124"/>
      <c r="B40" s="124"/>
      <c r="C40" s="124"/>
      <c r="D40" s="124"/>
      <c r="E40" s="125"/>
      <c r="F40" s="125"/>
      <c r="G40" s="125"/>
      <c r="H40" s="125"/>
      <c r="I40" s="125"/>
      <c r="J40" s="97"/>
      <c r="K40" s="97"/>
      <c r="L40" s="97"/>
      <c r="M40" s="97"/>
      <c r="N40" s="97"/>
      <c r="AH40" s="126"/>
    </row>
    <row r="41" spans="1:48" s="3" customFormat="1" ht="19.5" customHeight="1">
      <c r="A41" s="99" t="s">
        <v>198</v>
      </c>
      <c r="B41" s="64"/>
      <c r="C41" s="64"/>
      <c r="D41" s="64"/>
      <c r="E41" s="64"/>
      <c r="F41" s="64"/>
      <c r="G41" s="64"/>
      <c r="H41" s="64"/>
      <c r="I41" s="65"/>
      <c r="J41" s="67"/>
      <c r="K41" s="64"/>
      <c r="L41" s="66"/>
      <c r="M41" s="66"/>
      <c r="N41" s="66"/>
      <c r="O41" s="64"/>
      <c r="P41" s="64"/>
      <c r="Q41" s="64"/>
      <c r="R41" s="64"/>
      <c r="S41" s="64"/>
      <c r="T41" s="68"/>
      <c r="U41" s="68"/>
      <c r="V41" s="68"/>
      <c r="W41" s="68"/>
      <c r="AC41" s="216"/>
      <c r="AD41" s="217" t="s">
        <v>33</v>
      </c>
      <c r="AE41" s="218"/>
      <c r="AF41" s="218"/>
      <c r="AG41" s="218"/>
      <c r="AH41" s="218"/>
      <c r="AI41" s="257" t="s">
        <v>240</v>
      </c>
      <c r="AJ41" s="258"/>
      <c r="AK41" s="258"/>
      <c r="AL41" s="258"/>
      <c r="AM41" s="259"/>
    </row>
    <row r="42" spans="1:48" s="3" customFormat="1" ht="13.5" customHeight="1">
      <c r="A42" s="64"/>
      <c r="B42" s="64"/>
      <c r="C42" s="64"/>
      <c r="D42" s="64"/>
      <c r="E42" s="64"/>
      <c r="F42" s="64"/>
      <c r="G42" s="64"/>
      <c r="H42" s="64"/>
      <c r="I42" s="64"/>
      <c r="J42" s="64"/>
      <c r="K42" s="64"/>
      <c r="L42" s="64"/>
      <c r="M42" s="64"/>
      <c r="N42" s="64"/>
      <c r="O42" s="64"/>
      <c r="P42" s="64"/>
      <c r="Q42" s="64"/>
      <c r="R42" s="64"/>
      <c r="S42" s="64"/>
      <c r="T42" s="64"/>
      <c r="U42" s="64"/>
      <c r="V42" s="64"/>
      <c r="W42" s="64"/>
      <c r="AC42" s="216"/>
      <c r="AD42" s="260">
        <f>IFERROR(VLOOKUP(L10,リスト!B24:E30,4,FALSE)*AJ10,"")</f>
        <v>1800</v>
      </c>
      <c r="AE42" s="261"/>
      <c r="AF42" s="261"/>
      <c r="AG42" s="264" t="s">
        <v>9</v>
      </c>
      <c r="AH42" s="265"/>
      <c r="AI42" s="268">
        <f>IF(AD42="","",MIN(AD42,ROUNDDOWN(AF50/1000,0)))</f>
        <v>1800</v>
      </c>
      <c r="AJ42" s="269"/>
      <c r="AK42" s="269"/>
      <c r="AL42" s="264" t="s">
        <v>9</v>
      </c>
      <c r="AM42" s="265"/>
    </row>
    <row r="43" spans="1:48" s="3" customFormat="1" ht="12">
      <c r="A43" s="137"/>
      <c r="B43" s="64"/>
      <c r="C43" s="64"/>
      <c r="D43" s="64"/>
      <c r="E43" s="64"/>
      <c r="F43" s="64"/>
      <c r="G43" s="64"/>
      <c r="H43" s="64"/>
      <c r="I43" s="64"/>
      <c r="J43" s="64"/>
      <c r="K43" s="64"/>
      <c r="L43" s="64"/>
      <c r="M43" s="64"/>
      <c r="N43" s="64"/>
      <c r="O43" s="64"/>
      <c r="P43" s="64"/>
      <c r="Q43" s="64"/>
      <c r="R43" s="64"/>
      <c r="S43" s="64"/>
      <c r="T43" s="64"/>
      <c r="U43" s="64"/>
      <c r="V43" s="64"/>
      <c r="W43" s="64"/>
      <c r="AC43" s="216"/>
      <c r="AD43" s="262"/>
      <c r="AE43" s="263"/>
      <c r="AF43" s="263"/>
      <c r="AG43" s="266"/>
      <c r="AH43" s="267"/>
      <c r="AI43" s="270"/>
      <c r="AJ43" s="271"/>
      <c r="AK43" s="271"/>
      <c r="AL43" s="266"/>
      <c r="AM43" s="267"/>
      <c r="AT43" s="4"/>
    </row>
    <row r="44" spans="1:48" ht="15" customHeight="1">
      <c r="A44" s="179" t="s">
        <v>245</v>
      </c>
      <c r="B44" s="180"/>
      <c r="C44" s="180"/>
      <c r="D44" s="180"/>
      <c r="E44" s="180"/>
      <c r="F44" s="180"/>
      <c r="G44" s="181"/>
      <c r="H44" s="179" t="s">
        <v>246</v>
      </c>
      <c r="I44" s="180"/>
      <c r="J44" s="180"/>
      <c r="K44" s="180"/>
      <c r="L44" s="180"/>
      <c r="M44" s="180"/>
      <c r="N44" s="180"/>
      <c r="O44" s="180"/>
      <c r="P44" s="180"/>
      <c r="Q44" s="180"/>
      <c r="R44" s="180"/>
      <c r="S44" s="180"/>
      <c r="T44" s="180"/>
      <c r="U44" s="180"/>
      <c r="V44" s="180"/>
      <c r="W44" s="180"/>
      <c r="X44" s="180"/>
      <c r="Y44" s="180"/>
      <c r="Z44" s="180"/>
      <c r="AA44" s="180"/>
      <c r="AB44" s="179" t="s">
        <v>248</v>
      </c>
      <c r="AC44" s="180"/>
      <c r="AD44" s="177"/>
      <c r="AE44" s="178"/>
      <c r="AF44" s="177" t="s">
        <v>247</v>
      </c>
      <c r="AG44" s="177"/>
      <c r="AH44" s="177"/>
      <c r="AI44" s="177"/>
      <c r="AJ44" s="177"/>
      <c r="AK44" s="177"/>
      <c r="AL44" s="177"/>
      <c r="AM44" s="178"/>
    </row>
    <row r="45" spans="1:48" ht="15" customHeight="1">
      <c r="A45" s="238" t="s">
        <v>254</v>
      </c>
      <c r="B45" s="238"/>
      <c r="C45" s="238"/>
      <c r="D45" s="238"/>
      <c r="E45" s="238"/>
      <c r="F45" s="238"/>
      <c r="G45" s="238"/>
      <c r="H45" s="239" t="s">
        <v>255</v>
      </c>
      <c r="I45" s="239"/>
      <c r="J45" s="239"/>
      <c r="K45" s="239"/>
      <c r="L45" s="239"/>
      <c r="M45" s="239"/>
      <c r="N45" s="239"/>
      <c r="O45" s="239"/>
      <c r="P45" s="239"/>
      <c r="Q45" s="239"/>
      <c r="R45" s="239"/>
      <c r="S45" s="239"/>
      <c r="T45" s="239"/>
      <c r="U45" s="239"/>
      <c r="V45" s="239"/>
      <c r="W45" s="239"/>
      <c r="X45" s="239"/>
      <c r="Y45" s="239"/>
      <c r="Z45" s="239"/>
      <c r="AA45" s="239"/>
      <c r="AB45" s="240" t="s">
        <v>256</v>
      </c>
      <c r="AC45" s="240"/>
      <c r="AD45" s="240"/>
      <c r="AE45" s="240"/>
      <c r="AF45" s="241">
        <v>5000000</v>
      </c>
      <c r="AG45" s="241"/>
      <c r="AH45" s="241"/>
      <c r="AI45" s="241"/>
      <c r="AJ45" s="241"/>
      <c r="AK45" s="241"/>
      <c r="AL45" s="241"/>
      <c r="AM45" s="241"/>
    </row>
    <row r="46" spans="1:48" ht="15" customHeight="1">
      <c r="A46" s="242" t="s">
        <v>257</v>
      </c>
      <c r="B46" s="242"/>
      <c r="C46" s="242"/>
      <c r="D46" s="242"/>
      <c r="E46" s="242"/>
      <c r="F46" s="242"/>
      <c r="G46" s="242"/>
      <c r="H46" s="246" t="s">
        <v>258</v>
      </c>
      <c r="I46" s="246"/>
      <c r="J46" s="246"/>
      <c r="K46" s="246"/>
      <c r="L46" s="246"/>
      <c r="M46" s="246"/>
      <c r="N46" s="246"/>
      <c r="O46" s="246"/>
      <c r="P46" s="246"/>
      <c r="Q46" s="246"/>
      <c r="R46" s="246"/>
      <c r="S46" s="246"/>
      <c r="T46" s="246"/>
      <c r="U46" s="246"/>
      <c r="V46" s="246"/>
      <c r="W46" s="246"/>
      <c r="X46" s="246"/>
      <c r="Y46" s="246"/>
      <c r="Z46" s="246"/>
      <c r="AA46" s="246"/>
      <c r="AB46" s="248" t="s">
        <v>256</v>
      </c>
      <c r="AC46" s="248"/>
      <c r="AD46" s="248"/>
      <c r="AE46" s="248"/>
      <c r="AF46" s="244">
        <v>300000</v>
      </c>
      <c r="AG46" s="244"/>
      <c r="AH46" s="244"/>
      <c r="AI46" s="244"/>
      <c r="AJ46" s="244"/>
      <c r="AK46" s="244"/>
      <c r="AL46" s="244"/>
      <c r="AM46" s="244"/>
    </row>
    <row r="47" spans="1:48" ht="15" customHeight="1">
      <c r="A47" s="242" t="s">
        <v>257</v>
      </c>
      <c r="B47" s="242"/>
      <c r="C47" s="242"/>
      <c r="D47" s="242"/>
      <c r="E47" s="242"/>
      <c r="F47" s="242"/>
      <c r="G47" s="242"/>
      <c r="H47" s="246" t="s">
        <v>259</v>
      </c>
      <c r="I47" s="246"/>
      <c r="J47" s="246"/>
      <c r="K47" s="246"/>
      <c r="L47" s="246"/>
      <c r="M47" s="246"/>
      <c r="N47" s="246"/>
      <c r="O47" s="246"/>
      <c r="P47" s="246"/>
      <c r="Q47" s="246"/>
      <c r="R47" s="246"/>
      <c r="S47" s="246"/>
      <c r="T47" s="246"/>
      <c r="U47" s="246"/>
      <c r="V47" s="246"/>
      <c r="W47" s="246"/>
      <c r="X47" s="246"/>
      <c r="Y47" s="246"/>
      <c r="Z47" s="246"/>
      <c r="AA47" s="246"/>
      <c r="AB47" s="248" t="s">
        <v>256</v>
      </c>
      <c r="AC47" s="248"/>
      <c r="AD47" s="248"/>
      <c r="AE47" s="248"/>
      <c r="AF47" s="244">
        <v>400000</v>
      </c>
      <c r="AG47" s="244"/>
      <c r="AH47" s="244"/>
      <c r="AI47" s="244"/>
      <c r="AJ47" s="244"/>
      <c r="AK47" s="244"/>
      <c r="AL47" s="244"/>
      <c r="AM47" s="244"/>
    </row>
    <row r="48" spans="1:48" ht="15" customHeight="1">
      <c r="A48" s="242"/>
      <c r="B48" s="242"/>
      <c r="C48" s="242"/>
      <c r="D48" s="242"/>
      <c r="E48" s="242"/>
      <c r="F48" s="242"/>
      <c r="G48" s="242"/>
      <c r="H48" s="246"/>
      <c r="I48" s="246"/>
      <c r="J48" s="246"/>
      <c r="K48" s="246"/>
      <c r="L48" s="246"/>
      <c r="M48" s="246"/>
      <c r="N48" s="246"/>
      <c r="O48" s="246"/>
      <c r="P48" s="246"/>
      <c r="Q48" s="246"/>
      <c r="R48" s="246"/>
      <c r="S48" s="246"/>
      <c r="T48" s="246"/>
      <c r="U48" s="246"/>
      <c r="V48" s="246"/>
      <c r="W48" s="246"/>
      <c r="X48" s="246"/>
      <c r="Y48" s="246"/>
      <c r="Z48" s="246"/>
      <c r="AA48" s="246"/>
      <c r="AB48" s="248"/>
      <c r="AC48" s="248"/>
      <c r="AD48" s="248"/>
      <c r="AE48" s="248"/>
      <c r="AF48" s="244"/>
      <c r="AG48" s="244"/>
      <c r="AH48" s="244"/>
      <c r="AI48" s="244"/>
      <c r="AJ48" s="244"/>
      <c r="AK48" s="244"/>
      <c r="AL48" s="244"/>
      <c r="AM48" s="244"/>
    </row>
    <row r="49" spans="1:39" ht="15" customHeight="1">
      <c r="A49" s="243"/>
      <c r="B49" s="243"/>
      <c r="C49" s="243"/>
      <c r="D49" s="243"/>
      <c r="E49" s="243"/>
      <c r="F49" s="243"/>
      <c r="G49" s="243"/>
      <c r="H49" s="247"/>
      <c r="I49" s="247"/>
      <c r="J49" s="247"/>
      <c r="K49" s="247"/>
      <c r="L49" s="247"/>
      <c r="M49" s="247"/>
      <c r="N49" s="247"/>
      <c r="O49" s="247"/>
      <c r="P49" s="247"/>
      <c r="Q49" s="247"/>
      <c r="R49" s="247"/>
      <c r="S49" s="247"/>
      <c r="T49" s="247"/>
      <c r="U49" s="247"/>
      <c r="V49" s="247"/>
      <c r="W49" s="247"/>
      <c r="X49" s="247"/>
      <c r="Y49" s="247"/>
      <c r="Z49" s="247"/>
      <c r="AA49" s="247"/>
      <c r="AB49" s="249"/>
      <c r="AC49" s="249"/>
      <c r="AD49" s="249"/>
      <c r="AE49" s="249"/>
      <c r="AF49" s="245"/>
      <c r="AG49" s="245"/>
      <c r="AH49" s="245"/>
      <c r="AI49" s="245"/>
      <c r="AJ49" s="245"/>
      <c r="AK49" s="245"/>
      <c r="AL49" s="245"/>
      <c r="AM49" s="245"/>
    </row>
    <row r="50" spans="1:39" ht="15" customHeight="1">
      <c r="A50" s="252" t="s">
        <v>20</v>
      </c>
      <c r="B50" s="253"/>
      <c r="C50" s="253"/>
      <c r="D50" s="253"/>
      <c r="E50" s="253"/>
      <c r="F50" s="253"/>
      <c r="G50" s="253"/>
      <c r="H50" s="253"/>
      <c r="I50" s="253"/>
      <c r="J50" s="253"/>
      <c r="K50" s="253"/>
      <c r="L50" s="253"/>
      <c r="M50" s="253"/>
      <c r="N50" s="253"/>
      <c r="O50" s="253"/>
      <c r="P50" s="253"/>
      <c r="Q50" s="253"/>
      <c r="R50" s="253"/>
      <c r="S50" s="253"/>
      <c r="T50" s="253"/>
      <c r="U50" s="253"/>
      <c r="V50" s="253"/>
      <c r="W50" s="253"/>
      <c r="X50" s="253"/>
      <c r="Y50" s="253"/>
      <c r="Z50" s="253"/>
      <c r="AA50" s="253"/>
      <c r="AB50" s="253"/>
      <c r="AC50" s="253"/>
      <c r="AD50" s="253"/>
      <c r="AE50" s="253"/>
      <c r="AF50" s="254">
        <f>SUM(AF45:AM49)</f>
        <v>5700000</v>
      </c>
      <c r="AG50" s="255"/>
      <c r="AH50" s="255"/>
      <c r="AI50" s="255"/>
      <c r="AJ50" s="255"/>
      <c r="AK50" s="255"/>
      <c r="AL50" s="255"/>
      <c r="AM50" s="256"/>
    </row>
    <row r="51" spans="1:39" ht="4.5" customHeight="1">
      <c r="A51" s="124"/>
      <c r="B51" s="124"/>
      <c r="C51" s="124"/>
      <c r="D51" s="124"/>
      <c r="E51" s="127"/>
      <c r="F51" s="127"/>
      <c r="G51" s="127"/>
      <c r="H51" s="127"/>
      <c r="I51" s="127"/>
      <c r="J51" s="98"/>
      <c r="K51" s="98"/>
      <c r="L51" s="98"/>
      <c r="M51" s="98"/>
      <c r="N51" s="98"/>
      <c r="O51" s="127"/>
      <c r="P51" s="127"/>
      <c r="Q51" s="127"/>
      <c r="R51" s="127"/>
      <c r="S51" s="127"/>
      <c r="T51" s="127"/>
      <c r="U51" s="127"/>
      <c r="V51" s="127"/>
      <c r="W51" s="127"/>
      <c r="X51" s="127"/>
      <c r="Y51" s="128"/>
      <c r="Z51" s="128"/>
      <c r="AA51" s="128"/>
      <c r="AB51" s="128"/>
      <c r="AC51" s="128"/>
      <c r="AD51" s="128"/>
      <c r="AE51" s="127"/>
      <c r="AF51" s="127"/>
      <c r="AG51" s="127"/>
      <c r="AH51" s="127"/>
      <c r="AI51" s="127"/>
      <c r="AJ51" s="127"/>
      <c r="AK51" s="127"/>
      <c r="AL51" s="127"/>
      <c r="AM51" s="127"/>
    </row>
    <row r="52" spans="1:39">
      <c r="A52" s="140" t="s">
        <v>243</v>
      </c>
    </row>
  </sheetData>
  <sheetProtection formatCells="0" formatColumns="0" formatRows="0" insertColumns="0" insertRows="0" autoFilter="0"/>
  <mergeCells count="125">
    <mergeCell ref="A50:AE50"/>
    <mergeCell ref="AF50:AM50"/>
    <mergeCell ref="A48:G48"/>
    <mergeCell ref="H48:AA48"/>
    <mergeCell ref="AB48:AE48"/>
    <mergeCell ref="AF48:AM48"/>
    <mergeCell ref="A49:G49"/>
    <mergeCell ref="H49:AA49"/>
    <mergeCell ref="AB49:AE49"/>
    <mergeCell ref="AF49:AM49"/>
    <mergeCell ref="A46:G46"/>
    <mergeCell ref="H46:AA46"/>
    <mergeCell ref="AB46:AE46"/>
    <mergeCell ref="AF46:AM46"/>
    <mergeCell ref="A47:G47"/>
    <mergeCell ref="H47:AA47"/>
    <mergeCell ref="AB47:AE47"/>
    <mergeCell ref="AF47:AM47"/>
    <mergeCell ref="A44:G44"/>
    <mergeCell ref="H44:AA44"/>
    <mergeCell ref="AB44:AE44"/>
    <mergeCell ref="AF44:AM44"/>
    <mergeCell ref="A45:G45"/>
    <mergeCell ref="H45:AA45"/>
    <mergeCell ref="AB45:AE45"/>
    <mergeCell ref="AF45:AM45"/>
    <mergeCell ref="A39:AE39"/>
    <mergeCell ref="AF39:AM39"/>
    <mergeCell ref="AC41:AC43"/>
    <mergeCell ref="AD41:AH41"/>
    <mergeCell ref="AI41:AM41"/>
    <mergeCell ref="AD42:AF43"/>
    <mergeCell ref="AG42:AH43"/>
    <mergeCell ref="AI42:AK43"/>
    <mergeCell ref="AL42:AM43"/>
    <mergeCell ref="A37:G37"/>
    <mergeCell ref="H37:AA37"/>
    <mergeCell ref="AB37:AE37"/>
    <mergeCell ref="AF37:AM37"/>
    <mergeCell ref="A38:G38"/>
    <mergeCell ref="H38:AA38"/>
    <mergeCell ref="AB38:AE38"/>
    <mergeCell ref="AF38:AM38"/>
    <mergeCell ref="A35:G35"/>
    <mergeCell ref="H35:AA35"/>
    <mergeCell ref="AB35:AE35"/>
    <mergeCell ref="AF35:AM35"/>
    <mergeCell ref="A36:G36"/>
    <mergeCell ref="H36:AA36"/>
    <mergeCell ref="AB36:AE36"/>
    <mergeCell ref="AF36:AM36"/>
    <mergeCell ref="A33:G33"/>
    <mergeCell ref="H33:AA33"/>
    <mergeCell ref="AB33:AE33"/>
    <mergeCell ref="AF33:AM33"/>
    <mergeCell ref="A34:G34"/>
    <mergeCell ref="H34:AA34"/>
    <mergeCell ref="AB34:AE34"/>
    <mergeCell ref="AF34:AM34"/>
    <mergeCell ref="A30:AE30"/>
    <mergeCell ref="AF30:AM30"/>
    <mergeCell ref="AI31:AK31"/>
    <mergeCell ref="AL31:AM31"/>
    <mergeCell ref="AI32:AK32"/>
    <mergeCell ref="AL32:AM32"/>
    <mergeCell ref="A28:G28"/>
    <mergeCell ref="H28:AA28"/>
    <mergeCell ref="AB28:AE28"/>
    <mergeCell ref="AF28:AM28"/>
    <mergeCell ref="A29:G29"/>
    <mergeCell ref="H29:AA29"/>
    <mergeCell ref="AB29:AE29"/>
    <mergeCell ref="AF29:AM29"/>
    <mergeCell ref="A26:G26"/>
    <mergeCell ref="H26:AA26"/>
    <mergeCell ref="AB26:AE26"/>
    <mergeCell ref="AF26:AM26"/>
    <mergeCell ref="A27:G27"/>
    <mergeCell ref="H27:AA27"/>
    <mergeCell ref="AB27:AE27"/>
    <mergeCell ref="AF27:AM27"/>
    <mergeCell ref="A24:G24"/>
    <mergeCell ref="H24:AA24"/>
    <mergeCell ref="AB24:AE24"/>
    <mergeCell ref="AF24:AM24"/>
    <mergeCell ref="A25:G25"/>
    <mergeCell ref="H25:AA25"/>
    <mergeCell ref="AB25:AE25"/>
    <mergeCell ref="AF25:AM25"/>
    <mergeCell ref="A17:W17"/>
    <mergeCell ref="X17:Z17"/>
    <mergeCell ref="A19:AM19"/>
    <mergeCell ref="AC21:AC23"/>
    <mergeCell ref="AD21:AH21"/>
    <mergeCell ref="AI21:AM21"/>
    <mergeCell ref="AD22:AF23"/>
    <mergeCell ref="AG22:AH23"/>
    <mergeCell ref="AI22:AK23"/>
    <mergeCell ref="AL22:AM23"/>
    <mergeCell ref="A11:H11"/>
    <mergeCell ref="A13:AM13"/>
    <mergeCell ref="A15:W15"/>
    <mergeCell ref="X15:Z15"/>
    <mergeCell ref="A16:W16"/>
    <mergeCell ref="X16:Z16"/>
    <mergeCell ref="A10:K10"/>
    <mergeCell ref="L10:AF10"/>
    <mergeCell ref="AG10:AI10"/>
    <mergeCell ref="AJ10:AK10"/>
    <mergeCell ref="AL10:AM10"/>
    <mergeCell ref="AP10:AU10"/>
    <mergeCell ref="A8:C9"/>
    <mergeCell ref="D8:G8"/>
    <mergeCell ref="D9:G9"/>
    <mergeCell ref="A3:AM3"/>
    <mergeCell ref="A5:AM5"/>
    <mergeCell ref="A7:G7"/>
    <mergeCell ref="H7:N7"/>
    <mergeCell ref="O7:S7"/>
    <mergeCell ref="T7:AM7"/>
    <mergeCell ref="H8:X8"/>
    <mergeCell ref="Y8:AA9"/>
    <mergeCell ref="AB8:AM8"/>
    <mergeCell ref="H9:X9"/>
    <mergeCell ref="AB9:AM9"/>
  </mergeCells>
  <phoneticPr fontId="5"/>
  <dataValidations disablePrompts="1" count="2">
    <dataValidation type="list" allowBlank="1" showInputMessage="1" showErrorMessage="1" sqref="X15:Z17" xr:uid="{66A55F26-3447-4201-BBC2-94B425BDAA9C}">
      <formula1>"✔"</formula1>
    </dataValidation>
    <dataValidation imeMode="halfAlpha" allowBlank="1" showInputMessage="1" showErrorMessage="1" sqref="S21:V23 J21:N23 S32:V32 J32:N32" xr:uid="{846498A2-1C76-4D28-8B31-1A099606A9A5}"/>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7345" r:id="rId4" name="Check Box 1">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mc:AlternateContent xmlns:mc="http://schemas.openxmlformats.org/markup-compatibility/2006">
          <mc:Choice Requires="x14">
            <control shapeId="57346" r:id="rId5" name="Check Box 2">
              <controlPr defaultSize="0" autoFill="0" autoLine="0" autoPict="0">
                <anchor moveWithCells="1">
                  <from>
                    <xdr:col>23</xdr:col>
                    <xdr:colOff>152400</xdr:colOff>
                    <xdr:row>10</xdr:row>
                    <xdr:rowOff>0</xdr:rowOff>
                  </from>
                  <to>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xr:uid="{E1E83351-2EF8-489E-8277-66F5962134FD}">
          <x14:formula1>
            <xm:f>リスト!$B$2:$B$30</xm:f>
          </x14:formula1>
          <xm:sqref>L10:AF10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B103"/>
  <sheetViews>
    <sheetView topLeftCell="A62" zoomScale="70" zoomScaleNormal="70" workbookViewId="0">
      <selection activeCell="AB9" sqref="AB9:AM9"/>
    </sheetView>
  </sheetViews>
  <sheetFormatPr defaultColWidth="9" defaultRowHeight="14.25"/>
  <cols>
    <col min="1" max="2" width="3.875" style="8" customWidth="1"/>
    <col min="3" max="3" width="13.875" style="8" customWidth="1"/>
    <col min="4" max="4" width="3.875" style="8" customWidth="1"/>
    <col min="5" max="5" width="35.625" style="8" customWidth="1"/>
    <col min="6" max="6" width="26.125" style="8" customWidth="1"/>
    <col min="7" max="7" width="63.625" style="8" customWidth="1"/>
    <col min="8" max="8" width="26.375" style="8" customWidth="1"/>
    <col min="9" max="9" width="63.625" style="8" customWidth="1"/>
    <col min="10" max="10" width="26.375" style="8" customWidth="1"/>
    <col min="11" max="16384" width="9" style="8"/>
  </cols>
  <sheetData>
    <row r="1" spans="1:15" ht="26.25" customHeight="1">
      <c r="A1" s="6" t="s">
        <v>34</v>
      </c>
      <c r="B1" s="7"/>
      <c r="C1" s="6" t="s">
        <v>35</v>
      </c>
      <c r="I1" s="6"/>
      <c r="J1" s="6"/>
    </row>
    <row r="2" spans="1:15" ht="27" customHeight="1">
      <c r="A2" s="9" t="s">
        <v>36</v>
      </c>
      <c r="B2" s="10"/>
      <c r="C2" s="11"/>
      <c r="D2" s="11"/>
      <c r="E2" s="11"/>
      <c r="F2" s="11"/>
      <c r="G2" s="11"/>
      <c r="H2" s="12"/>
      <c r="I2" s="322" t="s">
        <v>37</v>
      </c>
      <c r="J2" s="323"/>
    </row>
    <row r="3" spans="1:15" ht="30" customHeight="1">
      <c r="A3" s="13"/>
      <c r="B3" s="14"/>
      <c r="C3" s="15"/>
      <c r="D3" s="15"/>
      <c r="E3" s="15"/>
      <c r="F3" s="15"/>
      <c r="G3" s="16" t="s">
        <v>38</v>
      </c>
      <c r="H3" s="17"/>
    </row>
    <row r="4" spans="1:15" ht="71.25" customHeight="1">
      <c r="A4" s="18"/>
      <c r="B4" s="19"/>
      <c r="C4" s="305" t="s">
        <v>39</v>
      </c>
      <c r="D4" s="306"/>
      <c r="E4" s="306"/>
      <c r="F4" s="307"/>
      <c r="G4" s="324" t="s">
        <v>40</v>
      </c>
      <c r="H4" s="325"/>
    </row>
    <row r="5" spans="1:15" ht="18.95" customHeight="1">
      <c r="A5" s="20"/>
      <c r="B5" s="21"/>
      <c r="C5" s="300" t="s">
        <v>41</v>
      </c>
      <c r="D5" s="22">
        <v>1</v>
      </c>
      <c r="E5" s="295" t="s">
        <v>42</v>
      </c>
      <c r="F5" s="22" t="s">
        <v>43</v>
      </c>
      <c r="G5" s="23">
        <v>653</v>
      </c>
      <c r="H5" s="24" t="s">
        <v>44</v>
      </c>
      <c r="K5" s="25"/>
      <c r="L5" s="26"/>
      <c r="M5" s="25"/>
      <c r="N5" s="26"/>
      <c r="O5" s="27"/>
    </row>
    <row r="6" spans="1:15" ht="18.95" customHeight="1">
      <c r="A6" s="20"/>
      <c r="B6" s="21"/>
      <c r="C6" s="300"/>
      <c r="D6" s="22">
        <v>2</v>
      </c>
      <c r="E6" s="295"/>
      <c r="F6" s="22" t="s">
        <v>45</v>
      </c>
      <c r="G6" s="23">
        <v>831</v>
      </c>
      <c r="H6" s="24" t="s">
        <v>44</v>
      </c>
      <c r="K6" s="25"/>
      <c r="L6" s="26"/>
      <c r="M6" s="25"/>
      <c r="N6" s="26"/>
      <c r="O6" s="27"/>
    </row>
    <row r="7" spans="1:15" ht="18.95" customHeight="1">
      <c r="A7" s="20"/>
      <c r="B7" s="21"/>
      <c r="C7" s="300"/>
      <c r="D7" s="22">
        <v>3</v>
      </c>
      <c r="E7" s="295"/>
      <c r="F7" s="22" t="s">
        <v>46</v>
      </c>
      <c r="G7" s="23">
        <v>1075</v>
      </c>
      <c r="H7" s="24" t="s">
        <v>44</v>
      </c>
      <c r="K7" s="25"/>
      <c r="L7" s="26"/>
      <c r="M7" s="25"/>
      <c r="N7" s="26"/>
      <c r="O7" s="27"/>
    </row>
    <row r="8" spans="1:15" ht="18.95" customHeight="1">
      <c r="A8" s="20"/>
      <c r="B8" s="21"/>
      <c r="C8" s="300"/>
      <c r="D8" s="22">
        <v>4</v>
      </c>
      <c r="E8" s="296" t="s">
        <v>47</v>
      </c>
      <c r="F8" s="296"/>
      <c r="G8" s="23">
        <v>305</v>
      </c>
      <c r="H8" s="24" t="s">
        <v>44</v>
      </c>
      <c r="K8" s="25"/>
      <c r="L8" s="26"/>
      <c r="M8" s="25"/>
      <c r="N8" s="26"/>
      <c r="O8" s="27"/>
    </row>
    <row r="9" spans="1:15" ht="18.95" customHeight="1">
      <c r="A9" s="20"/>
      <c r="B9" s="21"/>
      <c r="C9" s="300"/>
      <c r="D9" s="22">
        <v>5</v>
      </c>
      <c r="E9" s="295" t="s">
        <v>48</v>
      </c>
      <c r="F9" s="295"/>
      <c r="G9" s="23">
        <v>340</v>
      </c>
      <c r="H9" s="24" t="s">
        <v>44</v>
      </c>
      <c r="K9" s="25"/>
      <c r="L9" s="26"/>
      <c r="M9" s="25"/>
      <c r="N9" s="26"/>
      <c r="O9" s="27"/>
    </row>
    <row r="10" spans="1:15" ht="18.95" customHeight="1">
      <c r="A10" s="20"/>
      <c r="B10" s="21"/>
      <c r="C10" s="300"/>
      <c r="D10" s="22">
        <v>6</v>
      </c>
      <c r="E10" s="295" t="s">
        <v>49</v>
      </c>
      <c r="F10" s="22" t="s">
        <v>43</v>
      </c>
      <c r="G10" s="23">
        <v>642</v>
      </c>
      <c r="H10" s="24" t="s">
        <v>44</v>
      </c>
      <c r="K10" s="25"/>
      <c r="L10" s="26"/>
      <c r="M10" s="25"/>
      <c r="N10" s="26"/>
      <c r="O10" s="27"/>
    </row>
    <row r="11" spans="1:15" ht="18.95" customHeight="1">
      <c r="A11" s="20"/>
      <c r="B11" s="21"/>
      <c r="C11" s="300"/>
      <c r="D11" s="22">
        <v>7</v>
      </c>
      <c r="E11" s="295"/>
      <c r="F11" s="22" t="s">
        <v>45</v>
      </c>
      <c r="G11" s="23">
        <v>776</v>
      </c>
      <c r="H11" s="24" t="s">
        <v>44</v>
      </c>
      <c r="K11" s="25"/>
      <c r="L11" s="26"/>
      <c r="M11" s="25"/>
      <c r="N11" s="26"/>
      <c r="O11" s="27"/>
    </row>
    <row r="12" spans="1:15" ht="18.95" customHeight="1">
      <c r="A12" s="20"/>
      <c r="B12" s="21"/>
      <c r="C12" s="300"/>
      <c r="D12" s="22">
        <v>8</v>
      </c>
      <c r="E12" s="295"/>
      <c r="F12" s="22" t="s">
        <v>46</v>
      </c>
      <c r="G12" s="23">
        <v>1272</v>
      </c>
      <c r="H12" s="24" t="s">
        <v>44</v>
      </c>
      <c r="K12" s="25"/>
      <c r="L12" s="26"/>
      <c r="M12" s="25"/>
      <c r="N12" s="26"/>
      <c r="O12" s="27"/>
    </row>
    <row r="13" spans="1:15" ht="18.95" customHeight="1">
      <c r="A13" s="20"/>
      <c r="B13" s="21"/>
      <c r="C13" s="28" t="s">
        <v>50</v>
      </c>
      <c r="D13" s="22">
        <v>9</v>
      </c>
      <c r="E13" s="295" t="s">
        <v>51</v>
      </c>
      <c r="F13" s="295"/>
      <c r="G13" s="23">
        <v>44</v>
      </c>
      <c r="H13" s="24" t="s">
        <v>52</v>
      </c>
      <c r="K13" s="25"/>
      <c r="L13" s="27"/>
      <c r="M13" s="27"/>
      <c r="N13" s="26"/>
      <c r="O13" s="25"/>
    </row>
    <row r="14" spans="1:15" ht="18.95" customHeight="1">
      <c r="A14" s="20"/>
      <c r="B14" s="21"/>
      <c r="C14" s="300" t="s">
        <v>53</v>
      </c>
      <c r="D14" s="22">
        <v>10</v>
      </c>
      <c r="E14" s="295" t="s">
        <v>54</v>
      </c>
      <c r="F14" s="295"/>
      <c r="G14" s="23">
        <v>500</v>
      </c>
      <c r="H14" s="24" t="s">
        <v>44</v>
      </c>
      <c r="K14" s="25"/>
      <c r="L14" s="26"/>
      <c r="M14" s="25"/>
      <c r="N14" s="26"/>
      <c r="O14" s="27"/>
    </row>
    <row r="15" spans="1:15" ht="18.95" customHeight="1">
      <c r="A15" s="20"/>
      <c r="B15" s="21"/>
      <c r="C15" s="300"/>
      <c r="D15" s="22">
        <v>11</v>
      </c>
      <c r="E15" s="295" t="s">
        <v>55</v>
      </c>
      <c r="F15" s="295"/>
      <c r="G15" s="23">
        <v>431</v>
      </c>
      <c r="H15" s="24" t="s">
        <v>44</v>
      </c>
      <c r="K15" s="25"/>
      <c r="L15" s="26"/>
      <c r="M15" s="25"/>
      <c r="N15" s="26"/>
      <c r="O15" s="27"/>
    </row>
    <row r="16" spans="1:15" ht="18.95" customHeight="1">
      <c r="A16" s="20"/>
      <c r="B16" s="21"/>
      <c r="C16" s="300"/>
      <c r="D16" s="22">
        <v>12</v>
      </c>
      <c r="E16" s="295" t="s">
        <v>56</v>
      </c>
      <c r="F16" s="295"/>
      <c r="G16" s="23">
        <v>464</v>
      </c>
      <c r="H16" s="24" t="s">
        <v>44</v>
      </c>
      <c r="K16" s="25"/>
      <c r="L16" s="26"/>
      <c r="M16" s="25"/>
      <c r="N16" s="26"/>
      <c r="O16" s="27"/>
    </row>
    <row r="17" spans="1:28" ht="18.95" customHeight="1">
      <c r="A17" s="20"/>
      <c r="B17" s="21"/>
      <c r="C17" s="300"/>
      <c r="D17" s="22">
        <v>13</v>
      </c>
      <c r="E17" s="295" t="s">
        <v>57</v>
      </c>
      <c r="F17" s="295"/>
      <c r="G17" s="23">
        <v>153</v>
      </c>
      <c r="H17" s="24" t="s">
        <v>44</v>
      </c>
      <c r="K17" s="25"/>
      <c r="L17" s="26"/>
      <c r="M17" s="25"/>
      <c r="N17" s="26"/>
      <c r="O17" s="27"/>
    </row>
    <row r="18" spans="1:28" ht="18.95" customHeight="1">
      <c r="A18" s="20"/>
      <c r="B18" s="21"/>
      <c r="C18" s="300"/>
      <c r="D18" s="22">
        <v>14</v>
      </c>
      <c r="E18" s="295" t="s">
        <v>58</v>
      </c>
      <c r="F18" s="295"/>
      <c r="G18" s="23">
        <v>1002</v>
      </c>
      <c r="H18" s="24" t="s">
        <v>44</v>
      </c>
      <c r="K18" s="25"/>
      <c r="L18" s="26"/>
      <c r="M18" s="25"/>
      <c r="N18" s="26"/>
      <c r="O18" s="27"/>
    </row>
    <row r="19" spans="1:28" ht="18.95" customHeight="1">
      <c r="A19" s="20"/>
      <c r="B19" s="21"/>
      <c r="C19" s="300"/>
      <c r="D19" s="22">
        <v>15</v>
      </c>
      <c r="E19" s="295" t="s">
        <v>59</v>
      </c>
      <c r="F19" s="295"/>
      <c r="G19" s="23">
        <v>573</v>
      </c>
      <c r="H19" s="24" t="s">
        <v>44</v>
      </c>
      <c r="K19" s="25"/>
      <c r="L19" s="26"/>
      <c r="M19" s="25"/>
      <c r="N19" s="26"/>
      <c r="O19" s="27"/>
    </row>
    <row r="20" spans="1:28" ht="18.95" customHeight="1">
      <c r="A20" s="20"/>
      <c r="B20" s="21"/>
      <c r="C20" s="300"/>
      <c r="D20" s="22">
        <v>16</v>
      </c>
      <c r="E20" s="295" t="s">
        <v>60</v>
      </c>
      <c r="F20" s="295"/>
      <c r="G20" s="23">
        <v>227</v>
      </c>
      <c r="H20" s="24" t="s">
        <v>44</v>
      </c>
      <c r="K20" s="25"/>
      <c r="L20" s="26"/>
      <c r="M20" s="25"/>
      <c r="N20" s="26"/>
      <c r="O20" s="27"/>
    </row>
    <row r="21" spans="1:28" s="29" customFormat="1" ht="18.95" customHeight="1">
      <c r="A21" s="20"/>
      <c r="B21" s="21"/>
      <c r="C21" s="300"/>
      <c r="D21" s="22">
        <v>17</v>
      </c>
      <c r="E21" s="295" t="s">
        <v>61</v>
      </c>
      <c r="F21" s="295"/>
      <c r="G21" s="23">
        <v>252</v>
      </c>
      <c r="H21" s="24" t="s">
        <v>44</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300"/>
      <c r="D22" s="22">
        <v>18</v>
      </c>
      <c r="E22" s="299" t="s">
        <v>62</v>
      </c>
      <c r="F22" s="299"/>
      <c r="G22" s="23">
        <v>82</v>
      </c>
      <c r="H22" s="24" t="s">
        <v>44</v>
      </c>
      <c r="K22" s="25"/>
      <c r="L22" s="26"/>
      <c r="M22" s="25"/>
      <c r="N22" s="26"/>
      <c r="O22" s="27"/>
    </row>
    <row r="23" spans="1:28" ht="18.95" customHeight="1">
      <c r="A23" s="20"/>
      <c r="B23" s="21"/>
      <c r="C23" s="294" t="s">
        <v>63</v>
      </c>
      <c r="D23" s="22">
        <v>19</v>
      </c>
      <c r="E23" s="295" t="s">
        <v>64</v>
      </c>
      <c r="F23" s="295"/>
      <c r="G23" s="23">
        <v>637</v>
      </c>
      <c r="H23" s="24" t="s">
        <v>44</v>
      </c>
      <c r="K23" s="25"/>
      <c r="L23" s="26"/>
      <c r="M23" s="25"/>
      <c r="N23" s="26"/>
      <c r="O23" s="27"/>
    </row>
    <row r="24" spans="1:28" ht="18.95" customHeight="1">
      <c r="A24" s="20"/>
      <c r="B24" s="21"/>
      <c r="C24" s="294"/>
      <c r="D24" s="22">
        <v>20</v>
      </c>
      <c r="E24" s="295" t="s">
        <v>65</v>
      </c>
      <c r="F24" s="295"/>
      <c r="G24" s="23">
        <v>873</v>
      </c>
      <c r="H24" s="24" t="s">
        <v>44</v>
      </c>
      <c r="K24" s="25"/>
      <c r="L24" s="26"/>
      <c r="M24" s="25"/>
      <c r="N24" s="26"/>
      <c r="O24" s="27"/>
    </row>
    <row r="25" spans="1:28" ht="18.95" customHeight="1">
      <c r="A25" s="20"/>
      <c r="B25" s="21"/>
      <c r="C25" s="294" t="s">
        <v>66</v>
      </c>
      <c r="D25" s="22">
        <v>21</v>
      </c>
      <c r="E25" s="295" t="s">
        <v>67</v>
      </c>
      <c r="F25" s="295"/>
      <c r="G25" s="23">
        <v>40</v>
      </c>
      <c r="H25" s="24" t="s">
        <v>52</v>
      </c>
      <c r="K25" s="25"/>
      <c r="L25" s="27"/>
      <c r="M25" s="27"/>
      <c r="N25" s="26"/>
      <c r="O25" s="25"/>
    </row>
    <row r="26" spans="1:28" ht="18.95" customHeight="1">
      <c r="A26" s="20"/>
      <c r="B26" s="21"/>
      <c r="C26" s="294"/>
      <c r="D26" s="22">
        <v>22</v>
      </c>
      <c r="E26" s="295" t="s">
        <v>68</v>
      </c>
      <c r="F26" s="295"/>
      <c r="G26" s="23">
        <v>48</v>
      </c>
      <c r="H26" s="24" t="s">
        <v>52</v>
      </c>
      <c r="K26" s="25"/>
      <c r="L26" s="27"/>
      <c r="M26" s="27"/>
      <c r="N26" s="26"/>
      <c r="O26" s="25"/>
    </row>
    <row r="27" spans="1:28" ht="18.95" customHeight="1">
      <c r="A27" s="20"/>
      <c r="B27" s="21"/>
      <c r="C27" s="294"/>
      <c r="D27" s="22">
        <v>23</v>
      </c>
      <c r="E27" s="295" t="s">
        <v>69</v>
      </c>
      <c r="F27" s="295"/>
      <c r="G27" s="23">
        <v>39</v>
      </c>
      <c r="H27" s="24" t="s">
        <v>52</v>
      </c>
      <c r="K27" s="25"/>
      <c r="L27" s="27"/>
      <c r="M27" s="27"/>
      <c r="N27" s="26"/>
      <c r="O27" s="25"/>
    </row>
    <row r="28" spans="1:28" ht="18.95" customHeight="1">
      <c r="A28" s="20"/>
      <c r="B28" s="21"/>
      <c r="C28" s="294"/>
      <c r="D28" s="22">
        <v>24</v>
      </c>
      <c r="E28" s="295" t="s">
        <v>70</v>
      </c>
      <c r="F28" s="295"/>
      <c r="G28" s="23">
        <v>48</v>
      </c>
      <c r="H28" s="24" t="s">
        <v>52</v>
      </c>
      <c r="K28" s="25"/>
      <c r="L28" s="27"/>
      <c r="M28" s="27"/>
      <c r="N28" s="26"/>
      <c r="O28" s="25"/>
    </row>
    <row r="29" spans="1:28" ht="18.95" customHeight="1">
      <c r="A29" s="20"/>
      <c r="B29" s="21"/>
      <c r="C29" s="294"/>
      <c r="D29" s="22">
        <v>25</v>
      </c>
      <c r="E29" s="295" t="s">
        <v>71</v>
      </c>
      <c r="F29" s="295"/>
      <c r="G29" s="23">
        <v>43</v>
      </c>
      <c r="H29" s="24" t="s">
        <v>52</v>
      </c>
      <c r="K29" s="25"/>
      <c r="L29" s="27"/>
      <c r="M29" s="27"/>
      <c r="N29" s="26"/>
      <c r="O29" s="25"/>
    </row>
    <row r="30" spans="1:28" ht="18.95" customHeight="1">
      <c r="A30" s="20"/>
      <c r="B30" s="21"/>
      <c r="C30" s="294"/>
      <c r="D30" s="22">
        <v>26</v>
      </c>
      <c r="E30" s="295" t="s">
        <v>72</v>
      </c>
      <c r="F30" s="295"/>
      <c r="G30" s="23">
        <v>48</v>
      </c>
      <c r="H30" s="24" t="s">
        <v>52</v>
      </c>
      <c r="K30" s="25"/>
      <c r="L30" s="27"/>
      <c r="M30" s="27"/>
      <c r="N30" s="26"/>
      <c r="O30" s="25"/>
    </row>
    <row r="31" spans="1:28" ht="18.95" customHeight="1">
      <c r="A31" s="20"/>
      <c r="B31" s="21"/>
      <c r="C31" s="294"/>
      <c r="D31" s="22">
        <v>27</v>
      </c>
      <c r="E31" s="296" t="s">
        <v>73</v>
      </c>
      <c r="F31" s="296"/>
      <c r="G31" s="23">
        <v>37</v>
      </c>
      <c r="H31" s="24" t="s">
        <v>52</v>
      </c>
      <c r="K31" s="25"/>
      <c r="L31" s="27"/>
      <c r="M31" s="27"/>
      <c r="N31" s="26"/>
      <c r="O31" s="25"/>
    </row>
    <row r="32" spans="1:28" ht="18.95" customHeight="1">
      <c r="A32" s="30"/>
      <c r="B32" s="31"/>
      <c r="C32" s="294"/>
      <c r="D32" s="22">
        <v>28</v>
      </c>
      <c r="E32" s="296" t="s">
        <v>74</v>
      </c>
      <c r="F32" s="296"/>
      <c r="G32" s="23">
        <v>37</v>
      </c>
      <c r="H32" s="24" t="s">
        <v>52</v>
      </c>
      <c r="K32" s="25"/>
      <c r="L32" s="27"/>
      <c r="M32" s="27"/>
      <c r="N32" s="26"/>
      <c r="O32" s="25"/>
    </row>
    <row r="33" spans="1:10" ht="246.75" customHeight="1">
      <c r="A33" s="32" t="s">
        <v>75</v>
      </c>
      <c r="B33" s="33"/>
      <c r="C33" s="34"/>
      <c r="D33" s="35"/>
      <c r="E33" s="36"/>
      <c r="F33" s="37"/>
      <c r="G33" s="320" t="s">
        <v>76</v>
      </c>
      <c r="H33" s="321"/>
    </row>
    <row r="34" spans="1:10" ht="70.5" customHeight="1">
      <c r="A34" s="38" t="s">
        <v>77</v>
      </c>
      <c r="B34" s="39"/>
      <c r="C34" s="40"/>
      <c r="D34" s="41"/>
      <c r="E34" s="42"/>
      <c r="F34" s="43"/>
      <c r="G34" s="285" t="s">
        <v>78</v>
      </c>
      <c r="H34" s="286"/>
    </row>
    <row r="35" spans="1:10" ht="21" customHeight="1">
      <c r="A35" s="44" t="s">
        <v>79</v>
      </c>
      <c r="B35" s="44"/>
      <c r="C35" s="27"/>
      <c r="D35" s="27"/>
      <c r="E35" s="44"/>
      <c r="F35" s="27"/>
      <c r="G35" s="45"/>
      <c r="H35" s="45"/>
    </row>
    <row r="36" spans="1:10" ht="21" customHeight="1">
      <c r="A36" s="8" t="s">
        <v>80</v>
      </c>
    </row>
    <row r="37" spans="1:10" ht="21" customHeight="1">
      <c r="A37" s="8" t="s">
        <v>81</v>
      </c>
    </row>
    <row r="38" spans="1:10" ht="21" customHeight="1">
      <c r="B38" s="8" t="s">
        <v>82</v>
      </c>
    </row>
    <row r="39" spans="1:10" ht="21" customHeight="1">
      <c r="A39" s="8" t="s">
        <v>83</v>
      </c>
    </row>
    <row r="40" spans="1:10">
      <c r="A40" s="8" t="s">
        <v>84</v>
      </c>
    </row>
    <row r="41" spans="1:10">
      <c r="A41" s="8" t="s">
        <v>85</v>
      </c>
    </row>
    <row r="42" spans="1:10">
      <c r="A42" s="8" t="s">
        <v>86</v>
      </c>
    </row>
    <row r="44" spans="1:10" ht="18.75">
      <c r="I44" s="319" t="s">
        <v>87</v>
      </c>
      <c r="J44" s="319"/>
    </row>
    <row r="45" spans="1:10" ht="21">
      <c r="I45" s="46"/>
      <c r="J45" s="46"/>
    </row>
    <row r="48" spans="1:10" ht="18.75">
      <c r="A48" s="9" t="s">
        <v>88</v>
      </c>
      <c r="B48" s="10"/>
      <c r="C48" s="11"/>
      <c r="D48" s="11"/>
      <c r="E48" s="11"/>
      <c r="F48" s="11"/>
      <c r="G48" s="11"/>
      <c r="H48" s="47"/>
      <c r="I48" s="47"/>
      <c r="J48" s="12"/>
    </row>
    <row r="49" spans="1:10" ht="17.25">
      <c r="A49" s="13"/>
      <c r="B49" s="14"/>
      <c r="C49" s="15"/>
      <c r="D49" s="15"/>
      <c r="E49" s="15"/>
      <c r="F49" s="15"/>
      <c r="G49" s="303" t="s">
        <v>89</v>
      </c>
      <c r="H49" s="304"/>
      <c r="I49" s="303" t="s">
        <v>90</v>
      </c>
      <c r="J49" s="304"/>
    </row>
    <row r="50" spans="1:10" ht="14.25" customHeight="1">
      <c r="A50" s="18"/>
      <c r="B50" s="19"/>
      <c r="C50" s="305" t="s">
        <v>91</v>
      </c>
      <c r="D50" s="306"/>
      <c r="E50" s="306"/>
      <c r="F50" s="307"/>
      <c r="G50" s="311" t="s">
        <v>92</v>
      </c>
      <c r="H50" s="312"/>
      <c r="I50" s="315" t="s">
        <v>93</v>
      </c>
      <c r="J50" s="316"/>
    </row>
    <row r="51" spans="1:10" ht="29.25" customHeight="1">
      <c r="A51" s="48"/>
      <c r="B51" s="49"/>
      <c r="C51" s="308"/>
      <c r="D51" s="309"/>
      <c r="E51" s="309"/>
      <c r="F51" s="310"/>
      <c r="G51" s="313"/>
      <c r="H51" s="314"/>
      <c r="I51" s="317"/>
      <c r="J51" s="318"/>
    </row>
    <row r="52" spans="1:10" ht="21">
      <c r="A52" s="20"/>
      <c r="B52" s="21"/>
      <c r="C52" s="300" t="s">
        <v>41</v>
      </c>
      <c r="D52" s="22">
        <v>1</v>
      </c>
      <c r="E52" s="295" t="s">
        <v>42</v>
      </c>
      <c r="F52" s="22" t="s">
        <v>43</v>
      </c>
      <c r="G52" s="50">
        <v>20</v>
      </c>
      <c r="H52" s="51" t="s">
        <v>94</v>
      </c>
      <c r="I52" s="23">
        <v>200</v>
      </c>
      <c r="J52" s="51" t="s">
        <v>44</v>
      </c>
    </row>
    <row r="53" spans="1:10" ht="21">
      <c r="A53" s="20"/>
      <c r="B53" s="21"/>
      <c r="C53" s="300"/>
      <c r="D53" s="22">
        <v>2</v>
      </c>
      <c r="E53" s="295"/>
      <c r="F53" s="22" t="s">
        <v>45</v>
      </c>
      <c r="G53" s="50">
        <v>20</v>
      </c>
      <c r="H53" s="51" t="s">
        <v>94</v>
      </c>
      <c r="I53" s="23">
        <v>200</v>
      </c>
      <c r="J53" s="51" t="s">
        <v>44</v>
      </c>
    </row>
    <row r="54" spans="1:10" ht="21">
      <c r="A54" s="20"/>
      <c r="B54" s="21"/>
      <c r="C54" s="300"/>
      <c r="D54" s="22">
        <v>3</v>
      </c>
      <c r="E54" s="295"/>
      <c r="F54" s="22" t="s">
        <v>46</v>
      </c>
      <c r="G54" s="50">
        <v>20</v>
      </c>
      <c r="H54" s="51" t="s">
        <v>94</v>
      </c>
      <c r="I54" s="23">
        <v>200</v>
      </c>
      <c r="J54" s="51" t="s">
        <v>44</v>
      </c>
    </row>
    <row r="55" spans="1:10" ht="21">
      <c r="A55" s="20"/>
      <c r="B55" s="21"/>
      <c r="C55" s="300"/>
      <c r="D55" s="22">
        <v>4</v>
      </c>
      <c r="E55" s="296" t="s">
        <v>47</v>
      </c>
      <c r="F55" s="296"/>
      <c r="G55" s="50">
        <v>20</v>
      </c>
      <c r="H55" s="51" t="s">
        <v>94</v>
      </c>
      <c r="I55" s="23">
        <v>200</v>
      </c>
      <c r="J55" s="51" t="s">
        <v>44</v>
      </c>
    </row>
    <row r="56" spans="1:10" ht="21">
      <c r="A56" s="20"/>
      <c r="B56" s="21"/>
      <c r="C56" s="300"/>
      <c r="D56" s="22">
        <v>5</v>
      </c>
      <c r="E56" s="295" t="s">
        <v>48</v>
      </c>
      <c r="F56" s="295"/>
      <c r="G56" s="50">
        <v>20</v>
      </c>
      <c r="H56" s="51" t="s">
        <v>94</v>
      </c>
      <c r="I56" s="23">
        <v>200</v>
      </c>
      <c r="J56" s="51" t="s">
        <v>44</v>
      </c>
    </row>
    <row r="57" spans="1:10" ht="21">
      <c r="A57" s="20"/>
      <c r="B57" s="21"/>
      <c r="C57" s="300"/>
      <c r="D57" s="22">
        <v>6</v>
      </c>
      <c r="E57" s="295" t="s">
        <v>49</v>
      </c>
      <c r="F57" s="22" t="s">
        <v>43</v>
      </c>
      <c r="G57" s="50">
        <v>20</v>
      </c>
      <c r="H57" s="51" t="s">
        <v>94</v>
      </c>
      <c r="I57" s="23">
        <v>200</v>
      </c>
      <c r="J57" s="51" t="s">
        <v>44</v>
      </c>
    </row>
    <row r="58" spans="1:10" ht="21">
      <c r="A58" s="20"/>
      <c r="B58" s="21"/>
      <c r="C58" s="300"/>
      <c r="D58" s="22">
        <v>7</v>
      </c>
      <c r="E58" s="295"/>
      <c r="F58" s="22" t="s">
        <v>45</v>
      </c>
      <c r="G58" s="50">
        <v>20</v>
      </c>
      <c r="H58" s="51" t="s">
        <v>94</v>
      </c>
      <c r="I58" s="23">
        <v>200</v>
      </c>
      <c r="J58" s="51" t="s">
        <v>44</v>
      </c>
    </row>
    <row r="59" spans="1:10" ht="21">
      <c r="A59" s="20"/>
      <c r="B59" s="21"/>
      <c r="C59" s="300"/>
      <c r="D59" s="22">
        <v>8</v>
      </c>
      <c r="E59" s="295"/>
      <c r="F59" s="22" t="s">
        <v>46</v>
      </c>
      <c r="G59" s="50">
        <v>20</v>
      </c>
      <c r="H59" s="51" t="s">
        <v>94</v>
      </c>
      <c r="I59" s="23">
        <v>200</v>
      </c>
      <c r="J59" s="51" t="s">
        <v>44</v>
      </c>
    </row>
    <row r="60" spans="1:10" ht="21">
      <c r="A60" s="20"/>
      <c r="B60" s="21"/>
      <c r="C60" s="28" t="s">
        <v>50</v>
      </c>
      <c r="D60" s="22">
        <v>9</v>
      </c>
      <c r="E60" s="295" t="s">
        <v>51</v>
      </c>
      <c r="F60" s="295"/>
      <c r="G60" s="50">
        <v>20</v>
      </c>
      <c r="H60" s="51" t="s">
        <v>94</v>
      </c>
      <c r="I60" s="23">
        <v>200</v>
      </c>
      <c r="J60" s="51" t="s">
        <v>44</v>
      </c>
    </row>
    <row r="61" spans="1:10" ht="21">
      <c r="A61" s="20"/>
      <c r="B61" s="21"/>
      <c r="C61" s="300" t="s">
        <v>53</v>
      </c>
      <c r="D61" s="22">
        <v>10</v>
      </c>
      <c r="E61" s="295" t="s">
        <v>54</v>
      </c>
      <c r="F61" s="295"/>
      <c r="G61" s="50">
        <v>20</v>
      </c>
      <c r="H61" s="51" t="s">
        <v>94</v>
      </c>
      <c r="I61" s="23">
        <v>200</v>
      </c>
      <c r="J61" s="51" t="s">
        <v>44</v>
      </c>
    </row>
    <row r="62" spans="1:10" ht="21">
      <c r="A62" s="20"/>
      <c r="B62" s="21"/>
      <c r="C62" s="300"/>
      <c r="D62" s="22">
        <v>11</v>
      </c>
      <c r="E62" s="295" t="s">
        <v>55</v>
      </c>
      <c r="F62" s="295"/>
      <c r="G62" s="50">
        <v>20</v>
      </c>
      <c r="H62" s="51" t="s">
        <v>94</v>
      </c>
      <c r="I62" s="23">
        <v>200</v>
      </c>
      <c r="J62" s="51" t="s">
        <v>44</v>
      </c>
    </row>
    <row r="63" spans="1:10" ht="21">
      <c r="A63" s="20"/>
      <c r="B63" s="21"/>
      <c r="C63" s="300"/>
      <c r="D63" s="22">
        <v>12</v>
      </c>
      <c r="E63" s="295" t="s">
        <v>56</v>
      </c>
      <c r="F63" s="295"/>
      <c r="G63" s="50">
        <v>20</v>
      </c>
      <c r="H63" s="51" t="s">
        <v>94</v>
      </c>
      <c r="I63" s="23">
        <v>200</v>
      </c>
      <c r="J63" s="51" t="s">
        <v>44</v>
      </c>
    </row>
    <row r="64" spans="1:10" ht="21">
      <c r="A64" s="20"/>
      <c r="B64" s="21"/>
      <c r="C64" s="300"/>
      <c r="D64" s="22">
        <v>13</v>
      </c>
      <c r="E64" s="295" t="s">
        <v>57</v>
      </c>
      <c r="F64" s="295"/>
      <c r="G64" s="50">
        <v>20</v>
      </c>
      <c r="H64" s="51" t="s">
        <v>94</v>
      </c>
      <c r="I64" s="23">
        <v>200</v>
      </c>
      <c r="J64" s="51" t="s">
        <v>44</v>
      </c>
    </row>
    <row r="65" spans="1:10" ht="21">
      <c r="A65" s="20"/>
      <c r="B65" s="21"/>
      <c r="C65" s="300"/>
      <c r="D65" s="22">
        <v>14</v>
      </c>
      <c r="E65" s="295" t="s">
        <v>58</v>
      </c>
      <c r="F65" s="295"/>
      <c r="G65" s="50">
        <v>20</v>
      </c>
      <c r="H65" s="51" t="s">
        <v>94</v>
      </c>
      <c r="I65" s="23">
        <v>200</v>
      </c>
      <c r="J65" s="51" t="s">
        <v>44</v>
      </c>
    </row>
    <row r="66" spans="1:10" ht="21">
      <c r="A66" s="20"/>
      <c r="B66" s="21"/>
      <c r="C66" s="300"/>
      <c r="D66" s="22">
        <v>15</v>
      </c>
      <c r="E66" s="295" t="s">
        <v>59</v>
      </c>
      <c r="F66" s="295"/>
      <c r="G66" s="50">
        <v>20</v>
      </c>
      <c r="H66" s="51" t="s">
        <v>94</v>
      </c>
      <c r="I66" s="23">
        <v>200</v>
      </c>
      <c r="J66" s="51" t="s">
        <v>44</v>
      </c>
    </row>
    <row r="67" spans="1:10" ht="21">
      <c r="A67" s="20"/>
      <c r="B67" s="21"/>
      <c r="C67" s="300"/>
      <c r="D67" s="52">
        <v>16</v>
      </c>
      <c r="E67" s="301" t="s">
        <v>60</v>
      </c>
      <c r="F67" s="53" t="s">
        <v>95</v>
      </c>
      <c r="G67" s="54" t="s">
        <v>96</v>
      </c>
      <c r="H67" s="51" t="s">
        <v>94</v>
      </c>
      <c r="I67" s="297">
        <v>200</v>
      </c>
      <c r="J67" s="297" t="s">
        <v>44</v>
      </c>
    </row>
    <row r="68" spans="1:10" ht="21">
      <c r="A68" s="20"/>
      <c r="B68" s="21"/>
      <c r="C68" s="300"/>
      <c r="D68" s="52">
        <v>17</v>
      </c>
      <c r="E68" s="302"/>
      <c r="F68" s="53" t="s">
        <v>97</v>
      </c>
      <c r="G68" s="54" t="s">
        <v>98</v>
      </c>
      <c r="H68" s="51" t="s">
        <v>94</v>
      </c>
      <c r="I68" s="298"/>
      <c r="J68" s="298"/>
    </row>
    <row r="69" spans="1:10" ht="21">
      <c r="A69" s="20"/>
      <c r="B69" s="21"/>
      <c r="C69" s="300"/>
      <c r="D69" s="52">
        <v>18</v>
      </c>
      <c r="E69" s="295" t="s">
        <v>61</v>
      </c>
      <c r="F69" s="295"/>
      <c r="G69" s="50">
        <v>20</v>
      </c>
      <c r="H69" s="51" t="s">
        <v>94</v>
      </c>
      <c r="I69" s="23">
        <v>200</v>
      </c>
      <c r="J69" s="51" t="s">
        <v>44</v>
      </c>
    </row>
    <row r="70" spans="1:10" ht="21">
      <c r="A70" s="20"/>
      <c r="B70" s="21"/>
      <c r="C70" s="300"/>
      <c r="D70" s="52">
        <v>19</v>
      </c>
      <c r="E70" s="299" t="s">
        <v>62</v>
      </c>
      <c r="F70" s="299"/>
      <c r="G70" s="50">
        <v>20</v>
      </c>
      <c r="H70" s="51" t="s">
        <v>94</v>
      </c>
      <c r="I70" s="23">
        <v>200</v>
      </c>
      <c r="J70" s="51" t="s">
        <v>44</v>
      </c>
    </row>
    <row r="71" spans="1:10" ht="21">
      <c r="A71" s="20"/>
      <c r="B71" s="21"/>
      <c r="C71" s="294" t="s">
        <v>63</v>
      </c>
      <c r="D71" s="52">
        <v>20</v>
      </c>
      <c r="E71" s="295" t="s">
        <v>64</v>
      </c>
      <c r="F71" s="295"/>
      <c r="G71" s="50">
        <v>20</v>
      </c>
      <c r="H71" s="51" t="s">
        <v>94</v>
      </c>
      <c r="I71" s="23">
        <v>200</v>
      </c>
      <c r="J71" s="51" t="s">
        <v>44</v>
      </c>
    </row>
    <row r="72" spans="1:10" ht="21">
      <c r="A72" s="20"/>
      <c r="B72" s="21"/>
      <c r="C72" s="294"/>
      <c r="D72" s="52">
        <v>21</v>
      </c>
      <c r="E72" s="295" t="s">
        <v>65</v>
      </c>
      <c r="F72" s="295"/>
      <c r="G72" s="50">
        <v>20</v>
      </c>
      <c r="H72" s="51" t="s">
        <v>94</v>
      </c>
      <c r="I72" s="23">
        <v>200</v>
      </c>
      <c r="J72" s="51" t="s">
        <v>44</v>
      </c>
    </row>
    <row r="73" spans="1:10" ht="21">
      <c r="A73" s="20"/>
      <c r="B73" s="21"/>
      <c r="C73" s="294" t="s">
        <v>66</v>
      </c>
      <c r="D73" s="52">
        <v>22</v>
      </c>
      <c r="E73" s="295" t="s">
        <v>67</v>
      </c>
      <c r="F73" s="295"/>
      <c r="G73" s="50" t="s">
        <v>99</v>
      </c>
      <c r="H73" s="51" t="s">
        <v>99</v>
      </c>
      <c r="I73" s="51" t="s">
        <v>99</v>
      </c>
      <c r="J73" s="51" t="s">
        <v>99</v>
      </c>
    </row>
    <row r="74" spans="1:10" ht="21">
      <c r="A74" s="20"/>
      <c r="B74" s="21"/>
      <c r="C74" s="294"/>
      <c r="D74" s="52">
        <v>23</v>
      </c>
      <c r="E74" s="295" t="s">
        <v>68</v>
      </c>
      <c r="F74" s="295"/>
      <c r="G74" s="50" t="s">
        <v>99</v>
      </c>
      <c r="H74" s="51" t="s">
        <v>99</v>
      </c>
      <c r="I74" s="51" t="s">
        <v>99</v>
      </c>
      <c r="J74" s="51" t="s">
        <v>99</v>
      </c>
    </row>
    <row r="75" spans="1:10" ht="21">
      <c r="A75" s="20"/>
      <c r="B75" s="21"/>
      <c r="C75" s="294"/>
      <c r="D75" s="52">
        <v>24</v>
      </c>
      <c r="E75" s="295" t="s">
        <v>69</v>
      </c>
      <c r="F75" s="295"/>
      <c r="G75" s="50" t="s">
        <v>99</v>
      </c>
      <c r="H75" s="51" t="s">
        <v>99</v>
      </c>
      <c r="I75" s="51" t="s">
        <v>99</v>
      </c>
      <c r="J75" s="51" t="s">
        <v>99</v>
      </c>
    </row>
    <row r="76" spans="1:10" ht="21">
      <c r="A76" s="20"/>
      <c r="B76" s="21"/>
      <c r="C76" s="294"/>
      <c r="D76" s="52">
        <v>25</v>
      </c>
      <c r="E76" s="295" t="s">
        <v>70</v>
      </c>
      <c r="F76" s="295"/>
      <c r="G76" s="50" t="s">
        <v>99</v>
      </c>
      <c r="H76" s="51" t="s">
        <v>99</v>
      </c>
      <c r="I76" s="51" t="s">
        <v>99</v>
      </c>
      <c r="J76" s="51" t="s">
        <v>99</v>
      </c>
    </row>
    <row r="77" spans="1:10" ht="21">
      <c r="A77" s="20"/>
      <c r="B77" s="21"/>
      <c r="C77" s="294"/>
      <c r="D77" s="52">
        <v>26</v>
      </c>
      <c r="E77" s="295" t="s">
        <v>71</v>
      </c>
      <c r="F77" s="295"/>
      <c r="G77" s="50" t="s">
        <v>99</v>
      </c>
      <c r="H77" s="51" t="s">
        <v>99</v>
      </c>
      <c r="I77" s="51" t="s">
        <v>99</v>
      </c>
      <c r="J77" s="51" t="s">
        <v>99</v>
      </c>
    </row>
    <row r="78" spans="1:10" ht="21">
      <c r="A78" s="20"/>
      <c r="B78" s="21"/>
      <c r="C78" s="294"/>
      <c r="D78" s="52">
        <v>27</v>
      </c>
      <c r="E78" s="295" t="s">
        <v>72</v>
      </c>
      <c r="F78" s="295"/>
      <c r="G78" s="50" t="s">
        <v>99</v>
      </c>
      <c r="H78" s="51" t="s">
        <v>99</v>
      </c>
      <c r="I78" s="51" t="s">
        <v>99</v>
      </c>
      <c r="J78" s="51" t="s">
        <v>99</v>
      </c>
    </row>
    <row r="79" spans="1:10" ht="21">
      <c r="A79" s="20"/>
      <c r="B79" s="21"/>
      <c r="C79" s="294"/>
      <c r="D79" s="52">
        <v>28</v>
      </c>
      <c r="E79" s="296" t="s">
        <v>73</v>
      </c>
      <c r="F79" s="296"/>
      <c r="G79" s="50" t="s">
        <v>99</v>
      </c>
      <c r="H79" s="51" t="s">
        <v>99</v>
      </c>
      <c r="I79" s="51" t="s">
        <v>99</v>
      </c>
      <c r="J79" s="51" t="s">
        <v>99</v>
      </c>
    </row>
    <row r="80" spans="1:10" ht="21">
      <c r="A80" s="30"/>
      <c r="B80" s="31"/>
      <c r="C80" s="294"/>
      <c r="D80" s="52">
        <v>29</v>
      </c>
      <c r="E80" s="296" t="s">
        <v>74</v>
      </c>
      <c r="F80" s="296"/>
      <c r="G80" s="50" t="s">
        <v>99</v>
      </c>
      <c r="H80" s="51" t="s">
        <v>99</v>
      </c>
      <c r="I80" s="51" t="s">
        <v>99</v>
      </c>
      <c r="J80" s="51" t="s">
        <v>99</v>
      </c>
    </row>
    <row r="81" spans="1:10" ht="123" customHeight="1">
      <c r="A81" s="32" t="s">
        <v>100</v>
      </c>
      <c r="B81" s="33"/>
      <c r="C81" s="34"/>
      <c r="D81" s="35"/>
      <c r="E81" s="36"/>
      <c r="F81" s="37"/>
      <c r="G81" s="283"/>
      <c r="H81" s="284"/>
      <c r="I81" s="55" t="s">
        <v>101</v>
      </c>
      <c r="J81" s="56"/>
    </row>
    <row r="82" spans="1:10" ht="81" customHeight="1">
      <c r="A82" s="38" t="s">
        <v>77</v>
      </c>
      <c r="B82" s="39"/>
      <c r="C82" s="40"/>
      <c r="D82" s="41"/>
      <c r="E82" s="42"/>
      <c r="F82" s="43"/>
      <c r="G82" s="285" t="s">
        <v>102</v>
      </c>
      <c r="H82" s="286"/>
      <c r="I82" s="285" t="s">
        <v>103</v>
      </c>
      <c r="J82" s="286"/>
    </row>
    <row r="83" spans="1:10">
      <c r="A83" s="44" t="s">
        <v>79</v>
      </c>
      <c r="B83" s="44"/>
    </row>
    <row r="84" spans="1:10">
      <c r="A84" s="8" t="s">
        <v>80</v>
      </c>
    </row>
    <row r="85" spans="1:10">
      <c r="A85" s="8" t="s">
        <v>104</v>
      </c>
    </row>
    <row r="86" spans="1:10">
      <c r="B86" s="8" t="s">
        <v>105</v>
      </c>
    </row>
    <row r="87" spans="1:10">
      <c r="A87" s="8" t="s">
        <v>83</v>
      </c>
      <c r="C87" s="57"/>
      <c r="D87" s="57"/>
      <c r="E87" s="57"/>
      <c r="F87" s="57"/>
      <c r="G87" s="57"/>
      <c r="H87" s="57"/>
    </row>
    <row r="88" spans="1:10">
      <c r="A88" s="8" t="s">
        <v>106</v>
      </c>
      <c r="B88" s="44"/>
      <c r="C88" s="57"/>
      <c r="D88" s="57"/>
      <c r="E88" s="57"/>
      <c r="F88" s="57"/>
      <c r="G88" s="57"/>
      <c r="H88" s="57"/>
    </row>
    <row r="89" spans="1:10">
      <c r="A89" s="8" t="s">
        <v>107</v>
      </c>
      <c r="C89" s="57"/>
      <c r="D89" s="57"/>
      <c r="E89" s="57"/>
      <c r="F89" s="57"/>
      <c r="G89" s="57"/>
      <c r="H89" s="57"/>
    </row>
    <row r="90" spans="1:10">
      <c r="A90" s="8" t="s">
        <v>108</v>
      </c>
      <c r="C90" s="57"/>
      <c r="D90" s="57"/>
      <c r="E90" s="57"/>
      <c r="F90" s="57"/>
      <c r="G90" s="57"/>
      <c r="H90" s="57"/>
    </row>
    <row r="91" spans="1:10">
      <c r="A91" s="8" t="s">
        <v>109</v>
      </c>
      <c r="C91" s="57"/>
      <c r="D91" s="57"/>
      <c r="E91" s="57"/>
      <c r="F91" s="57"/>
      <c r="G91" s="57"/>
      <c r="H91" s="57"/>
    </row>
    <row r="92" spans="1:10">
      <c r="A92" s="44" t="s">
        <v>110</v>
      </c>
      <c r="C92" s="57"/>
      <c r="D92" s="57"/>
      <c r="E92" s="57"/>
      <c r="F92" s="57"/>
      <c r="H92" s="57"/>
    </row>
    <row r="93" spans="1:10">
      <c r="A93" s="8" t="s">
        <v>111</v>
      </c>
    </row>
    <row r="94" spans="1:10">
      <c r="A94" s="8" t="s">
        <v>112</v>
      </c>
      <c r="B94" s="44"/>
      <c r="E94" s="58"/>
      <c r="F94" s="58"/>
      <c r="G94" s="58"/>
      <c r="H94" s="58"/>
    </row>
    <row r="95" spans="1:10">
      <c r="A95" s="8" t="s">
        <v>113</v>
      </c>
      <c r="B95" s="44"/>
      <c r="E95" s="58"/>
      <c r="F95" s="58"/>
      <c r="G95" s="58"/>
      <c r="H95" s="58"/>
    </row>
    <row r="96" spans="1:10">
      <c r="A96" s="8" t="s">
        <v>114</v>
      </c>
      <c r="E96" s="58"/>
      <c r="F96" s="58"/>
      <c r="G96" s="58"/>
      <c r="H96" s="58"/>
    </row>
    <row r="97" spans="1:10">
      <c r="A97" s="8" t="s">
        <v>115</v>
      </c>
      <c r="E97" s="58"/>
      <c r="F97" s="58"/>
      <c r="G97" s="58"/>
      <c r="H97" s="58"/>
    </row>
    <row r="99" spans="1:10" ht="18.75">
      <c r="A99" s="9" t="s">
        <v>116</v>
      </c>
      <c r="B99" s="10"/>
      <c r="C99" s="11"/>
      <c r="D99" s="11"/>
      <c r="E99" s="11"/>
      <c r="F99" s="11"/>
      <c r="G99" s="59"/>
      <c r="H99" s="59"/>
      <c r="I99" s="59"/>
      <c r="J99" s="60"/>
    </row>
    <row r="100" spans="1:10" ht="18.75">
      <c r="A100" s="13"/>
      <c r="B100" s="61"/>
      <c r="C100" s="61"/>
      <c r="D100" s="61"/>
      <c r="E100" s="61"/>
      <c r="F100" s="61"/>
      <c r="G100" s="287" t="s">
        <v>117</v>
      </c>
      <c r="H100" s="288"/>
      <c r="I100" s="288"/>
      <c r="J100" s="289"/>
    </row>
    <row r="101" spans="1:10" ht="17.25">
      <c r="A101" s="13"/>
      <c r="B101" s="61"/>
      <c r="C101" s="61"/>
      <c r="D101" s="61"/>
      <c r="E101" s="61"/>
      <c r="F101" s="61"/>
      <c r="G101" s="290" t="s">
        <v>118</v>
      </c>
      <c r="H101" s="291"/>
      <c r="I101" s="291"/>
      <c r="J101" s="292"/>
    </row>
    <row r="102" spans="1:10" ht="44.25" customHeight="1">
      <c r="A102" s="32" t="s">
        <v>119</v>
      </c>
      <c r="B102" s="33"/>
      <c r="C102" s="35"/>
      <c r="D102" s="35"/>
      <c r="E102" s="36"/>
      <c r="F102" s="37"/>
      <c r="G102" s="285" t="s">
        <v>120</v>
      </c>
      <c r="H102" s="293"/>
      <c r="I102" s="293"/>
      <c r="J102" s="286"/>
    </row>
    <row r="103" spans="1:10" ht="52.5" customHeight="1">
      <c r="A103" s="38" t="s">
        <v>77</v>
      </c>
      <c r="B103" s="39"/>
      <c r="C103" s="41"/>
      <c r="D103" s="41"/>
      <c r="E103" s="42"/>
      <c r="F103" s="43"/>
      <c r="G103" s="280" t="s">
        <v>121</v>
      </c>
      <c r="H103" s="281"/>
      <c r="I103" s="281"/>
      <c r="J103" s="282"/>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5"/>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sheetPr codeName="Sheet7"/>
  <dimension ref="A1:F78"/>
  <sheetViews>
    <sheetView workbookViewId="0">
      <selection activeCell="AB9" sqref="AB9:AM9"/>
    </sheetView>
  </sheetViews>
  <sheetFormatPr defaultRowHeight="13.5"/>
  <cols>
    <col min="2" max="2" width="39.125" bestFit="1" customWidth="1"/>
  </cols>
  <sheetData>
    <row r="1" spans="1:4">
      <c r="B1" t="s">
        <v>153</v>
      </c>
    </row>
    <row r="2" spans="1:4">
      <c r="A2">
        <v>1</v>
      </c>
      <c r="B2" t="s">
        <v>262</v>
      </c>
      <c r="C2">
        <v>200</v>
      </c>
      <c r="D2" t="s">
        <v>199</v>
      </c>
    </row>
    <row r="3" spans="1:4">
      <c r="A3">
        <v>2</v>
      </c>
      <c r="B3" t="s">
        <v>200</v>
      </c>
      <c r="C3">
        <v>300</v>
      </c>
      <c r="D3" t="s">
        <v>199</v>
      </c>
    </row>
    <row r="4" spans="1:4">
      <c r="A4">
        <v>3</v>
      </c>
      <c r="B4" t="s">
        <v>201</v>
      </c>
      <c r="C4">
        <v>400</v>
      </c>
      <c r="D4" t="s">
        <v>199</v>
      </c>
    </row>
    <row r="5" spans="1:4">
      <c r="A5">
        <v>4</v>
      </c>
      <c r="B5" t="s">
        <v>202</v>
      </c>
      <c r="C5">
        <v>500</v>
      </c>
      <c r="D5" t="s">
        <v>199</v>
      </c>
    </row>
    <row r="6" spans="1:4">
      <c r="A6">
        <v>5</v>
      </c>
      <c r="B6" t="s">
        <v>203</v>
      </c>
      <c r="C6">
        <v>200</v>
      </c>
      <c r="D6" t="s">
        <v>199</v>
      </c>
    </row>
    <row r="7" spans="1:4">
      <c r="A7">
        <v>6</v>
      </c>
      <c r="B7" t="s">
        <v>204</v>
      </c>
      <c r="C7">
        <v>200</v>
      </c>
      <c r="D7" t="s">
        <v>199</v>
      </c>
    </row>
    <row r="8" spans="1:4">
      <c r="A8">
        <v>7</v>
      </c>
      <c r="B8" t="s">
        <v>205</v>
      </c>
      <c r="C8">
        <v>200</v>
      </c>
      <c r="D8" t="s">
        <v>199</v>
      </c>
    </row>
    <row r="9" spans="1:4">
      <c r="A9">
        <v>8</v>
      </c>
      <c r="B9" t="s">
        <v>206</v>
      </c>
      <c r="C9">
        <v>200</v>
      </c>
      <c r="D9" t="s">
        <v>199</v>
      </c>
    </row>
    <row r="10" spans="1:4">
      <c r="A10">
        <v>9</v>
      </c>
      <c r="B10" t="s">
        <v>207</v>
      </c>
      <c r="C10">
        <v>300</v>
      </c>
      <c r="D10" t="s">
        <v>208</v>
      </c>
    </row>
    <row r="11" spans="1:4">
      <c r="A11">
        <v>10</v>
      </c>
      <c r="B11" t="s">
        <v>209</v>
      </c>
      <c r="C11">
        <v>400</v>
      </c>
      <c r="D11" t="s">
        <v>208</v>
      </c>
    </row>
    <row r="12" spans="1:4">
      <c r="A12">
        <v>11</v>
      </c>
      <c r="B12" t="s">
        <v>210</v>
      </c>
      <c r="C12">
        <v>200</v>
      </c>
      <c r="D12" t="s">
        <v>199</v>
      </c>
    </row>
    <row r="13" spans="1:4">
      <c r="A13">
        <v>12</v>
      </c>
      <c r="B13" t="s">
        <v>211</v>
      </c>
      <c r="C13">
        <v>200</v>
      </c>
      <c r="D13" t="s">
        <v>199</v>
      </c>
    </row>
    <row r="14" spans="1:4">
      <c r="A14">
        <v>13</v>
      </c>
      <c r="B14" t="s">
        <v>212</v>
      </c>
      <c r="C14">
        <v>200</v>
      </c>
      <c r="D14" t="s">
        <v>199</v>
      </c>
    </row>
    <row r="15" spans="1:4">
      <c r="A15">
        <v>14</v>
      </c>
      <c r="B15" t="s">
        <v>213</v>
      </c>
      <c r="C15">
        <v>200</v>
      </c>
      <c r="D15" t="s">
        <v>199</v>
      </c>
    </row>
    <row r="16" spans="1:4">
      <c r="A16">
        <v>15</v>
      </c>
      <c r="B16" t="s">
        <v>214</v>
      </c>
      <c r="C16">
        <v>200</v>
      </c>
      <c r="D16" t="s">
        <v>199</v>
      </c>
    </row>
    <row r="17" spans="1:6">
      <c r="A17">
        <v>16</v>
      </c>
      <c r="B17" t="s">
        <v>215</v>
      </c>
      <c r="C17">
        <v>200</v>
      </c>
      <c r="D17" t="s">
        <v>199</v>
      </c>
    </row>
    <row r="18" spans="1:6">
      <c r="A18">
        <v>17</v>
      </c>
      <c r="B18" t="s">
        <v>216</v>
      </c>
      <c r="C18">
        <v>200</v>
      </c>
      <c r="D18" t="s">
        <v>199</v>
      </c>
    </row>
    <row r="19" spans="1:6">
      <c r="A19">
        <v>18</v>
      </c>
      <c r="B19" t="s">
        <v>217</v>
      </c>
      <c r="C19">
        <v>200</v>
      </c>
      <c r="D19" t="s">
        <v>199</v>
      </c>
    </row>
    <row r="20" spans="1:6">
      <c r="A20">
        <v>19</v>
      </c>
      <c r="B20" t="s">
        <v>218</v>
      </c>
      <c r="C20">
        <v>200</v>
      </c>
      <c r="D20" t="s">
        <v>199</v>
      </c>
    </row>
    <row r="21" spans="1:6">
      <c r="A21">
        <v>20</v>
      </c>
      <c r="B21" t="s">
        <v>219</v>
      </c>
      <c r="C21">
        <v>200</v>
      </c>
      <c r="D21" t="s">
        <v>199</v>
      </c>
    </row>
    <row r="22" spans="1:6">
      <c r="A22">
        <v>21</v>
      </c>
      <c r="B22" t="s">
        <v>220</v>
      </c>
      <c r="C22">
        <v>200</v>
      </c>
      <c r="D22" t="s">
        <v>199</v>
      </c>
    </row>
    <row r="23" spans="1:6">
      <c r="A23">
        <v>22</v>
      </c>
      <c r="B23" t="s">
        <v>221</v>
      </c>
      <c r="C23">
        <v>200</v>
      </c>
      <c r="D23" t="s">
        <v>199</v>
      </c>
    </row>
    <row r="24" spans="1:6">
      <c r="A24">
        <v>23</v>
      </c>
      <c r="B24" t="s">
        <v>123</v>
      </c>
      <c r="C24">
        <v>6</v>
      </c>
      <c r="D24" t="s">
        <v>208</v>
      </c>
      <c r="E24">
        <v>18</v>
      </c>
      <c r="F24" t="s">
        <v>156</v>
      </c>
    </row>
    <row r="25" spans="1:6">
      <c r="A25">
        <v>24</v>
      </c>
      <c r="B25" t="s">
        <v>125</v>
      </c>
      <c r="C25">
        <v>6</v>
      </c>
      <c r="D25" t="s">
        <v>208</v>
      </c>
      <c r="E25">
        <v>18</v>
      </c>
      <c r="F25" t="s">
        <v>156</v>
      </c>
    </row>
    <row r="26" spans="1:6">
      <c r="A26">
        <v>25</v>
      </c>
      <c r="B26" t="s">
        <v>126</v>
      </c>
      <c r="C26">
        <v>6</v>
      </c>
      <c r="D26" t="s">
        <v>208</v>
      </c>
      <c r="E26">
        <v>18</v>
      </c>
      <c r="F26" t="s">
        <v>156</v>
      </c>
    </row>
    <row r="27" spans="1:6">
      <c r="A27">
        <v>26</v>
      </c>
      <c r="B27" t="s">
        <v>124</v>
      </c>
      <c r="C27">
        <v>6</v>
      </c>
      <c r="D27" t="s">
        <v>208</v>
      </c>
      <c r="E27">
        <v>18</v>
      </c>
      <c r="F27" t="s">
        <v>156</v>
      </c>
    </row>
    <row r="28" spans="1:6">
      <c r="A28">
        <v>27</v>
      </c>
      <c r="B28" t="s">
        <v>122</v>
      </c>
      <c r="C28">
        <v>6</v>
      </c>
      <c r="D28" t="s">
        <v>208</v>
      </c>
      <c r="E28">
        <v>18</v>
      </c>
      <c r="F28" t="s">
        <v>156</v>
      </c>
    </row>
    <row r="29" spans="1:6">
      <c r="A29">
        <v>28</v>
      </c>
      <c r="B29" t="s">
        <v>154</v>
      </c>
      <c r="C29">
        <v>6</v>
      </c>
      <c r="D29" t="s">
        <v>208</v>
      </c>
      <c r="E29">
        <v>18</v>
      </c>
      <c r="F29" t="s">
        <v>156</v>
      </c>
    </row>
    <row r="30" spans="1:6">
      <c r="A30">
        <v>29</v>
      </c>
      <c r="B30" t="s">
        <v>155</v>
      </c>
      <c r="C30">
        <v>6</v>
      </c>
      <c r="D30" t="s">
        <v>208</v>
      </c>
      <c r="E30">
        <v>18</v>
      </c>
      <c r="F30" t="s">
        <v>156</v>
      </c>
    </row>
    <row r="32" spans="1:6">
      <c r="B32" t="s">
        <v>157</v>
      </c>
    </row>
    <row r="33" spans="2:2">
      <c r="B33" t="s">
        <v>158</v>
      </c>
    </row>
    <row r="34" spans="2:2">
      <c r="B34" t="s">
        <v>159</v>
      </c>
    </row>
    <row r="35" spans="2:2">
      <c r="B35" t="s">
        <v>160</v>
      </c>
    </row>
    <row r="36" spans="2:2">
      <c r="B36" t="s">
        <v>161</v>
      </c>
    </row>
    <row r="37" spans="2:2">
      <c r="B37" t="s">
        <v>162</v>
      </c>
    </row>
    <row r="38" spans="2:2">
      <c r="B38" t="s">
        <v>163</v>
      </c>
    </row>
    <row r="39" spans="2:2">
      <c r="B39" t="s">
        <v>164</v>
      </c>
    </row>
    <row r="40" spans="2:2">
      <c r="B40" t="s">
        <v>165</v>
      </c>
    </row>
    <row r="41" spans="2:2">
      <c r="B41" t="s">
        <v>166</v>
      </c>
    </row>
    <row r="42" spans="2:2">
      <c r="B42" t="s">
        <v>167</v>
      </c>
    </row>
    <row r="43" spans="2:2">
      <c r="B43" t="s">
        <v>168</v>
      </c>
    </row>
    <row r="44" spans="2:2">
      <c r="B44" t="s">
        <v>29</v>
      </c>
    </row>
    <row r="45" spans="2:2">
      <c r="B45" t="s">
        <v>169</v>
      </c>
    </row>
    <row r="46" spans="2:2">
      <c r="B46" t="s">
        <v>170</v>
      </c>
    </row>
    <row r="47" spans="2:2">
      <c r="B47" t="s">
        <v>171</v>
      </c>
    </row>
    <row r="48" spans="2:2">
      <c r="B48" t="s">
        <v>172</v>
      </c>
    </row>
    <row r="49" spans="2:2">
      <c r="B49" t="s">
        <v>173</v>
      </c>
    </row>
    <row r="50" spans="2:2">
      <c r="B50" t="s">
        <v>174</v>
      </c>
    </row>
    <row r="51" spans="2:2">
      <c r="B51" t="s">
        <v>175</v>
      </c>
    </row>
    <row r="52" spans="2:2">
      <c r="B52" t="s">
        <v>127</v>
      </c>
    </row>
    <row r="53" spans="2:2">
      <c r="B53" t="s">
        <v>128</v>
      </c>
    </row>
    <row r="54" spans="2:2">
      <c r="B54" t="s">
        <v>129</v>
      </c>
    </row>
    <row r="55" spans="2:2">
      <c r="B55" t="s">
        <v>130</v>
      </c>
    </row>
    <row r="56" spans="2:2">
      <c r="B56" t="s">
        <v>131</v>
      </c>
    </row>
    <row r="57" spans="2:2">
      <c r="B57" t="s">
        <v>132</v>
      </c>
    </row>
    <row r="58" spans="2:2">
      <c r="B58" t="s">
        <v>133</v>
      </c>
    </row>
    <row r="59" spans="2:2">
      <c r="B59" t="s">
        <v>134</v>
      </c>
    </row>
    <row r="60" spans="2:2">
      <c r="B60" t="s">
        <v>135</v>
      </c>
    </row>
    <row r="61" spans="2:2">
      <c r="B61" t="s">
        <v>136</v>
      </c>
    </row>
    <row r="62" spans="2:2">
      <c r="B62" t="s">
        <v>137</v>
      </c>
    </row>
    <row r="63" spans="2:2">
      <c r="B63" t="s">
        <v>138</v>
      </c>
    </row>
    <row r="64" spans="2:2">
      <c r="B64" t="s">
        <v>139</v>
      </c>
    </row>
    <row r="65" spans="2:2">
      <c r="B65" t="s">
        <v>140</v>
      </c>
    </row>
    <row r="66" spans="2:2">
      <c r="B66" t="s">
        <v>141</v>
      </c>
    </row>
    <row r="67" spans="2:2">
      <c r="B67" t="s">
        <v>142</v>
      </c>
    </row>
    <row r="68" spans="2:2">
      <c r="B68" t="s">
        <v>143</v>
      </c>
    </row>
    <row r="69" spans="2:2">
      <c r="B69" t="s">
        <v>144</v>
      </c>
    </row>
    <row r="70" spans="2:2">
      <c r="B70" t="s">
        <v>145</v>
      </c>
    </row>
    <row r="71" spans="2:2">
      <c r="B71" t="s">
        <v>146</v>
      </c>
    </row>
    <row r="72" spans="2:2">
      <c r="B72" t="s">
        <v>147</v>
      </c>
    </row>
    <row r="73" spans="2:2">
      <c r="B73" t="s">
        <v>148</v>
      </c>
    </row>
    <row r="74" spans="2:2">
      <c r="B74" t="s">
        <v>149</v>
      </c>
    </row>
    <row r="75" spans="2:2">
      <c r="B75" t="s">
        <v>150</v>
      </c>
    </row>
    <row r="76" spans="2:2">
      <c r="B76" t="s">
        <v>151</v>
      </c>
    </row>
    <row r="77" spans="2:2">
      <c r="B77" t="s">
        <v>152</v>
      </c>
    </row>
    <row r="78" spans="2:2">
      <c r="B78" t="s">
        <v>176</v>
      </c>
    </row>
  </sheetData>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06116862-F8D7-47FC-8917-98C64F3C53D5}">
  <ds:schemaRefs>
    <ds:schemaRef ds:uri="http://schemas.microsoft.com/office/2006/metadata/properties"/>
    <ds:schemaRef ds:uri="http://purl.org/dc/dcmitype/"/>
    <ds:schemaRef ds:uri="http://purl.org/dc/elements/1.1/"/>
    <ds:schemaRef ds:uri="7c629b65-7d30-4138-96d4-6ad76f7e9986"/>
    <ds:schemaRef ds:uri="http://schemas.microsoft.com/office/infopath/2007/PartnerControls"/>
    <ds:schemaRef ds:uri="http://schemas.openxmlformats.org/package/2006/metadata/core-properties"/>
    <ds:schemaRef ds:uri="http://schemas.microsoft.com/office/2006/documentManagement/types"/>
    <ds:schemaRef ds:uri="263dbbe5-076b-4606-a03b-9598f5f2f35a"/>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(はじめにお読み下さい)申請書の使い方</vt:lpstr>
      <vt:lpstr>申請書</vt:lpstr>
      <vt:lpstr>申請・精算額一覧</vt:lpstr>
      <vt:lpstr>個票1</vt:lpstr>
      <vt:lpstr>記入例</vt:lpstr>
      <vt:lpstr>単価表</vt:lpstr>
      <vt:lpstr>リスト</vt:lpstr>
      <vt:lpstr>'(はじめにお読み下さい)申請書の使い方'!Print_Area</vt:lpstr>
      <vt:lpstr>記入例!Print_Area</vt:lpstr>
      <vt:lpstr>個票1!Print_Area</vt:lpstr>
      <vt:lpstr>申請・精算額一覧!Print_Area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201op</cp:lastModifiedBy>
  <cp:revision/>
  <cp:lastPrinted>2026-05-21T09:48:22Z</cp:lastPrinted>
  <dcterms:created xsi:type="dcterms:W3CDTF">2018-06-19T01:27:02Z</dcterms:created>
  <dcterms:modified xsi:type="dcterms:W3CDTF">2026-07-01T04:59:46Z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