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IKAKU\Public\114_物価高騰対策支援\R6\2回目_物価高騰対策(2月補正)\02_委託関係\"/>
    </mc:Choice>
  </mc:AlternateContent>
  <xr:revisionPtr revIDLastSave="0" documentId="13_ncr:1_{4BC5648B-C5EB-49BE-8EEE-AF5021B00CBE}" xr6:coauthVersionLast="36" xr6:coauthVersionMax="36" xr10:uidLastSave="{00000000-0000-0000-0000-000000000000}"/>
  <bookViews>
    <workbookView xWindow="23880" yWindow="-120" windowWidth="29040" windowHeight="15840" xr2:uid="{00000000-000D-0000-FFFF-FFFF00000000}"/>
  </bookViews>
  <sheets>
    <sheet name="申請書" sheetId="3" r:id="rId1"/>
    <sheet name="記載例" sheetId="9" r:id="rId2"/>
    <sheet name="分類番号表" sheetId="8" r:id="rId3"/>
  </sheets>
  <definedNames>
    <definedName name="_xlnm.Print_Area" localSheetId="1">記載例!$A$1:$P$74</definedName>
    <definedName name="_xlnm.Print_Area" localSheetId="0">申請書!$A$1:$P$74</definedName>
    <definedName name="_xlnm.Print_Area" localSheetId="2">分類番号表!$A$1:$K$23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3" l="1"/>
  <c r="M33" i="3"/>
  <c r="N31" i="9"/>
  <c r="M31" i="9"/>
  <c r="N30" i="9"/>
  <c r="M30" i="9"/>
  <c r="N34" i="9"/>
  <c r="M34" i="9"/>
  <c r="N33" i="9"/>
  <c r="M33" i="9"/>
  <c r="N32" i="9"/>
  <c r="M32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3" i="3"/>
  <c r="M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4" i="3"/>
  <c r="N34" i="3"/>
  <c r="I6" i="8"/>
  <c r="I7" i="8"/>
  <c r="I23" i="8"/>
  <c r="I22" i="8"/>
  <c r="I21" i="8"/>
  <c r="I14" i="8"/>
  <c r="I8" i="8"/>
  <c r="I9" i="8"/>
  <c r="I10" i="8"/>
  <c r="I11" i="8"/>
  <c r="I12" i="8"/>
  <c r="I13" i="8"/>
  <c r="I15" i="8"/>
  <c r="I16" i="8"/>
  <c r="I17" i="8"/>
  <c r="I18" i="8"/>
  <c r="I19" i="8"/>
  <c r="I20" i="8"/>
  <c r="O28" i="9" l="1"/>
  <c r="O26" i="9"/>
  <c r="O31" i="9"/>
  <c r="O23" i="9"/>
  <c r="O34" i="9"/>
  <c r="O33" i="3"/>
  <c r="O30" i="9"/>
  <c r="O33" i="9"/>
  <c r="O29" i="9"/>
  <c r="O32" i="9"/>
  <c r="O24" i="9"/>
  <c r="O25" i="9"/>
  <c r="O27" i="9"/>
  <c r="O24" i="3"/>
  <c r="O25" i="3"/>
  <c r="O26" i="3"/>
  <c r="O32" i="3"/>
  <c r="O28" i="3"/>
  <c r="O27" i="3"/>
  <c r="O34" i="3"/>
  <c r="O31" i="3"/>
  <c r="O30" i="3"/>
  <c r="O29" i="3"/>
  <c r="O23" i="3"/>
  <c r="O35" i="9" l="1"/>
  <c r="M10" i="9" s="1"/>
  <c r="O35" i="3"/>
  <c r="M10" i="3" l="1"/>
</calcChain>
</file>

<file path=xl/sharedStrings.xml><?xml version="1.0" encoding="utf-8"?>
<sst xmlns="http://schemas.openxmlformats.org/spreadsheetml/2006/main" count="252" uniqueCount="147">
  <si>
    <t>標記について、次により支援金を支給されるよう関係書類を添えて申請します。</t>
    <rPh sb="0" eb="2">
      <t>ヒョウキ</t>
    </rPh>
    <rPh sb="7" eb="8">
      <t>ツギ</t>
    </rPh>
    <rPh sb="11" eb="13">
      <t>シエン</t>
    </rPh>
    <rPh sb="13" eb="14">
      <t>キン</t>
    </rPh>
    <rPh sb="15" eb="17">
      <t>シキュウ</t>
    </rPh>
    <rPh sb="22" eb="26">
      <t>カンケイショルイ</t>
    </rPh>
    <rPh sb="27" eb="28">
      <t>ソ</t>
    </rPh>
    <rPh sb="30" eb="32">
      <t>シンセイ</t>
    </rPh>
    <phoneticPr fontId="4"/>
  </si>
  <si>
    <t>申請額：</t>
    <rPh sb="0" eb="3">
      <t>シンセイガク</t>
    </rPh>
    <phoneticPr fontId="4"/>
  </si>
  <si>
    <t>円</t>
    <rPh sb="0" eb="1">
      <t>エン</t>
    </rPh>
    <phoneticPr fontId="4"/>
  </si>
  <si>
    <t>１．申請者情報</t>
    <rPh sb="2" eb="5">
      <t>シンセイシャ</t>
    </rPh>
    <rPh sb="5" eb="7">
      <t>ジョウホウ</t>
    </rPh>
    <phoneticPr fontId="4"/>
  </si>
  <si>
    <t>役職・代表者名</t>
    <rPh sb="0" eb="2">
      <t>ヤクショク</t>
    </rPh>
    <rPh sb="3" eb="7">
      <t>ダイヒョウシャメイ</t>
    </rPh>
    <phoneticPr fontId="4"/>
  </si>
  <si>
    <t>法人所在地</t>
    <rPh sb="0" eb="2">
      <t>ホウジン</t>
    </rPh>
    <rPh sb="2" eb="5">
      <t>ショザイチ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</si>
  <si>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</si>
  <si>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</si>
  <si>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</si>
  <si>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　(担当者メールアドレス)</t>
    <rPh sb="2" eb="5">
      <t>タントウシャ</t>
    </rPh>
    <phoneticPr fontId="4"/>
  </si>
  <si>
    <t>金融機関名</t>
  </si>
  <si>
    <t>支店名</t>
    <rPh sb="0" eb="3">
      <t>シテンメイ</t>
    </rPh>
    <phoneticPr fontId="4"/>
  </si>
  <si>
    <t>合計</t>
    <rPh sb="0" eb="2">
      <t>ゴウケイ</t>
    </rPh>
    <phoneticPr fontId="4"/>
  </si>
  <si>
    <t>４．誓約</t>
    <rPh sb="2" eb="4">
      <t>セイヤク</t>
    </rPh>
    <phoneticPr fontId="4"/>
  </si>
  <si>
    <t>法人名</t>
    <rPh sb="0" eb="3">
      <t>ホウジンメイ</t>
    </rPh>
    <phoneticPr fontId="4"/>
  </si>
  <si>
    <t>※誓約のチェックがなければ、申請書を受け付けることができません。</t>
    <rPh sb="1" eb="3">
      <t>セイヤク</t>
    </rPh>
    <rPh sb="14" eb="17">
      <t>シンセイショ</t>
    </rPh>
    <rPh sb="18" eb="19">
      <t>ウ</t>
    </rPh>
    <rPh sb="20" eb="21">
      <t>ツ</t>
    </rPh>
    <phoneticPr fontId="4"/>
  </si>
  <si>
    <t>５．提出書類</t>
    <phoneticPr fontId="4"/>
  </si>
  <si>
    <t>青森県知事　殿</t>
    <rPh sb="0" eb="3">
      <t>アオモリケン</t>
    </rPh>
    <rPh sb="3" eb="5">
      <t>チジ</t>
    </rPh>
    <rPh sb="6" eb="7">
      <t>ドノ</t>
    </rPh>
    <phoneticPr fontId="4"/>
  </si>
  <si>
    <t>ゆうちょ銀行の場合</t>
    <rPh sb="4" eb="6">
      <t>ギンコウ</t>
    </rPh>
    <rPh sb="7" eb="9">
      <t>バアイ</t>
    </rPh>
    <phoneticPr fontId="3"/>
  </si>
  <si>
    <t>銀行・信用金庫・信用組合などの場合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5" eb="17">
      <t>バアイ</t>
    </rPh>
    <phoneticPr fontId="3"/>
  </si>
  <si>
    <t>金融機関コード</t>
    <phoneticPr fontId="3"/>
  </si>
  <si>
    <t>支店番号</t>
    <rPh sb="0" eb="2">
      <t>シテン</t>
    </rPh>
    <rPh sb="2" eb="4">
      <t>バンゴウ</t>
    </rPh>
    <phoneticPr fontId="3"/>
  </si>
  <si>
    <t>※太枠内について記入してください。</t>
    <rPh sb="1" eb="3">
      <t>フトワク</t>
    </rPh>
    <rPh sb="3" eb="4">
      <t>ナイ</t>
    </rPh>
    <rPh sb="8" eb="10">
      <t>キニュウ</t>
    </rPh>
    <phoneticPr fontId="4"/>
  </si>
  <si>
    <t>　(責任者メールアドレス)</t>
    <rPh sb="2" eb="5">
      <t>セキニンシャ</t>
    </rPh>
    <rPh sb="4" eb="5">
      <t>シャ</t>
    </rPh>
    <phoneticPr fontId="4"/>
  </si>
  <si>
    <t>No</t>
    <phoneticPr fontId="7"/>
  </si>
  <si>
    <t>大分類</t>
    <rPh sb="0" eb="1">
      <t>ダイ</t>
    </rPh>
    <rPh sb="1" eb="3">
      <t>ブンルイ</t>
    </rPh>
    <phoneticPr fontId="7"/>
  </si>
  <si>
    <t>中分類</t>
    <rPh sb="0" eb="1">
      <t>チュウ</t>
    </rPh>
    <rPh sb="1" eb="3">
      <t>ブンルイ</t>
    </rPh>
    <phoneticPr fontId="7"/>
  </si>
  <si>
    <t>小分類</t>
    <rPh sb="0" eb="3">
      <t>ショウブンルイ</t>
    </rPh>
    <phoneticPr fontId="7"/>
  </si>
  <si>
    <t>分類番号</t>
    <rPh sb="0" eb="2">
      <t>ブンルイ</t>
    </rPh>
    <rPh sb="2" eb="4">
      <t>バンゴウ</t>
    </rPh>
    <phoneticPr fontId="7"/>
  </si>
  <si>
    <t>医療施設等</t>
  </si>
  <si>
    <t>病院、有床医科診療所</t>
    <phoneticPr fontId="7"/>
  </si>
  <si>
    <t>-</t>
    <phoneticPr fontId="7"/>
  </si>
  <si>
    <t>高齢者施設等</t>
  </si>
  <si>
    <t>有料老人ホーム、サービス付き高齢者向け住宅以外</t>
    <phoneticPr fontId="7"/>
  </si>
  <si>
    <t>有料老人ホーム、サービス付き高齢者向け住宅</t>
    <phoneticPr fontId="7"/>
  </si>
  <si>
    <t>障害児者施設等</t>
    <phoneticPr fontId="7"/>
  </si>
  <si>
    <t>【入所系】
障害者支援施設、共同生活援助、障害児入所施設、短期入所</t>
    <phoneticPr fontId="7"/>
  </si>
  <si>
    <t>保護施設</t>
  </si>
  <si>
    <t>救護施設</t>
    <rPh sb="0" eb="2">
      <t>キュウゴ</t>
    </rPh>
    <rPh sb="2" eb="4">
      <t>シセツ</t>
    </rPh>
    <phoneticPr fontId="7"/>
  </si>
  <si>
    <t>児童入所施設等</t>
    <phoneticPr fontId="7"/>
  </si>
  <si>
    <t>【児童養護施設等】
児童養護施設、児童心理治療施設、母子生活支援施設、乳児院</t>
    <phoneticPr fontId="7"/>
  </si>
  <si>
    <t>【小規模住居型児童養育事業（ファミリーホーム）等】
小規模住居型児童養育事業（ファミリーホーム）、児童自立生活援助事業（自立援助ホーム）</t>
    <phoneticPr fontId="7"/>
  </si>
  <si>
    <t>里親</t>
    <rPh sb="0" eb="2">
      <t>サトオヤ</t>
    </rPh>
    <phoneticPr fontId="7"/>
  </si>
  <si>
    <t>別紙</t>
    <rPh sb="0" eb="2">
      <t>ベッシ</t>
    </rPh>
    <phoneticPr fontId="3"/>
  </si>
  <si>
    <t>分類番号表</t>
    <phoneticPr fontId="3"/>
  </si>
  <si>
    <t>（様式第１号）</t>
    <rPh sb="1" eb="3">
      <t>ヨウシキ</t>
    </rPh>
    <phoneticPr fontId="4"/>
  </si>
  <si>
    <t>所在地（市町村以下を記載）</t>
    <rPh sb="0" eb="3">
      <t>ショザイチ</t>
    </rPh>
    <rPh sb="4" eb="7">
      <t>シチョウソン</t>
    </rPh>
    <rPh sb="7" eb="9">
      <t>イカ</t>
    </rPh>
    <rPh sb="10" eb="12">
      <t>キサイ</t>
    </rPh>
    <phoneticPr fontId="4"/>
  </si>
  <si>
    <t>2．施設区分・申請額</t>
    <rPh sb="2" eb="4">
      <t>シセツ</t>
    </rPh>
    <rPh sb="4" eb="6">
      <t>クブン</t>
    </rPh>
    <rPh sb="7" eb="9">
      <t>シンセイ</t>
    </rPh>
    <rPh sb="9" eb="10">
      <t>ガク</t>
    </rPh>
    <phoneticPr fontId="4"/>
  </si>
  <si>
    <t>3．振込口座情報</t>
    <rPh sb="2" eb="6">
      <t>フリコミコウザ</t>
    </rPh>
    <rPh sb="6" eb="8">
      <t>ジョウホウ</t>
    </rPh>
    <phoneticPr fontId="4"/>
  </si>
  <si>
    <t>責任者職氏名</t>
    <rPh sb="0" eb="3">
      <t>セキニンシャ</t>
    </rPh>
    <rPh sb="3" eb="4">
      <t>ショク</t>
    </rPh>
    <rPh sb="4" eb="6">
      <t>シメイ</t>
    </rPh>
    <phoneticPr fontId="4"/>
  </si>
  <si>
    <t>青森市長島一丁目1-1</t>
    <phoneticPr fontId="3"/>
  </si>
  <si>
    <t>030-8570</t>
    <phoneticPr fontId="3"/>
  </si>
  <si>
    <t>017-000-0000</t>
    <phoneticPr fontId="3"/>
  </si>
  <si>
    <t>taro@aomorinagasimakai.jp</t>
    <phoneticPr fontId="3"/>
  </si>
  <si>
    <t>017-111-1111</t>
    <phoneticPr fontId="3"/>
  </si>
  <si>
    <t>jiro@aomorinagasimakai.jp</t>
    <phoneticPr fontId="3"/>
  </si>
  <si>
    <t>●●銀行</t>
    <rPh sb="2" eb="4">
      <t>ギンコウ</t>
    </rPh>
    <phoneticPr fontId="3"/>
  </si>
  <si>
    <t>0</t>
    <phoneticPr fontId="3"/>
  </si>
  <si>
    <t>ﾌｸ）ｱｵﾓﾘﾅｶﾞｼﾏｶｲ</t>
    <phoneticPr fontId="3"/>
  </si>
  <si>
    <t>理事　青森太郎</t>
    <phoneticPr fontId="3"/>
  </si>
  <si>
    <t>口座番号（7桁）</t>
    <rPh sb="2" eb="4">
      <t>バンゴウ</t>
    </rPh>
    <rPh sb="6" eb="7">
      <t>ケタ</t>
    </rPh>
    <phoneticPr fontId="4"/>
  </si>
  <si>
    <t>預金種別</t>
    <rPh sb="0" eb="4">
      <t>ヨキンシュベツ</t>
    </rPh>
    <phoneticPr fontId="3"/>
  </si>
  <si>
    <t>番号（8桁）</t>
    <rPh sb="0" eb="2">
      <t>バンゴウ</t>
    </rPh>
    <rPh sb="4" eb="5">
      <t>ケタ</t>
    </rPh>
    <phoneticPr fontId="3"/>
  </si>
  <si>
    <t>記号（5桁）</t>
    <rPh sb="0" eb="2">
      <t>キゴウ</t>
    </rPh>
    <rPh sb="4" eb="5">
      <t>ケタ</t>
    </rPh>
    <phoneticPr fontId="3"/>
  </si>
  <si>
    <t>事務局
使用欄</t>
    <rPh sb="0" eb="3">
      <t>ジムキョク</t>
    </rPh>
    <rPh sb="4" eb="7">
      <t>シヨウラン</t>
    </rPh>
    <phoneticPr fontId="3"/>
  </si>
  <si>
    <t>誓約する場合、
左記へ記入し、チェックボックスに「✓」を入れてください。</t>
    <rPh sb="0" eb="2">
      <t>セイヤク</t>
    </rPh>
    <rPh sb="4" eb="6">
      <t>バアイ</t>
    </rPh>
    <rPh sb="8" eb="10">
      <t>サキ</t>
    </rPh>
    <rPh sb="11" eb="13">
      <t>キニュウ</t>
    </rPh>
    <rPh sb="28" eb="29">
      <t>イ</t>
    </rPh>
    <phoneticPr fontId="4"/>
  </si>
  <si>
    <t>社会福祉法人青森長島会</t>
    <phoneticPr fontId="3"/>
  </si>
  <si>
    <t>総務部　青森次郎</t>
    <phoneticPr fontId="3"/>
  </si>
  <si>
    <t>青森市●●一丁目1-1</t>
    <phoneticPr fontId="3"/>
  </si>
  <si>
    <t>むつ市●●一丁目1-1</t>
    <phoneticPr fontId="3"/>
  </si>
  <si>
    <t>●●支店</t>
    <rPh sb="2" eb="4">
      <t>シテン</t>
    </rPh>
    <phoneticPr fontId="3"/>
  </si>
  <si>
    <t>　※申請者名義の口座を指定すること（法人の場合は当該法人、個人事業主の場合は当該個人の口座）</t>
    <rPh sb="2" eb="5">
      <t>シンセイシャ</t>
    </rPh>
    <rPh sb="5" eb="7">
      <t>メイギ</t>
    </rPh>
    <rPh sb="8" eb="10">
      <t>コウザ</t>
    </rPh>
    <rPh sb="11" eb="13">
      <t>シテイ</t>
    </rPh>
    <rPh sb="18" eb="20">
      <t>ホウジン</t>
    </rPh>
    <rPh sb="21" eb="23">
      <t>バアイ</t>
    </rPh>
    <rPh sb="24" eb="28">
      <t>トウガイホウジン</t>
    </rPh>
    <rPh sb="29" eb="34">
      <t>コジンジギョウヌシ</t>
    </rPh>
    <rPh sb="35" eb="37">
      <t>バアイ</t>
    </rPh>
    <rPh sb="38" eb="42">
      <t>トウガイコジン</t>
    </rPh>
    <rPh sb="43" eb="45">
      <t>コウザ</t>
    </rPh>
    <phoneticPr fontId="4"/>
  </si>
  <si>
    <t>✓</t>
  </si>
  <si>
    <t>　※お振込先の口座名義人が申請者（代表者）以外の場合は、委任状が必要となります。</t>
    <rPh sb="3" eb="6">
      <t>フリコミサキ</t>
    </rPh>
    <rPh sb="7" eb="9">
      <t>コウザ</t>
    </rPh>
    <rPh sb="9" eb="11">
      <t>メイギ</t>
    </rPh>
    <rPh sb="11" eb="12">
      <t>ニン</t>
    </rPh>
    <rPh sb="13" eb="15">
      <t>シンセイ</t>
    </rPh>
    <rPh sb="15" eb="16">
      <t>シャ</t>
    </rPh>
    <rPh sb="17" eb="20">
      <t>ダイヒョウシャ</t>
    </rPh>
    <rPh sb="21" eb="23">
      <t>イガイ</t>
    </rPh>
    <rPh sb="24" eb="26">
      <t>バアイ</t>
    </rPh>
    <rPh sb="28" eb="31">
      <t>イニンジョウ</t>
    </rPh>
    <rPh sb="32" eb="34">
      <t>ヒツヨウ</t>
    </rPh>
    <phoneticPr fontId="4"/>
  </si>
  <si>
    <t>６．申請方法</t>
    <rPh sb="2" eb="6">
      <t>シンセイホウホウ</t>
    </rPh>
    <phoneticPr fontId="4"/>
  </si>
  <si>
    <t>【通所系】
通所介護、地域密着型通所介護、認知症対応型通所介護、通所リハビリテーション、小規模多機能型居宅介護、看護小規模多機能型居宅介護</t>
    <phoneticPr fontId="7"/>
  </si>
  <si>
    <t>保育施設</t>
  </si>
  <si>
    <t>保育所、認定こども園、小規模保育事業所、家庭的保育事業所、居宅訪問型保育事業所、事業所内保育事業所、認可外保育施設、病児保育事業所</t>
    <phoneticPr fontId="7"/>
  </si>
  <si>
    <t>【通所系】
療養介護、生活介護、自立訓練（機能訓練・生活訓練）、宿泊型自立訓練、就労移行支援、就労継続支援（Ａ型・Ｂ型）、児童発達支援（センター）、放課後等デイサービス</t>
    <phoneticPr fontId="7"/>
  </si>
  <si>
    <t>【入所系】
短期入所生活介護、短期入所療養介護、介護老人福祉施設、地域密着型介護老人福祉施設、介護老人保健施設、介護医療院、介護療養型医療施設、認知症対応型共同生活介護、特定施設入居者生活介護、地域密着型特定施設入居者生活介護、養護老人ホーム、軽費老人ホーム、有料老人ホーム、サービス付き高齢者向け住宅</t>
    <rPh sb="101" eb="102">
      <t>ガタ</t>
    </rPh>
    <phoneticPr fontId="7"/>
  </si>
  <si>
    <t>注１）分類番号は、施設等区分毎に設定されています。別紙分類番号表をご参照ください。
注２）施設（事業所）名は略さずに正式名称を記入してください。
注３）医療施設の場合、病床数には、休床中の病床数を含めないでください。
　　　学校施設については、実員（在席する園児又は生徒の数）を記入してください。</t>
    <rPh sb="0" eb="1">
      <t>チュウ</t>
    </rPh>
    <rPh sb="3" eb="5">
      <t>ブンルイ</t>
    </rPh>
    <rPh sb="5" eb="7">
      <t>バンゴウ</t>
    </rPh>
    <rPh sb="9" eb="11">
      <t>シセツ</t>
    </rPh>
    <rPh sb="11" eb="12">
      <t>トウ</t>
    </rPh>
    <rPh sb="12" eb="14">
      <t>クブン</t>
    </rPh>
    <rPh sb="14" eb="15">
      <t>ゴト</t>
    </rPh>
    <rPh sb="16" eb="18">
      <t>セッテイ</t>
    </rPh>
    <rPh sb="25" eb="27">
      <t>ベッシ</t>
    </rPh>
    <rPh sb="27" eb="29">
      <t>ブンルイ</t>
    </rPh>
    <rPh sb="29" eb="31">
      <t>バンゴウ</t>
    </rPh>
    <rPh sb="31" eb="32">
      <t>ヒョウ</t>
    </rPh>
    <rPh sb="34" eb="36">
      <t>サンショウ</t>
    </rPh>
    <rPh sb="45" eb="47">
      <t>シセツ</t>
    </rPh>
    <rPh sb="54" eb="55">
      <t>リャク</t>
    </rPh>
    <rPh sb="58" eb="60">
      <t>セイシキ</t>
    </rPh>
    <rPh sb="60" eb="62">
      <t>メイショウ</t>
    </rPh>
    <rPh sb="63" eb="65">
      <t>キニュウ</t>
    </rPh>
    <rPh sb="73" eb="74">
      <t>チュウ</t>
    </rPh>
    <rPh sb="76" eb="78">
      <t>イリョウ</t>
    </rPh>
    <rPh sb="78" eb="80">
      <t>シセツ</t>
    </rPh>
    <rPh sb="81" eb="83">
      <t>バアイ</t>
    </rPh>
    <rPh sb="112" eb="114">
      <t>ガッコウ</t>
    </rPh>
    <rPh sb="114" eb="116">
      <t>シセツ</t>
    </rPh>
    <rPh sb="122" eb="124">
      <t>ジツイン</t>
    </rPh>
    <rPh sb="125" eb="127">
      <t>ザイセキ</t>
    </rPh>
    <rPh sb="129" eb="131">
      <t>エンジ</t>
    </rPh>
    <rPh sb="131" eb="132">
      <t>マタ</t>
    </rPh>
    <rPh sb="133" eb="135">
      <t>セイト</t>
    </rPh>
    <rPh sb="136" eb="137">
      <t>カズ</t>
    </rPh>
    <rPh sb="139" eb="141">
      <t>キニュウ</t>
    </rPh>
    <phoneticPr fontId="4"/>
  </si>
  <si>
    <t>食事提供の有無</t>
    <rPh sb="0" eb="2">
      <t>ショクジ</t>
    </rPh>
    <rPh sb="2" eb="4">
      <t>テイキョウ</t>
    </rPh>
    <rPh sb="5" eb="7">
      <t>ウム</t>
    </rPh>
    <phoneticPr fontId="3"/>
  </si>
  <si>
    <t>申請額合計</t>
    <rPh sb="0" eb="3">
      <t>シンセイガク</t>
    </rPh>
    <rPh sb="3" eb="5">
      <t>ゴウケイ</t>
    </rPh>
    <phoneticPr fontId="3"/>
  </si>
  <si>
    <r>
      <t xml:space="preserve">法人名
</t>
    </r>
    <r>
      <rPr>
        <sz val="9"/>
        <color theme="1"/>
        <rFont val="BIZ UDゴシック"/>
        <family val="3"/>
        <charset val="128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4"/>
  </si>
  <si>
    <r>
      <t xml:space="preserve">責任者
</t>
    </r>
    <r>
      <rPr>
        <sz val="10"/>
        <color theme="1"/>
        <rFont val="BIZ UDゴシック"/>
        <family val="3"/>
        <charset val="128"/>
      </rPr>
      <t>（所属・職氏名）</t>
    </r>
    <rPh sb="0" eb="3">
      <t>セキニンシャ</t>
    </rPh>
    <rPh sb="5" eb="7">
      <t>ショゾク</t>
    </rPh>
    <rPh sb="8" eb="9">
      <t>ショク</t>
    </rPh>
    <rPh sb="9" eb="11">
      <t>シメイ</t>
    </rPh>
    <phoneticPr fontId="4"/>
  </si>
  <si>
    <r>
      <t xml:space="preserve">担当者
</t>
    </r>
    <r>
      <rPr>
        <sz val="10"/>
        <color theme="1"/>
        <rFont val="BIZ UDゴシック"/>
        <family val="3"/>
        <charset val="128"/>
      </rPr>
      <t>（所属・職氏名）</t>
    </r>
    <rPh sb="0" eb="3">
      <t>タントウシャ</t>
    </rPh>
    <phoneticPr fontId="4"/>
  </si>
  <si>
    <r>
      <t>分類番号</t>
    </r>
    <r>
      <rPr>
        <vertAlign val="superscript"/>
        <sz val="10"/>
        <color theme="1"/>
        <rFont val="BIZ UDゴシック"/>
        <family val="3"/>
        <charset val="128"/>
      </rPr>
      <t>注１）</t>
    </r>
    <rPh sb="0" eb="2">
      <t>ブンルイ</t>
    </rPh>
    <rPh sb="2" eb="4">
      <t>バンゴウ</t>
    </rPh>
    <rPh sb="4" eb="5">
      <t>チュウ</t>
    </rPh>
    <phoneticPr fontId="4"/>
  </si>
  <si>
    <r>
      <t>施設（事業所）名</t>
    </r>
    <r>
      <rPr>
        <vertAlign val="superscript"/>
        <sz val="11"/>
        <color theme="1"/>
        <rFont val="BIZ UDゴシック"/>
        <family val="3"/>
        <charset val="128"/>
      </rPr>
      <t>注2）</t>
    </r>
    <rPh sb="0" eb="2">
      <t>シセツ</t>
    </rPh>
    <rPh sb="3" eb="6">
      <t>ジギョウショ</t>
    </rPh>
    <rPh sb="7" eb="8">
      <t>メイ</t>
    </rPh>
    <phoneticPr fontId="4"/>
  </si>
  <si>
    <r>
      <t xml:space="preserve">口座名義人
</t>
    </r>
    <r>
      <rPr>
        <sz val="9"/>
        <color theme="1"/>
        <rFont val="BIZ UDゴシック"/>
        <family val="3"/>
        <charset val="128"/>
      </rPr>
      <t>※カタカナで記載</t>
    </r>
    <r>
      <rPr>
        <sz val="11"/>
        <color theme="1"/>
        <rFont val="BIZ UDゴシック"/>
        <family val="3"/>
        <charset val="128"/>
      </rPr>
      <t>　</t>
    </r>
    <rPh sb="12" eb="14">
      <t>キサイ</t>
    </rPh>
    <phoneticPr fontId="4"/>
  </si>
  <si>
    <r>
      <t xml:space="preserve">口座名義人
</t>
    </r>
    <r>
      <rPr>
        <sz val="9"/>
        <color theme="1"/>
        <rFont val="BIZ UDゴシック"/>
        <family val="3"/>
        <charset val="128"/>
      </rPr>
      <t>※カタカナで記載</t>
    </r>
    <rPh sb="0" eb="2">
      <t>コウザ</t>
    </rPh>
    <rPh sb="2" eb="5">
      <t>メイギニン</t>
    </rPh>
    <rPh sb="12" eb="14">
      <t>キサイ</t>
    </rPh>
    <phoneticPr fontId="3"/>
  </si>
  <si>
    <t>光熱費相当分</t>
    <rPh sb="0" eb="3">
      <t>コウネツヒ</t>
    </rPh>
    <rPh sb="3" eb="5">
      <t>ソウトウ</t>
    </rPh>
    <rPh sb="5" eb="6">
      <t>ブン</t>
    </rPh>
    <phoneticPr fontId="3"/>
  </si>
  <si>
    <t>食材料費相当分</t>
    <rPh sb="0" eb="1">
      <t>ショク</t>
    </rPh>
    <rPh sb="1" eb="4">
      <t>ザイリョウヒ</t>
    </rPh>
    <rPh sb="4" eb="6">
      <t>ソウトウ</t>
    </rPh>
    <rPh sb="6" eb="7">
      <t>ブン</t>
    </rPh>
    <phoneticPr fontId="3"/>
  </si>
  <si>
    <t>提出日：</t>
    <rPh sb="0" eb="3">
      <t>テイシュツビ</t>
    </rPh>
    <phoneticPr fontId="4"/>
  </si>
  <si>
    <t>令和　　　　年　　　　月　　　　日</t>
    <rPh sb="6" eb="7">
      <t>ネン</t>
    </rPh>
    <rPh sb="11" eb="12">
      <t>ガツ</t>
    </rPh>
    <rPh sb="16" eb="17">
      <t>ニチ</t>
    </rPh>
    <phoneticPr fontId="3"/>
  </si>
  <si>
    <r>
      <t xml:space="preserve">病床数・定員数
</t>
    </r>
    <r>
      <rPr>
        <vertAlign val="superscript"/>
        <sz val="8"/>
        <color theme="1"/>
        <rFont val="BIZ UDゴシック"/>
        <family val="3"/>
        <charset val="128"/>
      </rPr>
      <t>注3）</t>
    </r>
    <rPh sb="0" eb="3">
      <t>ビョウショウスウ</t>
    </rPh>
    <rPh sb="4" eb="6">
      <t>テイイン</t>
    </rPh>
    <rPh sb="6" eb="7">
      <t>スウ</t>
    </rPh>
    <phoneticPr fontId="4"/>
  </si>
  <si>
    <t>非表示大分類№</t>
    <rPh sb="0" eb="3">
      <t>ヒヒョウジ</t>
    </rPh>
    <rPh sb="3" eb="4">
      <t>ダイ</t>
    </rPh>
    <rPh sb="4" eb="6">
      <t>ブンルイ</t>
    </rPh>
    <phoneticPr fontId="3"/>
  </si>
  <si>
    <t>非表示中分類№</t>
    <rPh sb="0" eb="3">
      <t>ヒヒョウジ</t>
    </rPh>
    <rPh sb="3" eb="4">
      <t>チュウ</t>
    </rPh>
    <rPh sb="4" eb="6">
      <t>ブンルイ</t>
    </rPh>
    <phoneticPr fontId="3"/>
  </si>
  <si>
    <t>-</t>
  </si>
  <si>
    <t>-</t>
    <phoneticPr fontId="3"/>
  </si>
  <si>
    <t>【訪問系】
訪問介護事業所、訪問入浴介護、訪問看護、訪問リハビリテーション、定期巡回・随時対応型訪問介護看護、夜間対応型訪問介護、居宅介護支援、福祉用具貸与</t>
    <rPh sb="1" eb="3">
      <t>ホウモン</t>
    </rPh>
    <phoneticPr fontId="7"/>
  </si>
  <si>
    <t>【訪問系】
居宅介護、重度訪問介護、同行援護、行動援護、自立生活援助、居宅訪問型児童発達支援、保育所等訪問支援、地域移行支援、地域定着支援、計画相談支援、障害児相談支援</t>
    <rPh sb="1" eb="3">
      <t>ホウモン</t>
    </rPh>
    <phoneticPr fontId="7"/>
  </si>
  <si>
    <t>一般公衆浴場</t>
    <rPh sb="0" eb="2">
      <t>イッパン</t>
    </rPh>
    <rPh sb="2" eb="4">
      <t>コウシュウ</t>
    </rPh>
    <rPh sb="4" eb="6">
      <t>ヨクジョウ</t>
    </rPh>
    <phoneticPr fontId="3"/>
  </si>
  <si>
    <t>学校施設
（私立）</t>
    <rPh sb="0" eb="2">
      <t>ガッコウ</t>
    </rPh>
    <rPh sb="2" eb="4">
      <t>シセツ</t>
    </rPh>
    <rPh sb="6" eb="8">
      <t>シリツ</t>
    </rPh>
    <phoneticPr fontId="3"/>
  </si>
  <si>
    <t>幼稚園</t>
    <phoneticPr fontId="3"/>
  </si>
  <si>
    <t>幼稚園以外</t>
    <phoneticPr fontId="3"/>
  </si>
  <si>
    <t>光熱費相当額</t>
    <rPh sb="0" eb="3">
      <t>コウネツヒ</t>
    </rPh>
    <rPh sb="3" eb="5">
      <t>ソウトウ</t>
    </rPh>
    <rPh sb="5" eb="6">
      <t>ガク</t>
    </rPh>
    <phoneticPr fontId="3"/>
  </si>
  <si>
    <t>食材料費相当額</t>
    <rPh sb="0" eb="4">
      <t>ショクザイリョウヒ</t>
    </rPh>
    <rPh sb="4" eb="6">
      <t>ソウトウ</t>
    </rPh>
    <rPh sb="6" eb="7">
      <t>ガク</t>
    </rPh>
    <phoneticPr fontId="3"/>
  </si>
  <si>
    <t>施設当たり85,000円＋5,000円×病床数</t>
  </si>
  <si>
    <t>1,800円×病床数</t>
  </si>
  <si>
    <t>施設当たり85,000円</t>
  </si>
  <si>
    <t>施設当たり42,500円</t>
  </si>
  <si>
    <t>5,000円×定員</t>
  </si>
  <si>
    <t>1,800円×定員</t>
  </si>
  <si>
    <t>3,300円×定員</t>
  </si>
  <si>
    <t>1,200円×定員</t>
  </si>
  <si>
    <t>2,800円×定員</t>
  </si>
  <si>
    <t>600円×定員</t>
  </si>
  <si>
    <t>施設当たり37,000円</t>
  </si>
  <si>
    <t>4,400円×定員</t>
  </si>
  <si>
    <t>施設当たり140,000円</t>
  </si>
  <si>
    <t>4,000円×定員</t>
  </si>
  <si>
    <t>2,400円×定員</t>
  </si>
  <si>
    <t>1,000円×定員</t>
  </si>
  <si>
    <t>1,000円×実員</t>
    <rPh sb="7" eb="9">
      <t>ジツイン</t>
    </rPh>
    <phoneticPr fontId="3"/>
  </si>
  <si>
    <t>1,000円×実員</t>
    <phoneticPr fontId="3"/>
  </si>
  <si>
    <t>600円×実員</t>
    <phoneticPr fontId="3"/>
  </si>
  <si>
    <t>非表示
光熱費固定額</t>
    <rPh sb="4" eb="6">
      <t>コウネツ</t>
    </rPh>
    <rPh sb="6" eb="7">
      <t>ヒ</t>
    </rPh>
    <rPh sb="7" eb="9">
      <t>コテイ</t>
    </rPh>
    <rPh sb="9" eb="10">
      <t>ガク</t>
    </rPh>
    <phoneticPr fontId="3"/>
  </si>
  <si>
    <t>非表示
光熱費定員当たり単価</t>
    <rPh sb="4" eb="6">
      <t>コウネツ</t>
    </rPh>
    <rPh sb="6" eb="7">
      <t>ヒ</t>
    </rPh>
    <rPh sb="7" eb="9">
      <t>テイイン</t>
    </rPh>
    <rPh sb="9" eb="10">
      <t>ア</t>
    </rPh>
    <rPh sb="12" eb="14">
      <t>タンカ</t>
    </rPh>
    <phoneticPr fontId="3"/>
  </si>
  <si>
    <t>非表示
食材料費定員当たり単価</t>
    <rPh sb="4" eb="5">
      <t>ショク</t>
    </rPh>
    <rPh sb="5" eb="8">
      <t>ザイリョウヒ</t>
    </rPh>
    <rPh sb="8" eb="10">
      <t>テイイン</t>
    </rPh>
    <rPh sb="10" eb="11">
      <t>ア</t>
    </rPh>
    <rPh sb="13" eb="15">
      <t>タンカ</t>
    </rPh>
    <phoneticPr fontId="3"/>
  </si>
  <si>
    <t>110</t>
    <phoneticPr fontId="3"/>
  </si>
  <si>
    <t>令和　7　年　6　月　5　日</t>
    <rPh sb="5" eb="6">
      <t>ネン</t>
    </rPh>
    <rPh sb="9" eb="10">
      <t>ガツ</t>
    </rPh>
    <rPh sb="13" eb="14">
      <t>ニチ</t>
    </rPh>
    <phoneticPr fontId="3"/>
  </si>
  <si>
    <t>青森ホーム</t>
  </si>
  <si>
    <t>長島病院</t>
    <rPh sb="2" eb="4">
      <t>ビョウイン</t>
    </rPh>
    <phoneticPr fontId="3"/>
  </si>
  <si>
    <t>212</t>
    <phoneticPr fontId="3"/>
  </si>
  <si>
    <t>320</t>
    <phoneticPr fontId="3"/>
  </si>
  <si>
    <t>○○デイサービス</t>
    <phoneticPr fontId="3"/>
  </si>
  <si>
    <t>　</t>
  </si>
  <si>
    <t>医療・福祉施設等物価高騰対策支援金申請書</t>
    <rPh sb="7" eb="8">
      <t>トウ</t>
    </rPh>
    <rPh sb="8" eb="10">
      <t>ブッカ</t>
    </rPh>
    <rPh sb="10" eb="12">
      <t>コウトウ</t>
    </rPh>
    <rPh sb="12" eb="14">
      <t>タイサク</t>
    </rPh>
    <phoneticPr fontId="3"/>
  </si>
  <si>
    <t xml:space="preserve">　①申請書（本紙）
　②振込先の通帳の写し（「金融機関名」「支店名」「預金種別」「口座番号」「口座名義人（フリガナ）」が読み取れるもの
　　（通帳の表紙や表紙裏側のコピーなど））
</t>
    <rPh sb="6" eb="8">
      <t>ホンシ</t>
    </rPh>
    <rPh sb="77" eb="79">
      <t>ヒョウシ</t>
    </rPh>
    <phoneticPr fontId="4"/>
  </si>
  <si>
    <t>　　上記の２種類の書類をご準備いただき、申請書提出先となる「医療・福祉施設等物価高騰対策支援金事務局」まで、郵送又は
　事務局ホームページ申請フォームにより提出ください。</t>
    <rPh sb="2" eb="4">
      <t>ジョウキ</t>
    </rPh>
    <rPh sb="6" eb="8">
      <t>シュルイ</t>
    </rPh>
    <rPh sb="9" eb="11">
      <t>ショルイ</t>
    </rPh>
    <rPh sb="13" eb="15">
      <t>ジュンビ</t>
    </rPh>
    <rPh sb="20" eb="23">
      <t>シンセイショ</t>
    </rPh>
    <rPh sb="23" eb="25">
      <t>テイシュツ</t>
    </rPh>
    <rPh sb="25" eb="26">
      <t>サキ</t>
    </rPh>
    <rPh sb="37" eb="38">
      <t>トウ</t>
    </rPh>
    <rPh sb="38" eb="40">
      <t>ブッカ</t>
    </rPh>
    <rPh sb="40" eb="42">
      <t>コウトウ</t>
    </rPh>
    <rPh sb="44" eb="46">
      <t>シエン</t>
    </rPh>
    <rPh sb="46" eb="47">
      <t>キン</t>
    </rPh>
    <rPh sb="54" eb="56">
      <t>ユウソウ</t>
    </rPh>
    <rPh sb="56" eb="57">
      <t>マタ</t>
    </rPh>
    <rPh sb="60" eb="63">
      <t>ジムキョク</t>
    </rPh>
    <rPh sb="69" eb="71">
      <t>シンセイ</t>
    </rPh>
    <rPh sb="78" eb="80">
      <t>テイシュツ</t>
    </rPh>
    <phoneticPr fontId="3"/>
  </si>
  <si>
    <t>支給金額（１医療・福祉施設等当たり）</t>
    <rPh sb="13" eb="14">
      <t>トウ</t>
    </rPh>
    <phoneticPr fontId="3"/>
  </si>
  <si>
    <t>施設当たり37,000円</t>
    <phoneticPr fontId="3"/>
  </si>
  <si>
    <t xml:space="preserve">  (１)令和６年10月１日時点で事業を実施しています。
  (２)令和６年４月から令和７年３月までの毎月又は特定の月に、給食費の全部又は一部を負担し食事を提供しました。
  (３)暴力団員による不当な行為の防止等に関する法律（平成３年法律第77号）第32条第１項各号に掲げる者ではありません。
  (４)県税等、県の債権に未納はありません。
  (５)支給対象要件に該当しない事実や不正等が発覚した場合は、速やかに支援金を返還し、給付を受けた団体名、代表者氏名及び
　　所在地等の情報を公表されることに同意します。</t>
    <rPh sb="155" eb="156">
      <t>トウ</t>
    </rPh>
    <rPh sb="157" eb="158">
      <t>ケン</t>
    </rPh>
    <rPh sb="159" eb="161">
      <t>サイケン</t>
    </rPh>
    <rPh sb="208" eb="210">
      <t>シエン</t>
    </rPh>
    <phoneticPr fontId="4"/>
  </si>
  <si>
    <t>　私は、医療・福祉施設等物価高騰対策支援金を申請するにあたり、上記の内容について、誓約します。
　なお、この誓約が虚偽であり、又はこの誓約に反したことにより、当方が不利益を被ることとなっても、
異議は一切申し立てません。</t>
    <rPh sb="11" eb="12">
      <t>トウ</t>
    </rPh>
    <rPh sb="12" eb="14">
      <t>ブッカ</t>
    </rPh>
    <rPh sb="14" eb="16">
      <t>コウトウ</t>
    </rPh>
    <phoneticPr fontId="3"/>
  </si>
  <si>
    <t>医療・福祉施設等物価高騰対策支援金申請書</t>
    <phoneticPr fontId="3"/>
  </si>
  <si>
    <t>無床診療所、歯科診療所</t>
    <phoneticPr fontId="3"/>
  </si>
  <si>
    <t>薬局、助産所、施術所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</si>
</sst>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vertAlign val="superscript"/>
      <sz val="10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  <font>
      <sz val="40"/>
      <color theme="1"/>
      <name val="BIZ UDゴシック"/>
      <family val="3"/>
      <charset val="128"/>
    </font>
    <font>
      <strike/>
      <sz val="11"/>
      <color theme="1"/>
      <name val="BIZ UDゴシック"/>
      <family val="3"/>
      <charset val="128"/>
    </font>
    <font>
      <vertAlign val="superscript"/>
      <sz val="8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40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49" fontId="8" fillId="0" borderId="16" xfId="0" applyNumberFormat="1" applyFont="1" applyBorder="1" applyAlignment="1" applyProtection="1">
      <alignment horizontal="center" vertical="center" wrapText="1"/>
      <protection locked="0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 vertical="center" wrapText="1"/>
    </xf>
    <xf numFmtId="49" fontId="5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51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38" fontId="9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49" fontId="10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/>
    </xf>
    <xf numFmtId="49" fontId="9" fillId="0" borderId="34" xfId="0" applyNumberFormat="1" applyFont="1" applyBorder="1" applyAlignment="1">
      <alignment vertical="center" wrapText="1"/>
    </xf>
    <xf numFmtId="49" fontId="10" fillId="0" borderId="34" xfId="0" applyNumberFormat="1" applyFont="1" applyBorder="1" applyAlignment="1" applyProtection="1">
      <alignment vertical="center" wrapText="1"/>
      <protection locked="0"/>
    </xf>
    <xf numFmtId="49" fontId="10" fillId="0" borderId="67" xfId="0" applyNumberFormat="1" applyFont="1" applyBorder="1" applyAlignment="1" applyProtection="1">
      <alignment vertical="center" wrapText="1"/>
      <protection locked="0"/>
    </xf>
    <xf numFmtId="49" fontId="9" fillId="0" borderId="61" xfId="0" applyNumberFormat="1" applyFont="1" applyBorder="1" applyAlignment="1">
      <alignment vertical="center" wrapText="1"/>
    </xf>
    <xf numFmtId="49" fontId="10" fillId="0" borderId="61" xfId="0" applyNumberFormat="1" applyFont="1" applyBorder="1" applyAlignment="1" applyProtection="1">
      <alignment vertical="center" wrapText="1"/>
      <protection locked="0"/>
    </xf>
    <xf numFmtId="49" fontId="9" fillId="0" borderId="61" xfId="0" applyNumberFormat="1" applyFont="1" applyBorder="1" applyAlignment="1">
      <alignment horizontal="center" vertical="center" wrapText="1"/>
    </xf>
    <xf numFmtId="49" fontId="9" fillId="0" borderId="6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13" fillId="0" borderId="59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Border="1">
      <alignment vertical="center"/>
    </xf>
    <xf numFmtId="0" fontId="15" fillId="0" borderId="0" xfId="0" applyFont="1" applyAlignment="1">
      <alignment horizontal="left" vertical="center" wrapText="1"/>
    </xf>
    <xf numFmtId="0" fontId="13" fillId="0" borderId="0" xfId="0" applyFont="1" applyFill="1" applyBorder="1">
      <alignment vertical="center"/>
    </xf>
    <xf numFmtId="0" fontId="9" fillId="0" borderId="45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8" xfId="0" applyFont="1" applyBorder="1" applyAlignment="1">
      <alignment horizontal="left" vertical="center"/>
    </xf>
    <xf numFmtId="0" fontId="13" fillId="0" borderId="28" xfId="0" applyFont="1" applyFill="1" applyBorder="1">
      <alignment vertical="center"/>
    </xf>
    <xf numFmtId="0" fontId="13" fillId="0" borderId="29" xfId="0" applyFont="1" applyBorder="1">
      <alignment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vertical="center" wrapText="1"/>
      <protection locked="0"/>
    </xf>
    <xf numFmtId="176" fontId="9" fillId="2" borderId="16" xfId="1" applyNumberFormat="1" applyFont="1" applyFill="1" applyBorder="1" applyAlignment="1" applyProtection="1">
      <alignment vertical="center"/>
      <protection hidden="1"/>
    </xf>
    <xf numFmtId="176" fontId="9" fillId="2" borderId="55" xfId="1" applyNumberFormat="1" applyFont="1" applyFill="1" applyBorder="1" applyAlignment="1" applyProtection="1">
      <alignment vertical="center"/>
      <protection hidden="1"/>
    </xf>
    <xf numFmtId="176" fontId="9" fillId="2" borderId="43" xfId="1" applyNumberFormat="1" applyFont="1" applyFill="1" applyBorder="1" applyAlignment="1" applyProtection="1">
      <alignment vertical="center"/>
      <protection hidden="1"/>
    </xf>
    <xf numFmtId="176" fontId="9" fillId="2" borderId="57" xfId="1" applyNumberFormat="1" applyFont="1" applyFill="1" applyBorder="1" applyAlignment="1" applyProtection="1">
      <alignment vertical="center"/>
      <protection hidden="1"/>
    </xf>
    <xf numFmtId="176" fontId="9" fillId="0" borderId="15" xfId="1" applyNumberFormat="1" applyFont="1" applyBorder="1" applyAlignment="1" applyProtection="1">
      <alignment vertical="center"/>
      <protection locked="0"/>
    </xf>
    <xf numFmtId="176" fontId="9" fillId="0" borderId="56" xfId="1" applyNumberFormat="1" applyFont="1" applyBorder="1" applyAlignment="1" applyProtection="1">
      <alignment vertical="center"/>
      <protection locked="0"/>
    </xf>
    <xf numFmtId="176" fontId="9" fillId="0" borderId="68" xfId="1" applyNumberFormat="1" applyFont="1" applyBorder="1" applyAlignment="1" applyProtection="1">
      <alignment vertical="center"/>
      <protection locked="0"/>
    </xf>
    <xf numFmtId="176" fontId="9" fillId="2" borderId="51" xfId="1" applyNumberFormat="1" applyFont="1" applyFill="1" applyBorder="1" applyAlignment="1" applyProtection="1">
      <alignment vertical="center"/>
      <protection hidden="1"/>
    </xf>
    <xf numFmtId="176" fontId="9" fillId="2" borderId="69" xfId="1" applyNumberFormat="1" applyFont="1" applyFill="1" applyBorder="1" applyAlignment="1" applyProtection="1">
      <alignment vertical="center"/>
      <protection hidden="1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>
      <alignment horizontal="right" vertical="center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38" xfId="0" applyFont="1" applyFill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60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2" applyFont="1"/>
    <xf numFmtId="0" fontId="9" fillId="0" borderId="0" xfId="2" applyFont="1" applyAlignment="1">
      <alignment horizontal="right" vertical="center"/>
    </xf>
    <xf numFmtId="0" fontId="24" fillId="0" borderId="0" xfId="2" applyFont="1" applyAlignment="1">
      <alignment horizontal="right"/>
    </xf>
    <xf numFmtId="0" fontId="9" fillId="0" borderId="5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11" fillId="0" borderId="64" xfId="2" applyFont="1" applyBorder="1" applyAlignment="1">
      <alignment horizontal="center" vertical="center"/>
    </xf>
    <xf numFmtId="0" fontId="9" fillId="0" borderId="54" xfId="2" applyFont="1" applyBorder="1" applyAlignment="1">
      <alignment vertical="center" wrapText="1"/>
    </xf>
    <xf numFmtId="0" fontId="9" fillId="0" borderId="55" xfId="2" applyFont="1" applyBorder="1" applyAlignment="1">
      <alignment vertical="center" wrapText="1"/>
    </xf>
    <xf numFmtId="0" fontId="11" fillId="0" borderId="66" xfId="2" applyFont="1" applyBorder="1" applyAlignment="1">
      <alignment horizontal="center" vertical="center"/>
    </xf>
    <xf numFmtId="0" fontId="9" fillId="0" borderId="16" xfId="2" applyFont="1" applyBorder="1" applyAlignment="1">
      <alignment vertical="center"/>
    </xf>
    <xf numFmtId="0" fontId="9" fillId="0" borderId="16" xfId="2" applyFont="1" applyBorder="1" applyAlignment="1">
      <alignment vertical="center" wrapText="1"/>
    </xf>
    <xf numFmtId="0" fontId="9" fillId="0" borderId="55" xfId="2" applyFont="1" applyBorder="1" applyAlignment="1">
      <alignment horizontal="center" vertical="center"/>
    </xf>
    <xf numFmtId="0" fontId="9" fillId="0" borderId="34" xfId="2" applyFont="1" applyBorder="1" applyAlignment="1">
      <alignment horizontal="left" vertical="center" wrapText="1"/>
    </xf>
    <xf numFmtId="0" fontId="9" fillId="0" borderId="54" xfId="2" applyFont="1" applyBorder="1" applyAlignment="1">
      <alignment horizontal="center" vertical="center"/>
    </xf>
    <xf numFmtId="0" fontId="9" fillId="0" borderId="52" xfId="2" applyFont="1" applyBorder="1" applyAlignment="1">
      <alignment vertical="center"/>
    </xf>
    <xf numFmtId="0" fontId="9" fillId="0" borderId="60" xfId="2" applyFont="1" applyBorder="1" applyAlignment="1">
      <alignment horizontal="center" vertical="center"/>
    </xf>
    <xf numFmtId="0" fontId="11" fillId="0" borderId="63" xfId="2" applyFont="1" applyBorder="1" applyAlignment="1">
      <alignment horizontal="center" vertical="center"/>
    </xf>
    <xf numFmtId="0" fontId="9" fillId="0" borderId="43" xfId="2" applyFont="1" applyBorder="1" applyAlignment="1">
      <alignment vertical="center"/>
    </xf>
    <xf numFmtId="0" fontId="9" fillId="0" borderId="43" xfId="2" applyFont="1" applyBorder="1" applyAlignment="1">
      <alignment vertical="center" wrapText="1"/>
    </xf>
    <xf numFmtId="0" fontId="9" fillId="0" borderId="57" xfId="2" applyFont="1" applyBorder="1" applyAlignment="1">
      <alignment horizontal="center" vertical="center"/>
    </xf>
    <xf numFmtId="0" fontId="11" fillId="0" borderId="65" xfId="2" applyFont="1" applyBorder="1" applyAlignment="1">
      <alignment horizontal="center" vertical="center"/>
    </xf>
    <xf numFmtId="0" fontId="9" fillId="0" borderId="69" xfId="2" applyFont="1" applyBorder="1" applyAlignment="1">
      <alignment horizontal="center" vertical="center"/>
    </xf>
    <xf numFmtId="0" fontId="9" fillId="0" borderId="43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 readingOrder="1"/>
    </xf>
    <xf numFmtId="0" fontId="26" fillId="0" borderId="78" xfId="0" applyFont="1" applyBorder="1" applyAlignment="1">
      <alignment horizontal="center" vertical="center" wrapText="1" readingOrder="1"/>
    </xf>
    <xf numFmtId="0" fontId="26" fillId="0" borderId="80" xfId="0" applyFont="1" applyBorder="1" applyAlignment="1">
      <alignment horizontal="center" vertical="center" wrapText="1" readingOrder="1"/>
    </xf>
    <xf numFmtId="0" fontId="9" fillId="0" borderId="51" xfId="2" applyFont="1" applyBorder="1" applyAlignment="1">
      <alignment horizontal="center" vertical="center"/>
    </xf>
    <xf numFmtId="0" fontId="9" fillId="0" borderId="51" xfId="2" applyFont="1" applyBorder="1" applyAlignment="1">
      <alignment vertical="center"/>
    </xf>
    <xf numFmtId="177" fontId="9" fillId="0" borderId="0" xfId="2" applyNumberFormat="1" applyFont="1" applyAlignment="1">
      <alignment vertical="center"/>
    </xf>
    <xf numFmtId="0" fontId="9" fillId="0" borderId="82" xfId="2" applyFont="1" applyBorder="1" applyAlignment="1">
      <alignment horizontal="center" vertical="center"/>
    </xf>
    <xf numFmtId="0" fontId="9" fillId="0" borderId="6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52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49" fontId="9" fillId="0" borderId="68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 shrinkToFit="1"/>
    </xf>
    <xf numFmtId="0" fontId="15" fillId="0" borderId="60" xfId="0" applyFont="1" applyBorder="1" applyAlignment="1">
      <alignment horizontal="center" vertical="center" wrapText="1" shrinkToFit="1"/>
    </xf>
    <xf numFmtId="0" fontId="9" fillId="0" borderId="36" xfId="0" applyFont="1" applyFill="1" applyBorder="1" applyAlignment="1">
      <alignment vertical="center"/>
    </xf>
    <xf numFmtId="49" fontId="27" fillId="0" borderId="68" xfId="0" applyNumberFormat="1" applyFont="1" applyBorder="1" applyAlignment="1" applyProtection="1">
      <alignment horizontal="center" vertical="center" wrapText="1"/>
      <protection locked="0"/>
    </xf>
    <xf numFmtId="0" fontId="27" fillId="0" borderId="51" xfId="0" applyFont="1" applyBorder="1" applyAlignment="1" applyProtection="1">
      <alignment vertical="center" wrapText="1"/>
      <protection locked="0"/>
    </xf>
    <xf numFmtId="0" fontId="27" fillId="0" borderId="46" xfId="0" applyFont="1" applyBorder="1" applyAlignment="1" applyProtection="1">
      <alignment horizontal="center" vertical="center" wrapText="1"/>
      <protection locked="0"/>
    </xf>
    <xf numFmtId="176" fontId="27" fillId="0" borderId="68" xfId="1" applyNumberFormat="1" applyFont="1" applyBorder="1" applyAlignment="1" applyProtection="1">
      <alignment vertical="center"/>
      <protection locked="0"/>
    </xf>
    <xf numFmtId="176" fontId="27" fillId="2" borderId="51" xfId="1" applyNumberFormat="1" applyFont="1" applyFill="1" applyBorder="1" applyAlignment="1" applyProtection="1">
      <alignment vertical="center"/>
      <protection hidden="1"/>
    </xf>
    <xf numFmtId="176" fontId="27" fillId="2" borderId="69" xfId="1" applyNumberFormat="1" applyFont="1" applyFill="1" applyBorder="1" applyAlignment="1" applyProtection="1">
      <alignment vertical="center"/>
      <protection hidden="1"/>
    </xf>
    <xf numFmtId="49" fontId="27" fillId="0" borderId="15" xfId="0" applyNumberFormat="1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176" fontId="27" fillId="0" borderId="15" xfId="1" applyNumberFormat="1" applyFont="1" applyBorder="1" applyAlignment="1" applyProtection="1">
      <alignment vertical="center"/>
      <protection locked="0"/>
    </xf>
    <xf numFmtId="176" fontId="27" fillId="2" borderId="16" xfId="1" applyNumberFormat="1" applyFont="1" applyFill="1" applyBorder="1" applyAlignment="1" applyProtection="1">
      <alignment vertical="center"/>
      <protection hidden="1"/>
    </xf>
    <xf numFmtId="176" fontId="27" fillId="2" borderId="55" xfId="1" applyNumberFormat="1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0" borderId="56" xfId="2" applyFont="1" applyBorder="1" applyAlignment="1">
      <alignment horizontal="center" vertical="center" wrapText="1" shrinkToFit="1"/>
    </xf>
    <xf numFmtId="0" fontId="9" fillId="0" borderId="57" xfId="2" applyFont="1" applyBorder="1" applyAlignment="1">
      <alignment horizontal="center" vertical="center" wrapText="1" shrinkToFit="1"/>
    </xf>
    <xf numFmtId="0" fontId="26" fillId="0" borderId="72" xfId="0" applyFont="1" applyBorder="1" applyAlignment="1">
      <alignment horizontal="center" vertical="center" wrapText="1" readingOrder="1"/>
    </xf>
    <xf numFmtId="0" fontId="26" fillId="0" borderId="81" xfId="0" applyFont="1" applyBorder="1" applyAlignment="1">
      <alignment horizontal="center" vertical="center" wrapText="1" readingOrder="1"/>
    </xf>
    <xf numFmtId="0" fontId="26" fillId="0" borderId="75" xfId="0" applyFont="1" applyBorder="1" applyAlignment="1">
      <alignment horizontal="center" vertical="center" wrapText="1" readingOrder="1"/>
    </xf>
    <xf numFmtId="0" fontId="26" fillId="0" borderId="77" xfId="0" applyFont="1" applyBorder="1" applyAlignment="1">
      <alignment horizontal="center" vertical="center" wrapText="1" readingOrder="1"/>
    </xf>
    <xf numFmtId="0" fontId="26" fillId="0" borderId="73" xfId="0" applyFont="1" applyBorder="1" applyAlignment="1">
      <alignment horizontal="center" vertical="center" wrapText="1" readingOrder="1"/>
    </xf>
    <xf numFmtId="0" fontId="26" fillId="0" borderId="74" xfId="0" applyFont="1" applyBorder="1" applyAlignment="1">
      <alignment horizontal="center" vertical="center" wrapText="1" readingOrder="1"/>
    </xf>
    <xf numFmtId="0" fontId="26" fillId="0" borderId="79" xfId="0" applyFont="1" applyBorder="1" applyAlignment="1">
      <alignment horizontal="center" vertical="center" wrapText="1" readingOrder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15" fillId="0" borderId="30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0" fillId="0" borderId="43" xfId="0" applyFont="1" applyBorder="1" applyAlignment="1" applyProtection="1">
      <alignment horizontal="left" vertical="center" wrapText="1"/>
      <protection locked="0"/>
    </xf>
    <xf numFmtId="0" fontId="10" fillId="0" borderId="5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" xfId="0" applyFont="1" applyBorder="1" applyAlignment="1">
      <alignment shrinkToFi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27" fillId="0" borderId="17" xfId="0" applyFont="1" applyBorder="1" applyAlignment="1" applyProtection="1">
      <alignment vertical="center" wrapText="1"/>
      <protection locked="0"/>
    </xf>
    <xf numFmtId="0" fontId="27" fillId="0" borderId="18" xfId="0" applyFont="1" applyBorder="1" applyAlignment="1" applyProtection="1">
      <alignment vertical="center" wrapText="1"/>
      <protection locked="0"/>
    </xf>
    <xf numFmtId="0" fontId="28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 applyProtection="1">
      <alignment vertical="center" wrapText="1"/>
      <protection locked="0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9" fillId="0" borderId="59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9" fillId="0" borderId="49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7" fillId="0" borderId="22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38" fontId="16" fillId="0" borderId="31" xfId="0" applyNumberFormat="1" applyFont="1" applyBorder="1" applyAlignment="1" applyProtection="1">
      <alignment vertical="center"/>
      <protection hidden="1"/>
    </xf>
    <xf numFmtId="0" fontId="9" fillId="0" borderId="28" xfId="0" applyFont="1" applyBorder="1" applyAlignment="1">
      <alignment shrinkToFit="1"/>
    </xf>
    <xf numFmtId="0" fontId="9" fillId="0" borderId="28" xfId="0" applyFont="1" applyBorder="1">
      <alignment vertical="center"/>
    </xf>
    <xf numFmtId="0" fontId="27" fillId="0" borderId="7" xfId="0" applyFont="1" applyBorder="1" applyAlignment="1" applyProtection="1">
      <alignment vertical="center" wrapText="1"/>
      <protection locked="0"/>
    </xf>
    <xf numFmtId="0" fontId="27" fillId="0" borderId="8" xfId="0" applyFont="1" applyBorder="1" applyAlignment="1" applyProtection="1">
      <alignment vertical="center" wrapText="1"/>
      <protection locked="0"/>
    </xf>
    <xf numFmtId="0" fontId="27" fillId="0" borderId="9" xfId="0" applyFont="1" applyBorder="1" applyAlignment="1" applyProtection="1">
      <alignment vertical="center" wrapText="1"/>
      <protection locked="0"/>
    </xf>
    <xf numFmtId="0" fontId="27" fillId="0" borderId="13" xfId="0" applyFont="1" applyBorder="1" applyAlignment="1" applyProtection="1">
      <alignment vertical="center" wrapText="1"/>
      <protection locked="0"/>
    </xf>
    <xf numFmtId="0" fontId="27" fillId="0" borderId="11" xfId="0" applyFont="1" applyBorder="1" applyAlignment="1" applyProtection="1">
      <alignment vertical="center" wrapText="1"/>
      <protection locked="0"/>
    </xf>
    <xf numFmtId="0" fontId="27" fillId="0" borderId="14" xfId="0" applyFont="1" applyBorder="1" applyAlignment="1" applyProtection="1">
      <alignment vertical="center" wrapText="1"/>
      <protection locked="0"/>
    </xf>
    <xf numFmtId="0" fontId="9" fillId="0" borderId="28" xfId="0" applyFont="1" applyFill="1" applyBorder="1">
      <alignment vertical="center"/>
    </xf>
    <xf numFmtId="0" fontId="9" fillId="0" borderId="29" xfId="0" applyFont="1" applyFill="1" applyBorder="1">
      <alignment vertical="center"/>
    </xf>
    <xf numFmtId="0" fontId="18" fillId="0" borderId="30" xfId="0" applyFont="1" applyBorder="1" applyAlignment="1">
      <alignment vertical="center" wrapText="1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38" xfId="0" applyFont="1" applyBorder="1" applyAlignment="1"/>
    <xf numFmtId="0" fontId="30" fillId="0" borderId="42" xfId="0" applyFont="1" applyBorder="1" applyAlignment="1" applyProtection="1">
      <alignment horizontal="left" vertical="center" wrapText="1"/>
      <protection locked="0"/>
    </xf>
    <xf numFmtId="0" fontId="30" fillId="0" borderId="4" xfId="0" applyFont="1" applyBorder="1" applyAlignment="1" applyProtection="1">
      <alignment horizontal="left" vertical="center" wrapText="1"/>
      <protection locked="0"/>
    </xf>
    <xf numFmtId="0" fontId="30" fillId="0" borderId="44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>
      <alignment horizontal="center" vertical="center" wrapText="1"/>
    </xf>
    <xf numFmtId="0" fontId="8" fillId="0" borderId="54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27" fillId="0" borderId="37" xfId="0" applyFont="1" applyBorder="1" applyAlignment="1" applyProtection="1">
      <alignment horizontal="left" vertical="center" wrapText="1"/>
      <protection locked="0"/>
    </xf>
    <xf numFmtId="0" fontId="27" fillId="0" borderId="38" xfId="0" applyFont="1" applyBorder="1" applyAlignment="1" applyProtection="1">
      <alignment horizontal="left" vertical="center" wrapText="1"/>
      <protection locked="0"/>
    </xf>
    <xf numFmtId="0" fontId="27" fillId="0" borderId="36" xfId="0" applyFont="1" applyBorder="1" applyAlignment="1" applyProtection="1">
      <alignment horizontal="left" vertical="center" wrapText="1"/>
      <protection locked="0"/>
    </xf>
    <xf numFmtId="0" fontId="27" fillId="0" borderId="16" xfId="0" applyFont="1" applyBorder="1" applyAlignment="1" applyProtection="1">
      <alignment horizontal="left" vertical="center" wrapText="1"/>
      <protection locked="0"/>
    </xf>
    <xf numFmtId="0" fontId="27" fillId="0" borderId="28" xfId="0" applyFont="1" applyFill="1" applyBorder="1">
      <alignment vertical="center"/>
    </xf>
    <xf numFmtId="0" fontId="27" fillId="0" borderId="29" xfId="0" applyFont="1" applyFill="1" applyBorder="1">
      <alignment vertical="center"/>
    </xf>
    <xf numFmtId="0" fontId="27" fillId="0" borderId="67" xfId="0" applyFont="1" applyBorder="1" applyAlignment="1" applyProtection="1">
      <alignment horizontal="left" vertical="center" wrapText="1"/>
      <protection locked="0"/>
    </xf>
    <xf numFmtId="0" fontId="27" fillId="0" borderId="83" xfId="0" applyFont="1" applyBorder="1" applyAlignment="1" applyProtection="1">
      <alignment horizontal="left" vertical="center" wrapText="1"/>
      <protection locked="0"/>
    </xf>
    <xf numFmtId="0" fontId="27" fillId="0" borderId="84" xfId="0" applyFont="1" applyBorder="1" applyAlignment="1" applyProtection="1">
      <alignment horizontal="left" vertical="center" wrapText="1"/>
      <protection locked="0"/>
    </xf>
    <xf numFmtId="0" fontId="27" fillId="0" borderId="51" xfId="0" applyFont="1" applyBorder="1" applyAlignment="1" applyProtection="1">
      <alignment horizontal="left" vertical="center" wrapText="1"/>
      <protection locked="0"/>
    </xf>
    <xf numFmtId="0" fontId="27" fillId="0" borderId="0" xfId="0" applyFont="1" applyFill="1" applyBorder="1">
      <alignment vertical="center"/>
    </xf>
    <xf numFmtId="0" fontId="27" fillId="0" borderId="59" xfId="0" applyFont="1" applyFill="1" applyBorder="1">
      <alignment vertical="center"/>
    </xf>
    <xf numFmtId="0" fontId="9" fillId="0" borderId="0" xfId="0" applyFont="1" applyAlignment="1">
      <alignment vertical="center" wrapText="1"/>
    </xf>
    <xf numFmtId="38" fontId="29" fillId="0" borderId="31" xfId="0" applyNumberFormat="1" applyFont="1" applyBorder="1" applyAlignment="1" applyProtection="1">
      <alignment vertical="center"/>
      <protection hidden="1"/>
    </xf>
    <xf numFmtId="0" fontId="27" fillId="0" borderId="31" xfId="0" applyFont="1" applyFill="1" applyBorder="1" applyAlignment="1" applyProtection="1">
      <alignment horizontal="center" vertical="center"/>
      <protection locked="0"/>
    </xf>
    <xf numFmtId="0" fontId="27" fillId="0" borderId="33" xfId="0" applyFont="1" applyFill="1" applyBorder="1" applyAlignment="1" applyProtection="1">
      <alignment horizontal="center" vertical="center"/>
      <protection locked="0"/>
    </xf>
    <xf numFmtId="0" fontId="15" fillId="0" borderId="23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25" fillId="0" borderId="28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 wrapText="1"/>
    </xf>
    <xf numFmtId="0" fontId="15" fillId="0" borderId="43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38" fontId="9" fillId="0" borderId="67" xfId="3" applyFont="1" applyBorder="1" applyAlignment="1">
      <alignment horizontal="center" vertical="center"/>
    </xf>
    <xf numFmtId="38" fontId="9" fillId="0" borderId="42" xfId="3" applyFont="1" applyBorder="1" applyAlignment="1">
      <alignment horizontal="center" vertical="center"/>
    </xf>
    <xf numFmtId="0" fontId="11" fillId="0" borderId="64" xfId="2" applyFont="1" applyBorder="1" applyAlignment="1">
      <alignment horizontal="center" vertical="center"/>
    </xf>
    <xf numFmtId="0" fontId="11" fillId="0" borderId="65" xfId="2" applyFont="1" applyBorder="1" applyAlignment="1">
      <alignment horizontal="center" vertical="center"/>
    </xf>
    <xf numFmtId="0" fontId="9" fillId="0" borderId="82" xfId="2" applyFont="1" applyBorder="1" applyAlignment="1">
      <alignment horizontal="left" vertical="center"/>
    </xf>
    <xf numFmtId="0" fontId="9" fillId="0" borderId="61" xfId="2" applyFont="1" applyBorder="1" applyAlignment="1">
      <alignment horizontal="left" vertical="center"/>
    </xf>
    <xf numFmtId="0" fontId="9" fillId="0" borderId="70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34" xfId="2" applyFont="1" applyBorder="1" applyAlignment="1">
      <alignment horizontal="left" vertical="center" wrapText="1"/>
    </xf>
    <xf numFmtId="0" fontId="9" fillId="0" borderId="43" xfId="2" applyFont="1" applyBorder="1" applyAlignment="1">
      <alignment horizontal="left" vertical="center"/>
    </xf>
    <xf numFmtId="0" fontId="9" fillId="0" borderId="15" xfId="2" applyFont="1" applyBorder="1" applyAlignment="1">
      <alignment horizontal="center" vertical="center"/>
    </xf>
    <xf numFmtId="0" fontId="9" fillId="0" borderId="34" xfId="2" applyFont="1" applyBorder="1" applyAlignment="1">
      <alignment horizontal="left" vertical="center"/>
    </xf>
    <xf numFmtId="0" fontId="9" fillId="0" borderId="16" xfId="2" applyFont="1" applyBorder="1" applyAlignment="1">
      <alignment horizontal="left" vertical="center"/>
    </xf>
    <xf numFmtId="0" fontId="9" fillId="0" borderId="16" xfId="2" applyFont="1" applyBorder="1" applyAlignment="1">
      <alignment horizontal="center" vertical="center"/>
    </xf>
    <xf numFmtId="0" fontId="9" fillId="0" borderId="16" xfId="2" applyFont="1" applyBorder="1" applyAlignment="1">
      <alignment horizontal="left" vertical="center" wrapText="1"/>
    </xf>
    <xf numFmtId="0" fontId="9" fillId="0" borderId="68" xfId="2" applyFont="1" applyBorder="1" applyAlignment="1">
      <alignment horizontal="center" vertical="center"/>
    </xf>
    <xf numFmtId="0" fontId="9" fillId="0" borderId="51" xfId="2" applyFont="1" applyBorder="1" applyAlignment="1">
      <alignment horizontal="left" vertical="center"/>
    </xf>
    <xf numFmtId="0" fontId="9" fillId="0" borderId="38" xfId="0" applyFont="1" applyBorder="1" applyAlignment="1">
      <alignment wrapText="1" shrinkToFit="1"/>
    </xf>
    <xf numFmtId="0" fontId="27" fillId="0" borderId="3" xfId="0" applyFont="1" applyBorder="1" applyAlignment="1" applyProtection="1">
      <protection locked="0"/>
    </xf>
    <xf numFmtId="0" fontId="27" fillId="0" borderId="38" xfId="0" applyFont="1" applyBorder="1" applyAlignment="1" applyProtection="1">
      <protection locked="0"/>
    </xf>
    <xf numFmtId="0" fontId="28" fillId="0" borderId="3" xfId="0" applyFont="1" applyBorder="1" applyAlignment="1" applyProtection="1">
      <protection locked="0"/>
    </xf>
    <xf numFmtId="0" fontId="28" fillId="0" borderId="38" xfId="0" applyFont="1" applyBorder="1" applyAlignment="1" applyProtection="1">
      <protection locked="0"/>
    </xf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27" fillId="0" borderId="63" xfId="1" applyNumberFormat="1" applyFont="1" applyFill="1" applyBorder="1" applyAlignment="1" applyProtection="1">
      <alignment vertical="center"/>
      <protection hidden="1"/>
    </xf>
    <xf numFmtId="176" fontId="9" fillId="0" borderId="63" xfId="1" applyNumberFormat="1" applyFont="1" applyFill="1" applyBorder="1" applyAlignment="1" applyProtection="1">
      <alignment vertical="center"/>
      <protection hidden="1"/>
    </xf>
  </cellXfs>
  <cellStyles count="4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43</xdr:row>
      <xdr:rowOff>0</xdr:rowOff>
    </xdr:from>
    <xdr:to>
      <xdr:col>4</xdr:col>
      <xdr:colOff>247650</xdr:colOff>
      <xdr:row>43</xdr:row>
      <xdr:rowOff>342900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14475" y="122586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43</xdr:row>
      <xdr:rowOff>0</xdr:rowOff>
    </xdr:from>
    <xdr:to>
      <xdr:col>6</xdr:col>
      <xdr:colOff>57150</xdr:colOff>
      <xdr:row>43</xdr:row>
      <xdr:rowOff>342900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162175" y="122586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43</xdr:row>
      <xdr:rowOff>0</xdr:rowOff>
    </xdr:from>
    <xdr:to>
      <xdr:col>4</xdr:col>
      <xdr:colOff>247650</xdr:colOff>
      <xdr:row>43</xdr:row>
      <xdr:rowOff>342900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14475" y="122586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43</xdr:row>
      <xdr:rowOff>0</xdr:rowOff>
    </xdr:from>
    <xdr:to>
      <xdr:col>6</xdr:col>
      <xdr:colOff>57150</xdr:colOff>
      <xdr:row>43</xdr:row>
      <xdr:rowOff>342900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162175" y="122586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oneCellAnchor>
    <xdr:from>
      <xdr:col>3</xdr:col>
      <xdr:colOff>85725</xdr:colOff>
      <xdr:row>49</xdr:row>
      <xdr:rowOff>0</xdr:rowOff>
    </xdr:from>
    <xdr:ext cx="571500" cy="342900"/>
    <xdr:sp macro="" textlink="">
      <xdr:nvSpPr>
        <xdr:cNvPr id="1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514475" y="144018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49</xdr:row>
      <xdr:rowOff>0</xdr:rowOff>
    </xdr:from>
    <xdr:ext cx="571500" cy="342900"/>
    <xdr:sp macro="" textlink="">
      <xdr:nvSpPr>
        <xdr:cNvPr id="1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2162175" y="144018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49</xdr:row>
      <xdr:rowOff>0</xdr:rowOff>
    </xdr:from>
    <xdr:ext cx="571500" cy="342900"/>
    <xdr:sp macro="" textlink="">
      <xdr:nvSpPr>
        <xdr:cNvPr id="1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514475" y="144018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49</xdr:row>
      <xdr:rowOff>0</xdr:rowOff>
    </xdr:from>
    <xdr:ext cx="571500" cy="342900"/>
    <xdr:sp macro="" textlink="">
      <xdr:nvSpPr>
        <xdr:cNvPr id="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2162175" y="144018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14</xdr:col>
      <xdr:colOff>85725</xdr:colOff>
      <xdr:row>42</xdr:row>
      <xdr:rowOff>0</xdr:rowOff>
    </xdr:from>
    <xdr:ext cx="568699" cy="342900"/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609725" y="14309912"/>
          <a:ext cx="56869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565897" cy="342900"/>
    <xdr:sp macro="" textlink="">
      <xdr:nvSpPr>
        <xdr:cNvPr id="1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2254624" y="14309912"/>
          <a:ext cx="565897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twoCellAnchor editAs="oneCell">
    <xdr:from>
      <xdr:col>14</xdr:col>
      <xdr:colOff>85725</xdr:colOff>
      <xdr:row>42</xdr:row>
      <xdr:rowOff>0</xdr:rowOff>
    </xdr:from>
    <xdr:to>
      <xdr:col>14</xdr:col>
      <xdr:colOff>657225</xdr:colOff>
      <xdr:row>43</xdr:row>
      <xdr:rowOff>38101</xdr:rowOff>
    </xdr:to>
    <xdr:sp macro="" textlink="">
      <xdr:nvSpPr>
        <xdr:cNvPr id="3082" name="Check Box 10" hidden="1">
          <a:extLst>
            <a:ext uri="{63B3BB69-23CF-44E3-9099-C40C66FF867C}">
              <a14:compatExt xmlns:a14="http://schemas.microsoft.com/office/drawing/2010/main" spid="_x0000_s3082"/>
            </a:ex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oneCellAnchor>
    <xdr:from>
      <xdr:col>14</xdr:col>
      <xdr:colOff>85725</xdr:colOff>
      <xdr:row>42</xdr:row>
      <xdr:rowOff>0</xdr:rowOff>
    </xdr:from>
    <xdr:ext cx="568699" cy="342900"/>
    <xdr:sp macro="" textlink="">
      <xdr:nvSpPr>
        <xdr:cNvPr id="1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609725" y="14309912"/>
          <a:ext cx="56869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565897" cy="342900"/>
    <xdr:sp macro="" textlink="">
      <xdr:nvSpPr>
        <xdr:cNvPr id="1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2254624" y="14309912"/>
          <a:ext cx="565897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twoCellAnchor editAs="oneCell">
    <xdr:from>
      <xdr:col>14</xdr:col>
      <xdr:colOff>85725</xdr:colOff>
      <xdr:row>42</xdr:row>
      <xdr:rowOff>0</xdr:rowOff>
    </xdr:from>
    <xdr:to>
      <xdr:col>14</xdr:col>
      <xdr:colOff>657225</xdr:colOff>
      <xdr:row>43</xdr:row>
      <xdr:rowOff>38101</xdr:rowOff>
    </xdr:to>
    <xdr:sp macro="" textlink="">
      <xdr:nvSpPr>
        <xdr:cNvPr id="3084" name="Check Box 12" hidden="1">
          <a:extLst>
            <a:ext uri="{63B3BB69-23CF-44E3-9099-C40C66FF867C}">
              <a14:compatExt xmlns:a14="http://schemas.microsoft.com/office/drawing/2010/main" spid="_x0000_s3084"/>
            </a:ex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14</xdr:col>
      <xdr:colOff>771525</xdr:colOff>
      <xdr:row>42</xdr:row>
      <xdr:rowOff>9525</xdr:rowOff>
    </xdr:from>
    <xdr:to>
      <xdr:col>15</xdr:col>
      <xdr:colOff>257175</xdr:colOff>
      <xdr:row>43</xdr:row>
      <xdr:rowOff>47626</xdr:rowOff>
    </xdr:to>
    <xdr:sp macro="" textlink="">
      <xdr:nvSpPr>
        <xdr:cNvPr id="3085" name="Check Box 13" hidden="1">
          <a:extLst>
            <a:ext uri="{63B3BB69-23CF-44E3-9099-C40C66FF867C}">
              <a14:compatExt xmlns:a14="http://schemas.microsoft.com/office/drawing/2010/main" spid="_x0000_s3085"/>
            </a:ex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3088" name="CheckBox2" hidden="1">
          <a:extLst>
            <a:ext uri="{63B3BB69-23CF-44E3-9099-C40C66FF867C}">
              <a14:compatExt xmlns:a14="http://schemas.microsoft.com/office/drawing/2010/main" spid="_x0000_s3088"/>
            </a:ex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42</xdr:row>
          <xdr:rowOff>85725</xdr:rowOff>
        </xdr:from>
        <xdr:to>
          <xdr:col>14</xdr:col>
          <xdr:colOff>0</xdr:colOff>
          <xdr:row>42</xdr:row>
          <xdr:rowOff>295275</xdr:rowOff>
        </xdr:to>
        <xdr:sp macro="" textlink="">
          <xdr:nvSpPr>
            <xdr:cNvPr id="4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42</xdr:row>
          <xdr:rowOff>85725</xdr:rowOff>
        </xdr:from>
        <xdr:to>
          <xdr:col>14</xdr:col>
          <xdr:colOff>809625</xdr:colOff>
          <xdr:row>42</xdr:row>
          <xdr:rowOff>295275</xdr:rowOff>
        </xdr:to>
        <xdr:sp macro="" textlink="">
          <xdr:nvSpPr>
            <xdr:cNvPr id="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200025</xdr:colOff>
      <xdr:row>59</xdr:row>
      <xdr:rowOff>142875</xdr:rowOff>
    </xdr:from>
    <xdr:to>
      <xdr:col>14</xdr:col>
      <xdr:colOff>904875</xdr:colOff>
      <xdr:row>59</xdr:row>
      <xdr:rowOff>704850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29525" y="19735800"/>
          <a:ext cx="704850" cy="561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2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1596118" y="16872857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2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2243818" y="16872857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2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1596118" y="16872857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2243818" y="16872857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2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16002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2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22479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2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16002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2247900" y="1640205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43</xdr:row>
      <xdr:rowOff>0</xdr:rowOff>
    </xdr:from>
    <xdr:to>
      <xdr:col>4</xdr:col>
      <xdr:colOff>247650</xdr:colOff>
      <xdr:row>43</xdr:row>
      <xdr:rowOff>342900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581150" y="142875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43</xdr:row>
      <xdr:rowOff>0</xdr:rowOff>
    </xdr:from>
    <xdr:to>
      <xdr:col>6</xdr:col>
      <xdr:colOff>57150</xdr:colOff>
      <xdr:row>43</xdr:row>
      <xdr:rowOff>342900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209800" y="142875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43</xdr:row>
      <xdr:rowOff>0</xdr:rowOff>
    </xdr:from>
    <xdr:to>
      <xdr:col>4</xdr:col>
      <xdr:colOff>247650</xdr:colOff>
      <xdr:row>43</xdr:row>
      <xdr:rowOff>342900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581150" y="142875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43</xdr:row>
      <xdr:rowOff>0</xdr:rowOff>
    </xdr:from>
    <xdr:to>
      <xdr:col>6</xdr:col>
      <xdr:colOff>57150</xdr:colOff>
      <xdr:row>43</xdr:row>
      <xdr:rowOff>342900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2209800" y="142875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oneCellAnchor>
    <xdr:from>
      <xdr:col>3</xdr:col>
      <xdr:colOff>85725</xdr:colOff>
      <xdr:row>49</xdr:row>
      <xdr:rowOff>0</xdr:rowOff>
    </xdr:from>
    <xdr:ext cx="571500" cy="342900"/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581150" y="165258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49</xdr:row>
      <xdr:rowOff>0</xdr:rowOff>
    </xdr:from>
    <xdr:ext cx="571500" cy="342900"/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209800" y="165258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49</xdr:row>
      <xdr:rowOff>0</xdr:rowOff>
    </xdr:from>
    <xdr:ext cx="571500" cy="342900"/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1581150" y="165258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49</xdr:row>
      <xdr:rowOff>0</xdr:rowOff>
    </xdr:from>
    <xdr:ext cx="571500" cy="342900"/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2209800" y="165258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14</xdr:col>
      <xdr:colOff>85725</xdr:colOff>
      <xdr:row>42</xdr:row>
      <xdr:rowOff>0</xdr:rowOff>
    </xdr:from>
    <xdr:ext cx="568699" cy="342900"/>
    <xdr:sp macro="" textlink="">
      <xdr:nvSpPr>
        <xdr:cNvPr id="1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7515225" y="13916025"/>
          <a:ext cx="56869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565897" cy="342900"/>
    <xdr:sp macro="" textlink="">
      <xdr:nvSpPr>
        <xdr:cNvPr id="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8505825" y="13916025"/>
          <a:ext cx="565897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twoCellAnchor editAs="oneCell">
    <xdr:from>
      <xdr:col>14</xdr:col>
      <xdr:colOff>85725</xdr:colOff>
      <xdr:row>42</xdr:row>
      <xdr:rowOff>0</xdr:rowOff>
    </xdr:from>
    <xdr:to>
      <xdr:col>14</xdr:col>
      <xdr:colOff>657225</xdr:colOff>
      <xdr:row>43</xdr:row>
      <xdr:rowOff>38100</xdr:rowOff>
    </xdr:to>
    <xdr:sp macro="" textlink="">
      <xdr:nvSpPr>
        <xdr:cNvPr id="12" name="Check Box 10" hidden="1">
          <a:extLst>
            <a:ext uri="{63B3BB69-23CF-44E3-9099-C40C66FF867C}">
              <a14:compatExt xmlns:a14="http://schemas.microsoft.com/office/drawing/2010/main" spid="_x0000_s3082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7515225" y="13916025"/>
          <a:ext cx="5715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oneCellAnchor>
    <xdr:from>
      <xdr:col>14</xdr:col>
      <xdr:colOff>85725</xdr:colOff>
      <xdr:row>42</xdr:row>
      <xdr:rowOff>0</xdr:rowOff>
    </xdr:from>
    <xdr:ext cx="568699" cy="342900"/>
    <xdr:sp macro="" textlink="">
      <xdr:nvSpPr>
        <xdr:cNvPr id="1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7515225" y="13916025"/>
          <a:ext cx="56869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565897" cy="342900"/>
    <xdr:sp macro="" textlink="">
      <xdr:nvSpPr>
        <xdr:cNvPr id="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8505825" y="13916025"/>
          <a:ext cx="565897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twoCellAnchor editAs="oneCell">
    <xdr:from>
      <xdr:col>14</xdr:col>
      <xdr:colOff>85725</xdr:colOff>
      <xdr:row>42</xdr:row>
      <xdr:rowOff>0</xdr:rowOff>
    </xdr:from>
    <xdr:to>
      <xdr:col>14</xdr:col>
      <xdr:colOff>657225</xdr:colOff>
      <xdr:row>43</xdr:row>
      <xdr:rowOff>38100</xdr:rowOff>
    </xdr:to>
    <xdr:sp macro="" textlink="">
      <xdr:nvSpPr>
        <xdr:cNvPr id="15" name="Check Box 12" hidden="1">
          <a:extLst>
            <a:ext uri="{63B3BB69-23CF-44E3-9099-C40C66FF867C}">
              <a14:compatExt xmlns:a14="http://schemas.microsoft.com/office/drawing/2010/main" spid="_x0000_s3084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7515225" y="13916025"/>
          <a:ext cx="5715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14</xdr:col>
      <xdr:colOff>771525</xdr:colOff>
      <xdr:row>42</xdr:row>
      <xdr:rowOff>9525</xdr:rowOff>
    </xdr:from>
    <xdr:to>
      <xdr:col>15</xdr:col>
      <xdr:colOff>257175</xdr:colOff>
      <xdr:row>43</xdr:row>
      <xdr:rowOff>47625</xdr:rowOff>
    </xdr:to>
    <xdr:sp macro="" textlink="">
      <xdr:nvSpPr>
        <xdr:cNvPr id="16" name="Check Box 13" hidden="1">
          <a:extLst>
            <a:ext uri="{63B3BB69-23CF-44E3-9099-C40C66FF867C}">
              <a14:compatExt xmlns:a14="http://schemas.microsoft.com/office/drawing/2010/main" spid="_x0000_s3085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8201025" y="13925550"/>
          <a:ext cx="5619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17" name="CheckBox2" hidden="1">
          <a:extLst>
            <a:ext uri="{63B3BB69-23CF-44E3-9099-C40C66FF867C}">
              <a14:compatExt xmlns:a14="http://schemas.microsoft.com/office/drawing/2010/main" spid="_x0000_s3088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7429500" y="19592925"/>
          <a:ext cx="1076325" cy="8286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200025</xdr:colOff>
      <xdr:row>59</xdr:row>
      <xdr:rowOff>142875</xdr:rowOff>
    </xdr:from>
    <xdr:to>
      <xdr:col>14</xdr:col>
      <xdr:colOff>904875</xdr:colOff>
      <xdr:row>59</xdr:row>
      <xdr:rowOff>704850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629525" y="19735800"/>
          <a:ext cx="704850" cy="561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2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1581150" y="163544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2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2209800" y="163544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2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1581150" y="163544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2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09800" y="163544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2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1581150" y="163544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2209800" y="163544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2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1581150" y="163544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2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2209800" y="163544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714375</xdr:colOff>
          <xdr:row>42</xdr:row>
          <xdr:rowOff>95250</xdr:rowOff>
        </xdr:from>
        <xdr:to>
          <xdr:col>14</xdr:col>
          <xdr:colOff>247650</xdr:colOff>
          <xdr:row>42</xdr:row>
          <xdr:rowOff>304800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495300</xdr:colOff>
          <xdr:row>42</xdr:row>
          <xdr:rowOff>95250</xdr:rowOff>
        </xdr:from>
        <xdr:to>
          <xdr:col>14</xdr:col>
          <xdr:colOff>1057275</xdr:colOff>
          <xdr:row>42</xdr:row>
          <xdr:rowOff>304800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85725</xdr:colOff>
      <xdr:row>49</xdr:row>
      <xdr:rowOff>0</xdr:rowOff>
    </xdr:from>
    <xdr:ext cx="571500" cy="342900"/>
    <xdr:sp macro="" textlink="">
      <xdr:nvSpPr>
        <xdr:cNvPr id="4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1581150" y="182784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49</xdr:row>
      <xdr:rowOff>0</xdr:rowOff>
    </xdr:from>
    <xdr:ext cx="571500" cy="342900"/>
    <xdr:sp macro="" textlink="">
      <xdr:nvSpPr>
        <xdr:cNvPr id="4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2209800" y="182784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49</xdr:row>
      <xdr:rowOff>0</xdr:rowOff>
    </xdr:from>
    <xdr:ext cx="571500" cy="342900"/>
    <xdr:sp macro="" textlink="">
      <xdr:nvSpPr>
        <xdr:cNvPr id="4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1581150" y="182784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49</xdr:row>
      <xdr:rowOff>0</xdr:rowOff>
    </xdr:from>
    <xdr:ext cx="571500" cy="342900"/>
    <xdr:sp macro="" textlink="">
      <xdr:nvSpPr>
        <xdr:cNvPr id="4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2209800" y="182784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twoCellAnchor>
    <xdr:from>
      <xdr:col>14</xdr:col>
      <xdr:colOff>0</xdr:colOff>
      <xdr:row>59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45" name="CheckBox2" hidden="1">
          <a:extLst>
            <a:ext uri="{63B3BB69-23CF-44E3-9099-C40C66FF867C}">
              <a14:compatExt xmlns:a14="http://schemas.microsoft.com/office/drawing/2010/main" spid="_x0000_s3088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7429500" y="21345525"/>
          <a:ext cx="1076325" cy="8286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200025</xdr:colOff>
      <xdr:row>59</xdr:row>
      <xdr:rowOff>142875</xdr:rowOff>
    </xdr:from>
    <xdr:to>
      <xdr:col>14</xdr:col>
      <xdr:colOff>904875</xdr:colOff>
      <xdr:row>59</xdr:row>
      <xdr:rowOff>704850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7629525" y="21488400"/>
          <a:ext cx="704850" cy="561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4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1581150" y="181070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4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2209800" y="181070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4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1581150" y="181070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5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2209800" y="181070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5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1581150" y="181070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5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2209800" y="181070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48</xdr:row>
      <xdr:rowOff>0</xdr:rowOff>
    </xdr:from>
    <xdr:ext cx="571500" cy="342900"/>
    <xdr:sp macro="" textlink="">
      <xdr:nvSpPr>
        <xdr:cNvPr id="5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1581150" y="181070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571500" cy="342900"/>
    <xdr:sp macro="" textlink="">
      <xdr:nvSpPr>
        <xdr:cNvPr id="5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2209800" y="181070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49</xdr:row>
      <xdr:rowOff>0</xdr:rowOff>
    </xdr:from>
    <xdr:ext cx="571500" cy="342900"/>
    <xdr:sp macro="" textlink="">
      <xdr:nvSpPr>
        <xdr:cNvPr id="5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AAC14F13-DD61-4C48-9E92-34FA7AC26A2A}"/>
            </a:ext>
          </a:extLst>
        </xdr:cNvPr>
        <xdr:cNvSpPr/>
      </xdr:nvSpPr>
      <xdr:spPr bwMode="auto">
        <a:xfrm>
          <a:off x="1381125" y="177165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49</xdr:row>
      <xdr:rowOff>0</xdr:rowOff>
    </xdr:from>
    <xdr:ext cx="571500" cy="342900"/>
    <xdr:sp macro="" textlink="">
      <xdr:nvSpPr>
        <xdr:cNvPr id="5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232FA52C-B586-4ABC-A695-3688CAB4F788}"/>
            </a:ext>
          </a:extLst>
        </xdr:cNvPr>
        <xdr:cNvSpPr/>
      </xdr:nvSpPr>
      <xdr:spPr bwMode="auto">
        <a:xfrm>
          <a:off x="2009775" y="177165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  <xdr:oneCellAnchor>
    <xdr:from>
      <xdr:col>3</xdr:col>
      <xdr:colOff>85725</xdr:colOff>
      <xdr:row>49</xdr:row>
      <xdr:rowOff>0</xdr:rowOff>
    </xdr:from>
    <xdr:ext cx="571500" cy="342900"/>
    <xdr:sp macro="" textlink="">
      <xdr:nvSpPr>
        <xdr:cNvPr id="5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590BA090-22FF-4A76-B604-2121552FB1DD}"/>
            </a:ext>
          </a:extLst>
        </xdr:cNvPr>
        <xdr:cNvSpPr/>
      </xdr:nvSpPr>
      <xdr:spPr bwMode="auto">
        <a:xfrm>
          <a:off x="1381125" y="177165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oneCellAnchor>
  <xdr:oneCellAnchor>
    <xdr:from>
      <xdr:col>4</xdr:col>
      <xdr:colOff>304800</xdr:colOff>
      <xdr:row>49</xdr:row>
      <xdr:rowOff>0</xdr:rowOff>
    </xdr:from>
    <xdr:ext cx="571500" cy="342900"/>
    <xdr:sp macro="" textlink="">
      <xdr:nvSpPr>
        <xdr:cNvPr id="5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3917D35D-93BF-4320-8A83-F9886C0CF374}"/>
            </a:ext>
          </a:extLst>
        </xdr:cNvPr>
        <xdr:cNvSpPr/>
      </xdr:nvSpPr>
      <xdr:spPr bwMode="auto">
        <a:xfrm>
          <a:off x="2009775" y="17716500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74"/>
  <sheetViews>
    <sheetView showZeros="0" tabSelected="1" view="pageBreakPreview" zoomScaleNormal="70" zoomScaleSheetLayoutView="100" zoomScalePageLayoutView="70" workbookViewId="0">
      <selection activeCell="Y12" sqref="Y12"/>
    </sheetView>
  </sheetViews>
  <sheetFormatPr defaultRowHeight="13.5" x14ac:dyDescent="0.4"/>
  <cols>
    <col min="1" max="1" width="6.25" style="59" customWidth="1"/>
    <col min="2" max="10" width="5.375" style="59" customWidth="1"/>
    <col min="11" max="11" width="6.25" style="59" customWidth="1"/>
    <col min="12" max="12" width="5.75" style="59" customWidth="1"/>
    <col min="13" max="14" width="14.125" style="59" customWidth="1"/>
    <col min="15" max="15" width="14.125" style="11" customWidth="1"/>
    <col min="16" max="16" width="9.625" style="59" customWidth="1"/>
    <col min="17" max="16384" width="9" style="59"/>
  </cols>
  <sheetData>
    <row r="1" spans="1:16" ht="24.75" customHeight="1" x14ac:dyDescent="0.4">
      <c r="A1" s="5" t="s">
        <v>45</v>
      </c>
      <c r="K1" s="9"/>
      <c r="L1" s="9"/>
      <c r="M1" s="6"/>
      <c r="N1" s="7"/>
      <c r="O1" s="8"/>
      <c r="P1" s="7"/>
    </row>
    <row r="2" spans="1:16" ht="12" customHeight="1" x14ac:dyDescent="0.4">
      <c r="A2" s="5"/>
      <c r="K2" s="9"/>
      <c r="L2" s="9"/>
      <c r="M2" s="6"/>
      <c r="N2" s="7"/>
      <c r="O2" s="8"/>
      <c r="P2" s="7"/>
    </row>
    <row r="3" spans="1:16" ht="30" customHeight="1" x14ac:dyDescent="0.4">
      <c r="A3" s="233" t="s">
        <v>144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16" ht="30" customHeight="1" thickBot="1" x14ac:dyDescent="0.45">
      <c r="A4" s="11"/>
      <c r="B4" s="1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0"/>
      <c r="P4" s="10"/>
    </row>
    <row r="5" spans="1:16" ht="28.5" customHeight="1" thickBot="1" x14ac:dyDescent="0.45">
      <c r="K5" s="215" t="s">
        <v>92</v>
      </c>
      <c r="L5" s="216"/>
      <c r="M5" s="241" t="s">
        <v>93</v>
      </c>
      <c r="N5" s="241"/>
      <c r="O5" s="241"/>
      <c r="P5" s="242"/>
    </row>
    <row r="6" spans="1:16" ht="30" customHeight="1" x14ac:dyDescent="0.4">
      <c r="A6" s="214" t="s">
        <v>17</v>
      </c>
      <c r="B6" s="214"/>
      <c r="C6" s="214"/>
      <c r="D6" s="214"/>
      <c r="E6" s="214"/>
    </row>
    <row r="7" spans="1:16" ht="7.5" customHeight="1" x14ac:dyDescent="0.4">
      <c r="A7" s="9"/>
      <c r="B7" s="9"/>
      <c r="C7" s="9"/>
      <c r="D7" s="9"/>
    </row>
    <row r="8" spans="1:16" ht="25.5" customHeight="1" x14ac:dyDescent="0.4">
      <c r="A8" s="234" t="s">
        <v>0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pans="1:16" ht="15.75" customHeight="1" thickBo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2"/>
      <c r="P9" s="9"/>
    </row>
    <row r="10" spans="1:16" ht="59.25" customHeight="1" thickBot="1" x14ac:dyDescent="0.45">
      <c r="K10" s="75"/>
      <c r="L10" s="75" t="s">
        <v>1</v>
      </c>
      <c r="M10" s="243">
        <f>O35</f>
        <v>0</v>
      </c>
      <c r="N10" s="243"/>
      <c r="O10" s="243"/>
      <c r="P10" s="13" t="s">
        <v>2</v>
      </c>
    </row>
    <row r="11" spans="1:16" ht="21" customHeight="1" thickBot="1" x14ac:dyDescent="0.2">
      <c r="A11" s="5" t="s">
        <v>3</v>
      </c>
      <c r="M11" s="244"/>
      <c r="N11" s="244"/>
      <c r="O11" s="245"/>
      <c r="P11" s="245"/>
    </row>
    <row r="12" spans="1:16" ht="30.75" customHeight="1" x14ac:dyDescent="0.4">
      <c r="A12" s="235" t="s">
        <v>83</v>
      </c>
      <c r="B12" s="236"/>
      <c r="C12" s="236"/>
      <c r="D12" s="236"/>
      <c r="E12" s="246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8"/>
    </row>
    <row r="13" spans="1:16" ht="24.75" customHeight="1" x14ac:dyDescent="0.4">
      <c r="A13" s="237" t="s">
        <v>4</v>
      </c>
      <c r="B13" s="238"/>
      <c r="C13" s="238"/>
      <c r="D13" s="239"/>
      <c r="E13" s="249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1"/>
    </row>
    <row r="14" spans="1:16" ht="18" customHeight="1" x14ac:dyDescent="0.4">
      <c r="A14" s="217" t="s">
        <v>5</v>
      </c>
      <c r="B14" s="218"/>
      <c r="C14" s="218"/>
      <c r="D14" s="218"/>
      <c r="E14" s="219" t="s">
        <v>6</v>
      </c>
      <c r="F14" s="220"/>
      <c r="G14" s="221"/>
      <c r="H14" s="222"/>
      <c r="I14" s="223"/>
      <c r="J14" s="223"/>
      <c r="K14" s="223"/>
      <c r="L14" s="223"/>
      <c r="M14" s="223"/>
      <c r="N14" s="223"/>
      <c r="O14" s="223"/>
      <c r="P14" s="224"/>
    </row>
    <row r="15" spans="1:16" ht="30.75" customHeight="1" x14ac:dyDescent="0.4">
      <c r="A15" s="217"/>
      <c r="B15" s="218"/>
      <c r="C15" s="218"/>
      <c r="D15" s="218"/>
      <c r="E15" s="225" t="s">
        <v>7</v>
      </c>
      <c r="F15" s="226"/>
      <c r="G15" s="226"/>
      <c r="H15" s="227"/>
      <c r="I15" s="228"/>
      <c r="J15" s="228"/>
      <c r="K15" s="228"/>
      <c r="L15" s="228"/>
      <c r="M15" s="228"/>
      <c r="N15" s="228"/>
      <c r="O15" s="228"/>
      <c r="P15" s="229"/>
    </row>
    <row r="16" spans="1:16" ht="33.75" customHeight="1" x14ac:dyDescent="0.4">
      <c r="A16" s="230" t="s">
        <v>84</v>
      </c>
      <c r="B16" s="231"/>
      <c r="C16" s="231"/>
      <c r="D16" s="231"/>
      <c r="E16" s="197"/>
      <c r="F16" s="198"/>
      <c r="G16" s="198"/>
      <c r="H16" s="198"/>
      <c r="I16" s="198"/>
      <c r="J16" s="198"/>
      <c r="K16" s="232" t="s">
        <v>8</v>
      </c>
      <c r="L16" s="221"/>
      <c r="M16" s="198"/>
      <c r="N16" s="198"/>
      <c r="O16" s="198"/>
      <c r="P16" s="201"/>
    </row>
    <row r="17" spans="1:16" ht="15.75" customHeight="1" x14ac:dyDescent="0.4">
      <c r="A17" s="209" t="s">
        <v>23</v>
      </c>
      <c r="B17" s="210"/>
      <c r="C17" s="210"/>
      <c r="D17" s="211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3"/>
    </row>
    <row r="18" spans="1:16" ht="35.25" customHeight="1" x14ac:dyDescent="0.4">
      <c r="A18" s="194" t="s">
        <v>85</v>
      </c>
      <c r="B18" s="195"/>
      <c r="C18" s="195"/>
      <c r="D18" s="196"/>
      <c r="E18" s="197"/>
      <c r="F18" s="198"/>
      <c r="G18" s="198"/>
      <c r="H18" s="198"/>
      <c r="I18" s="198"/>
      <c r="J18" s="198"/>
      <c r="K18" s="199" t="s">
        <v>8</v>
      </c>
      <c r="L18" s="200"/>
      <c r="M18" s="198"/>
      <c r="N18" s="198"/>
      <c r="O18" s="198"/>
      <c r="P18" s="201"/>
    </row>
    <row r="19" spans="1:16" ht="34.5" customHeight="1" thickBot="1" x14ac:dyDescent="0.45">
      <c r="A19" s="202" t="s">
        <v>9</v>
      </c>
      <c r="B19" s="203"/>
      <c r="C19" s="203"/>
      <c r="D19" s="204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3"/>
    </row>
    <row r="20" spans="1:16" x14ac:dyDescent="0.4">
      <c r="A20" s="254"/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</row>
    <row r="21" spans="1:16" ht="18" customHeight="1" thickBot="1" x14ac:dyDescent="0.45">
      <c r="A21" s="5" t="s">
        <v>47</v>
      </c>
    </row>
    <row r="22" spans="1:16" ht="35.25" thickBot="1" x14ac:dyDescent="0.45">
      <c r="A22" s="15" t="s">
        <v>86</v>
      </c>
      <c r="B22" s="205" t="s">
        <v>87</v>
      </c>
      <c r="C22" s="206"/>
      <c r="D22" s="206"/>
      <c r="E22" s="207"/>
      <c r="F22" s="205" t="s">
        <v>46</v>
      </c>
      <c r="G22" s="206"/>
      <c r="H22" s="206"/>
      <c r="I22" s="206"/>
      <c r="J22" s="206"/>
      <c r="K22" s="78" t="s">
        <v>94</v>
      </c>
      <c r="L22" s="79" t="s">
        <v>81</v>
      </c>
      <c r="M22" s="124" t="s">
        <v>90</v>
      </c>
      <c r="N22" s="125" t="s">
        <v>91</v>
      </c>
      <c r="O22" s="126" t="s">
        <v>82</v>
      </c>
      <c r="P22" s="16" t="s">
        <v>64</v>
      </c>
    </row>
    <row r="23" spans="1:16" ht="36" customHeight="1" x14ac:dyDescent="0.4">
      <c r="A23" s="121"/>
      <c r="B23" s="208"/>
      <c r="C23" s="208"/>
      <c r="D23" s="208"/>
      <c r="E23" s="208"/>
      <c r="F23" s="208"/>
      <c r="G23" s="208"/>
      <c r="H23" s="208"/>
      <c r="I23" s="208"/>
      <c r="J23" s="208"/>
      <c r="K23" s="17"/>
      <c r="L23" s="63"/>
      <c r="M23" s="71" t="str">
        <f>IFERROR(VLOOKUP(A23,分類番号表!$I$6:$N$23,4,FALSE)+VLOOKUP(A23,分類番号表!$I$6:$N$23,5,FALSE)*K23,"")</f>
        <v/>
      </c>
      <c r="N23" s="72" t="str">
        <f>IFERROR(IF(L23="","",VLOOKUP(A23,分類番号表!$I$6:$N$23,6,FALSE)*K23),"")</f>
        <v/>
      </c>
      <c r="O23" s="73">
        <f>SUM(M23:N23)</f>
        <v>0</v>
      </c>
      <c r="P23" s="127"/>
    </row>
    <row r="24" spans="1:16" ht="36" customHeight="1" x14ac:dyDescent="0.4">
      <c r="A24" s="122"/>
      <c r="B24" s="159"/>
      <c r="C24" s="159"/>
      <c r="D24" s="159"/>
      <c r="E24" s="159"/>
      <c r="F24" s="159"/>
      <c r="G24" s="159"/>
      <c r="H24" s="159"/>
      <c r="I24" s="159"/>
      <c r="J24" s="159"/>
      <c r="K24" s="18"/>
      <c r="L24" s="27"/>
      <c r="M24" s="69" t="str">
        <f>IFERROR(VLOOKUP(A24,分類番号表!$I$6:$N$23,4,FALSE)+VLOOKUP(A24,分類番号表!$I$6:$N$23,5,FALSE)*K24,"")</f>
        <v/>
      </c>
      <c r="N24" s="65" t="str">
        <f>IFERROR(IF(L24="","",VLOOKUP(A24,分類番号表!$I$6:$N$23,6,FALSE)*K24),"")</f>
        <v/>
      </c>
      <c r="O24" s="66">
        <f t="shared" ref="O24:O34" si="0">SUM(M24:N24)</f>
        <v>0</v>
      </c>
      <c r="P24" s="127"/>
    </row>
    <row r="25" spans="1:16" ht="36" customHeight="1" x14ac:dyDescent="0.4">
      <c r="A25" s="122"/>
      <c r="B25" s="159"/>
      <c r="C25" s="159"/>
      <c r="D25" s="159"/>
      <c r="E25" s="159"/>
      <c r="F25" s="159"/>
      <c r="G25" s="159"/>
      <c r="H25" s="159"/>
      <c r="I25" s="159"/>
      <c r="J25" s="159"/>
      <c r="K25" s="18"/>
      <c r="L25" s="27"/>
      <c r="M25" s="69" t="str">
        <f>IFERROR(VLOOKUP(A25,分類番号表!$I$6:$N$23,4,FALSE)+VLOOKUP(A25,分類番号表!$I$6:$N$23,5,FALSE)*K25,"")</f>
        <v/>
      </c>
      <c r="N25" s="65" t="str">
        <f>IFERROR(IF(L25="","",VLOOKUP(A25,分類番号表!$I$6:$N$23,6,FALSE)*K25),"")</f>
        <v/>
      </c>
      <c r="O25" s="66">
        <f t="shared" si="0"/>
        <v>0</v>
      </c>
      <c r="P25" s="127"/>
    </row>
    <row r="26" spans="1:16" ht="36" customHeight="1" x14ac:dyDescent="0.4">
      <c r="A26" s="122"/>
      <c r="B26" s="159"/>
      <c r="C26" s="159"/>
      <c r="D26" s="159"/>
      <c r="E26" s="159"/>
      <c r="F26" s="159"/>
      <c r="G26" s="159"/>
      <c r="H26" s="159"/>
      <c r="I26" s="159"/>
      <c r="J26" s="159"/>
      <c r="K26" s="18"/>
      <c r="L26" s="27"/>
      <c r="M26" s="69" t="str">
        <f>IFERROR(VLOOKUP(A26,分類番号表!$I$6:$N$23,4,FALSE)+VLOOKUP(A26,分類番号表!$I$6:$N$23,5,FALSE)*K26,"")</f>
        <v/>
      </c>
      <c r="N26" s="65" t="str">
        <f>IFERROR(IF(L26="","",VLOOKUP(A26,分類番号表!$I$6:$N$23,6,FALSE)*K26),"")</f>
        <v/>
      </c>
      <c r="O26" s="66">
        <f t="shared" si="0"/>
        <v>0</v>
      </c>
      <c r="P26" s="127"/>
    </row>
    <row r="27" spans="1:16" ht="36" customHeight="1" x14ac:dyDescent="0.4">
      <c r="A27" s="122"/>
      <c r="B27" s="159"/>
      <c r="C27" s="159"/>
      <c r="D27" s="159"/>
      <c r="E27" s="159"/>
      <c r="F27" s="159"/>
      <c r="G27" s="159"/>
      <c r="H27" s="159"/>
      <c r="I27" s="159"/>
      <c r="J27" s="159"/>
      <c r="K27" s="18"/>
      <c r="L27" s="27"/>
      <c r="M27" s="69" t="str">
        <f>IFERROR(VLOOKUP(A27,分類番号表!$I$6:$N$23,4,FALSE)+VLOOKUP(A27,分類番号表!$I$6:$N$23,5,FALSE)*K27,"")</f>
        <v/>
      </c>
      <c r="N27" s="65" t="str">
        <f>IFERROR(IF(L27="","",VLOOKUP(A27,分類番号表!$I$6:$N$23,6,FALSE)*K27),"")</f>
        <v/>
      </c>
      <c r="O27" s="66">
        <f t="shared" si="0"/>
        <v>0</v>
      </c>
      <c r="P27" s="127"/>
    </row>
    <row r="28" spans="1:16" ht="36" customHeight="1" x14ac:dyDescent="0.4">
      <c r="A28" s="122"/>
      <c r="B28" s="159"/>
      <c r="C28" s="159"/>
      <c r="D28" s="159"/>
      <c r="E28" s="159"/>
      <c r="F28" s="159"/>
      <c r="G28" s="159"/>
      <c r="H28" s="159"/>
      <c r="I28" s="159"/>
      <c r="J28" s="159"/>
      <c r="K28" s="18"/>
      <c r="L28" s="27"/>
      <c r="M28" s="69" t="str">
        <f>IFERROR(VLOOKUP(A28,分類番号表!$I$6:$N$23,4,FALSE)+VLOOKUP(A28,分類番号表!$I$6:$N$23,5,FALSE)*K28,"")</f>
        <v/>
      </c>
      <c r="N28" s="65" t="str">
        <f>IFERROR(IF(L28="","",VLOOKUP(A28,分類番号表!$I$6:$N$23,6,FALSE)*K28),"")</f>
        <v/>
      </c>
      <c r="O28" s="66">
        <f t="shared" si="0"/>
        <v>0</v>
      </c>
      <c r="P28" s="127"/>
    </row>
    <row r="29" spans="1:16" ht="36" customHeight="1" x14ac:dyDescent="0.4">
      <c r="A29" s="122"/>
      <c r="B29" s="159"/>
      <c r="C29" s="159"/>
      <c r="D29" s="159"/>
      <c r="E29" s="159"/>
      <c r="F29" s="159"/>
      <c r="G29" s="159"/>
      <c r="H29" s="159"/>
      <c r="I29" s="159"/>
      <c r="J29" s="159"/>
      <c r="K29" s="18"/>
      <c r="L29" s="27"/>
      <c r="M29" s="69" t="str">
        <f>IFERROR(VLOOKUP(A29,分類番号表!$I$6:$N$23,4,FALSE)+VLOOKUP(A29,分類番号表!$I$6:$N$23,5,FALSE)*K29,"")</f>
        <v/>
      </c>
      <c r="N29" s="65" t="str">
        <f>IFERROR(IF(L29="","",VLOOKUP(A29,分類番号表!$I$6:$N$23,6,FALSE)*K29),"")</f>
        <v/>
      </c>
      <c r="O29" s="66">
        <f t="shared" si="0"/>
        <v>0</v>
      </c>
      <c r="P29" s="127"/>
    </row>
    <row r="30" spans="1:16" ht="36" customHeight="1" x14ac:dyDescent="0.4">
      <c r="A30" s="122"/>
      <c r="B30" s="159"/>
      <c r="C30" s="159"/>
      <c r="D30" s="159"/>
      <c r="E30" s="159"/>
      <c r="F30" s="159"/>
      <c r="G30" s="159"/>
      <c r="H30" s="159"/>
      <c r="I30" s="159"/>
      <c r="J30" s="159"/>
      <c r="K30" s="18"/>
      <c r="L30" s="27"/>
      <c r="M30" s="69" t="str">
        <f>IFERROR(VLOOKUP(A30,分類番号表!$I$6:$N$23,4,FALSE)+VLOOKUP(A30,分類番号表!$I$6:$N$23,5,FALSE)*K30,"")</f>
        <v/>
      </c>
      <c r="N30" s="65" t="str">
        <f>IFERROR(IF(L30="","",VLOOKUP(A30,分類番号表!$I$6:$N$23,6,FALSE)*K30),"")</f>
        <v/>
      </c>
      <c r="O30" s="66">
        <f t="shared" si="0"/>
        <v>0</v>
      </c>
      <c r="P30" s="127"/>
    </row>
    <row r="31" spans="1:16" ht="36" customHeight="1" x14ac:dyDescent="0.4">
      <c r="A31" s="122"/>
      <c r="B31" s="159"/>
      <c r="C31" s="159"/>
      <c r="D31" s="159"/>
      <c r="E31" s="159"/>
      <c r="F31" s="159"/>
      <c r="G31" s="159"/>
      <c r="H31" s="159"/>
      <c r="I31" s="159"/>
      <c r="J31" s="159"/>
      <c r="K31" s="18"/>
      <c r="L31" s="27"/>
      <c r="M31" s="69" t="str">
        <f>IFERROR(VLOOKUP(A31,分類番号表!$I$6:$N$23,4,FALSE)+VLOOKUP(A31,分類番号表!$I$6:$N$23,5,FALSE)*K31,"")</f>
        <v/>
      </c>
      <c r="N31" s="65" t="str">
        <f>IFERROR(IF(L31="","",VLOOKUP(A31,分類番号表!$I$6:$N$23,6,FALSE)*K31),"")</f>
        <v/>
      </c>
      <c r="O31" s="66">
        <f t="shared" si="0"/>
        <v>0</v>
      </c>
      <c r="P31" s="127"/>
    </row>
    <row r="32" spans="1:16" ht="36" customHeight="1" x14ac:dyDescent="0.4">
      <c r="A32" s="122"/>
      <c r="B32" s="159"/>
      <c r="C32" s="159"/>
      <c r="D32" s="159"/>
      <c r="E32" s="159"/>
      <c r="F32" s="159"/>
      <c r="G32" s="159"/>
      <c r="H32" s="159"/>
      <c r="I32" s="159"/>
      <c r="J32" s="159"/>
      <c r="K32" s="18"/>
      <c r="L32" s="27"/>
      <c r="M32" s="69" t="str">
        <f>IFERROR(VLOOKUP(A32,分類番号表!$I$6:$N$23,4,FALSE)+VLOOKUP(A32,分類番号表!$I$6:$N$23,5,FALSE)*K32,"")</f>
        <v/>
      </c>
      <c r="N32" s="65" t="str">
        <f>IFERROR(IF(L32="","",VLOOKUP(A32,分類番号表!$I$6:$N$23,6,FALSE)*K32),"")</f>
        <v/>
      </c>
      <c r="O32" s="66">
        <f t="shared" si="0"/>
        <v>0</v>
      </c>
      <c r="P32" s="127"/>
    </row>
    <row r="33" spans="1:16" ht="36" customHeight="1" x14ac:dyDescent="0.4">
      <c r="A33" s="122"/>
      <c r="B33" s="159"/>
      <c r="C33" s="159"/>
      <c r="D33" s="159"/>
      <c r="E33" s="159"/>
      <c r="F33" s="159"/>
      <c r="G33" s="159"/>
      <c r="H33" s="159"/>
      <c r="I33" s="159"/>
      <c r="J33" s="159"/>
      <c r="K33" s="18"/>
      <c r="L33" s="27"/>
      <c r="M33" s="69" t="str">
        <f>IFERROR(VLOOKUP(A33,分類番号表!$I$6:$N$23,4,FALSE)+VLOOKUP(A33,分類番号表!$I$6:$N$23,5,FALSE)*K33,"")</f>
        <v/>
      </c>
      <c r="N33" s="65" t="str">
        <f>IFERROR(IF(L33="","",VLOOKUP(A33,分類番号表!$I$6:$N$23,6,FALSE)*K33),"")</f>
        <v/>
      </c>
      <c r="O33" s="66">
        <f t="shared" ref="O33" si="1">SUM(M33:N33)</f>
        <v>0</v>
      </c>
      <c r="P33" s="127"/>
    </row>
    <row r="34" spans="1:16" ht="36" customHeight="1" thickBot="1" x14ac:dyDescent="0.45">
      <c r="A34" s="123"/>
      <c r="B34" s="240"/>
      <c r="C34" s="240"/>
      <c r="D34" s="240"/>
      <c r="E34" s="240"/>
      <c r="F34" s="240"/>
      <c r="G34" s="240"/>
      <c r="H34" s="240"/>
      <c r="I34" s="240"/>
      <c r="J34" s="240"/>
      <c r="K34" s="64"/>
      <c r="L34" s="74"/>
      <c r="M34" s="70" t="str">
        <f>IFERROR(VLOOKUP(A34,分類番号表!$I$6:$N$23,4,FALSE)+VLOOKUP(A34,分類番号表!$I$6:$N$23,5,FALSE)*K34,"")</f>
        <v/>
      </c>
      <c r="N34" s="67" t="str">
        <f>IFERROR(IF(L34="","",VLOOKUP(A34,分類番号表!$I$6:$N$23,6,FALSE)*K34),"")</f>
        <v/>
      </c>
      <c r="O34" s="68">
        <f t="shared" si="0"/>
        <v>0</v>
      </c>
      <c r="P34" s="127"/>
    </row>
    <row r="35" spans="1:16" ht="30" customHeight="1" thickBot="1" x14ac:dyDescent="0.45">
      <c r="A35" s="162" t="s">
        <v>80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9" t="s">
        <v>12</v>
      </c>
      <c r="O35" s="323">
        <f>SUM(O23:O34)</f>
        <v>0</v>
      </c>
    </row>
    <row r="36" spans="1:16" ht="26.25" customHeight="1" x14ac:dyDescent="0.4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4"/>
      <c r="O36" s="19"/>
      <c r="P36" s="20"/>
    </row>
    <row r="37" spans="1:16" ht="18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20"/>
    </row>
    <row r="38" spans="1:16" s="81" customFormat="1" ht="18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9"/>
      <c r="P38" s="20"/>
    </row>
    <row r="39" spans="1:16" ht="18.75" customHeight="1" x14ac:dyDescent="0.4">
      <c r="A39" s="5" t="s">
        <v>48</v>
      </c>
    </row>
    <row r="40" spans="1:16" ht="18.75" customHeight="1" thickBot="1" x14ac:dyDescent="0.45">
      <c r="A40" s="22" t="s">
        <v>19</v>
      </c>
    </row>
    <row r="41" spans="1:16" ht="28.5" customHeight="1" x14ac:dyDescent="0.4">
      <c r="A41" s="179" t="s">
        <v>10</v>
      </c>
      <c r="B41" s="180"/>
      <c r="C41" s="180"/>
      <c r="D41" s="180"/>
      <c r="E41" s="191"/>
      <c r="F41" s="191"/>
      <c r="G41" s="191"/>
      <c r="H41" s="191"/>
      <c r="I41" s="191"/>
      <c r="J41" s="192" t="s">
        <v>11</v>
      </c>
      <c r="K41" s="192"/>
      <c r="L41" s="192"/>
      <c r="M41" s="191"/>
      <c r="N41" s="191"/>
      <c r="O41" s="191"/>
      <c r="P41" s="193"/>
    </row>
    <row r="42" spans="1:16" ht="23.25" customHeight="1" x14ac:dyDescent="0.4">
      <c r="A42" s="166" t="s">
        <v>20</v>
      </c>
      <c r="B42" s="167"/>
      <c r="C42" s="167"/>
      <c r="D42" s="167"/>
      <c r="E42" s="168"/>
      <c r="F42" s="169"/>
      <c r="G42" s="169"/>
      <c r="H42" s="169"/>
      <c r="I42" s="170"/>
      <c r="J42" s="187" t="s">
        <v>21</v>
      </c>
      <c r="K42" s="188"/>
      <c r="L42" s="189"/>
      <c r="M42" s="168"/>
      <c r="N42" s="169"/>
      <c r="O42" s="169"/>
      <c r="P42" s="190"/>
    </row>
    <row r="43" spans="1:16" ht="29.25" customHeight="1" x14ac:dyDescent="0.4">
      <c r="A43" s="163" t="s">
        <v>60</v>
      </c>
      <c r="B43" s="164"/>
      <c r="C43" s="164"/>
      <c r="D43" s="165"/>
      <c r="E43" s="23"/>
      <c r="F43" s="24"/>
      <c r="G43" s="24"/>
      <c r="H43" s="24"/>
      <c r="I43" s="24"/>
      <c r="J43" s="25"/>
      <c r="K43" s="25"/>
      <c r="L43" s="26"/>
      <c r="M43" s="76" t="s">
        <v>61</v>
      </c>
      <c r="N43" s="27"/>
      <c r="O43" s="77"/>
      <c r="P43" s="28"/>
    </row>
    <row r="44" spans="1:16" ht="45.75" customHeight="1" thickBot="1" x14ac:dyDescent="0.45">
      <c r="A44" s="174" t="s">
        <v>88</v>
      </c>
      <c r="B44" s="175"/>
      <c r="C44" s="175"/>
      <c r="D44" s="175"/>
      <c r="E44" s="175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1:16" ht="18.75" customHeight="1" x14ac:dyDescent="0.4">
      <c r="A45" s="321"/>
      <c r="B45" s="321"/>
      <c r="C45" s="321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</row>
    <row r="46" spans="1:16" ht="18.75" customHeight="1" thickBot="1" x14ac:dyDescent="0.45">
      <c r="A46" s="29" t="s">
        <v>18</v>
      </c>
      <c r="B46" s="5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9"/>
      <c r="P46" s="20"/>
    </row>
    <row r="47" spans="1:16" ht="39.950000000000003" customHeight="1" thickBot="1" x14ac:dyDescent="0.45">
      <c r="A47" s="179" t="s">
        <v>63</v>
      </c>
      <c r="B47" s="180"/>
      <c r="C47" s="30"/>
      <c r="D47" s="30"/>
      <c r="E47" s="31"/>
      <c r="F47" s="31"/>
      <c r="G47" s="32"/>
      <c r="H47" s="181" t="s">
        <v>89</v>
      </c>
      <c r="I47" s="182"/>
      <c r="J47" s="183"/>
      <c r="K47" s="151"/>
      <c r="L47" s="151"/>
      <c r="M47" s="151"/>
      <c r="N47" s="151"/>
      <c r="O47" s="151"/>
      <c r="P47" s="152"/>
    </row>
    <row r="48" spans="1:16" ht="39.950000000000003" customHeight="1" thickBot="1" x14ac:dyDescent="0.45">
      <c r="A48" s="184" t="s">
        <v>62</v>
      </c>
      <c r="B48" s="185"/>
      <c r="C48" s="33"/>
      <c r="D48" s="33"/>
      <c r="E48" s="34"/>
      <c r="F48" s="34"/>
      <c r="G48" s="34"/>
      <c r="H48" s="35"/>
      <c r="I48" s="35"/>
      <c r="J48" s="36"/>
      <c r="K48" s="153"/>
      <c r="L48" s="153"/>
      <c r="M48" s="153"/>
      <c r="N48" s="153"/>
      <c r="O48" s="153"/>
      <c r="P48" s="154"/>
    </row>
    <row r="49" spans="1:16" x14ac:dyDescent="0.4">
      <c r="A49" s="157" t="s">
        <v>71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</row>
    <row r="50" spans="1:16" x14ac:dyDescent="0.4">
      <c r="A50" s="157" t="s">
        <v>73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</row>
    <row r="51" spans="1:16" s="81" customFormat="1" ht="33" customHeight="1" x14ac:dyDescent="0.4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8"/>
      <c r="P51" s="37"/>
    </row>
    <row r="52" spans="1:16" ht="18.75" customHeight="1" x14ac:dyDescent="0.4">
      <c r="A52" s="5" t="s">
        <v>13</v>
      </c>
    </row>
    <row r="53" spans="1:16" ht="20.100000000000001" customHeight="1" x14ac:dyDescent="0.4">
      <c r="A53" s="173" t="s">
        <v>142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</row>
    <row r="54" spans="1:16" ht="20.100000000000001" customHeight="1" x14ac:dyDescent="0.4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</row>
    <row r="55" spans="1:16" ht="20.100000000000001" customHeight="1" x14ac:dyDescent="0.4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</row>
    <row r="56" spans="1:16" ht="20.100000000000001" customHeight="1" x14ac:dyDescent="0.4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</row>
    <row r="57" spans="1:16" ht="19.5" customHeight="1" x14ac:dyDescent="0.4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</row>
    <row r="58" spans="1:16" ht="18" customHeight="1" thickBot="1" x14ac:dyDescent="0.4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0"/>
      <c r="P58" s="39"/>
    </row>
    <row r="59" spans="1:16" ht="12.75" customHeight="1" x14ac:dyDescent="0.4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3"/>
      <c r="P59" s="44"/>
    </row>
    <row r="60" spans="1:16" ht="65.25" customHeight="1" x14ac:dyDescent="0.4">
      <c r="A60" s="160" t="s">
        <v>143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46" t="s">
        <v>136</v>
      </c>
      <c r="P60" s="47"/>
    </row>
    <row r="61" spans="1:16" ht="39.75" customHeight="1" x14ac:dyDescent="0.15">
      <c r="A61" s="48"/>
      <c r="B61" s="186" t="s">
        <v>7</v>
      </c>
      <c r="C61" s="186"/>
      <c r="D61" s="186"/>
      <c r="E61" s="318"/>
      <c r="F61" s="318"/>
      <c r="G61" s="318"/>
      <c r="H61" s="318"/>
      <c r="I61" s="318"/>
      <c r="J61" s="318"/>
      <c r="K61" s="318"/>
      <c r="L61" s="318"/>
      <c r="M61" s="318"/>
      <c r="O61" s="155" t="s">
        <v>65</v>
      </c>
      <c r="P61" s="47"/>
    </row>
    <row r="62" spans="1:16" ht="39.75" customHeight="1" x14ac:dyDescent="0.15">
      <c r="A62" s="48"/>
      <c r="B62" s="256" t="s">
        <v>14</v>
      </c>
      <c r="C62" s="256"/>
      <c r="D62" s="256"/>
      <c r="E62" s="319"/>
      <c r="F62" s="319"/>
      <c r="G62" s="319"/>
      <c r="H62" s="319"/>
      <c r="I62" s="319"/>
      <c r="J62" s="319"/>
      <c r="K62" s="319"/>
      <c r="L62" s="319"/>
      <c r="M62" s="319"/>
      <c r="N62" s="45"/>
      <c r="O62" s="156"/>
      <c r="P62" s="47"/>
    </row>
    <row r="63" spans="1:16" ht="39.75" customHeight="1" x14ac:dyDescent="0.15">
      <c r="A63" s="48"/>
      <c r="B63" s="315" t="s">
        <v>49</v>
      </c>
      <c r="C63" s="315"/>
      <c r="D63" s="315"/>
      <c r="E63" s="319"/>
      <c r="F63" s="319"/>
      <c r="G63" s="319"/>
      <c r="H63" s="319"/>
      <c r="I63" s="319"/>
      <c r="J63" s="319"/>
      <c r="K63" s="319"/>
      <c r="L63" s="319"/>
      <c r="M63" s="319"/>
      <c r="N63" s="49"/>
      <c r="O63" s="51"/>
      <c r="P63" s="47"/>
    </row>
    <row r="64" spans="1:16" ht="15.75" customHeight="1" thickBot="1" x14ac:dyDescent="0.45">
      <c r="A64" s="52"/>
      <c r="B64" s="53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54"/>
      <c r="O64" s="55"/>
      <c r="P64" s="56"/>
    </row>
    <row r="65" spans="1:16" ht="15.75" customHeight="1" x14ac:dyDescent="0.4">
      <c r="A65" s="59" t="s">
        <v>22</v>
      </c>
      <c r="G65" s="60"/>
      <c r="H65" s="60"/>
      <c r="I65" s="60"/>
      <c r="J65" s="60"/>
      <c r="K65" s="60"/>
      <c r="L65" s="60"/>
      <c r="M65" s="60"/>
      <c r="N65" s="60"/>
      <c r="O65" s="57"/>
      <c r="P65" s="58"/>
    </row>
    <row r="66" spans="1:16" ht="18" customHeight="1" x14ac:dyDescent="0.4">
      <c r="A66" s="172" t="s">
        <v>15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</row>
    <row r="67" spans="1:16" ht="33" customHeight="1" x14ac:dyDescent="0.4"/>
    <row r="68" spans="1:16" ht="20.25" customHeight="1" x14ac:dyDescent="0.4">
      <c r="A68" s="157" t="s">
        <v>16</v>
      </c>
      <c r="B68" s="157"/>
      <c r="C68" s="157"/>
      <c r="G68" s="60"/>
      <c r="H68" s="60"/>
      <c r="I68" s="60"/>
      <c r="J68" s="60"/>
      <c r="K68" s="60"/>
      <c r="L68" s="60"/>
      <c r="M68" s="60"/>
      <c r="N68" s="60"/>
      <c r="O68" s="61"/>
      <c r="P68" s="62"/>
    </row>
    <row r="69" spans="1:16" ht="69.75" customHeight="1" x14ac:dyDescent="0.4">
      <c r="A69" s="158" t="s">
        <v>138</v>
      </c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</row>
    <row r="70" spans="1:16" ht="33" customHeight="1" x14ac:dyDescent="0.4"/>
    <row r="71" spans="1:16" ht="20.25" customHeight="1" x14ac:dyDescent="0.4">
      <c r="A71" s="157" t="s">
        <v>74</v>
      </c>
      <c r="B71" s="157"/>
      <c r="C71" s="157"/>
      <c r="G71" s="60"/>
      <c r="H71" s="60"/>
      <c r="I71" s="60"/>
      <c r="J71" s="60"/>
      <c r="K71" s="60"/>
      <c r="L71" s="60"/>
      <c r="M71" s="60"/>
      <c r="N71" s="60"/>
      <c r="O71" s="62"/>
      <c r="P71" s="62"/>
    </row>
    <row r="72" spans="1:16" ht="13.5" customHeight="1" x14ac:dyDescent="0.4">
      <c r="A72" s="158" t="s">
        <v>139</v>
      </c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</row>
    <row r="73" spans="1:16" ht="64.5" customHeight="1" x14ac:dyDescent="0.4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</row>
    <row r="74" spans="1:16" ht="13.5" customHeight="1" x14ac:dyDescent="0.4">
      <c r="A74" s="171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</row>
  </sheetData>
  <mergeCells count="88">
    <mergeCell ref="A3:P3"/>
    <mergeCell ref="F31:J31"/>
    <mergeCell ref="M10:O10"/>
    <mergeCell ref="M11:P11"/>
    <mergeCell ref="E12:P12"/>
    <mergeCell ref="E13:P13"/>
    <mergeCell ref="E19:P19"/>
    <mergeCell ref="A20:P20"/>
    <mergeCell ref="A8:P8"/>
    <mergeCell ref="A12:D12"/>
    <mergeCell ref="A13:D13"/>
    <mergeCell ref="M5:P5"/>
    <mergeCell ref="B27:E27"/>
    <mergeCell ref="F27:J27"/>
    <mergeCell ref="B28:E28"/>
    <mergeCell ref="F28:J28"/>
    <mergeCell ref="B29:E29"/>
    <mergeCell ref="F29:J29"/>
    <mergeCell ref="B30:E30"/>
    <mergeCell ref="F30:J30"/>
    <mergeCell ref="B31:E31"/>
    <mergeCell ref="A17:D17"/>
    <mergeCell ref="E17:P17"/>
    <mergeCell ref="A6:E6"/>
    <mergeCell ref="K5:L5"/>
    <mergeCell ref="A14:D15"/>
    <mergeCell ref="E14:G14"/>
    <mergeCell ref="H14:P14"/>
    <mergeCell ref="E15:G15"/>
    <mergeCell ref="H15:P15"/>
    <mergeCell ref="A16:D16"/>
    <mergeCell ref="E16:J16"/>
    <mergeCell ref="K16:L16"/>
    <mergeCell ref="M16:P16"/>
    <mergeCell ref="K18:L18"/>
    <mergeCell ref="M18:P18"/>
    <mergeCell ref="A19:D19"/>
    <mergeCell ref="B22:E22"/>
    <mergeCell ref="F22:J22"/>
    <mergeCell ref="B25:E25"/>
    <mergeCell ref="F25:J25"/>
    <mergeCell ref="B26:E26"/>
    <mergeCell ref="F26:J26"/>
    <mergeCell ref="A18:D18"/>
    <mergeCell ref="E18:J18"/>
    <mergeCell ref="F23:J23"/>
    <mergeCell ref="B23:E23"/>
    <mergeCell ref="B24:E24"/>
    <mergeCell ref="F24:J24"/>
    <mergeCell ref="B32:E32"/>
    <mergeCell ref="F32:J32"/>
    <mergeCell ref="J42:L42"/>
    <mergeCell ref="M42:P42"/>
    <mergeCell ref="A41:D41"/>
    <mergeCell ref="E41:I41"/>
    <mergeCell ref="J41:L41"/>
    <mergeCell ref="M41:P41"/>
    <mergeCell ref="B34:E34"/>
    <mergeCell ref="F34:J34"/>
    <mergeCell ref="A74:P74"/>
    <mergeCell ref="A66:P66"/>
    <mergeCell ref="A68:C68"/>
    <mergeCell ref="A69:P69"/>
    <mergeCell ref="A50:P50"/>
    <mergeCell ref="A53:P57"/>
    <mergeCell ref="B61:D61"/>
    <mergeCell ref="E61:M61"/>
    <mergeCell ref="B62:D62"/>
    <mergeCell ref="E62:M62"/>
    <mergeCell ref="B63:D63"/>
    <mergeCell ref="B33:E33"/>
    <mergeCell ref="F33:J33"/>
    <mergeCell ref="A60:N60"/>
    <mergeCell ref="A35:M36"/>
    <mergeCell ref="A43:D43"/>
    <mergeCell ref="A42:D42"/>
    <mergeCell ref="E42:I42"/>
    <mergeCell ref="A44:E44"/>
    <mergeCell ref="F44:P44"/>
    <mergeCell ref="A47:B47"/>
    <mergeCell ref="H47:J47"/>
    <mergeCell ref="A48:B48"/>
    <mergeCell ref="K47:P48"/>
    <mergeCell ref="O61:O62"/>
    <mergeCell ref="A49:P49"/>
    <mergeCell ref="A71:C71"/>
    <mergeCell ref="A72:P73"/>
    <mergeCell ref="E63:M63"/>
  </mergeCells>
  <phoneticPr fontId="3"/>
  <dataValidations count="2">
    <dataValidation type="list" allowBlank="1" showInputMessage="1" showErrorMessage="1" sqref="O60" xr:uid="{00000000-0002-0000-0000-000000000000}">
      <formula1>"　,✓"</formula1>
    </dataValidation>
    <dataValidation type="list" allowBlank="1" showInputMessage="1" showErrorMessage="1" sqref="L23:L34" xr:uid="{AACF39E5-F2CB-4CA8-8247-93C0B6C2A5CF}">
      <formula1>"✓"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0" orientation="portrait" r:id="rId1"/>
  <rowBreaks count="1" manualBreakCount="1">
    <brk id="37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10">
              <controlPr defaultSize="0" autoFill="0" autoLine="0" autoPict="0">
                <anchor moveWithCells="1">
                  <from>
                    <xdr:col>13</xdr:col>
                    <xdr:colOff>466725</xdr:colOff>
                    <xdr:row>42</xdr:row>
                    <xdr:rowOff>85725</xdr:rowOff>
                  </from>
                  <to>
                    <xdr:col>14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13">
              <controlPr defaultSize="0" autoFill="0" autoLine="0" autoPict="0">
                <anchor moveWithCells="1">
                  <from>
                    <xdr:col>14</xdr:col>
                    <xdr:colOff>247650</xdr:colOff>
                    <xdr:row>42</xdr:row>
                    <xdr:rowOff>85725</xdr:rowOff>
                  </from>
                  <to>
                    <xdr:col>14</xdr:col>
                    <xdr:colOff>809625</xdr:colOff>
                    <xdr:row>42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4BC0F4-1D8D-4B34-AA66-7E19B99BBB9F}">
          <x14:formula1>
            <xm:f>分類番号表!$I$6:$I$23</xm:f>
          </x14:formula1>
          <xm:sqref>A23:A34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CB64-292F-4633-8503-7750B7B041B4}">
  <dimension ref="A1:P74"/>
  <sheetViews>
    <sheetView showZeros="0" view="pageBreakPreview" zoomScaleNormal="100" zoomScaleSheetLayoutView="100" zoomScalePageLayoutView="70" workbookViewId="0">
      <selection activeCell="Y12" sqref="Y12"/>
    </sheetView>
  </sheetViews>
  <sheetFormatPr defaultRowHeight="13.5" x14ac:dyDescent="0.4"/>
  <cols>
    <col min="1" max="1" width="6.25" style="59" customWidth="1"/>
    <col min="2" max="10" width="5.375" style="59" customWidth="1"/>
    <col min="11" max="11" width="6.25" style="59" customWidth="1"/>
    <col min="12" max="12" width="5.75" style="59" customWidth="1"/>
    <col min="13" max="14" width="14.125" style="59" customWidth="1"/>
    <col min="15" max="15" width="14.125" style="11" customWidth="1"/>
    <col min="16" max="16" width="9.625" style="59" customWidth="1"/>
    <col min="17" max="16384" width="9" style="59"/>
  </cols>
  <sheetData>
    <row r="1" spans="1:16" ht="24.75" customHeight="1" x14ac:dyDescent="0.4">
      <c r="A1" s="5" t="s">
        <v>45</v>
      </c>
      <c r="K1" s="320"/>
      <c r="L1" s="320"/>
      <c r="M1" s="6"/>
      <c r="N1" s="7"/>
      <c r="O1" s="8"/>
      <c r="P1" s="7"/>
    </row>
    <row r="2" spans="1:16" ht="12" customHeight="1" x14ac:dyDescent="0.4">
      <c r="A2" s="5"/>
      <c r="K2" s="9"/>
      <c r="L2" s="9"/>
      <c r="M2" s="6"/>
      <c r="N2" s="7"/>
      <c r="O2" s="8"/>
      <c r="P2" s="7"/>
    </row>
    <row r="3" spans="1:16" ht="30" customHeight="1" x14ac:dyDescent="0.4">
      <c r="A3" s="233" t="s">
        <v>137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16" ht="30" customHeight="1" thickBot="1" x14ac:dyDescent="0.45">
      <c r="A4" s="11"/>
      <c r="B4" s="1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0"/>
      <c r="P4" s="10"/>
    </row>
    <row r="5" spans="1:16" ht="28.5" customHeight="1" thickBot="1" x14ac:dyDescent="0.45">
      <c r="K5" s="215" t="s">
        <v>92</v>
      </c>
      <c r="L5" s="216"/>
      <c r="M5" s="285" t="s">
        <v>130</v>
      </c>
      <c r="N5" s="285"/>
      <c r="O5" s="285"/>
      <c r="P5" s="286"/>
    </row>
    <row r="6" spans="1:16" ht="30" customHeight="1" x14ac:dyDescent="0.4">
      <c r="A6" s="214" t="s">
        <v>17</v>
      </c>
      <c r="B6" s="214"/>
      <c r="C6" s="214"/>
      <c r="D6" s="214"/>
      <c r="E6" s="214"/>
    </row>
    <row r="7" spans="1:16" ht="7.5" customHeight="1" x14ac:dyDescent="0.4">
      <c r="A7" s="9"/>
      <c r="B7" s="9"/>
      <c r="C7" s="9"/>
      <c r="D7" s="9"/>
    </row>
    <row r="8" spans="1:16" ht="25.5" customHeight="1" x14ac:dyDescent="0.4">
      <c r="A8" s="234" t="s">
        <v>0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pans="1:16" ht="15.75" customHeight="1" thickBo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2"/>
      <c r="P9" s="9"/>
    </row>
    <row r="10" spans="1:16" ht="59.25" customHeight="1" thickBot="1" x14ac:dyDescent="0.45">
      <c r="K10" s="75"/>
      <c r="L10" s="75" t="s">
        <v>1</v>
      </c>
      <c r="M10" s="284">
        <f>O35</f>
        <v>1945000</v>
      </c>
      <c r="N10" s="284"/>
      <c r="O10" s="284"/>
      <c r="P10" s="13" t="s">
        <v>2</v>
      </c>
    </row>
    <row r="11" spans="1:16" ht="21" customHeight="1" thickBot="1" x14ac:dyDescent="0.2">
      <c r="A11" s="5" t="s">
        <v>3</v>
      </c>
      <c r="M11" s="244"/>
      <c r="N11" s="244"/>
      <c r="O11" s="245"/>
      <c r="P11" s="245"/>
    </row>
    <row r="12" spans="1:16" ht="30.75" customHeight="1" x14ac:dyDescent="0.4">
      <c r="A12" s="235" t="s">
        <v>83</v>
      </c>
      <c r="B12" s="236"/>
      <c r="C12" s="236"/>
      <c r="D12" s="236"/>
      <c r="E12" s="246" t="s">
        <v>66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8"/>
    </row>
    <row r="13" spans="1:16" ht="24.75" customHeight="1" x14ac:dyDescent="0.4">
      <c r="A13" s="237" t="s">
        <v>4</v>
      </c>
      <c r="B13" s="238"/>
      <c r="C13" s="238"/>
      <c r="D13" s="239"/>
      <c r="E13" s="249" t="s">
        <v>59</v>
      </c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1"/>
    </row>
    <row r="14" spans="1:16" ht="18" customHeight="1" x14ac:dyDescent="0.4">
      <c r="A14" s="217" t="s">
        <v>5</v>
      </c>
      <c r="B14" s="218"/>
      <c r="C14" s="218"/>
      <c r="D14" s="218"/>
      <c r="E14" s="219" t="s">
        <v>6</v>
      </c>
      <c r="F14" s="220"/>
      <c r="G14" s="221"/>
      <c r="H14" s="222" t="s">
        <v>51</v>
      </c>
      <c r="I14" s="223"/>
      <c r="J14" s="223"/>
      <c r="K14" s="223"/>
      <c r="L14" s="223"/>
      <c r="M14" s="223"/>
      <c r="N14" s="223"/>
      <c r="O14" s="223"/>
      <c r="P14" s="224"/>
    </row>
    <row r="15" spans="1:16" ht="30.75" customHeight="1" x14ac:dyDescent="0.4">
      <c r="A15" s="217"/>
      <c r="B15" s="218"/>
      <c r="C15" s="218"/>
      <c r="D15" s="218"/>
      <c r="E15" s="225" t="s">
        <v>7</v>
      </c>
      <c r="F15" s="226"/>
      <c r="G15" s="226"/>
      <c r="H15" s="227" t="s">
        <v>50</v>
      </c>
      <c r="I15" s="228"/>
      <c r="J15" s="228"/>
      <c r="K15" s="228"/>
      <c r="L15" s="228"/>
      <c r="M15" s="228"/>
      <c r="N15" s="228"/>
      <c r="O15" s="228"/>
      <c r="P15" s="229"/>
    </row>
    <row r="16" spans="1:16" ht="33.75" customHeight="1" x14ac:dyDescent="0.4">
      <c r="A16" s="230" t="s">
        <v>84</v>
      </c>
      <c r="B16" s="231"/>
      <c r="C16" s="231"/>
      <c r="D16" s="231"/>
      <c r="E16" s="197" t="s">
        <v>59</v>
      </c>
      <c r="F16" s="198"/>
      <c r="G16" s="198"/>
      <c r="H16" s="198"/>
      <c r="I16" s="198"/>
      <c r="J16" s="198"/>
      <c r="K16" s="232" t="s">
        <v>8</v>
      </c>
      <c r="L16" s="221"/>
      <c r="M16" s="198" t="s">
        <v>52</v>
      </c>
      <c r="N16" s="198"/>
      <c r="O16" s="198"/>
      <c r="P16" s="201"/>
    </row>
    <row r="17" spans="1:16" ht="15.75" customHeight="1" x14ac:dyDescent="0.4">
      <c r="A17" s="209" t="s">
        <v>23</v>
      </c>
      <c r="B17" s="210"/>
      <c r="C17" s="210"/>
      <c r="D17" s="211"/>
      <c r="E17" s="281" t="s">
        <v>53</v>
      </c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2"/>
    </row>
    <row r="18" spans="1:16" ht="35.25" customHeight="1" x14ac:dyDescent="0.4">
      <c r="A18" s="194" t="s">
        <v>85</v>
      </c>
      <c r="B18" s="283"/>
      <c r="C18" s="283"/>
      <c r="D18" s="196"/>
      <c r="E18" s="197" t="s">
        <v>67</v>
      </c>
      <c r="F18" s="198"/>
      <c r="G18" s="198"/>
      <c r="H18" s="198"/>
      <c r="I18" s="198"/>
      <c r="J18" s="198"/>
      <c r="K18" s="199" t="s">
        <v>8</v>
      </c>
      <c r="L18" s="200"/>
      <c r="M18" s="198" t="s">
        <v>54</v>
      </c>
      <c r="N18" s="198"/>
      <c r="O18" s="198"/>
      <c r="P18" s="201"/>
    </row>
    <row r="19" spans="1:16" ht="34.5" customHeight="1" thickBot="1" x14ac:dyDescent="0.45">
      <c r="A19" s="202" t="s">
        <v>9</v>
      </c>
      <c r="B19" s="203"/>
      <c r="C19" s="203"/>
      <c r="D19" s="204"/>
      <c r="E19" s="275" t="s">
        <v>55</v>
      </c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6"/>
    </row>
    <row r="20" spans="1:16" x14ac:dyDescent="0.4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</row>
    <row r="21" spans="1:16" ht="18" customHeight="1" thickBot="1" x14ac:dyDescent="0.45">
      <c r="A21" s="5" t="s">
        <v>47</v>
      </c>
    </row>
    <row r="22" spans="1:16" ht="35.25" thickBot="1" x14ac:dyDescent="0.45">
      <c r="A22" s="15" t="s">
        <v>86</v>
      </c>
      <c r="B22" s="205" t="s">
        <v>87</v>
      </c>
      <c r="C22" s="206"/>
      <c r="D22" s="206"/>
      <c r="E22" s="207"/>
      <c r="F22" s="205" t="s">
        <v>46</v>
      </c>
      <c r="G22" s="206"/>
      <c r="H22" s="206"/>
      <c r="I22" s="206"/>
      <c r="J22" s="206"/>
      <c r="K22" s="78" t="s">
        <v>94</v>
      </c>
      <c r="L22" s="79" t="s">
        <v>81</v>
      </c>
      <c r="M22" s="124" t="s">
        <v>90</v>
      </c>
      <c r="N22" s="125" t="s">
        <v>91</v>
      </c>
      <c r="O22" s="126" t="s">
        <v>82</v>
      </c>
      <c r="P22" s="16" t="s">
        <v>64</v>
      </c>
    </row>
    <row r="23" spans="1:16" ht="36" customHeight="1" x14ac:dyDescent="0.4">
      <c r="A23" s="128" t="s">
        <v>129</v>
      </c>
      <c r="B23" s="277" t="s">
        <v>132</v>
      </c>
      <c r="C23" s="278"/>
      <c r="D23" s="278"/>
      <c r="E23" s="279"/>
      <c r="F23" s="280" t="s">
        <v>50</v>
      </c>
      <c r="G23" s="280"/>
      <c r="H23" s="280"/>
      <c r="I23" s="280"/>
      <c r="J23" s="280"/>
      <c r="K23" s="129">
        <v>200</v>
      </c>
      <c r="L23" s="130" t="s">
        <v>72</v>
      </c>
      <c r="M23" s="131">
        <f>IFERROR(VLOOKUP(A23,分類番号表!$I$6:$N$23,4,FALSE)+VLOOKUP(A23,分類番号表!$I$6:$N$23,5,FALSE)*K23,"")</f>
        <v>1085000</v>
      </c>
      <c r="N23" s="132">
        <f>IFERROR(IF(L23="","",VLOOKUP(A23,分類番号表!$I$6:$N$23,6,FALSE)*K23),"")</f>
        <v>360000</v>
      </c>
      <c r="O23" s="133">
        <f>SUM(M23:N23)</f>
        <v>1445000</v>
      </c>
      <c r="P23" s="127"/>
    </row>
    <row r="24" spans="1:16" ht="36" customHeight="1" x14ac:dyDescent="0.4">
      <c r="A24" s="134" t="s">
        <v>133</v>
      </c>
      <c r="B24" s="271" t="s">
        <v>131</v>
      </c>
      <c r="C24" s="272"/>
      <c r="D24" s="272"/>
      <c r="E24" s="273"/>
      <c r="F24" s="274" t="s">
        <v>68</v>
      </c>
      <c r="G24" s="274"/>
      <c r="H24" s="274"/>
      <c r="I24" s="274"/>
      <c r="J24" s="274"/>
      <c r="K24" s="135">
        <v>80</v>
      </c>
      <c r="L24" s="136" t="s">
        <v>72</v>
      </c>
      <c r="M24" s="137">
        <f>IFERROR(VLOOKUP(A24,分類番号表!$I$6:$N$23,4,FALSE)+VLOOKUP(A24,分類番号表!$I$6:$N$23,5,FALSE)*K24,"")</f>
        <v>264000</v>
      </c>
      <c r="N24" s="138">
        <f>IFERROR(IF(L24="","",VLOOKUP(A24,分類番号表!$I$6:$N$23,6,FALSE)*K24),"")</f>
        <v>96000</v>
      </c>
      <c r="O24" s="139">
        <f t="shared" ref="O24:O34" si="0">SUM(M24:N24)</f>
        <v>360000</v>
      </c>
      <c r="P24" s="127"/>
    </row>
    <row r="25" spans="1:16" ht="36" customHeight="1" x14ac:dyDescent="0.4">
      <c r="A25" s="134" t="s">
        <v>134</v>
      </c>
      <c r="B25" s="271" t="s">
        <v>135</v>
      </c>
      <c r="C25" s="272"/>
      <c r="D25" s="272"/>
      <c r="E25" s="273"/>
      <c r="F25" s="274" t="s">
        <v>69</v>
      </c>
      <c r="G25" s="274"/>
      <c r="H25" s="274"/>
      <c r="I25" s="274"/>
      <c r="J25" s="274"/>
      <c r="K25" s="135">
        <v>50</v>
      </c>
      <c r="L25" s="136"/>
      <c r="M25" s="137">
        <f>IFERROR(VLOOKUP(A25,分類番号表!$I$6:$N$23,4,FALSE)+VLOOKUP(A25,分類番号表!$I$6:$N$23,5,FALSE)*K25,"")</f>
        <v>140000</v>
      </c>
      <c r="N25" s="138" t="str">
        <f>IFERROR(IF(L25="","",VLOOKUP(A25,分類番号表!$I$6:$N$23,6,FALSE)*K25),"")</f>
        <v/>
      </c>
      <c r="O25" s="139">
        <f t="shared" si="0"/>
        <v>140000</v>
      </c>
      <c r="P25" s="127"/>
    </row>
    <row r="26" spans="1:16" ht="36" customHeight="1" x14ac:dyDescent="0.4">
      <c r="A26" s="122"/>
      <c r="B26" s="255"/>
      <c r="C26" s="255"/>
      <c r="D26" s="255"/>
      <c r="E26" s="255"/>
      <c r="F26" s="255"/>
      <c r="G26" s="255"/>
      <c r="H26" s="255"/>
      <c r="I26" s="255"/>
      <c r="J26" s="255"/>
      <c r="K26" s="18"/>
      <c r="L26" s="27"/>
      <c r="M26" s="69" t="str">
        <f>IFERROR(VLOOKUP(A26,分類番号表!$I$6:$N$23,4,FALSE)+VLOOKUP(A26,分類番号表!$I$6:$N$23,5,FALSE)*K26,"")</f>
        <v/>
      </c>
      <c r="N26" s="65" t="str">
        <f>IFERROR(IF(L26="","",VLOOKUP(A26,分類番号表!$I$6:$N$23,6,FALSE)*K26),"")</f>
        <v/>
      </c>
      <c r="O26" s="66">
        <f t="shared" si="0"/>
        <v>0</v>
      </c>
      <c r="P26" s="127"/>
    </row>
    <row r="27" spans="1:16" ht="36" customHeight="1" x14ac:dyDescent="0.4">
      <c r="A27" s="122"/>
      <c r="B27" s="255"/>
      <c r="C27" s="255"/>
      <c r="D27" s="255"/>
      <c r="E27" s="255"/>
      <c r="F27" s="255"/>
      <c r="G27" s="255"/>
      <c r="H27" s="255"/>
      <c r="I27" s="255"/>
      <c r="J27" s="255"/>
      <c r="K27" s="18"/>
      <c r="L27" s="27"/>
      <c r="M27" s="69" t="str">
        <f>IFERROR(VLOOKUP(A27,分類番号表!$I$6:$N$23,4,FALSE)+VLOOKUP(A27,分類番号表!$I$6:$N$23,5,FALSE)*K27,"")</f>
        <v/>
      </c>
      <c r="N27" s="65" t="str">
        <f>IFERROR(IF(L27="","",VLOOKUP(A27,分類番号表!$I$6:$N$23,6,FALSE)*K27),"")</f>
        <v/>
      </c>
      <c r="O27" s="66">
        <f t="shared" si="0"/>
        <v>0</v>
      </c>
      <c r="P27" s="127"/>
    </row>
    <row r="28" spans="1:16" ht="36" customHeight="1" x14ac:dyDescent="0.4">
      <c r="A28" s="122"/>
      <c r="B28" s="255"/>
      <c r="C28" s="255"/>
      <c r="D28" s="255"/>
      <c r="E28" s="255"/>
      <c r="F28" s="255"/>
      <c r="G28" s="255"/>
      <c r="H28" s="255"/>
      <c r="I28" s="255"/>
      <c r="J28" s="255"/>
      <c r="K28" s="18"/>
      <c r="L28" s="27"/>
      <c r="M28" s="69" t="str">
        <f>IFERROR(VLOOKUP(A28,分類番号表!$I$6:$N$23,4,FALSE)+VLOOKUP(A28,分類番号表!$I$6:$N$23,5,FALSE)*K28,"")</f>
        <v/>
      </c>
      <c r="N28" s="65" t="str">
        <f>IFERROR(IF(L28="","",VLOOKUP(A28,分類番号表!$I$6:$N$23,6,FALSE)*K28),"")</f>
        <v/>
      </c>
      <c r="O28" s="66">
        <f t="shared" si="0"/>
        <v>0</v>
      </c>
      <c r="P28" s="127"/>
    </row>
    <row r="29" spans="1:16" ht="36" customHeight="1" x14ac:dyDescent="0.4">
      <c r="A29" s="122"/>
      <c r="B29" s="255"/>
      <c r="C29" s="255"/>
      <c r="D29" s="255"/>
      <c r="E29" s="255"/>
      <c r="F29" s="255"/>
      <c r="G29" s="255"/>
      <c r="H29" s="255"/>
      <c r="I29" s="255"/>
      <c r="J29" s="255"/>
      <c r="K29" s="18"/>
      <c r="L29" s="27"/>
      <c r="M29" s="69" t="str">
        <f>IFERROR(VLOOKUP(A29,分類番号表!$I$6:$N$23,4,FALSE)+VLOOKUP(A29,分類番号表!$I$6:$N$23,5,FALSE)*K29,"")</f>
        <v/>
      </c>
      <c r="N29" s="65" t="str">
        <f>IFERROR(IF(L29="","",VLOOKUP(A29,分類番号表!$I$6:$N$23,6,FALSE)*K29),"")</f>
        <v/>
      </c>
      <c r="O29" s="66">
        <f t="shared" si="0"/>
        <v>0</v>
      </c>
      <c r="P29" s="127"/>
    </row>
    <row r="30" spans="1:16" ht="36" customHeight="1" x14ac:dyDescent="0.4">
      <c r="A30" s="122"/>
      <c r="B30" s="255"/>
      <c r="C30" s="255"/>
      <c r="D30" s="255"/>
      <c r="E30" s="255"/>
      <c r="F30" s="255"/>
      <c r="G30" s="255"/>
      <c r="H30" s="255"/>
      <c r="I30" s="255"/>
      <c r="J30" s="255"/>
      <c r="K30" s="18"/>
      <c r="L30" s="27"/>
      <c r="M30" s="69" t="str">
        <f>IFERROR(VLOOKUP(A30,分類番号表!$I$6:$N$23,4,FALSE)+VLOOKUP(A30,分類番号表!$I$6:$N$23,5,FALSE)*K30,"")</f>
        <v/>
      </c>
      <c r="N30" s="65" t="str">
        <f>IFERROR(IF(L30="","",VLOOKUP(A30,分類番号表!$I$6:$N$23,6,FALSE)*K30),"")</f>
        <v/>
      </c>
      <c r="O30" s="66">
        <f t="shared" ref="O30:O31" si="1">SUM(M30:N30)</f>
        <v>0</v>
      </c>
      <c r="P30" s="127"/>
    </row>
    <row r="31" spans="1:16" ht="36" customHeight="1" x14ac:dyDescent="0.4">
      <c r="A31" s="122"/>
      <c r="B31" s="255"/>
      <c r="C31" s="255"/>
      <c r="D31" s="255"/>
      <c r="E31" s="255"/>
      <c r="F31" s="255"/>
      <c r="G31" s="255"/>
      <c r="H31" s="255"/>
      <c r="I31" s="255"/>
      <c r="J31" s="255"/>
      <c r="K31" s="18"/>
      <c r="L31" s="27"/>
      <c r="M31" s="69" t="str">
        <f>IFERROR(VLOOKUP(A31,分類番号表!$I$6:$N$23,4,FALSE)+VLOOKUP(A31,分類番号表!$I$6:$N$23,5,FALSE)*K31,"")</f>
        <v/>
      </c>
      <c r="N31" s="65" t="str">
        <f>IFERROR(IF(L31="","",VLOOKUP(A31,分類番号表!$I$6:$N$23,6,FALSE)*K31),"")</f>
        <v/>
      </c>
      <c r="O31" s="66">
        <f t="shared" si="1"/>
        <v>0</v>
      </c>
      <c r="P31" s="127"/>
    </row>
    <row r="32" spans="1:16" ht="36" customHeight="1" x14ac:dyDescent="0.4">
      <c r="A32" s="122"/>
      <c r="B32" s="255"/>
      <c r="C32" s="255"/>
      <c r="D32" s="255"/>
      <c r="E32" s="255"/>
      <c r="F32" s="255"/>
      <c r="G32" s="255"/>
      <c r="H32" s="255"/>
      <c r="I32" s="255"/>
      <c r="J32" s="255"/>
      <c r="K32" s="18"/>
      <c r="L32" s="27"/>
      <c r="M32" s="69" t="str">
        <f>IFERROR(VLOOKUP(A32,分類番号表!$I$6:$N$23,4,FALSE)+VLOOKUP(A32,分類番号表!$I$6:$N$23,5,FALSE)*K32,"")</f>
        <v/>
      </c>
      <c r="N32" s="65" t="str">
        <f>IFERROR(IF(L32="","",VLOOKUP(A32,分類番号表!$I$6:$N$23,6,FALSE)*K32),"")</f>
        <v/>
      </c>
      <c r="O32" s="66">
        <f t="shared" si="0"/>
        <v>0</v>
      </c>
      <c r="P32" s="127"/>
    </row>
    <row r="33" spans="1:16" ht="36" customHeight="1" x14ac:dyDescent="0.4">
      <c r="A33" s="122"/>
      <c r="B33" s="255"/>
      <c r="C33" s="255"/>
      <c r="D33" s="255"/>
      <c r="E33" s="255"/>
      <c r="F33" s="255"/>
      <c r="G33" s="255"/>
      <c r="H33" s="255"/>
      <c r="I33" s="255"/>
      <c r="J33" s="255"/>
      <c r="K33" s="18"/>
      <c r="L33" s="27"/>
      <c r="M33" s="69" t="str">
        <f>IFERROR(VLOOKUP(A33,分類番号表!$I$6:$N$23,4,FALSE)+VLOOKUP(A33,分類番号表!$I$6:$N$23,5,FALSE)*K33,"")</f>
        <v/>
      </c>
      <c r="N33" s="65" t="str">
        <f>IFERROR(IF(L33="","",VLOOKUP(A33,分類番号表!$I$6:$N$23,6,FALSE)*K33),"")</f>
        <v/>
      </c>
      <c r="O33" s="66">
        <f t="shared" si="0"/>
        <v>0</v>
      </c>
      <c r="P33" s="127"/>
    </row>
    <row r="34" spans="1:16" ht="36" customHeight="1" thickBot="1" x14ac:dyDescent="0.45">
      <c r="A34" s="123"/>
      <c r="B34" s="270"/>
      <c r="C34" s="270"/>
      <c r="D34" s="270"/>
      <c r="E34" s="270"/>
      <c r="F34" s="270"/>
      <c r="G34" s="270"/>
      <c r="H34" s="270"/>
      <c r="I34" s="270"/>
      <c r="J34" s="270"/>
      <c r="K34" s="64"/>
      <c r="L34" s="74"/>
      <c r="M34" s="70" t="str">
        <f>IFERROR(VLOOKUP(A34,分類番号表!$I$6:$N$23,4,FALSE)+VLOOKUP(A34,分類番号表!$I$6:$N$23,5,FALSE)*K34,"")</f>
        <v/>
      </c>
      <c r="N34" s="67" t="str">
        <f>IFERROR(IF(L34="","",VLOOKUP(A34,分類番号表!$I$6:$N$23,6,FALSE)*K34),"")</f>
        <v/>
      </c>
      <c r="O34" s="68">
        <f t="shared" si="0"/>
        <v>0</v>
      </c>
      <c r="P34" s="127"/>
    </row>
    <row r="35" spans="1:16" ht="30" customHeight="1" thickBot="1" x14ac:dyDescent="0.45">
      <c r="A35" s="162" t="s">
        <v>80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9" t="s">
        <v>12</v>
      </c>
      <c r="O35" s="322">
        <f>SUM(O23:O34)</f>
        <v>1945000</v>
      </c>
    </row>
    <row r="36" spans="1:16" ht="26.25" customHeight="1" x14ac:dyDescent="0.4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4"/>
      <c r="O36" s="19"/>
      <c r="P36" s="20"/>
    </row>
    <row r="37" spans="1:16" ht="18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20"/>
    </row>
    <row r="38" spans="1:16" s="81" customFormat="1" ht="18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9"/>
      <c r="P38" s="20"/>
    </row>
    <row r="39" spans="1:16" ht="18.75" customHeight="1" x14ac:dyDescent="0.4">
      <c r="A39" s="5" t="s">
        <v>48</v>
      </c>
    </row>
    <row r="40" spans="1:16" ht="18.75" customHeight="1" thickBot="1" x14ac:dyDescent="0.45">
      <c r="A40" s="22" t="s">
        <v>19</v>
      </c>
    </row>
    <row r="41" spans="1:16" ht="28.5" customHeight="1" x14ac:dyDescent="0.4">
      <c r="A41" s="179" t="s">
        <v>10</v>
      </c>
      <c r="B41" s="180"/>
      <c r="C41" s="180"/>
      <c r="D41" s="180"/>
      <c r="E41" s="260" t="s">
        <v>56</v>
      </c>
      <c r="F41" s="260"/>
      <c r="G41" s="260"/>
      <c r="H41" s="260"/>
      <c r="I41" s="260"/>
      <c r="J41" s="261" t="s">
        <v>11</v>
      </c>
      <c r="K41" s="261"/>
      <c r="L41" s="261"/>
      <c r="M41" s="260" t="s">
        <v>70</v>
      </c>
      <c r="N41" s="260"/>
      <c r="O41" s="260"/>
      <c r="P41" s="262"/>
    </row>
    <row r="42" spans="1:16" ht="23.25" customHeight="1" x14ac:dyDescent="0.4">
      <c r="A42" s="166" t="s">
        <v>20</v>
      </c>
      <c r="B42" s="167"/>
      <c r="C42" s="167"/>
      <c r="D42" s="167"/>
      <c r="E42" s="263">
        <v>9999</v>
      </c>
      <c r="F42" s="264"/>
      <c r="G42" s="264"/>
      <c r="H42" s="264"/>
      <c r="I42" s="265"/>
      <c r="J42" s="266" t="s">
        <v>21</v>
      </c>
      <c r="K42" s="267"/>
      <c r="L42" s="268"/>
      <c r="M42" s="263">
        <v>999</v>
      </c>
      <c r="N42" s="264"/>
      <c r="O42" s="264"/>
      <c r="P42" s="269"/>
    </row>
    <row r="43" spans="1:16" ht="29.25" customHeight="1" x14ac:dyDescent="0.4">
      <c r="A43" s="163" t="s">
        <v>60</v>
      </c>
      <c r="B43" s="164"/>
      <c r="C43" s="164"/>
      <c r="D43" s="165"/>
      <c r="E43" s="4"/>
      <c r="F43" s="1" t="s">
        <v>57</v>
      </c>
      <c r="G43" s="1" t="s">
        <v>57</v>
      </c>
      <c r="H43" s="1" t="s">
        <v>57</v>
      </c>
      <c r="I43" s="1" t="s">
        <v>57</v>
      </c>
      <c r="J43" s="2" t="s">
        <v>57</v>
      </c>
      <c r="K43" s="2" t="s">
        <v>57</v>
      </c>
      <c r="L43" s="3" t="s">
        <v>57</v>
      </c>
      <c r="M43" s="76" t="s">
        <v>61</v>
      </c>
      <c r="N43" s="27"/>
      <c r="O43" s="77"/>
      <c r="P43" s="28"/>
    </row>
    <row r="44" spans="1:16" ht="45.75" customHeight="1" thickBot="1" x14ac:dyDescent="0.45">
      <c r="A44" s="174" t="s">
        <v>88</v>
      </c>
      <c r="B44" s="175"/>
      <c r="C44" s="175"/>
      <c r="D44" s="175"/>
      <c r="E44" s="175"/>
      <c r="F44" s="257" t="s">
        <v>58</v>
      </c>
      <c r="G44" s="258"/>
      <c r="H44" s="258"/>
      <c r="I44" s="258"/>
      <c r="J44" s="258"/>
      <c r="K44" s="258"/>
      <c r="L44" s="258"/>
      <c r="M44" s="258"/>
      <c r="N44" s="258"/>
      <c r="O44" s="258"/>
      <c r="P44" s="259"/>
    </row>
    <row r="45" spans="1:16" ht="18.75" customHeight="1" x14ac:dyDescent="0.4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</row>
    <row r="46" spans="1:16" ht="18.75" customHeight="1" thickBot="1" x14ac:dyDescent="0.45">
      <c r="A46" s="29" t="s">
        <v>18</v>
      </c>
      <c r="B46" s="5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9"/>
      <c r="P46" s="20"/>
    </row>
    <row r="47" spans="1:16" ht="39.950000000000003" customHeight="1" thickBot="1" x14ac:dyDescent="0.45">
      <c r="A47" s="179" t="s">
        <v>63</v>
      </c>
      <c r="B47" s="180"/>
      <c r="C47" s="30"/>
      <c r="D47" s="30"/>
      <c r="E47" s="31"/>
      <c r="F47" s="31"/>
      <c r="G47" s="32"/>
      <c r="H47" s="181" t="s">
        <v>89</v>
      </c>
      <c r="I47" s="182"/>
      <c r="J47" s="183"/>
      <c r="K47" s="151"/>
      <c r="L47" s="151"/>
      <c r="M47" s="151"/>
      <c r="N47" s="151"/>
      <c r="O47" s="151"/>
      <c r="P47" s="152"/>
    </row>
    <row r="48" spans="1:16" ht="39.950000000000003" customHeight="1" thickBot="1" x14ac:dyDescent="0.45">
      <c r="A48" s="184" t="s">
        <v>62</v>
      </c>
      <c r="B48" s="185"/>
      <c r="C48" s="33"/>
      <c r="D48" s="33"/>
      <c r="E48" s="34"/>
      <c r="F48" s="34"/>
      <c r="G48" s="34"/>
      <c r="H48" s="35"/>
      <c r="I48" s="35"/>
      <c r="J48" s="36"/>
      <c r="K48" s="153"/>
      <c r="L48" s="153"/>
      <c r="M48" s="153"/>
      <c r="N48" s="153"/>
      <c r="O48" s="153"/>
      <c r="P48" s="154"/>
    </row>
    <row r="49" spans="1:16" ht="13.5" customHeight="1" x14ac:dyDescent="0.4">
      <c r="A49" s="157" t="s">
        <v>71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</row>
    <row r="50" spans="1:16" ht="13.5" customHeight="1" x14ac:dyDescent="0.4">
      <c r="A50" s="157" t="s">
        <v>73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</row>
    <row r="51" spans="1:16" s="81" customFormat="1" ht="33" customHeight="1" x14ac:dyDescent="0.4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8"/>
      <c r="P51" s="37"/>
    </row>
    <row r="52" spans="1:16" s="81" customFormat="1" ht="18.75" customHeight="1" x14ac:dyDescent="0.4">
      <c r="A52" s="5" t="s">
        <v>13</v>
      </c>
      <c r="O52" s="11"/>
    </row>
    <row r="53" spans="1:16" s="81" customFormat="1" ht="20.100000000000001" customHeight="1" x14ac:dyDescent="0.4">
      <c r="A53" s="173" t="s">
        <v>142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</row>
    <row r="54" spans="1:16" s="81" customFormat="1" ht="20.100000000000001" customHeight="1" x14ac:dyDescent="0.4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</row>
    <row r="55" spans="1:16" s="81" customFormat="1" ht="20.100000000000001" customHeight="1" x14ac:dyDescent="0.4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</row>
    <row r="56" spans="1:16" s="81" customFormat="1" ht="20.100000000000001" customHeight="1" x14ac:dyDescent="0.4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</row>
    <row r="57" spans="1:16" s="81" customFormat="1" ht="19.5" customHeight="1" x14ac:dyDescent="0.4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</row>
    <row r="58" spans="1:16" s="81" customFormat="1" ht="18" customHeight="1" thickBot="1" x14ac:dyDescent="0.4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40"/>
      <c r="P58" s="82"/>
    </row>
    <row r="59" spans="1:16" s="81" customFormat="1" ht="12.75" customHeight="1" x14ac:dyDescent="0.4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3"/>
      <c r="P59" s="44"/>
    </row>
    <row r="60" spans="1:16" ht="65.25" customHeight="1" x14ac:dyDescent="0.4">
      <c r="A60" s="160" t="s">
        <v>143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40" t="s">
        <v>72</v>
      </c>
      <c r="P60" s="47"/>
    </row>
    <row r="61" spans="1:16" ht="39.75" customHeight="1" x14ac:dyDescent="0.15">
      <c r="A61" s="48"/>
      <c r="B61" s="186" t="s">
        <v>7</v>
      </c>
      <c r="C61" s="186"/>
      <c r="D61" s="186"/>
      <c r="E61" s="316" t="s">
        <v>50</v>
      </c>
      <c r="F61" s="316"/>
      <c r="G61" s="316"/>
      <c r="H61" s="316"/>
      <c r="I61" s="316"/>
      <c r="J61" s="316"/>
      <c r="K61" s="316"/>
      <c r="L61" s="316"/>
      <c r="M61" s="316"/>
      <c r="O61" s="155" t="s">
        <v>65</v>
      </c>
      <c r="P61" s="47"/>
    </row>
    <row r="62" spans="1:16" ht="39.75" customHeight="1" x14ac:dyDescent="0.15">
      <c r="A62" s="48"/>
      <c r="B62" s="256" t="s">
        <v>14</v>
      </c>
      <c r="C62" s="256"/>
      <c r="D62" s="256"/>
      <c r="E62" s="317" t="s">
        <v>66</v>
      </c>
      <c r="F62" s="317"/>
      <c r="G62" s="317"/>
      <c r="H62" s="317"/>
      <c r="I62" s="317"/>
      <c r="J62" s="317"/>
      <c r="K62" s="317"/>
      <c r="L62" s="317"/>
      <c r="M62" s="317"/>
      <c r="N62" s="45"/>
      <c r="O62" s="156"/>
      <c r="P62" s="47"/>
    </row>
    <row r="63" spans="1:16" ht="39.75" customHeight="1" x14ac:dyDescent="0.15">
      <c r="A63" s="48"/>
      <c r="B63" s="315" t="s">
        <v>49</v>
      </c>
      <c r="C63" s="315"/>
      <c r="D63" s="315"/>
      <c r="E63" s="317" t="s">
        <v>59</v>
      </c>
      <c r="F63" s="317"/>
      <c r="G63" s="317"/>
      <c r="H63" s="317"/>
      <c r="I63" s="317"/>
      <c r="J63" s="317"/>
      <c r="K63" s="317"/>
      <c r="L63" s="317"/>
      <c r="M63" s="317"/>
      <c r="N63" s="49"/>
      <c r="O63" s="51"/>
      <c r="P63" s="47"/>
    </row>
    <row r="64" spans="1:16" ht="15.75" customHeight="1" thickBot="1" x14ac:dyDescent="0.45">
      <c r="A64" s="52"/>
      <c r="B64" s="53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54"/>
      <c r="O64" s="55"/>
      <c r="P64" s="56"/>
    </row>
    <row r="65" spans="1:16" ht="15.75" customHeight="1" x14ac:dyDescent="0.4">
      <c r="A65" s="59" t="s">
        <v>22</v>
      </c>
      <c r="G65" s="60"/>
      <c r="H65" s="60"/>
      <c r="I65" s="60"/>
      <c r="J65" s="60"/>
      <c r="K65" s="60"/>
      <c r="L65" s="60"/>
      <c r="M65" s="60"/>
      <c r="N65" s="60"/>
      <c r="O65" s="57"/>
      <c r="P65" s="58"/>
    </row>
    <row r="66" spans="1:16" ht="18" customHeight="1" x14ac:dyDescent="0.4">
      <c r="A66" s="172" t="s">
        <v>15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</row>
    <row r="67" spans="1:16" ht="33" customHeight="1" x14ac:dyDescent="0.4"/>
    <row r="68" spans="1:16" ht="20.25" customHeight="1" x14ac:dyDescent="0.4">
      <c r="A68" s="157" t="s">
        <v>16</v>
      </c>
      <c r="B68" s="157"/>
      <c r="C68" s="157"/>
      <c r="G68" s="60"/>
      <c r="H68" s="60"/>
      <c r="I68" s="60"/>
      <c r="J68" s="60"/>
      <c r="K68" s="60"/>
      <c r="L68" s="60"/>
      <c r="M68" s="60"/>
      <c r="N68" s="60"/>
      <c r="O68" s="61"/>
      <c r="P68" s="62"/>
    </row>
    <row r="69" spans="1:16" ht="69.75" customHeight="1" x14ac:dyDescent="0.4">
      <c r="A69" s="158" t="s">
        <v>138</v>
      </c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</row>
    <row r="70" spans="1:16" ht="33" customHeight="1" x14ac:dyDescent="0.4"/>
    <row r="71" spans="1:16" ht="20.25" customHeight="1" x14ac:dyDescent="0.4">
      <c r="A71" s="157" t="s">
        <v>74</v>
      </c>
      <c r="B71" s="157"/>
      <c r="C71" s="157"/>
      <c r="G71" s="60"/>
      <c r="H71" s="60"/>
      <c r="I71" s="60"/>
      <c r="J71" s="60"/>
      <c r="K71" s="60"/>
      <c r="L71" s="60"/>
      <c r="M71" s="60"/>
      <c r="N71" s="60"/>
      <c r="O71" s="62"/>
      <c r="P71" s="62"/>
    </row>
    <row r="72" spans="1:16" ht="13.5" customHeight="1" x14ac:dyDescent="0.4">
      <c r="A72" s="158" t="s">
        <v>139</v>
      </c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</row>
    <row r="73" spans="1:16" ht="64.5" customHeight="1" x14ac:dyDescent="0.4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</row>
    <row r="74" spans="1:16" ht="13.5" customHeight="1" x14ac:dyDescent="0.4">
      <c r="A74" s="171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</row>
  </sheetData>
  <mergeCells count="88">
    <mergeCell ref="A8:P8"/>
    <mergeCell ref="B61:D61"/>
    <mergeCell ref="B62:D62"/>
    <mergeCell ref="B63:D63"/>
    <mergeCell ref="E61:M61"/>
    <mergeCell ref="E62:M62"/>
    <mergeCell ref="E63:M63"/>
    <mergeCell ref="K5:L5"/>
    <mergeCell ref="M5:P5"/>
    <mergeCell ref="A6:E6"/>
    <mergeCell ref="A3:P3"/>
    <mergeCell ref="A16:D16"/>
    <mergeCell ref="E16:J16"/>
    <mergeCell ref="K16:L16"/>
    <mergeCell ref="M16:P16"/>
    <mergeCell ref="M10:O10"/>
    <mergeCell ref="M11:P11"/>
    <mergeCell ref="A12:D12"/>
    <mergeCell ref="E12:P12"/>
    <mergeCell ref="A13:D13"/>
    <mergeCell ref="E13:P13"/>
    <mergeCell ref="A14:D15"/>
    <mergeCell ref="E14:G14"/>
    <mergeCell ref="H14:P14"/>
    <mergeCell ref="E15:G15"/>
    <mergeCell ref="H15:P15"/>
    <mergeCell ref="B23:E23"/>
    <mergeCell ref="F23:J23"/>
    <mergeCell ref="A17:D17"/>
    <mergeCell ref="E17:P17"/>
    <mergeCell ref="A18:D18"/>
    <mergeCell ref="E18:J18"/>
    <mergeCell ref="K18:L18"/>
    <mergeCell ref="M18:P18"/>
    <mergeCell ref="A19:D19"/>
    <mergeCell ref="E19:P19"/>
    <mergeCell ref="B22:E22"/>
    <mergeCell ref="F22:J22"/>
    <mergeCell ref="B24:E24"/>
    <mergeCell ref="F24:J24"/>
    <mergeCell ref="B25:E25"/>
    <mergeCell ref="F25:J25"/>
    <mergeCell ref="B26:E26"/>
    <mergeCell ref="F26:J26"/>
    <mergeCell ref="B27:E27"/>
    <mergeCell ref="F27:J27"/>
    <mergeCell ref="B28:E28"/>
    <mergeCell ref="F28:J28"/>
    <mergeCell ref="B29:E29"/>
    <mergeCell ref="F29:J29"/>
    <mergeCell ref="B32:E32"/>
    <mergeCell ref="F32:J32"/>
    <mergeCell ref="B33:E33"/>
    <mergeCell ref="F33:J33"/>
    <mergeCell ref="B34:E34"/>
    <mergeCell ref="F34:J34"/>
    <mergeCell ref="A41:D41"/>
    <mergeCell ref="E41:I41"/>
    <mergeCell ref="J41:L41"/>
    <mergeCell ref="M41:P41"/>
    <mergeCell ref="A42:D42"/>
    <mergeCell ref="E42:I42"/>
    <mergeCell ref="J42:L42"/>
    <mergeCell ref="M42:P42"/>
    <mergeCell ref="A43:D43"/>
    <mergeCell ref="A44:E44"/>
    <mergeCell ref="F44:P44"/>
    <mergeCell ref="A45:P45"/>
    <mergeCell ref="A47:B47"/>
    <mergeCell ref="H47:J47"/>
    <mergeCell ref="K47:P48"/>
    <mergeCell ref="A48:B48"/>
    <mergeCell ref="A50:P50"/>
    <mergeCell ref="A53:P57"/>
    <mergeCell ref="O61:O62"/>
    <mergeCell ref="A72:P73"/>
    <mergeCell ref="A74:P74"/>
    <mergeCell ref="B30:E30"/>
    <mergeCell ref="F30:J30"/>
    <mergeCell ref="B31:E31"/>
    <mergeCell ref="F31:J31"/>
    <mergeCell ref="A35:M36"/>
    <mergeCell ref="A60:N60"/>
    <mergeCell ref="A66:P66"/>
    <mergeCell ref="A68:C68"/>
    <mergeCell ref="A69:P69"/>
    <mergeCell ref="A71:C71"/>
    <mergeCell ref="A49:P49"/>
  </mergeCells>
  <phoneticPr fontId="3"/>
  <dataValidations count="2">
    <dataValidation type="list" allowBlank="1" showInputMessage="1" showErrorMessage="1" sqref="O60" xr:uid="{D78E065F-05C1-457F-B5EB-52DE56462720}">
      <formula1>"　,✓"</formula1>
    </dataValidation>
    <dataValidation type="list" allowBlank="1" showInputMessage="1" showErrorMessage="1" sqref="L23:L34" xr:uid="{A72A2EC8-949A-4070-BC0B-E58741BCDB21}">
      <formula1>"✓"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0" orientation="portrait" r:id="rId1"/>
  <rowBreaks count="1" manualBreakCount="1">
    <brk id="37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9" r:id="rId4" name="Check Box 9">
              <controlPr defaultSize="0" autoFill="0" autoLine="0" autoPict="0">
                <anchor moveWithCells="1">
                  <from>
                    <xdr:col>13</xdr:col>
                    <xdr:colOff>714375</xdr:colOff>
                    <xdr:row>42</xdr:row>
                    <xdr:rowOff>95250</xdr:rowOff>
                  </from>
                  <to>
                    <xdr:col>14</xdr:col>
                    <xdr:colOff>247650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5" name="Check Box 10">
              <controlPr defaultSize="0" autoFill="0" autoLine="0" autoPict="0">
                <anchor moveWithCells="1">
                  <from>
                    <xdr:col>14</xdr:col>
                    <xdr:colOff>495300</xdr:colOff>
                    <xdr:row>42</xdr:row>
                    <xdr:rowOff>95250</xdr:rowOff>
                  </from>
                  <to>
                    <xdr:col>14</xdr:col>
                    <xdr:colOff>1057275</xdr:colOff>
                    <xdr:row>42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4EC134-F032-4B61-9835-78FEDE7AC389}">
          <x14:formula1>
            <xm:f>分類番号表!$I$6:$I$23</xm:f>
          </x14:formula1>
          <xm:sqref>A23:A34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826D-A7BD-4B86-96EA-863526A56900}">
  <sheetPr>
    <pageSetUpPr fitToPage="1"/>
  </sheetPr>
  <dimension ref="A1:N23"/>
  <sheetViews>
    <sheetView view="pageBreakPreview" zoomScale="85" zoomScaleNormal="85" zoomScaleSheetLayoutView="85" workbookViewId="0">
      <selection activeCell="Y12" sqref="Y12"/>
    </sheetView>
  </sheetViews>
  <sheetFormatPr defaultRowHeight="13.5" x14ac:dyDescent="0.15"/>
  <cols>
    <col min="1" max="1" width="4.875" style="83" customWidth="1"/>
    <col min="2" max="2" width="5.625" style="83" hidden="1" customWidth="1"/>
    <col min="3" max="3" width="13.5" style="83" customWidth="1"/>
    <col min="4" max="4" width="4.875" style="83" customWidth="1"/>
    <col min="5" max="5" width="5.625" style="83" hidden="1" customWidth="1"/>
    <col min="6" max="6" width="32.5" style="83" customWidth="1"/>
    <col min="7" max="7" width="4.875" style="84" customWidth="1"/>
    <col min="8" max="8" width="15" style="83" customWidth="1"/>
    <col min="9" max="9" width="11.75" style="83" customWidth="1"/>
    <col min="10" max="11" width="18.125" style="83" customWidth="1"/>
    <col min="12" max="14" width="11.625" style="83" hidden="1" customWidth="1"/>
    <col min="15" max="16384" width="9" style="83"/>
  </cols>
  <sheetData>
    <row r="1" spans="1:14" ht="21" x14ac:dyDescent="0.2">
      <c r="J1" s="85"/>
      <c r="K1" s="85" t="s">
        <v>43</v>
      </c>
    </row>
    <row r="2" spans="1:14" ht="21" x14ac:dyDescent="0.2">
      <c r="J2" s="85"/>
      <c r="K2" s="85"/>
    </row>
    <row r="3" spans="1:14" ht="29.25" customHeight="1" thickBot="1" x14ac:dyDescent="0.2">
      <c r="A3" s="289" t="s">
        <v>44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</row>
    <row r="4" spans="1:14" ht="19.5" customHeight="1" x14ac:dyDescent="0.15">
      <c r="A4" s="290" t="s">
        <v>24</v>
      </c>
      <c r="B4" s="293" t="s">
        <v>95</v>
      </c>
      <c r="C4" s="295" t="s">
        <v>25</v>
      </c>
      <c r="D4" s="295" t="s">
        <v>24</v>
      </c>
      <c r="E4" s="293" t="s">
        <v>96</v>
      </c>
      <c r="F4" s="295" t="s">
        <v>26</v>
      </c>
      <c r="G4" s="295" t="s">
        <v>24</v>
      </c>
      <c r="H4" s="297" t="s">
        <v>27</v>
      </c>
      <c r="I4" s="299" t="s">
        <v>28</v>
      </c>
      <c r="J4" s="290" t="s">
        <v>140</v>
      </c>
      <c r="K4" s="291"/>
      <c r="L4" s="287" t="s">
        <v>126</v>
      </c>
      <c r="M4" s="288" t="s">
        <v>127</v>
      </c>
      <c r="N4" s="288" t="s">
        <v>128</v>
      </c>
    </row>
    <row r="5" spans="1:14" ht="33" customHeight="1" thickBot="1" x14ac:dyDescent="0.2">
      <c r="A5" s="292"/>
      <c r="B5" s="294"/>
      <c r="C5" s="296"/>
      <c r="D5" s="296"/>
      <c r="E5" s="294"/>
      <c r="F5" s="296"/>
      <c r="G5" s="296"/>
      <c r="H5" s="298"/>
      <c r="I5" s="300"/>
      <c r="J5" s="142" t="s">
        <v>105</v>
      </c>
      <c r="K5" s="143" t="s">
        <v>106</v>
      </c>
      <c r="L5" s="287"/>
      <c r="M5" s="288"/>
      <c r="N5" s="288"/>
    </row>
    <row r="6" spans="1:14" ht="42.75" customHeight="1" x14ac:dyDescent="0.15">
      <c r="A6" s="303">
        <v>1</v>
      </c>
      <c r="B6" s="116">
        <v>1</v>
      </c>
      <c r="C6" s="301" t="s">
        <v>29</v>
      </c>
      <c r="D6" s="113">
        <v>1</v>
      </c>
      <c r="E6" s="113">
        <v>1</v>
      </c>
      <c r="F6" s="114" t="s">
        <v>30</v>
      </c>
      <c r="G6" s="113">
        <v>0</v>
      </c>
      <c r="H6" s="104" t="s">
        <v>31</v>
      </c>
      <c r="I6" s="91" t="str">
        <f>_xlfn.CONCAT(B6,E6,G6)</f>
        <v>110</v>
      </c>
      <c r="J6" s="144" t="s">
        <v>107</v>
      </c>
      <c r="K6" s="145" t="s">
        <v>108</v>
      </c>
      <c r="L6" s="115">
        <v>85000</v>
      </c>
      <c r="M6" s="115">
        <v>5000</v>
      </c>
      <c r="N6" s="115">
        <v>1800</v>
      </c>
    </row>
    <row r="7" spans="1:14" ht="42.75" customHeight="1" x14ac:dyDescent="0.15">
      <c r="A7" s="303"/>
      <c r="B7" s="116">
        <v>1</v>
      </c>
      <c r="C7" s="301"/>
      <c r="D7" s="106">
        <v>2</v>
      </c>
      <c r="E7" s="106">
        <v>2</v>
      </c>
      <c r="F7" s="92" t="s">
        <v>145</v>
      </c>
      <c r="G7" s="106">
        <v>0</v>
      </c>
      <c r="H7" s="94" t="s">
        <v>98</v>
      </c>
      <c r="I7" s="91" t="str">
        <f>B7&amp;E7&amp;G7</f>
        <v>120</v>
      </c>
      <c r="J7" s="146" t="s">
        <v>109</v>
      </c>
      <c r="K7" s="110" t="s">
        <v>97</v>
      </c>
      <c r="L7" s="115">
        <v>85000</v>
      </c>
      <c r="M7" s="115"/>
      <c r="N7" s="115"/>
    </row>
    <row r="8" spans="1:14" ht="42.75" customHeight="1" thickBot="1" x14ac:dyDescent="0.2">
      <c r="A8" s="304"/>
      <c r="B8" s="117">
        <v>1</v>
      </c>
      <c r="C8" s="302"/>
      <c r="D8" s="108">
        <v>3</v>
      </c>
      <c r="E8" s="108">
        <v>3</v>
      </c>
      <c r="F8" s="100" t="s">
        <v>146</v>
      </c>
      <c r="G8" s="108">
        <v>0</v>
      </c>
      <c r="H8" s="102" t="s">
        <v>98</v>
      </c>
      <c r="I8" s="103" t="str">
        <f t="shared" ref="I8:I20" si="0">+B8&amp;E8&amp;G8</f>
        <v>130</v>
      </c>
      <c r="J8" s="147" t="s">
        <v>110</v>
      </c>
      <c r="K8" s="111" t="s">
        <v>97</v>
      </c>
      <c r="L8" s="115">
        <v>42500</v>
      </c>
      <c r="M8" s="115"/>
      <c r="N8" s="115"/>
    </row>
    <row r="9" spans="1:14" ht="79.5" customHeight="1" x14ac:dyDescent="0.15">
      <c r="A9" s="290">
        <v>2</v>
      </c>
      <c r="B9" s="87">
        <v>2</v>
      </c>
      <c r="C9" s="309" t="s">
        <v>32</v>
      </c>
      <c r="D9" s="295">
        <v>1</v>
      </c>
      <c r="E9" s="87">
        <v>1</v>
      </c>
      <c r="F9" s="306" t="s">
        <v>79</v>
      </c>
      <c r="G9" s="87">
        <v>1</v>
      </c>
      <c r="H9" s="89" t="s">
        <v>33</v>
      </c>
      <c r="I9" s="88" t="str">
        <f t="shared" si="0"/>
        <v>211</v>
      </c>
      <c r="J9" s="148" t="s">
        <v>111</v>
      </c>
      <c r="K9" s="149" t="s">
        <v>112</v>
      </c>
      <c r="L9" s="115"/>
      <c r="M9" s="115">
        <v>5000</v>
      </c>
      <c r="N9" s="115">
        <v>1800</v>
      </c>
    </row>
    <row r="10" spans="1:14" ht="79.5" customHeight="1" x14ac:dyDescent="0.15">
      <c r="A10" s="308"/>
      <c r="B10" s="106">
        <v>2</v>
      </c>
      <c r="C10" s="310"/>
      <c r="D10" s="311"/>
      <c r="E10" s="106">
        <v>1</v>
      </c>
      <c r="F10" s="312"/>
      <c r="G10" s="106">
        <v>2</v>
      </c>
      <c r="H10" s="90" t="s">
        <v>34</v>
      </c>
      <c r="I10" s="91" t="str">
        <f t="shared" si="0"/>
        <v>212</v>
      </c>
      <c r="J10" s="146" t="s">
        <v>113</v>
      </c>
      <c r="K10" s="110" t="s">
        <v>114</v>
      </c>
      <c r="L10" s="115"/>
      <c r="M10" s="115">
        <v>3300</v>
      </c>
      <c r="N10" s="115">
        <v>1200</v>
      </c>
    </row>
    <row r="11" spans="1:14" ht="87" customHeight="1" x14ac:dyDescent="0.15">
      <c r="A11" s="308"/>
      <c r="B11" s="106">
        <v>2</v>
      </c>
      <c r="C11" s="310"/>
      <c r="D11" s="106">
        <v>2</v>
      </c>
      <c r="E11" s="106">
        <v>2</v>
      </c>
      <c r="F11" s="93" t="s">
        <v>75</v>
      </c>
      <c r="G11" s="106">
        <v>0</v>
      </c>
      <c r="H11" s="94" t="s">
        <v>31</v>
      </c>
      <c r="I11" s="91" t="str">
        <f t="shared" si="0"/>
        <v>220</v>
      </c>
      <c r="J11" s="146" t="s">
        <v>115</v>
      </c>
      <c r="K11" s="110" t="s">
        <v>116</v>
      </c>
      <c r="L11" s="115"/>
      <c r="M11" s="115">
        <v>2800</v>
      </c>
      <c r="N11" s="115">
        <v>600</v>
      </c>
    </row>
    <row r="12" spans="1:14" ht="87" customHeight="1" thickBot="1" x14ac:dyDescent="0.2">
      <c r="A12" s="308"/>
      <c r="B12" s="106">
        <v>2</v>
      </c>
      <c r="C12" s="310"/>
      <c r="D12" s="106">
        <v>3</v>
      </c>
      <c r="E12" s="106">
        <v>3</v>
      </c>
      <c r="F12" s="93" t="s">
        <v>99</v>
      </c>
      <c r="G12" s="106">
        <v>0</v>
      </c>
      <c r="H12" s="94" t="s">
        <v>31</v>
      </c>
      <c r="I12" s="91" t="str">
        <f t="shared" si="0"/>
        <v>230</v>
      </c>
      <c r="J12" s="147" t="s">
        <v>141</v>
      </c>
      <c r="K12" s="111" t="s">
        <v>97</v>
      </c>
      <c r="L12" s="115">
        <v>37000</v>
      </c>
      <c r="M12" s="115"/>
      <c r="N12" s="115"/>
    </row>
    <row r="13" spans="1:14" ht="80.25" customHeight="1" x14ac:dyDescent="0.15">
      <c r="A13" s="290">
        <v>3</v>
      </c>
      <c r="B13" s="87">
        <v>3</v>
      </c>
      <c r="C13" s="309" t="s">
        <v>35</v>
      </c>
      <c r="D13" s="87">
        <v>1</v>
      </c>
      <c r="E13" s="87">
        <v>1</v>
      </c>
      <c r="F13" s="95" t="s">
        <v>36</v>
      </c>
      <c r="G13" s="87">
        <v>0</v>
      </c>
      <c r="H13" s="96" t="s">
        <v>31</v>
      </c>
      <c r="I13" s="88" t="str">
        <f t="shared" si="0"/>
        <v>310</v>
      </c>
      <c r="J13" s="148" t="s">
        <v>111</v>
      </c>
      <c r="K13" s="149" t="s">
        <v>112</v>
      </c>
      <c r="L13" s="115"/>
      <c r="M13" s="115">
        <v>5000</v>
      </c>
      <c r="N13" s="115">
        <v>1800</v>
      </c>
    </row>
    <row r="14" spans="1:14" ht="87" customHeight="1" x14ac:dyDescent="0.15">
      <c r="A14" s="313"/>
      <c r="B14" s="106">
        <v>3</v>
      </c>
      <c r="C14" s="314"/>
      <c r="D14" s="106">
        <v>2</v>
      </c>
      <c r="E14" s="106">
        <v>2</v>
      </c>
      <c r="F14" s="93" t="s">
        <v>78</v>
      </c>
      <c r="G14" s="106">
        <v>0</v>
      </c>
      <c r="H14" s="94" t="s">
        <v>31</v>
      </c>
      <c r="I14" s="91" t="str">
        <f t="shared" ref="I14" si="1">+B14&amp;E14&amp;G14</f>
        <v>320</v>
      </c>
      <c r="J14" s="146" t="s">
        <v>115</v>
      </c>
      <c r="K14" s="110" t="s">
        <v>116</v>
      </c>
      <c r="L14" s="115"/>
      <c r="M14" s="115">
        <v>2800</v>
      </c>
      <c r="N14" s="115">
        <v>600</v>
      </c>
    </row>
    <row r="15" spans="1:14" ht="87" customHeight="1" thickBot="1" x14ac:dyDescent="0.2">
      <c r="A15" s="308"/>
      <c r="B15" s="106">
        <v>3</v>
      </c>
      <c r="C15" s="310"/>
      <c r="D15" s="106">
        <v>3</v>
      </c>
      <c r="E15" s="106">
        <v>3</v>
      </c>
      <c r="F15" s="93" t="s">
        <v>100</v>
      </c>
      <c r="G15" s="106">
        <v>0</v>
      </c>
      <c r="H15" s="94" t="s">
        <v>31</v>
      </c>
      <c r="I15" s="91" t="str">
        <f t="shared" si="0"/>
        <v>330</v>
      </c>
      <c r="J15" s="147" t="s">
        <v>117</v>
      </c>
      <c r="K15" s="111" t="s">
        <v>97</v>
      </c>
      <c r="L15" s="115">
        <v>37000</v>
      </c>
      <c r="M15" s="115"/>
      <c r="N15" s="115"/>
    </row>
    <row r="16" spans="1:14" ht="42.75" customHeight="1" thickBot="1" x14ac:dyDescent="0.2">
      <c r="A16" s="118">
        <v>4</v>
      </c>
      <c r="B16" s="107">
        <v>4</v>
      </c>
      <c r="C16" s="119" t="s">
        <v>37</v>
      </c>
      <c r="D16" s="107">
        <v>1</v>
      </c>
      <c r="E16" s="107">
        <v>1</v>
      </c>
      <c r="F16" s="97" t="s">
        <v>38</v>
      </c>
      <c r="G16" s="107">
        <v>0</v>
      </c>
      <c r="H16" s="98" t="s">
        <v>31</v>
      </c>
      <c r="I16" s="99" t="str">
        <f t="shared" si="0"/>
        <v>410</v>
      </c>
      <c r="J16" s="150" t="s">
        <v>118</v>
      </c>
      <c r="K16" s="112" t="s">
        <v>112</v>
      </c>
      <c r="L16" s="115"/>
      <c r="M16" s="115">
        <v>4400</v>
      </c>
      <c r="N16" s="115">
        <v>1800</v>
      </c>
    </row>
    <row r="17" spans="1:14" ht="47.25" customHeight="1" x14ac:dyDescent="0.15">
      <c r="A17" s="290">
        <v>5</v>
      </c>
      <c r="B17" s="87">
        <v>5</v>
      </c>
      <c r="C17" s="309" t="s">
        <v>39</v>
      </c>
      <c r="D17" s="87">
        <v>1</v>
      </c>
      <c r="E17" s="87">
        <v>1</v>
      </c>
      <c r="F17" s="95" t="s">
        <v>40</v>
      </c>
      <c r="G17" s="87">
        <v>0</v>
      </c>
      <c r="H17" s="96" t="s">
        <v>31</v>
      </c>
      <c r="I17" s="88" t="str">
        <f t="shared" si="0"/>
        <v>510</v>
      </c>
      <c r="J17" s="148" t="s">
        <v>120</v>
      </c>
      <c r="K17" s="149" t="s">
        <v>112</v>
      </c>
      <c r="L17" s="115"/>
      <c r="M17" s="115">
        <v>4000</v>
      </c>
      <c r="N17" s="115">
        <v>1800</v>
      </c>
    </row>
    <row r="18" spans="1:14" ht="81" customHeight="1" x14ac:dyDescent="0.15">
      <c r="A18" s="308"/>
      <c r="B18" s="106">
        <v>5</v>
      </c>
      <c r="C18" s="310"/>
      <c r="D18" s="106">
        <v>2</v>
      </c>
      <c r="E18" s="106">
        <v>2</v>
      </c>
      <c r="F18" s="93" t="s">
        <v>41</v>
      </c>
      <c r="G18" s="106">
        <v>0</v>
      </c>
      <c r="H18" s="94" t="s">
        <v>31</v>
      </c>
      <c r="I18" s="91" t="str">
        <f t="shared" si="0"/>
        <v>520</v>
      </c>
      <c r="J18" s="146" t="s">
        <v>121</v>
      </c>
      <c r="K18" s="110" t="s">
        <v>112</v>
      </c>
      <c r="L18" s="115"/>
      <c r="M18" s="115">
        <v>2400</v>
      </c>
      <c r="N18" s="115">
        <v>1800</v>
      </c>
    </row>
    <row r="19" spans="1:14" ht="42" customHeight="1" thickBot="1" x14ac:dyDescent="0.2">
      <c r="A19" s="292"/>
      <c r="B19" s="108">
        <v>5</v>
      </c>
      <c r="C19" s="307"/>
      <c r="D19" s="108">
        <v>3</v>
      </c>
      <c r="E19" s="108">
        <v>3</v>
      </c>
      <c r="F19" s="101" t="s">
        <v>42</v>
      </c>
      <c r="G19" s="108">
        <v>0</v>
      </c>
      <c r="H19" s="102" t="s">
        <v>31</v>
      </c>
      <c r="I19" s="103" t="str">
        <f t="shared" si="0"/>
        <v>530</v>
      </c>
      <c r="J19" s="147" t="s">
        <v>121</v>
      </c>
      <c r="K19" s="111" t="s">
        <v>112</v>
      </c>
      <c r="L19" s="115"/>
      <c r="M19" s="115">
        <v>2400</v>
      </c>
      <c r="N19" s="115">
        <v>1800</v>
      </c>
    </row>
    <row r="20" spans="1:14" ht="60" customHeight="1" thickBot="1" x14ac:dyDescent="0.2">
      <c r="A20" s="86">
        <v>6</v>
      </c>
      <c r="B20" s="87">
        <v>6</v>
      </c>
      <c r="C20" s="120" t="s">
        <v>76</v>
      </c>
      <c r="D20" s="87">
        <v>1</v>
      </c>
      <c r="E20" s="87">
        <v>1</v>
      </c>
      <c r="F20" s="95" t="s">
        <v>77</v>
      </c>
      <c r="G20" s="87">
        <v>0</v>
      </c>
      <c r="H20" s="96" t="s">
        <v>31</v>
      </c>
      <c r="I20" s="88" t="str">
        <f t="shared" si="0"/>
        <v>610</v>
      </c>
      <c r="J20" s="150" t="s">
        <v>122</v>
      </c>
      <c r="K20" s="112" t="s">
        <v>116</v>
      </c>
      <c r="L20" s="115"/>
      <c r="M20" s="115">
        <v>1000</v>
      </c>
      <c r="N20" s="115">
        <v>600</v>
      </c>
    </row>
    <row r="21" spans="1:14" ht="42" customHeight="1" x14ac:dyDescent="0.15">
      <c r="A21" s="305">
        <v>7</v>
      </c>
      <c r="B21" s="87">
        <v>7</v>
      </c>
      <c r="C21" s="306" t="s">
        <v>102</v>
      </c>
      <c r="D21" s="87">
        <v>1</v>
      </c>
      <c r="E21" s="87">
        <v>1</v>
      </c>
      <c r="F21" s="95" t="s">
        <v>103</v>
      </c>
      <c r="G21" s="87">
        <v>0</v>
      </c>
      <c r="H21" s="96" t="s">
        <v>31</v>
      </c>
      <c r="I21" s="88" t="str">
        <f t="shared" ref="I21:I22" si="2">+B21&amp;E21&amp;G21</f>
        <v>710</v>
      </c>
      <c r="J21" s="148" t="s">
        <v>123</v>
      </c>
      <c r="K21" s="149" t="s">
        <v>125</v>
      </c>
      <c r="L21" s="115"/>
      <c r="M21" s="115">
        <v>1000</v>
      </c>
      <c r="N21" s="115">
        <v>600</v>
      </c>
    </row>
    <row r="22" spans="1:14" ht="42" customHeight="1" thickBot="1" x14ac:dyDescent="0.2">
      <c r="A22" s="304"/>
      <c r="B22" s="108">
        <v>7</v>
      </c>
      <c r="C22" s="307"/>
      <c r="D22" s="108">
        <v>2</v>
      </c>
      <c r="E22" s="108">
        <v>2</v>
      </c>
      <c r="F22" s="105" t="s">
        <v>104</v>
      </c>
      <c r="G22" s="108">
        <v>0</v>
      </c>
      <c r="H22" s="102" t="s">
        <v>31</v>
      </c>
      <c r="I22" s="103" t="str">
        <f t="shared" si="2"/>
        <v>720</v>
      </c>
      <c r="J22" s="147" t="s">
        <v>124</v>
      </c>
      <c r="K22" s="111" t="s">
        <v>97</v>
      </c>
      <c r="L22" s="115"/>
      <c r="M22" s="115">
        <v>1000</v>
      </c>
      <c r="N22" s="115"/>
    </row>
    <row r="23" spans="1:14" ht="42" customHeight="1" thickBot="1" x14ac:dyDescent="0.2">
      <c r="A23" s="118">
        <v>8</v>
      </c>
      <c r="B23" s="107">
        <v>8</v>
      </c>
      <c r="C23" s="119" t="s">
        <v>101</v>
      </c>
      <c r="D23" s="107">
        <v>0</v>
      </c>
      <c r="E23" s="107">
        <v>0</v>
      </c>
      <c r="F23" s="109" t="s">
        <v>98</v>
      </c>
      <c r="G23" s="107">
        <v>0</v>
      </c>
      <c r="H23" s="98" t="s">
        <v>31</v>
      </c>
      <c r="I23" s="99" t="str">
        <f>+B23&amp;E23&amp;G23</f>
        <v>800</v>
      </c>
      <c r="J23" s="150" t="s">
        <v>119</v>
      </c>
      <c r="K23" s="112" t="s">
        <v>97</v>
      </c>
      <c r="L23" s="115">
        <v>140000</v>
      </c>
      <c r="M23" s="115"/>
      <c r="N23" s="115"/>
    </row>
  </sheetData>
  <mergeCells count="26">
    <mergeCell ref="D9:D10"/>
    <mergeCell ref="F9:F10"/>
    <mergeCell ref="A13:A15"/>
    <mergeCell ref="C13:C15"/>
    <mergeCell ref="A17:A19"/>
    <mergeCell ref="C17:C19"/>
    <mergeCell ref="C6:C8"/>
    <mergeCell ref="A6:A8"/>
    <mergeCell ref="A21:A22"/>
    <mergeCell ref="C21:C22"/>
    <mergeCell ref="A9:A12"/>
    <mergeCell ref="C9:C12"/>
    <mergeCell ref="L4:L5"/>
    <mergeCell ref="N4:N5"/>
    <mergeCell ref="M4:M5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記載例</vt:lpstr>
      <vt:lpstr>分類番号表</vt:lpstr>
      <vt:lpstr>記載例!Print_Area</vt:lpstr>
      <vt:lpstr>申請書!Print_Area</vt:lpstr>
      <vt:lpstr>分類番号表!Print_Area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2025-03-18T11:11:08Z</cp:lastPrinted>
  <dcterms:created xsi:type="dcterms:W3CDTF">2025-03-12T08:16:08Z</dcterms:created>
  <dcterms:modified xsi:type="dcterms:W3CDTF">2025-03-18T11:33:00Z</dcterms:modified>
</cp:coreProperties>
</file>