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IKAKU\Public\114_物価高騰対策支援\R6\2回目_物価高騰対策(2月補正)\03支給要綱等\02_要綱制定起案\送付用\"/>
    </mc:Choice>
  </mc:AlternateContent>
  <xr:revisionPtr revIDLastSave="0" documentId="13_ncr:1_{10C8D6E6-1EDC-47C5-8005-ECA92C0020FC}" xr6:coauthVersionLast="36" xr6:coauthVersionMax="36" xr10:uidLastSave="{00000000-0000-0000-0000-000000000000}"/>
  <bookViews>
    <workbookView xWindow="23880" yWindow="-120" windowWidth="29040" windowHeight="15840" xr2:uid="{00000000-000D-0000-FFFF-FFFF00000000}"/>
  </bookViews>
  <sheets>
    <sheet name="申請書" sheetId="3" r:id="rId1"/>
    <sheet name="記載例" sheetId="10" r:id="rId2"/>
    <sheet name="分類番号表" sheetId="8" r:id="rId3"/>
  </sheets>
  <definedNames>
    <definedName name="_xlnm.Print_Area" localSheetId="1">記載例!$A$1:$P$70</definedName>
    <definedName name="_xlnm.Print_Area" localSheetId="0">申請書!$A$1:$P$70</definedName>
    <definedName name="_xlnm.Print_Area" localSheetId="2">分類番号表!$A$1:$K$23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0" l="1"/>
  <c r="N34" i="10"/>
  <c r="P34" i="10" s="1"/>
  <c r="O33" i="10"/>
  <c r="N33" i="10"/>
  <c r="P33" i="10" s="1"/>
  <c r="O32" i="10"/>
  <c r="N32" i="10"/>
  <c r="P32" i="10" s="1"/>
  <c r="O31" i="10"/>
  <c r="N31" i="10"/>
  <c r="P31" i="10" s="1"/>
  <c r="O30" i="10"/>
  <c r="N30" i="10"/>
  <c r="O29" i="10"/>
  <c r="N29" i="10"/>
  <c r="O28" i="10"/>
  <c r="N28" i="10"/>
  <c r="P28" i="10" s="1"/>
  <c r="O27" i="10"/>
  <c r="N27" i="10"/>
  <c r="O26" i="10"/>
  <c r="N26" i="10"/>
  <c r="P26" i="10" s="1"/>
  <c r="O25" i="10"/>
  <c r="N25" i="10"/>
  <c r="P25" i="10" s="1"/>
  <c r="O24" i="10"/>
  <c r="N24" i="10"/>
  <c r="P24" i="10" s="1"/>
  <c r="O23" i="10"/>
  <c r="N23" i="10"/>
  <c r="P29" i="10" l="1"/>
  <c r="P30" i="10"/>
  <c r="P23" i="10"/>
  <c r="P27" i="10"/>
  <c r="P35" i="10"/>
  <c r="M10" i="10" s="1"/>
  <c r="N23" i="3"/>
  <c r="O33" i="3" l="1"/>
  <c r="N3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34" i="3"/>
  <c r="O34" i="3"/>
  <c r="I6" i="8"/>
  <c r="I7" i="8"/>
  <c r="I23" i="8"/>
  <c r="I22" i="8"/>
  <c r="I21" i="8"/>
  <c r="I14" i="8"/>
  <c r="I8" i="8"/>
  <c r="I9" i="8"/>
  <c r="I10" i="8"/>
  <c r="I11" i="8"/>
  <c r="I12" i="8"/>
  <c r="I13" i="8"/>
  <c r="I15" i="8"/>
  <c r="I16" i="8"/>
  <c r="I17" i="8"/>
  <c r="I18" i="8"/>
  <c r="I19" i="8"/>
  <c r="I20" i="8"/>
  <c r="P33" i="3" l="1"/>
  <c r="P24" i="3"/>
  <c r="P25" i="3"/>
  <c r="P26" i="3"/>
  <c r="P32" i="3"/>
  <c r="P28" i="3"/>
  <c r="P27" i="3"/>
  <c r="P34" i="3"/>
  <c r="P31" i="3"/>
  <c r="P30" i="3"/>
  <c r="P29" i="3"/>
  <c r="P23" i="3"/>
  <c r="P35" i="3" l="1"/>
  <c r="M10" i="3" l="1"/>
</calcChain>
</file>

<file path=xl/sharedStrings.xml><?xml version="1.0" encoding="utf-8"?>
<sst xmlns="http://schemas.openxmlformats.org/spreadsheetml/2006/main" count="255" uniqueCount="159">
  <si>
    <t>標記について、次により支援金を支給されるよう関係書類を添えて申請します。</t>
    <rPh sb="0" eb="2">
      <t>ヒョウキ</t>
    </rPh>
    <rPh sb="7" eb="8">
      <t>ツギ</t>
    </rPh>
    <rPh sb="11" eb="13">
      <t>シエン</t>
    </rPh>
    <rPh sb="13" eb="14">
      <t>キン</t>
    </rPh>
    <rPh sb="15" eb="17">
      <t>シキュウ</t>
    </rPh>
    <rPh sb="22" eb="26">
      <t>カンケイショルイ</t>
    </rPh>
    <rPh sb="27" eb="28">
      <t>ソ</t>
    </rPh>
    <rPh sb="30" eb="32">
      <t>シンセイ</t>
    </rPh>
    <phoneticPr fontId="4"/>
  </si>
  <si>
    <t>申請額：</t>
    <rPh sb="0" eb="3">
      <t>シンセイガク</t>
    </rPh>
    <phoneticPr fontId="4"/>
  </si>
  <si>
    <t>円</t>
    <rPh sb="0" eb="1">
      <t>エン</t>
    </rPh>
    <phoneticPr fontId="4"/>
  </si>
  <si>
    <t>１．申請者情報</t>
    <rPh sb="2" eb="5">
      <t>シンセイシャ</t>
    </rPh>
    <rPh sb="5" eb="7">
      <t>ジョウホウ</t>
    </rPh>
    <phoneticPr fontId="4"/>
  </si>
  <si>
    <t>役職・代表者名</t>
    <rPh sb="0" eb="2">
      <t>ヤクショク</t>
    </rPh>
    <rPh sb="3" eb="7">
      <t>ダイヒョウシャメイ</t>
    </rPh>
    <phoneticPr fontId="4"/>
  </si>
  <si>
    <t>法人所在地</t>
    <rPh sb="0" eb="2">
      <t>ホウジン</t>
    </rPh>
    <rPh sb="2" eb="5">
      <t>ショザイチ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</si>
  <si>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</si>
  <si>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</si>
  <si>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</si>
  <si>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　(担当者メールアドレス)</t>
    <rPh sb="2" eb="5">
      <t>タントウシャ</t>
    </rPh>
    <phoneticPr fontId="4"/>
  </si>
  <si>
    <t>金融機関名</t>
  </si>
  <si>
    <t>支店名</t>
    <rPh sb="0" eb="3">
      <t>シテンメイ</t>
    </rPh>
    <phoneticPr fontId="4"/>
  </si>
  <si>
    <t>合計</t>
    <rPh sb="0" eb="2">
      <t>ゴウケイ</t>
    </rPh>
    <phoneticPr fontId="4"/>
  </si>
  <si>
    <t>４．誓約</t>
    <rPh sb="2" eb="4">
      <t>セイヤク</t>
    </rPh>
    <phoneticPr fontId="4"/>
  </si>
  <si>
    <t>法人名</t>
    <rPh sb="0" eb="3">
      <t>ホウジンメイ</t>
    </rPh>
    <phoneticPr fontId="4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</si>
  <si>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4"/>
  </si>
  <si>
    <t>５．提出書類</t>
    <phoneticPr fontId="4"/>
  </si>
  <si>
    <t>青森県知事　殿</t>
    <rPh sb="0" eb="3">
      <t>アオモリケン</t>
    </rPh>
    <rPh sb="3" eb="5">
      <t>チジ</t>
    </rPh>
    <rPh sb="6" eb="7">
      <t>ドノ</t>
    </rPh>
    <phoneticPr fontId="4"/>
  </si>
  <si>
    <t>ゆうちょ銀行の場合</t>
    <rPh sb="4" eb="6">
      <t>ギンコウ</t>
    </rPh>
    <rPh sb="7" eb="9">
      <t>バアイ</t>
    </rPh>
    <phoneticPr fontId="3"/>
  </si>
  <si>
    <t>銀行・信用金庫・信用組合などの場合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5" eb="17">
      <t>バアイ</t>
    </rPh>
    <phoneticPr fontId="3"/>
  </si>
  <si>
    <t>金融機関コード</t>
    <phoneticPr fontId="3"/>
  </si>
  <si>
    <t>支店番号</t>
    <rPh sb="0" eb="2">
      <t>シテン</t>
    </rPh>
    <rPh sb="2" eb="4">
      <t>バンゴウ</t>
    </rPh>
    <phoneticPr fontId="3"/>
  </si>
  <si>
    <t>※太枠内について記入してください。</t>
    <rPh sb="1" eb="3">
      <t>フトワク</t>
    </rPh>
    <rPh sb="3" eb="4">
      <t>ナイ</t>
    </rPh>
    <rPh sb="8" eb="10">
      <t>キニュウ</t>
    </rPh>
    <phoneticPr fontId="4"/>
  </si>
  <si>
    <t>　(責任者メールアドレス)</t>
    <rPh sb="2" eb="5">
      <t>セキニンシャ</t>
    </rPh>
    <rPh sb="4" eb="5">
      <t>シャ</t>
    </rPh>
    <phoneticPr fontId="4"/>
  </si>
  <si>
    <t>No</t>
    <phoneticPr fontId="6"/>
  </si>
  <si>
    <t>大分類</t>
    <rPh sb="0" eb="1">
      <t>ダイ</t>
    </rPh>
    <rPh sb="1" eb="3">
      <t>ブンルイ</t>
    </rPh>
    <phoneticPr fontId="6"/>
  </si>
  <si>
    <t>中分類</t>
    <rPh sb="0" eb="1">
      <t>チュウ</t>
    </rPh>
    <rPh sb="1" eb="3">
      <t>ブンルイ</t>
    </rPh>
    <phoneticPr fontId="6"/>
  </si>
  <si>
    <t>小分類</t>
    <rPh sb="0" eb="3">
      <t>ショウブンルイ</t>
    </rPh>
    <phoneticPr fontId="6"/>
  </si>
  <si>
    <t>分類番号</t>
    <rPh sb="0" eb="2">
      <t>ブンルイ</t>
    </rPh>
    <rPh sb="2" eb="4">
      <t>バンゴウ</t>
    </rPh>
    <phoneticPr fontId="6"/>
  </si>
  <si>
    <t>医療施設等</t>
  </si>
  <si>
    <t>病院、有床医科診療所</t>
    <phoneticPr fontId="6"/>
  </si>
  <si>
    <t>-</t>
    <phoneticPr fontId="6"/>
  </si>
  <si>
    <t>高齢者施設等</t>
  </si>
  <si>
    <t>有料老人ホーム、サービス付き高齢者向け住宅以外</t>
    <phoneticPr fontId="6"/>
  </si>
  <si>
    <t>有料老人ホーム、サービス付き高齢者向け住宅</t>
    <phoneticPr fontId="6"/>
  </si>
  <si>
    <t>【入所系】
障害者支援施設、共同生活援助、障害児入所施設、短期入所</t>
    <phoneticPr fontId="6"/>
  </si>
  <si>
    <t>保護施設</t>
  </si>
  <si>
    <t>救護施設</t>
    <rPh sb="0" eb="2">
      <t>キュウゴ</t>
    </rPh>
    <rPh sb="2" eb="4">
      <t>シセツ</t>
    </rPh>
    <phoneticPr fontId="6"/>
  </si>
  <si>
    <t>児童入所施設等</t>
    <phoneticPr fontId="6"/>
  </si>
  <si>
    <t>【児童養護施設等】
児童養護施設、児童心理治療施設、母子生活支援施設、乳児院</t>
    <phoneticPr fontId="6"/>
  </si>
  <si>
    <t>【小規模住居型児童養育事業（ファミリーホーム）等】
小規模住居型児童養育事業（ファミリーホーム）、児童自立生活援助事業（自立援助ホーム）</t>
    <phoneticPr fontId="6"/>
  </si>
  <si>
    <t>里親</t>
    <rPh sb="0" eb="2">
      <t>サトオヤ</t>
    </rPh>
    <phoneticPr fontId="6"/>
  </si>
  <si>
    <t>別紙</t>
    <rPh sb="0" eb="2">
      <t>ベッシ</t>
    </rPh>
    <phoneticPr fontId="3"/>
  </si>
  <si>
    <t>分類番号表</t>
    <phoneticPr fontId="3"/>
  </si>
  <si>
    <t>（様式第１号）</t>
    <rPh sb="1" eb="3">
      <t>ヨウシキ</t>
    </rPh>
    <phoneticPr fontId="4"/>
  </si>
  <si>
    <t>所在地（市町村以下を記載）</t>
    <rPh sb="0" eb="3">
      <t>ショザイチ</t>
    </rPh>
    <rPh sb="4" eb="7">
      <t>シチョウソン</t>
    </rPh>
    <rPh sb="7" eb="9">
      <t>イカ</t>
    </rPh>
    <rPh sb="10" eb="12">
      <t>キサイ</t>
    </rPh>
    <phoneticPr fontId="4"/>
  </si>
  <si>
    <t>責任者職氏名</t>
    <rPh sb="0" eb="3">
      <t>セキニンシャ</t>
    </rPh>
    <rPh sb="3" eb="4">
      <t>ショク</t>
    </rPh>
    <rPh sb="4" eb="6">
      <t>シメイ</t>
    </rPh>
    <phoneticPr fontId="4"/>
  </si>
  <si>
    <t>青森市長島一丁目1-1</t>
    <phoneticPr fontId="3"/>
  </si>
  <si>
    <t>030-8570</t>
    <phoneticPr fontId="3"/>
  </si>
  <si>
    <t>taro@aomorinagasimakai.jp</t>
    <phoneticPr fontId="3"/>
  </si>
  <si>
    <t>017-111-1111</t>
    <phoneticPr fontId="3"/>
  </si>
  <si>
    <t>jiro@aomorinagasimakai.jp</t>
    <phoneticPr fontId="3"/>
  </si>
  <si>
    <t>0</t>
    <phoneticPr fontId="3"/>
  </si>
  <si>
    <t>ﾌｸ）ｱｵﾓﾘﾅｶﾞｼﾏｶｲ</t>
    <phoneticPr fontId="3"/>
  </si>
  <si>
    <t>理事　青森太郎</t>
    <phoneticPr fontId="3"/>
  </si>
  <si>
    <t>口座番号（7桁）</t>
    <rPh sb="2" eb="4">
      <t>バンゴウ</t>
    </rPh>
    <rPh sb="6" eb="7">
      <t>ケタ</t>
    </rPh>
    <phoneticPr fontId="4"/>
  </si>
  <si>
    <t>預金種別</t>
    <rPh sb="0" eb="4">
      <t>ヨキンシュベツ</t>
    </rPh>
    <phoneticPr fontId="3"/>
  </si>
  <si>
    <t>番号（8桁）</t>
    <rPh sb="0" eb="2">
      <t>バンゴウ</t>
    </rPh>
    <rPh sb="4" eb="5">
      <t>ケタ</t>
    </rPh>
    <phoneticPr fontId="3"/>
  </si>
  <si>
    <t>記号（5桁）</t>
    <rPh sb="0" eb="2">
      <t>キゴウ</t>
    </rPh>
    <rPh sb="4" eb="5">
      <t>ケタ</t>
    </rPh>
    <phoneticPr fontId="3"/>
  </si>
  <si>
    <t>誓約する場合、
左記へ記入し、チェックボックスに「✓」を入れてください。</t>
    <rPh sb="0" eb="2">
      <t>セイヤク</t>
    </rPh>
    <rPh sb="4" eb="6">
      <t>バアイ</t>
    </rPh>
    <rPh sb="8" eb="10">
      <t>サキ</t>
    </rPh>
    <rPh sb="11" eb="13">
      <t>キニュウ</t>
    </rPh>
    <rPh sb="28" eb="29">
      <t>イ</t>
    </rPh>
    <phoneticPr fontId="4"/>
  </si>
  <si>
    <t>社会福祉法人青森長島会</t>
    <phoneticPr fontId="3"/>
  </si>
  <si>
    <t>青森市●●一丁目1-1</t>
    <phoneticPr fontId="3"/>
  </si>
  <si>
    <t>むつ市●●一丁目1-1</t>
    <phoneticPr fontId="3"/>
  </si>
  <si>
    <t>　※申請者名義の口座を指定すること（法人の場合は当該法人、個人事業主の場合は当該個人の口座）</t>
    <rPh sb="2" eb="5">
      <t>シンセイシャ</t>
    </rPh>
    <rPh sb="5" eb="7">
      <t>メイギ</t>
    </rPh>
    <rPh sb="8" eb="10">
      <t>コウザ</t>
    </rPh>
    <rPh sb="11" eb="13">
      <t>シテイ</t>
    </rPh>
    <rPh sb="18" eb="20">
      <t>ホウジン</t>
    </rPh>
    <rPh sb="21" eb="23">
      <t>バアイ</t>
    </rPh>
    <rPh sb="24" eb="28">
      <t>トウガイホウジン</t>
    </rPh>
    <rPh sb="29" eb="34">
      <t>コジンジギョウヌシ</t>
    </rPh>
    <rPh sb="35" eb="37">
      <t>バアイ</t>
    </rPh>
    <rPh sb="38" eb="42">
      <t>トウガイコジン</t>
    </rPh>
    <rPh sb="43" eb="45">
      <t>コウザ</t>
    </rPh>
    <phoneticPr fontId="4"/>
  </si>
  <si>
    <t>✓</t>
  </si>
  <si>
    <t>　※お振込先の口座名義人が申請者（代表者）以外の場合は、委任状が必要となります。</t>
    <rPh sb="3" eb="6">
      <t>フリコミサキ</t>
    </rPh>
    <rPh sb="7" eb="9">
      <t>コウザ</t>
    </rPh>
    <rPh sb="9" eb="11">
      <t>メイギ</t>
    </rPh>
    <rPh sb="11" eb="12">
      <t>ニン</t>
    </rPh>
    <rPh sb="13" eb="15">
      <t>シンセイ</t>
    </rPh>
    <rPh sb="15" eb="16">
      <t>シャ</t>
    </rPh>
    <rPh sb="17" eb="20">
      <t>ダイヒョウシャ</t>
    </rPh>
    <rPh sb="21" eb="23">
      <t>イガイ</t>
    </rPh>
    <rPh sb="24" eb="26">
      <t>バアイ</t>
    </rPh>
    <rPh sb="28" eb="31">
      <t>イニンジョウ</t>
    </rPh>
    <rPh sb="32" eb="34">
      <t>ヒツヨウ</t>
    </rPh>
    <phoneticPr fontId="4"/>
  </si>
  <si>
    <t>６．申請方法</t>
    <rPh sb="2" eb="6">
      <t>シンセイホウホウ</t>
    </rPh>
    <phoneticPr fontId="4"/>
  </si>
  <si>
    <t>【通所系】
通所介護、地域密着型通所介護、認知症対応型通所介護、通所リハビリテーション、小規模多機能型居宅介護、看護小規模多機能型居宅介護</t>
    <phoneticPr fontId="6"/>
  </si>
  <si>
    <t>保育施設</t>
  </si>
  <si>
    <t>保育所、認定こども園、小規模保育事業所、家庭的保育事業所、居宅訪問型保育事業所、事業所内保育事業所、認可外保育施設、病児保育事業所</t>
    <phoneticPr fontId="6"/>
  </si>
  <si>
    <t>【通所系】
療養介護、生活介護、自立訓練（機能訓練・生活訓練）、宿泊型自立訓練、就労移行支援、就労継続支援（Ａ型・Ｂ型）、児童発達支援（センター）、放課後等デイサービス</t>
    <phoneticPr fontId="6"/>
  </si>
  <si>
    <t>【入所系】
短期入所生活介護、短期入所療養介護、介護老人福祉施設、地域密着型介護老人福祉施設、介護老人保健施設、介護医療院、介護療養型医療施設、認知症対応型共同生活介護、特定施設入居者生活介護、地域密着型特定施設入居者生活介護、養護老人ホーム、軽費老人ホーム、有料老人ホーム、サービス付き高齢者向け住宅</t>
    <rPh sb="101" eb="102">
      <t>ガタ</t>
    </rPh>
    <phoneticPr fontId="6"/>
  </si>
  <si>
    <t>食事提供の有無</t>
    <rPh sb="0" eb="2">
      <t>ショクジ</t>
    </rPh>
    <rPh sb="2" eb="4">
      <t>テイキョウ</t>
    </rPh>
    <rPh sb="5" eb="7">
      <t>ウム</t>
    </rPh>
    <phoneticPr fontId="3"/>
  </si>
  <si>
    <t>申請額合計</t>
    <rPh sb="0" eb="3">
      <t>シンセイガク</t>
    </rPh>
    <rPh sb="3" eb="5">
      <t>ゴウケイ</t>
    </rPh>
    <phoneticPr fontId="3"/>
  </si>
  <si>
    <r>
      <t xml:space="preserve">口座名義人
</t>
    </r>
    <r>
      <rPr>
        <sz val="9"/>
        <color theme="1"/>
        <rFont val="BIZ UDゴシック"/>
        <family val="3"/>
        <charset val="128"/>
      </rPr>
      <t>※カタカナで記載</t>
    </r>
    <r>
      <rPr>
        <sz val="11"/>
        <color theme="1"/>
        <rFont val="BIZ UDゴシック"/>
        <family val="3"/>
        <charset val="128"/>
      </rPr>
      <t>　</t>
    </r>
    <rPh sb="12" eb="14">
      <t>キサイ</t>
    </rPh>
    <phoneticPr fontId="4"/>
  </si>
  <si>
    <r>
      <t xml:space="preserve">口座名義人
</t>
    </r>
    <r>
      <rPr>
        <sz val="9"/>
        <color theme="1"/>
        <rFont val="BIZ UDゴシック"/>
        <family val="3"/>
        <charset val="128"/>
      </rPr>
      <t>※カタカナで記載</t>
    </r>
    <rPh sb="0" eb="2">
      <t>コウザ</t>
    </rPh>
    <rPh sb="2" eb="5">
      <t>メイギニン</t>
    </rPh>
    <rPh sb="12" eb="14">
      <t>キサイ</t>
    </rPh>
    <phoneticPr fontId="3"/>
  </si>
  <si>
    <t>提出日：</t>
    <rPh sb="0" eb="3">
      <t>テイシュツビ</t>
    </rPh>
    <phoneticPr fontId="4"/>
  </si>
  <si>
    <t>令和　　　　年　　　　月　　　　日</t>
    <rPh sb="6" eb="7">
      <t>ネン</t>
    </rPh>
    <rPh sb="11" eb="12">
      <t>ガツ</t>
    </rPh>
    <rPh sb="16" eb="17">
      <t>ニチ</t>
    </rPh>
    <phoneticPr fontId="3"/>
  </si>
  <si>
    <t>非表示大分類№</t>
    <rPh sb="0" eb="3">
      <t>ヒヒョウジ</t>
    </rPh>
    <rPh sb="3" eb="4">
      <t>ダイ</t>
    </rPh>
    <rPh sb="4" eb="6">
      <t>ブンルイ</t>
    </rPh>
    <phoneticPr fontId="3"/>
  </si>
  <si>
    <t>非表示中分類№</t>
    <rPh sb="0" eb="3">
      <t>ヒヒョウジ</t>
    </rPh>
    <rPh sb="3" eb="4">
      <t>チュウ</t>
    </rPh>
    <rPh sb="4" eb="6">
      <t>ブンルイ</t>
    </rPh>
    <phoneticPr fontId="3"/>
  </si>
  <si>
    <t>-</t>
  </si>
  <si>
    <t>-</t>
    <phoneticPr fontId="3"/>
  </si>
  <si>
    <t>【訪問系】
訪問介護事業所、訪問入浴介護、訪問看護、訪問リハビリテーション、定期巡回・随時対応型訪問介護看護、夜間対応型訪問介護、居宅介護支援、福祉用具貸与</t>
    <rPh sb="1" eb="3">
      <t>ホウモン</t>
    </rPh>
    <phoneticPr fontId="6"/>
  </si>
  <si>
    <t>【訪問系】
居宅介護、重度訪問介護、同行援護、行動援護、自立生活援助、居宅訪問型児童発達支援、保育所等訪問支援、地域移行支援、地域定着支援、計画相談支援、障害児相談支援</t>
    <rPh sb="1" eb="3">
      <t>ホウモン</t>
    </rPh>
    <phoneticPr fontId="6"/>
  </si>
  <si>
    <t>一般公衆浴場</t>
    <rPh sb="0" eb="2">
      <t>イッパン</t>
    </rPh>
    <rPh sb="2" eb="4">
      <t>コウシュウ</t>
    </rPh>
    <rPh sb="4" eb="6">
      <t>ヨクジョウ</t>
    </rPh>
    <phoneticPr fontId="3"/>
  </si>
  <si>
    <t>学校施設
（私立）</t>
    <rPh sb="0" eb="2">
      <t>ガッコウ</t>
    </rPh>
    <rPh sb="2" eb="4">
      <t>シセツ</t>
    </rPh>
    <rPh sb="6" eb="8">
      <t>シリツ</t>
    </rPh>
    <phoneticPr fontId="3"/>
  </si>
  <si>
    <t>幼稚園</t>
    <phoneticPr fontId="3"/>
  </si>
  <si>
    <t>幼稚園以外</t>
    <phoneticPr fontId="3"/>
  </si>
  <si>
    <t>光熱費相当額</t>
    <rPh sb="0" eb="3">
      <t>コウネツヒ</t>
    </rPh>
    <rPh sb="3" eb="5">
      <t>ソウトウ</t>
    </rPh>
    <rPh sb="5" eb="6">
      <t>ガク</t>
    </rPh>
    <phoneticPr fontId="3"/>
  </si>
  <si>
    <t>食材料費相当額</t>
    <rPh sb="0" eb="4">
      <t>ショクザイリョウヒ</t>
    </rPh>
    <rPh sb="4" eb="6">
      <t>ソウトウ</t>
    </rPh>
    <rPh sb="6" eb="7">
      <t>ガク</t>
    </rPh>
    <phoneticPr fontId="3"/>
  </si>
  <si>
    <t>施設当たり85,000円＋5,000円×病床数</t>
  </si>
  <si>
    <t>1,800円×病床数</t>
  </si>
  <si>
    <t>施設当たり85,000円</t>
  </si>
  <si>
    <t>施設当たり42,500円</t>
  </si>
  <si>
    <t>5,000円×定員</t>
  </si>
  <si>
    <t>1,800円×定員</t>
  </si>
  <si>
    <t>3,300円×定員</t>
  </si>
  <si>
    <t>1,200円×定員</t>
  </si>
  <si>
    <t>2,800円×定員</t>
  </si>
  <si>
    <t>600円×定員</t>
  </si>
  <si>
    <t>施設当たり37,000円</t>
  </si>
  <si>
    <t>4,400円×定員</t>
  </si>
  <si>
    <t>施設当たり140,000円</t>
  </si>
  <si>
    <t>4,000円×定員</t>
  </si>
  <si>
    <t>2,400円×定員</t>
  </si>
  <si>
    <t>1,000円×定員</t>
  </si>
  <si>
    <t>1,000円×実員</t>
    <rPh sb="7" eb="9">
      <t>ジツイン</t>
    </rPh>
    <phoneticPr fontId="3"/>
  </si>
  <si>
    <t>1,000円×実員</t>
    <phoneticPr fontId="3"/>
  </si>
  <si>
    <t>600円×実員</t>
    <phoneticPr fontId="3"/>
  </si>
  <si>
    <t>非表示
光熱費固定額</t>
    <rPh sb="4" eb="6">
      <t>コウネツ</t>
    </rPh>
    <rPh sb="6" eb="7">
      <t>ヒ</t>
    </rPh>
    <rPh sb="7" eb="9">
      <t>コテイ</t>
    </rPh>
    <rPh sb="9" eb="10">
      <t>ガク</t>
    </rPh>
    <phoneticPr fontId="3"/>
  </si>
  <si>
    <t>非表示
光熱費定員当たり単価</t>
    <rPh sb="4" eb="6">
      <t>コウネツ</t>
    </rPh>
    <rPh sb="6" eb="7">
      <t>ヒ</t>
    </rPh>
    <rPh sb="7" eb="9">
      <t>テイイン</t>
    </rPh>
    <rPh sb="9" eb="10">
      <t>ア</t>
    </rPh>
    <rPh sb="12" eb="14">
      <t>タンカ</t>
    </rPh>
    <phoneticPr fontId="3"/>
  </si>
  <si>
    <t>非表示
食材料費定員当たり単価</t>
    <rPh sb="4" eb="5">
      <t>ショク</t>
    </rPh>
    <rPh sb="5" eb="8">
      <t>ザイリョウヒ</t>
    </rPh>
    <rPh sb="8" eb="10">
      <t>テイイン</t>
    </rPh>
    <rPh sb="10" eb="11">
      <t>ア</t>
    </rPh>
    <rPh sb="13" eb="15">
      <t>タンカ</t>
    </rPh>
    <phoneticPr fontId="3"/>
  </si>
  <si>
    <t>110</t>
    <phoneticPr fontId="3"/>
  </si>
  <si>
    <t>青森ホーム</t>
  </si>
  <si>
    <t>長島病院</t>
    <rPh sb="2" eb="4">
      <t>ビョウイン</t>
    </rPh>
    <phoneticPr fontId="3"/>
  </si>
  <si>
    <t>212</t>
    <phoneticPr fontId="3"/>
  </si>
  <si>
    <t>320</t>
    <phoneticPr fontId="3"/>
  </si>
  <si>
    <t>○○デイサービス</t>
    <phoneticPr fontId="3"/>
  </si>
  <si>
    <t>　</t>
  </si>
  <si>
    <t>　　上記の２種類の書類をご準備いただき、申請書提出先となる「医療・福祉施設等物価高騰対策支援金事務局」まで、郵送又は
　事務局ホームページ申請フォームにより提出ください。</t>
    <rPh sb="2" eb="4">
      <t>ジョウキ</t>
    </rPh>
    <rPh sb="6" eb="8">
      <t>シュルイ</t>
    </rPh>
    <rPh sb="9" eb="11">
      <t>ショルイ</t>
    </rPh>
    <rPh sb="13" eb="15">
      <t>ジュンビ</t>
    </rPh>
    <rPh sb="20" eb="23">
      <t>シンセイショ</t>
    </rPh>
    <rPh sb="23" eb="25">
      <t>テイシュツ</t>
    </rPh>
    <rPh sb="25" eb="26">
      <t>サキ</t>
    </rPh>
    <rPh sb="37" eb="38">
      <t>トウ</t>
    </rPh>
    <rPh sb="38" eb="40">
      <t>ブッカ</t>
    </rPh>
    <rPh sb="40" eb="42">
      <t>コウトウ</t>
    </rPh>
    <rPh sb="44" eb="46">
      <t>シエン</t>
    </rPh>
    <rPh sb="46" eb="47">
      <t>キン</t>
    </rPh>
    <rPh sb="54" eb="56">
      <t>ユウソウ</t>
    </rPh>
    <rPh sb="56" eb="57">
      <t>マタ</t>
    </rPh>
    <rPh sb="60" eb="63">
      <t>ジムキョク</t>
    </rPh>
    <rPh sb="69" eb="71">
      <t>シンセイ</t>
    </rPh>
    <rPh sb="78" eb="80">
      <t>テイシュツ</t>
    </rPh>
    <phoneticPr fontId="3"/>
  </si>
  <si>
    <t>支給金額（１医療・福祉施設等当たり）</t>
    <rPh sb="13" eb="14">
      <t>トウ</t>
    </rPh>
    <phoneticPr fontId="3"/>
  </si>
  <si>
    <t>施設当たり37,000円</t>
    <phoneticPr fontId="3"/>
  </si>
  <si>
    <t>　私は、医療・福祉施設等物価高騰対策支援金を申請するにあたり、上記の内容について、誓約します。
　なお、この誓約が虚偽であり、又はこの誓約に反したことにより、当方が不利益を被ることとなっても、
異議は一切申し立てません。</t>
    <rPh sb="11" eb="12">
      <t>トウ</t>
    </rPh>
    <rPh sb="12" eb="14">
      <t>ブッカ</t>
    </rPh>
    <rPh sb="14" eb="16">
      <t>コウトウ</t>
    </rPh>
    <phoneticPr fontId="3"/>
  </si>
  <si>
    <t>医療・福祉施設等物価高騰対策支援金申請書</t>
    <phoneticPr fontId="3"/>
  </si>
  <si>
    <t>無床診療所、歯科診療所</t>
    <phoneticPr fontId="3"/>
  </si>
  <si>
    <t>薬局、助産所、施術所</t>
    <phoneticPr fontId="3"/>
  </si>
  <si>
    <t xml:space="preserve">　①申請書（本紙）
　②振込先の通帳の写し（「金融機関名」「支店名」「預金種別」「口座番号」「口座名義人（フリガナ）」が読み取れるもの
　　（通帳の表紙及び表紙裏側のコピーなど））
</t>
    <rPh sb="6" eb="8">
      <t>ホンシ</t>
    </rPh>
    <rPh sb="76" eb="77">
      <t>オヨ</t>
    </rPh>
    <rPh sb="78" eb="80">
      <t>ヒョウシ</t>
    </rPh>
    <phoneticPr fontId="4"/>
  </si>
  <si>
    <r>
      <t xml:space="preserve">分類番号
</t>
    </r>
    <r>
      <rPr>
        <vertAlign val="superscript"/>
        <sz val="10"/>
        <color theme="1"/>
        <rFont val="BIZ UDゴシック"/>
        <family val="3"/>
        <charset val="128"/>
      </rPr>
      <t>注１）</t>
    </r>
    <rPh sb="0" eb="2">
      <t>ブンルイ</t>
    </rPh>
    <rPh sb="2" eb="4">
      <t>バンゴウ</t>
    </rPh>
    <rPh sb="5" eb="6">
      <t>チュウ</t>
    </rPh>
    <phoneticPr fontId="4"/>
  </si>
  <si>
    <t>光熱費
相当分</t>
    <rPh sb="0" eb="3">
      <t>コウネツヒ</t>
    </rPh>
    <rPh sb="4" eb="6">
      <t>ソウトウ</t>
    </rPh>
    <rPh sb="6" eb="7">
      <t>ブン</t>
    </rPh>
    <phoneticPr fontId="3"/>
  </si>
  <si>
    <t>食材料費
相当分</t>
    <rPh sb="0" eb="1">
      <t>ショク</t>
    </rPh>
    <rPh sb="1" eb="4">
      <t>ザイリョウヒ</t>
    </rPh>
    <rPh sb="5" eb="7">
      <t>ソウトウ</t>
    </rPh>
    <rPh sb="7" eb="8">
      <t>ブン</t>
    </rPh>
    <phoneticPr fontId="3"/>
  </si>
  <si>
    <r>
      <t xml:space="preserve">施設ID
</t>
    </r>
    <r>
      <rPr>
        <vertAlign val="superscript"/>
        <sz val="10"/>
        <color theme="1"/>
        <rFont val="BIZ UDゴシック"/>
        <family val="3"/>
        <charset val="128"/>
      </rPr>
      <t>注２）</t>
    </r>
    <rPh sb="0" eb="2">
      <t>シセツ</t>
    </rPh>
    <rPh sb="5" eb="6">
      <t>チュウ</t>
    </rPh>
    <phoneticPr fontId="3"/>
  </si>
  <si>
    <r>
      <t>施設（事業所）名</t>
    </r>
    <r>
      <rPr>
        <vertAlign val="superscript"/>
        <sz val="11"/>
        <color theme="1"/>
        <rFont val="BIZ UDゴシック"/>
        <family val="3"/>
        <charset val="128"/>
      </rPr>
      <t>注３）</t>
    </r>
    <rPh sb="0" eb="2">
      <t>シセツ</t>
    </rPh>
    <rPh sb="3" eb="6">
      <t>ジギョウショ</t>
    </rPh>
    <rPh sb="7" eb="8">
      <t>メイ</t>
    </rPh>
    <phoneticPr fontId="4"/>
  </si>
  <si>
    <r>
      <t xml:space="preserve">病床数・定員数
</t>
    </r>
    <r>
      <rPr>
        <vertAlign val="superscript"/>
        <sz val="8"/>
        <color theme="1"/>
        <rFont val="BIZ UDゴシック"/>
        <family val="3"/>
        <charset val="128"/>
      </rPr>
      <t>注４）</t>
    </r>
    <rPh sb="0" eb="3">
      <t>ビョウショウスウ</t>
    </rPh>
    <rPh sb="4" eb="6">
      <t>テイイン</t>
    </rPh>
    <rPh sb="6" eb="7">
      <t>スウ</t>
    </rPh>
    <phoneticPr fontId="4"/>
  </si>
  <si>
    <t>注１）分類番号は、施設等区分毎に設定されています。別紙分類番号表をご参照ください。
注２）施設IDは各施設に送付したダイレクトメールのラベルに記載されています。
注３）施設（事業所）名は略さずに正式名称を記入してください。
注４）医療・福祉施設の場合は、令和６年４月１日時点の病床数、定員を記載してください。
　　　医療施設は、休床中の病床数を含めないでください。
　　　学校施設は、令和６年５月１日現在の実員（在席する園児又は生徒の数）を記入してください。</t>
    <rPh sb="0" eb="1">
      <t>チュウ</t>
    </rPh>
    <rPh sb="3" eb="5">
      <t>ブンルイ</t>
    </rPh>
    <rPh sb="5" eb="7">
      <t>バンゴウ</t>
    </rPh>
    <rPh sb="9" eb="11">
      <t>シセツ</t>
    </rPh>
    <rPh sb="11" eb="12">
      <t>トウ</t>
    </rPh>
    <rPh sb="12" eb="14">
      <t>クブン</t>
    </rPh>
    <rPh sb="14" eb="15">
      <t>ゴト</t>
    </rPh>
    <rPh sb="16" eb="18">
      <t>セッテイ</t>
    </rPh>
    <rPh sb="25" eb="27">
      <t>ベッシ</t>
    </rPh>
    <rPh sb="27" eb="29">
      <t>ブンルイ</t>
    </rPh>
    <rPh sb="29" eb="31">
      <t>バンゴウ</t>
    </rPh>
    <rPh sb="31" eb="32">
      <t>ヒョウ</t>
    </rPh>
    <rPh sb="34" eb="36">
      <t>サンショウ</t>
    </rPh>
    <rPh sb="42" eb="43">
      <t>チュウ</t>
    </rPh>
    <rPh sb="45" eb="47">
      <t>シセツ</t>
    </rPh>
    <rPh sb="50" eb="53">
      <t>カクシセツ</t>
    </rPh>
    <rPh sb="54" eb="56">
      <t>ソウフ</t>
    </rPh>
    <rPh sb="71" eb="73">
      <t>キサイ</t>
    </rPh>
    <rPh sb="84" eb="86">
      <t>シセツ</t>
    </rPh>
    <rPh sb="93" eb="94">
      <t>リャク</t>
    </rPh>
    <rPh sb="97" eb="99">
      <t>セイシキ</t>
    </rPh>
    <rPh sb="99" eb="101">
      <t>メイショウ</t>
    </rPh>
    <rPh sb="102" eb="104">
      <t>キニュウ</t>
    </rPh>
    <rPh sb="112" eb="113">
      <t>チュウ</t>
    </rPh>
    <rPh sb="115" eb="117">
      <t>イリョウ</t>
    </rPh>
    <rPh sb="118" eb="120">
      <t>フクシ</t>
    </rPh>
    <rPh sb="120" eb="122">
      <t>シセツ</t>
    </rPh>
    <rPh sb="123" eb="125">
      <t>バアイ</t>
    </rPh>
    <rPh sb="127" eb="129">
      <t>レイワ</t>
    </rPh>
    <rPh sb="130" eb="131">
      <t>ネン</t>
    </rPh>
    <rPh sb="132" eb="133">
      <t>ガツ</t>
    </rPh>
    <rPh sb="134" eb="135">
      <t>ニチ</t>
    </rPh>
    <rPh sb="135" eb="137">
      <t>ジテン</t>
    </rPh>
    <rPh sb="138" eb="141">
      <t>ビョウショウスウ</t>
    </rPh>
    <rPh sb="142" eb="144">
      <t>テイイン</t>
    </rPh>
    <rPh sb="145" eb="147">
      <t>キサイ</t>
    </rPh>
    <rPh sb="158" eb="160">
      <t>イリョウ</t>
    </rPh>
    <rPh sb="160" eb="162">
      <t>シセツ</t>
    </rPh>
    <rPh sb="186" eb="188">
      <t>ガッコウ</t>
    </rPh>
    <rPh sb="188" eb="190">
      <t>シセツ</t>
    </rPh>
    <rPh sb="192" eb="194">
      <t>レイワ</t>
    </rPh>
    <rPh sb="195" eb="196">
      <t>ネン</t>
    </rPh>
    <rPh sb="197" eb="198">
      <t>ガツ</t>
    </rPh>
    <rPh sb="199" eb="200">
      <t>ニチ</t>
    </rPh>
    <rPh sb="200" eb="202">
      <t>ゲンザイ</t>
    </rPh>
    <rPh sb="203" eb="205">
      <t>ジツイン</t>
    </rPh>
    <rPh sb="206" eb="208">
      <t>ザイセキ</t>
    </rPh>
    <rPh sb="210" eb="212">
      <t>エンジ</t>
    </rPh>
    <rPh sb="212" eb="213">
      <t>マタ</t>
    </rPh>
    <rPh sb="214" eb="216">
      <t>セイト</t>
    </rPh>
    <rPh sb="217" eb="218">
      <t>カズ</t>
    </rPh>
    <rPh sb="220" eb="222">
      <t>キニュウ</t>
    </rPh>
    <phoneticPr fontId="4"/>
  </si>
  <si>
    <r>
      <t xml:space="preserve">責任者
</t>
    </r>
    <r>
      <rPr>
        <sz val="10"/>
        <color theme="1"/>
        <rFont val="BIZ UDゴシック"/>
        <family val="3"/>
        <charset val="128"/>
      </rPr>
      <t>　(所属・職氏名）</t>
    </r>
    <rPh sb="0" eb="3">
      <t>セキニンシャ</t>
    </rPh>
    <rPh sb="6" eb="8">
      <t>ショゾク</t>
    </rPh>
    <rPh sb="9" eb="10">
      <t>ショク</t>
    </rPh>
    <rPh sb="10" eb="12">
      <t>シメイ</t>
    </rPh>
    <phoneticPr fontId="4"/>
  </si>
  <si>
    <r>
      <t xml:space="preserve">担当者
</t>
    </r>
    <r>
      <rPr>
        <sz val="10"/>
        <color theme="1"/>
        <rFont val="BIZ UDゴシック"/>
        <family val="3"/>
        <charset val="128"/>
      </rPr>
      <t>　(所属・職氏名）</t>
    </r>
    <rPh sb="0" eb="3">
      <t>タントウシャ</t>
    </rPh>
    <phoneticPr fontId="4"/>
  </si>
  <si>
    <r>
      <t xml:space="preserve">法人名
</t>
    </r>
    <r>
      <rPr>
        <sz val="9"/>
        <color theme="1"/>
        <rFont val="BIZ UDゴシック"/>
        <family val="3"/>
        <charset val="128"/>
      </rPr>
      <t>　(個人事業主の場合は個人名）</t>
    </r>
    <rPh sb="0" eb="2">
      <t>ホウジン</t>
    </rPh>
    <rPh sb="2" eb="3">
      <t>メイ</t>
    </rPh>
    <rPh sb="6" eb="11">
      <t>コジンジギョウヌシ</t>
    </rPh>
    <rPh sb="12" eb="14">
      <t>バアイ</t>
    </rPh>
    <rPh sb="15" eb="18">
      <t>コジンメイ</t>
    </rPh>
    <phoneticPr fontId="4"/>
  </si>
  <si>
    <r>
      <t>令和　　</t>
    </r>
    <r>
      <rPr>
        <sz val="11"/>
        <color rgb="FFFF0000"/>
        <rFont val="BIZ UDゴシック"/>
        <family val="3"/>
        <charset val="128"/>
      </rPr>
      <t>7　</t>
    </r>
    <r>
      <rPr>
        <sz val="11"/>
        <color theme="1"/>
        <rFont val="BIZ UDゴシック"/>
        <family val="3"/>
        <charset val="128"/>
      </rPr>
      <t>　年　　</t>
    </r>
    <r>
      <rPr>
        <sz val="11"/>
        <color rgb="FFFF0000"/>
        <rFont val="BIZ UDゴシック"/>
        <family val="3"/>
        <charset val="128"/>
      </rPr>
      <t>6</t>
    </r>
    <r>
      <rPr>
        <sz val="11"/>
        <color theme="1"/>
        <rFont val="BIZ UDゴシック"/>
        <family val="3"/>
        <charset val="128"/>
      </rPr>
      <t>　　月　</t>
    </r>
    <r>
      <rPr>
        <sz val="11"/>
        <color rgb="FFFF0000"/>
        <rFont val="BIZ UDゴシック"/>
        <family val="3"/>
        <charset val="128"/>
      </rPr>
      <t>　5</t>
    </r>
    <r>
      <rPr>
        <sz val="11"/>
        <color theme="1"/>
        <rFont val="BIZ UDゴシック"/>
        <family val="3"/>
        <charset val="128"/>
      </rPr>
      <t>　　日</t>
    </r>
    <rPh sb="7" eb="8">
      <t>ネン</t>
    </rPh>
    <rPh sb="13" eb="14">
      <t>ガツ</t>
    </rPh>
    <rPh sb="19" eb="20">
      <t>ニチ</t>
    </rPh>
    <phoneticPr fontId="3"/>
  </si>
  <si>
    <t>社会福祉法人青森長島会</t>
  </si>
  <si>
    <t>理事　青森太郎</t>
  </si>
  <si>
    <r>
      <t xml:space="preserve">法人名
</t>
    </r>
    <r>
      <rPr>
        <sz val="9"/>
        <rFont val="BIZ UDゴシック"/>
        <family val="3"/>
        <charset val="128"/>
      </rPr>
      <t>　(個人事業主の場合は個人名）</t>
    </r>
    <rPh sb="0" eb="2">
      <t>ホウジン</t>
    </rPh>
    <rPh sb="2" eb="3">
      <t>メイ</t>
    </rPh>
    <rPh sb="6" eb="11">
      <t>コジンジギョウヌシ</t>
    </rPh>
    <rPh sb="12" eb="14">
      <t>バアイ</t>
    </rPh>
    <rPh sb="15" eb="18">
      <t>コジンメイ</t>
    </rPh>
    <phoneticPr fontId="4"/>
  </si>
  <si>
    <r>
      <t xml:space="preserve">責任者
</t>
    </r>
    <r>
      <rPr>
        <sz val="10"/>
        <rFont val="BIZ UDゴシック"/>
        <family val="3"/>
        <charset val="128"/>
      </rPr>
      <t>　(所属・職氏名）</t>
    </r>
    <rPh sb="0" eb="3">
      <t>セキニンシャ</t>
    </rPh>
    <rPh sb="6" eb="8">
      <t>ショゾク</t>
    </rPh>
    <rPh sb="9" eb="10">
      <t>ショク</t>
    </rPh>
    <rPh sb="10" eb="12">
      <t>シメイ</t>
    </rPh>
    <phoneticPr fontId="4"/>
  </si>
  <si>
    <r>
      <t xml:space="preserve">担当者
</t>
    </r>
    <r>
      <rPr>
        <sz val="10"/>
        <rFont val="BIZ UDゴシック"/>
        <family val="3"/>
        <charset val="128"/>
      </rPr>
      <t>　(所属・職氏名）</t>
    </r>
    <rPh sb="0" eb="3">
      <t>タントウシャ</t>
    </rPh>
    <phoneticPr fontId="4"/>
  </si>
  <si>
    <r>
      <t xml:space="preserve">分類番号
</t>
    </r>
    <r>
      <rPr>
        <vertAlign val="superscript"/>
        <sz val="10"/>
        <rFont val="BIZ UDゴシック"/>
        <family val="3"/>
        <charset val="128"/>
      </rPr>
      <t>注１）</t>
    </r>
    <rPh sb="0" eb="2">
      <t>ブンルイ</t>
    </rPh>
    <rPh sb="2" eb="4">
      <t>バンゴウ</t>
    </rPh>
    <rPh sb="5" eb="6">
      <t>チュウ</t>
    </rPh>
    <phoneticPr fontId="4"/>
  </si>
  <si>
    <r>
      <t xml:space="preserve">施設ID
</t>
    </r>
    <r>
      <rPr>
        <vertAlign val="superscript"/>
        <sz val="10"/>
        <rFont val="BIZ UDゴシック"/>
        <family val="3"/>
        <charset val="128"/>
      </rPr>
      <t>注２）</t>
    </r>
    <rPh sb="0" eb="2">
      <t>シセツ</t>
    </rPh>
    <rPh sb="5" eb="6">
      <t>チュウ</t>
    </rPh>
    <phoneticPr fontId="3"/>
  </si>
  <si>
    <r>
      <t>施設（事業所）名</t>
    </r>
    <r>
      <rPr>
        <vertAlign val="superscript"/>
        <sz val="11"/>
        <rFont val="BIZ UDゴシック"/>
        <family val="3"/>
        <charset val="128"/>
      </rPr>
      <t>注３）</t>
    </r>
    <rPh sb="0" eb="2">
      <t>シセツ</t>
    </rPh>
    <rPh sb="3" eb="6">
      <t>ジギョウショ</t>
    </rPh>
    <rPh sb="7" eb="8">
      <t>メイ</t>
    </rPh>
    <phoneticPr fontId="4"/>
  </si>
  <si>
    <r>
      <t xml:space="preserve">病床数・定員数
</t>
    </r>
    <r>
      <rPr>
        <vertAlign val="superscript"/>
        <sz val="8"/>
        <rFont val="BIZ UDゴシック"/>
        <family val="3"/>
        <charset val="128"/>
      </rPr>
      <t>注４）</t>
    </r>
    <rPh sb="0" eb="3">
      <t>ビョウショウスウ</t>
    </rPh>
    <rPh sb="4" eb="6">
      <t>テイイン</t>
    </rPh>
    <rPh sb="6" eb="7">
      <t>スウ</t>
    </rPh>
    <phoneticPr fontId="4"/>
  </si>
  <si>
    <r>
      <t xml:space="preserve">口座名義人
</t>
    </r>
    <r>
      <rPr>
        <sz val="9"/>
        <rFont val="BIZ UDゴシック"/>
        <family val="3"/>
        <charset val="128"/>
      </rPr>
      <t>※カタカナで記載</t>
    </r>
    <r>
      <rPr>
        <sz val="11"/>
        <rFont val="BIZ UDゴシック"/>
        <family val="3"/>
        <charset val="128"/>
      </rPr>
      <t>　</t>
    </r>
    <rPh sb="12" eb="14">
      <t>キサイ</t>
    </rPh>
    <phoneticPr fontId="4"/>
  </si>
  <si>
    <r>
      <t xml:space="preserve">口座名義人
</t>
    </r>
    <r>
      <rPr>
        <sz val="9"/>
        <rFont val="BIZ UDゴシック"/>
        <family val="3"/>
        <charset val="128"/>
      </rPr>
      <t>※カタカナで記載</t>
    </r>
    <rPh sb="0" eb="2">
      <t>コウザ</t>
    </rPh>
    <rPh sb="2" eb="5">
      <t>メイギニン</t>
    </rPh>
    <rPh sb="12" eb="14">
      <t>キサイ</t>
    </rPh>
    <phoneticPr fontId="3"/>
  </si>
  <si>
    <t>青森市長島一丁目1-1</t>
  </si>
  <si>
    <t>理事　青森　太郎</t>
    <phoneticPr fontId="3"/>
  </si>
  <si>
    <t>総務部　青森　次郎</t>
    <phoneticPr fontId="3"/>
  </si>
  <si>
    <t>XXX</t>
    <phoneticPr fontId="3"/>
  </si>
  <si>
    <t>●●銀行</t>
    <phoneticPr fontId="3"/>
  </si>
  <si>
    <t>●●支店</t>
    <phoneticPr fontId="3"/>
  </si>
  <si>
    <t>２．施設区分・申請額</t>
    <rPh sb="2" eb="4">
      <t>シセツ</t>
    </rPh>
    <rPh sb="4" eb="6">
      <t>クブン</t>
    </rPh>
    <rPh sb="7" eb="9">
      <t>シンセイ</t>
    </rPh>
    <rPh sb="9" eb="10">
      <t>ガク</t>
    </rPh>
    <phoneticPr fontId="4"/>
  </si>
  <si>
    <t xml:space="preserve">  (１)令和６年度中に事業を実施しています。
  (２)「２．施設区分・申請額」で「食事の提供の有無」にチェックを入れた施設がある場合：令和６年４月から令和７年３月までの
　　毎月又は特定の月に、給食費の全部又は一部を負担し食事を提供しました。
  (３)暴力団員による不当な行為の防止等に関する法律（平成３年法律第77号）第32条第１項各号に掲げる者ではありません。
  (４)県税等、県の債権に未納はありません。
  (５)支給対象要件に該当しない事実や不正等が発覚した場合は、速やかに支援金を返還し、給付を受けた団体名、代表者氏名及び
　　所在地等の情報を公表されることに同意します。</t>
    <rPh sb="43" eb="45">
      <t>ショクジ</t>
    </rPh>
    <rPh sb="46" eb="48">
      <t>テイキョウ</t>
    </rPh>
    <rPh sb="49" eb="51">
      <t>ウム</t>
    </rPh>
    <rPh sb="58" eb="59">
      <t>イ</t>
    </rPh>
    <rPh sb="61" eb="63">
      <t>シセツ</t>
    </rPh>
    <rPh sb="66" eb="68">
      <t>バアイ</t>
    </rPh>
    <rPh sb="163" eb="164">
      <t>トウ</t>
    </rPh>
    <rPh sb="165" eb="166">
      <t>ケン</t>
    </rPh>
    <rPh sb="167" eb="169">
      <t>サイケン</t>
    </rPh>
    <rPh sb="216" eb="218">
      <t>シエン</t>
    </rPh>
    <phoneticPr fontId="4"/>
  </si>
  <si>
    <t>３．振込口座情報</t>
    <rPh sb="2" eb="6">
      <t>フリコミコウザ</t>
    </rPh>
    <rPh sb="6" eb="8">
      <t>ジョウホウ</t>
    </rPh>
    <phoneticPr fontId="4"/>
  </si>
  <si>
    <t>障がい児者施設等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</si>
</sst>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vertAlign val="superscript"/>
      <sz val="10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trike/>
      <sz val="11"/>
      <color theme="1"/>
      <name val="BIZ UDゴシック"/>
      <family val="3"/>
      <charset val="128"/>
    </font>
    <font>
      <vertAlign val="superscript"/>
      <sz val="8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40"/>
      <color rgb="FFFF0000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vertAlign val="superscript"/>
      <sz val="10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vertAlign val="superscript"/>
      <sz val="8"/>
      <name val="BIZ UDゴシック"/>
      <family val="3"/>
      <charset val="128"/>
    </font>
    <font>
      <sz val="40"/>
      <name val="BIZ UDゴシック"/>
      <family val="3"/>
      <charset val="128"/>
    </font>
    <font>
      <strike/>
      <sz val="11"/>
      <name val="BIZ UDゴシック"/>
      <family val="3"/>
      <charset val="128"/>
    </font>
    <font>
      <sz val="11"/>
      <color rgb="FFFF0000"/>
      <name val="Calibri"/>
      <family val="3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478">
    <xf numFmtId="0" fontId="0" fillId="0" borderId="0" xfId="0">
      <alignment vertical="center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11" xfId="0" applyFont="1" applyBorder="1" applyAlignment="1" applyProtection="1">
      <alignment vertical="center" wrapText="1"/>
      <protection locked="0"/>
    </xf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>
      <alignment vertical="center"/>
    </xf>
    <xf numFmtId="49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/>
    </xf>
    <xf numFmtId="49" fontId="8" fillId="0" borderId="29" xfId="0" applyNumberFormat="1" applyFont="1" applyBorder="1" applyAlignment="1">
      <alignment vertical="center" wrapText="1"/>
    </xf>
    <xf numFmtId="49" fontId="9" fillId="0" borderId="29" xfId="0" applyNumberFormat="1" applyFont="1" applyBorder="1" applyAlignment="1" applyProtection="1">
      <alignment vertical="center" wrapText="1"/>
      <protection locked="0"/>
    </xf>
    <xf numFmtId="49" fontId="9" fillId="0" borderId="61" xfId="0" applyNumberFormat="1" applyFont="1" applyBorder="1" applyAlignment="1" applyProtection="1">
      <alignment vertical="center" wrapText="1"/>
      <protection locked="0"/>
    </xf>
    <xf numFmtId="49" fontId="8" fillId="0" borderId="55" xfId="0" applyNumberFormat="1" applyFont="1" applyBorder="1" applyAlignment="1">
      <alignment vertical="center" wrapText="1"/>
    </xf>
    <xf numFmtId="49" fontId="9" fillId="0" borderId="55" xfId="0" applyNumberFormat="1" applyFont="1" applyBorder="1" applyAlignment="1" applyProtection="1">
      <alignment vertical="center" wrapText="1"/>
      <protection locked="0"/>
    </xf>
    <xf numFmtId="49" fontId="8" fillId="0" borderId="55" xfId="0" applyNumberFormat="1" applyFont="1" applyBorder="1" applyAlignment="1">
      <alignment horizontal="center" vertical="center" wrapText="1"/>
    </xf>
    <xf numFmtId="49" fontId="8" fillId="0" borderId="5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53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8" fillId="0" borderId="39" xfId="0" applyFont="1" applyBorder="1">
      <alignment vertical="center"/>
    </xf>
    <xf numFmtId="0" fontId="8" fillId="0" borderId="23" xfId="0" applyFont="1" applyBorder="1" applyAlignment="1">
      <alignment horizontal="left" vertical="center"/>
    </xf>
    <xf numFmtId="0" fontId="12" fillId="0" borderId="23" xfId="0" applyFont="1" applyFill="1" applyBorder="1">
      <alignment vertical="center"/>
    </xf>
    <xf numFmtId="0" fontId="12" fillId="0" borderId="24" xfId="0" applyFont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38" xfId="0" applyFont="1" applyBorder="1" applyAlignment="1" applyProtection="1">
      <alignment vertical="center" wrapText="1"/>
      <protection locked="0"/>
    </xf>
    <xf numFmtId="176" fontId="8" fillId="2" borderId="11" xfId="1" applyNumberFormat="1" applyFont="1" applyFill="1" applyBorder="1" applyAlignment="1" applyProtection="1">
      <alignment vertical="center"/>
      <protection hidden="1"/>
    </xf>
    <xf numFmtId="176" fontId="8" fillId="2" borderId="49" xfId="1" applyNumberFormat="1" applyFont="1" applyFill="1" applyBorder="1" applyAlignment="1" applyProtection="1">
      <alignment vertical="center"/>
      <protection hidden="1"/>
    </xf>
    <xf numFmtId="176" fontId="8" fillId="2" borderId="38" xfId="1" applyNumberFormat="1" applyFont="1" applyFill="1" applyBorder="1" applyAlignment="1" applyProtection="1">
      <alignment vertical="center"/>
      <protection hidden="1"/>
    </xf>
    <xf numFmtId="176" fontId="8" fillId="2" borderId="51" xfId="1" applyNumberFormat="1" applyFont="1" applyFill="1" applyBorder="1" applyAlignment="1" applyProtection="1">
      <alignment vertical="center"/>
      <protection hidden="1"/>
    </xf>
    <xf numFmtId="176" fontId="8" fillId="0" borderId="10" xfId="1" applyNumberFormat="1" applyFont="1" applyBorder="1" applyAlignment="1" applyProtection="1">
      <alignment vertical="center"/>
      <protection locked="0"/>
    </xf>
    <xf numFmtId="176" fontId="8" fillId="0" borderId="50" xfId="1" applyNumberFormat="1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54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21" fillId="0" borderId="0" xfId="2" applyFont="1" applyAlignment="1">
      <alignment horizontal="right"/>
    </xf>
    <xf numFmtId="0" fontId="8" fillId="0" borderId="47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8" fillId="0" borderId="48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10" fillId="0" borderId="60" xfId="2" applyFont="1" applyBorder="1" applyAlignment="1">
      <alignment horizontal="center" vertical="center"/>
    </xf>
    <xf numFmtId="0" fontId="8" fillId="0" borderId="11" xfId="2" applyFont="1" applyBorder="1" applyAlignment="1">
      <alignment vertical="center"/>
    </xf>
    <xf numFmtId="0" fontId="8" fillId="0" borderId="11" xfId="2" applyFont="1" applyBorder="1" applyAlignment="1">
      <alignment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29" xfId="2" applyFont="1" applyBorder="1" applyAlignment="1">
      <alignment horizontal="left" vertical="center" wrapText="1"/>
    </xf>
    <xf numFmtId="0" fontId="8" fillId="0" borderId="48" xfId="2" applyFont="1" applyBorder="1" applyAlignment="1">
      <alignment horizontal="center" vertical="center"/>
    </xf>
    <xf numFmtId="0" fontId="8" fillId="0" borderId="46" xfId="2" applyFont="1" applyBorder="1" applyAlignment="1">
      <alignment vertical="center"/>
    </xf>
    <xf numFmtId="0" fontId="8" fillId="0" borderId="54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8" fillId="0" borderId="38" xfId="2" applyFont="1" applyBorder="1" applyAlignment="1">
      <alignment vertical="center"/>
    </xf>
    <xf numFmtId="0" fontId="8" fillId="0" borderId="38" xfId="2" applyFont="1" applyBorder="1" applyAlignment="1">
      <alignment vertical="center" wrapText="1"/>
    </xf>
    <xf numFmtId="0" fontId="8" fillId="0" borderId="51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8" fillId="0" borderId="63" xfId="2" applyFont="1" applyBorder="1" applyAlignment="1">
      <alignment horizontal="center" vertical="center"/>
    </xf>
    <xf numFmtId="0" fontId="8" fillId="0" borderId="3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 readingOrder="1"/>
    </xf>
    <xf numFmtId="0" fontId="23" fillId="0" borderId="72" xfId="0" applyFont="1" applyBorder="1" applyAlignment="1">
      <alignment horizontal="center" vertical="center" wrapText="1" readingOrder="1"/>
    </xf>
    <xf numFmtId="0" fontId="23" fillId="0" borderId="74" xfId="0" applyFont="1" applyBorder="1" applyAlignment="1">
      <alignment horizontal="center" vertical="center" wrapText="1" readingOrder="1"/>
    </xf>
    <xf numFmtId="0" fontId="8" fillId="0" borderId="45" xfId="2" applyFont="1" applyBorder="1" applyAlignment="1">
      <alignment horizontal="center" vertical="center"/>
    </xf>
    <xf numFmtId="0" fontId="8" fillId="0" borderId="45" xfId="2" applyFont="1" applyBorder="1" applyAlignment="1">
      <alignment vertical="center"/>
    </xf>
    <xf numFmtId="177" fontId="8" fillId="0" borderId="0" xfId="2" applyNumberFormat="1" applyFont="1" applyAlignment="1">
      <alignment vertical="center"/>
    </xf>
    <xf numFmtId="0" fontId="8" fillId="0" borderId="76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6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50" xfId="0" applyNumberFormat="1" applyFont="1" applyBorder="1" applyAlignment="1" applyProtection="1">
      <alignment horizontal="center" vertical="center" wrapText="1"/>
      <protection locked="0"/>
    </xf>
    <xf numFmtId="49" fontId="24" fillId="0" borderId="62" xfId="0" applyNumberFormat="1" applyFont="1" applyBorder="1" applyAlignment="1" applyProtection="1">
      <alignment horizontal="center" vertical="center" wrapText="1"/>
      <protection locked="0"/>
    </xf>
    <xf numFmtId="0" fontId="24" fillId="0" borderId="45" xfId="0" applyFont="1" applyBorder="1" applyAlignment="1" applyProtection="1">
      <alignment vertical="center" wrapText="1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176" fontId="24" fillId="0" borderId="62" xfId="1" applyNumberFormat="1" applyFont="1" applyBorder="1" applyAlignment="1" applyProtection="1">
      <alignment vertical="center"/>
      <protection locked="0"/>
    </xf>
    <xf numFmtId="176" fontId="24" fillId="2" borderId="45" xfId="1" applyNumberFormat="1" applyFont="1" applyFill="1" applyBorder="1" applyAlignment="1" applyProtection="1">
      <alignment vertical="center"/>
      <protection hidden="1"/>
    </xf>
    <xf numFmtId="176" fontId="24" fillId="2" borderId="63" xfId="1" applyNumberFormat="1" applyFont="1" applyFill="1" applyBorder="1" applyAlignment="1" applyProtection="1">
      <alignment vertical="center"/>
      <protection hidden="1"/>
    </xf>
    <xf numFmtId="49" fontId="24" fillId="0" borderId="10" xfId="0" applyNumberFormat="1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  <protection locked="0"/>
    </xf>
    <xf numFmtId="176" fontId="24" fillId="0" borderId="10" xfId="1" applyNumberFormat="1" applyFont="1" applyBorder="1" applyAlignment="1" applyProtection="1">
      <alignment vertical="center"/>
      <protection locked="0"/>
    </xf>
    <xf numFmtId="176" fontId="24" fillId="2" borderId="11" xfId="1" applyNumberFormat="1" applyFont="1" applyFill="1" applyBorder="1" applyAlignment="1" applyProtection="1">
      <alignment vertical="center"/>
      <protection hidden="1"/>
    </xf>
    <xf numFmtId="176" fontId="24" fillId="2" borderId="49" xfId="1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50" xfId="2" applyFont="1" applyBorder="1" applyAlignment="1">
      <alignment horizontal="center" vertical="center" wrapText="1" shrinkToFit="1"/>
    </xf>
    <xf numFmtId="0" fontId="8" fillId="0" borderId="51" xfId="2" applyFont="1" applyBorder="1" applyAlignment="1">
      <alignment horizontal="center" vertical="center" wrapText="1" shrinkToFit="1"/>
    </xf>
    <xf numFmtId="0" fontId="23" fillId="0" borderId="66" xfId="0" applyFont="1" applyBorder="1" applyAlignment="1">
      <alignment horizontal="center" vertical="center" wrapText="1" readingOrder="1"/>
    </xf>
    <xf numFmtId="0" fontId="23" fillId="0" borderId="75" xfId="0" applyFont="1" applyBorder="1" applyAlignment="1">
      <alignment horizontal="center" vertical="center" wrapText="1" readingOrder="1"/>
    </xf>
    <xf numFmtId="0" fontId="23" fillId="0" borderId="69" xfId="0" applyFont="1" applyBorder="1" applyAlignment="1">
      <alignment horizontal="center" vertical="center" wrapText="1" readingOrder="1"/>
    </xf>
    <xf numFmtId="0" fontId="23" fillId="0" borderId="71" xfId="0" applyFont="1" applyBorder="1" applyAlignment="1">
      <alignment horizontal="center" vertical="center" wrapText="1" readingOrder="1"/>
    </xf>
    <xf numFmtId="0" fontId="23" fillId="0" borderId="67" xfId="0" applyFont="1" applyBorder="1" applyAlignment="1">
      <alignment horizontal="center" vertical="center" wrapText="1" readingOrder="1"/>
    </xf>
    <xf numFmtId="0" fontId="23" fillId="0" borderId="68" xfId="0" applyFont="1" applyBorder="1" applyAlignment="1">
      <alignment horizontal="center" vertical="center" wrapText="1" readingOrder="1"/>
    </xf>
    <xf numFmtId="0" fontId="23" fillId="0" borderId="73" xfId="0" applyFont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176" fontId="24" fillId="0" borderId="57" xfId="1" applyNumberFormat="1" applyFont="1" applyFill="1" applyBorder="1" applyAlignment="1" applyProtection="1">
      <alignment vertical="center"/>
      <protection hidden="1"/>
    </xf>
    <xf numFmtId="0" fontId="14" fillId="0" borderId="26" xfId="0" applyFont="1" applyBorder="1" applyAlignment="1">
      <alignment vertical="center" wrapText="1"/>
    </xf>
    <xf numFmtId="49" fontId="8" fillId="0" borderId="31" xfId="0" applyNumberFormat="1" applyFont="1" applyBorder="1" applyAlignment="1" applyProtection="1">
      <alignment horizontal="center" vertical="center" wrapText="1"/>
      <protection locked="0"/>
    </xf>
    <xf numFmtId="49" fontId="8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 shrinkToFit="1"/>
    </xf>
    <xf numFmtId="0" fontId="8" fillId="0" borderId="54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/>
    </xf>
    <xf numFmtId="0" fontId="8" fillId="0" borderId="23" xfId="0" applyFont="1" applyBorder="1">
      <alignment vertical="center"/>
    </xf>
    <xf numFmtId="0" fontId="8" fillId="0" borderId="43" xfId="0" applyFont="1" applyBorder="1" applyAlignment="1">
      <alignment horizontal="right" vertical="center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8" fillId="0" borderId="23" xfId="0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43" xfId="0" applyFont="1" applyBorder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34" fillId="0" borderId="1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54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 shrinkToFit="1"/>
    </xf>
    <xf numFmtId="0" fontId="25" fillId="0" borderId="54" xfId="0" applyFont="1" applyBorder="1" applyAlignment="1">
      <alignment horizontal="center" vertical="center" wrapText="1" shrinkToFit="1"/>
    </xf>
    <xf numFmtId="49" fontId="25" fillId="0" borderId="62" xfId="0" applyNumberFormat="1" applyFont="1" applyBorder="1" applyAlignment="1" applyProtection="1">
      <alignment horizontal="center" vertical="center" wrapText="1"/>
      <protection locked="0"/>
    </xf>
    <xf numFmtId="49" fontId="25" fillId="0" borderId="79" xfId="0" applyNumberFormat="1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176" fontId="25" fillId="0" borderId="62" xfId="1" applyNumberFormat="1" applyFont="1" applyBorder="1" applyAlignment="1" applyProtection="1">
      <alignment vertical="center"/>
      <protection locked="0"/>
    </xf>
    <xf numFmtId="176" fontId="25" fillId="2" borderId="45" xfId="1" applyNumberFormat="1" applyFont="1" applyFill="1" applyBorder="1" applyAlignment="1" applyProtection="1">
      <alignment vertical="center"/>
      <protection hidden="1"/>
    </xf>
    <xf numFmtId="176" fontId="25" fillId="2" borderId="63" xfId="1" applyNumberFormat="1" applyFont="1" applyFill="1" applyBorder="1" applyAlignment="1" applyProtection="1">
      <alignment vertical="center"/>
      <protection hidden="1"/>
    </xf>
    <xf numFmtId="49" fontId="25" fillId="0" borderId="10" xfId="0" applyNumberFormat="1" applyFont="1" applyBorder="1" applyAlignment="1" applyProtection="1">
      <alignment horizontal="center" vertical="center" wrapText="1"/>
      <protection locked="0"/>
    </xf>
    <xf numFmtId="49" fontId="25" fillId="0" borderId="31" xfId="0" applyNumberFormat="1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176" fontId="25" fillId="0" borderId="10" xfId="1" applyNumberFormat="1" applyFont="1" applyBorder="1" applyAlignment="1" applyProtection="1">
      <alignment vertical="center"/>
      <protection locked="0"/>
    </xf>
    <xf numFmtId="176" fontId="25" fillId="2" borderId="11" xfId="1" applyNumberFormat="1" applyFont="1" applyFill="1" applyBorder="1" applyAlignment="1" applyProtection="1">
      <alignment vertical="center"/>
      <protection hidden="1"/>
    </xf>
    <xf numFmtId="176" fontId="25" fillId="2" borderId="49" xfId="1" applyNumberFormat="1" applyFont="1" applyFill="1" applyBorder="1" applyAlignment="1" applyProtection="1">
      <alignment vertical="center"/>
      <protection hidden="1"/>
    </xf>
    <xf numFmtId="49" fontId="25" fillId="0" borderId="50" xfId="0" applyNumberFormat="1" applyFont="1" applyBorder="1" applyAlignment="1" applyProtection="1">
      <alignment horizontal="center" vertical="center" wrapText="1"/>
      <protection locked="0"/>
    </xf>
    <xf numFmtId="49" fontId="25" fillId="0" borderId="36" xfId="0" applyNumberFormat="1" applyFont="1" applyBorder="1" applyAlignment="1" applyProtection="1">
      <alignment horizontal="center" vertical="center" wrapText="1"/>
      <protection locked="0"/>
    </xf>
    <xf numFmtId="0" fontId="25" fillId="0" borderId="38" xfId="0" applyFont="1" applyBorder="1" applyAlignment="1" applyProtection="1">
      <alignment vertical="center" wrapText="1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176" fontId="25" fillId="0" borderId="50" xfId="1" applyNumberFormat="1" applyFont="1" applyBorder="1" applyAlignment="1" applyProtection="1">
      <alignment vertical="center"/>
      <protection locked="0"/>
    </xf>
    <xf numFmtId="176" fontId="25" fillId="2" borderId="38" xfId="1" applyNumberFormat="1" applyFont="1" applyFill="1" applyBorder="1" applyAlignment="1" applyProtection="1">
      <alignment vertical="center"/>
      <protection hidden="1"/>
    </xf>
    <xf numFmtId="176" fontId="25" fillId="2" borderId="51" xfId="1" applyNumberFormat="1" applyFont="1" applyFill="1" applyBorder="1" applyAlignment="1" applyProtection="1">
      <alignment vertical="center"/>
      <protection hidden="1"/>
    </xf>
    <xf numFmtId="38" fontId="25" fillId="0" borderId="0" xfId="1" applyFont="1" applyFill="1" applyBorder="1" applyAlignment="1">
      <alignment horizontal="center" vertical="center"/>
    </xf>
    <xf numFmtId="176" fontId="25" fillId="0" borderId="57" xfId="1" applyNumberFormat="1" applyFont="1" applyFill="1" applyBorder="1" applyAlignment="1" applyProtection="1">
      <alignment vertical="center"/>
      <protection hidden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38" fontId="25" fillId="0" borderId="0" xfId="1" applyFont="1" applyFill="1" applyBorder="1" applyAlignment="1">
      <alignment horizontal="right" vertical="center"/>
    </xf>
    <xf numFmtId="0" fontId="33" fillId="0" borderId="0" xfId="0" applyFont="1">
      <alignment vertical="center"/>
    </xf>
    <xf numFmtId="49" fontId="30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1" xfId="0" applyNumberFormat="1" applyFont="1" applyBorder="1" applyAlignment="1" applyProtection="1">
      <alignment horizontal="center" vertical="center" wrapText="1"/>
      <protection locked="0"/>
    </xf>
    <xf numFmtId="49" fontId="30" fillId="0" borderId="11" xfId="0" applyNumberFormat="1" applyFont="1" applyBorder="1" applyAlignment="1">
      <alignment horizontal="center" vertical="center" wrapText="1"/>
    </xf>
    <xf numFmtId="49" fontId="30" fillId="0" borderId="31" xfId="0" applyNumberFormat="1" applyFont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49" fontId="25" fillId="0" borderId="29" xfId="0" applyNumberFormat="1" applyFont="1" applyBorder="1" applyAlignment="1">
      <alignment vertical="center" wrapText="1"/>
    </xf>
    <xf numFmtId="49" fontId="30" fillId="0" borderId="29" xfId="0" applyNumberFormat="1" applyFont="1" applyBorder="1" applyAlignment="1" applyProtection="1">
      <alignment vertical="center" wrapText="1"/>
      <protection locked="0"/>
    </xf>
    <xf numFmtId="49" fontId="30" fillId="0" borderId="61" xfId="0" applyNumberFormat="1" applyFont="1" applyBorder="1" applyAlignment="1" applyProtection="1">
      <alignment vertical="center" wrapText="1"/>
      <protection locked="0"/>
    </xf>
    <xf numFmtId="49" fontId="25" fillId="0" borderId="55" xfId="0" applyNumberFormat="1" applyFont="1" applyBorder="1" applyAlignment="1">
      <alignment vertical="center" wrapText="1"/>
    </xf>
    <xf numFmtId="49" fontId="30" fillId="0" borderId="55" xfId="0" applyNumberFormat="1" applyFont="1" applyBorder="1" applyAlignment="1" applyProtection="1">
      <alignment vertical="center" wrapText="1"/>
      <protection locked="0"/>
    </xf>
    <xf numFmtId="49" fontId="25" fillId="0" borderId="55" xfId="0" applyNumberFormat="1" applyFont="1" applyBorder="1" applyAlignment="1">
      <alignment horizontal="center" vertical="center" wrapText="1"/>
    </xf>
    <xf numFmtId="49" fontId="25" fillId="0" borderId="56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/>
    </xf>
    <xf numFmtId="0" fontId="29" fillId="0" borderId="53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Border="1">
      <alignment vertical="center"/>
    </xf>
    <xf numFmtId="0" fontId="29" fillId="0" borderId="0" xfId="0" applyFont="1" applyFill="1" applyBorder="1">
      <alignment vertical="center"/>
    </xf>
    <xf numFmtId="0" fontId="25" fillId="0" borderId="39" xfId="0" applyFont="1" applyBorder="1">
      <alignment vertical="center"/>
    </xf>
    <xf numFmtId="0" fontId="25" fillId="0" borderId="23" xfId="0" applyFont="1" applyBorder="1">
      <alignment vertical="center"/>
    </xf>
    <xf numFmtId="0" fontId="25" fillId="0" borderId="23" xfId="0" applyFont="1" applyBorder="1" applyAlignment="1">
      <alignment horizontal="left" vertical="center"/>
    </xf>
    <xf numFmtId="0" fontId="29" fillId="0" borderId="23" xfId="0" applyFont="1" applyFill="1" applyBorder="1">
      <alignment vertical="center"/>
    </xf>
    <xf numFmtId="0" fontId="29" fillId="0" borderId="24" xfId="0" applyFont="1" applyBorder="1">
      <alignment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Fill="1">
      <alignment vertical="center"/>
    </xf>
    <xf numFmtId="0" fontId="29" fillId="0" borderId="0" xfId="0" applyFo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40" fillId="0" borderId="79" xfId="0" applyNumberFormat="1" applyFont="1" applyBorder="1" applyAlignment="1" applyProtection="1">
      <alignment horizontal="center" vertical="center" wrapText="1"/>
      <protection locked="0"/>
    </xf>
    <xf numFmtId="49" fontId="41" fillId="0" borderId="79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Font="1" applyBorder="1">
      <alignment vertical="center"/>
    </xf>
    <xf numFmtId="0" fontId="30" fillId="0" borderId="23" xfId="0" applyFont="1" applyBorder="1">
      <alignment vertical="center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38" fontId="31" fillId="0" borderId="26" xfId="0" applyNumberFormat="1" applyFont="1" applyBorder="1" applyAlignment="1" applyProtection="1">
      <alignment vertical="center"/>
      <protection hidden="1"/>
    </xf>
    <xf numFmtId="0" fontId="25" fillId="0" borderId="23" xfId="0" applyFont="1" applyBorder="1" applyAlignment="1">
      <alignment shrinkToFit="1"/>
    </xf>
    <xf numFmtId="0" fontId="25" fillId="0" borderId="23" xfId="0" applyFont="1" applyBorder="1">
      <alignment vertical="center"/>
    </xf>
    <xf numFmtId="0" fontId="25" fillId="0" borderId="84" xfId="0" applyFont="1" applyBorder="1" applyAlignment="1" applyProtection="1">
      <alignment vertical="center" wrapText="1"/>
      <protection locked="0"/>
    </xf>
    <xf numFmtId="0" fontId="25" fillId="0" borderId="85" xfId="0" applyFont="1" applyBorder="1" applyAlignment="1" applyProtection="1">
      <alignment vertical="center" wrapText="1"/>
      <protection locked="0"/>
    </xf>
    <xf numFmtId="0" fontId="25" fillId="0" borderId="80" xfId="0" applyFont="1" applyBorder="1" applyAlignment="1" applyProtection="1">
      <alignment vertical="center" wrapText="1"/>
      <protection locked="0"/>
    </xf>
    <xf numFmtId="0" fontId="25" fillId="0" borderId="81" xfId="0" applyFont="1" applyBorder="1" applyAlignment="1" applyProtection="1">
      <alignment vertical="center" wrapText="1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0" fontId="25" fillId="0" borderId="6" xfId="0" applyFont="1" applyBorder="1" applyAlignment="1" applyProtection="1">
      <alignment vertical="center" wrapText="1"/>
      <protection locked="0"/>
    </xf>
    <xf numFmtId="0" fontId="25" fillId="0" borderId="9" xfId="0" applyFont="1" applyBorder="1" applyAlignment="1" applyProtection="1">
      <alignment vertical="center" wrapText="1"/>
      <protection locked="0"/>
    </xf>
    <xf numFmtId="0" fontId="25" fillId="0" borderId="23" xfId="0" applyFont="1" applyFill="1" applyBorder="1">
      <alignment vertical="center"/>
    </xf>
    <xf numFmtId="0" fontId="25" fillId="0" borderId="24" xfId="0" applyFont="1" applyFill="1" applyBorder="1">
      <alignment vertical="center"/>
    </xf>
    <xf numFmtId="0" fontId="32" fillId="0" borderId="25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5" fillId="0" borderId="82" xfId="0" applyFont="1" applyBorder="1" applyAlignment="1">
      <alignment vertical="center" wrapText="1"/>
    </xf>
    <xf numFmtId="0" fontId="25" fillId="0" borderId="8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5" fillId="0" borderId="41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5" fillId="0" borderId="12" xfId="0" applyFont="1" applyBorder="1" applyAlignment="1" applyProtection="1">
      <alignment vertical="center" wrapText="1"/>
      <protection locked="0"/>
    </xf>
    <xf numFmtId="0" fontId="25" fillId="0" borderId="13" xfId="0" applyFont="1" applyBorder="1" applyAlignment="1" applyProtection="1">
      <alignment vertical="center" wrapText="1"/>
      <protection locked="0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 applyProtection="1">
      <alignment vertical="center" wrapText="1"/>
      <protection locked="0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25" fillId="0" borderId="0" xfId="0" applyFont="1" applyFill="1" applyBorder="1">
      <alignment vertical="center"/>
    </xf>
    <xf numFmtId="0" fontId="25" fillId="0" borderId="53" xfId="0" applyFont="1" applyFill="1" applyBorder="1">
      <alignment vertical="center"/>
    </xf>
    <xf numFmtId="0" fontId="29" fillId="0" borderId="0" xfId="0" applyFont="1" applyAlignment="1">
      <alignment horizontal="left" vertical="center"/>
    </xf>
    <xf numFmtId="0" fontId="25" fillId="0" borderId="43" xfId="0" applyFont="1" applyBorder="1" applyAlignment="1">
      <alignment horizontal="right" vertical="center"/>
    </xf>
    <xf numFmtId="0" fontId="25" fillId="0" borderId="26" xfId="0" applyFont="1" applyBorder="1" applyAlignment="1">
      <alignment horizontal="right" vertical="center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0" fontId="25" fillId="0" borderId="47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>
      <alignment horizontal="center" vertical="center" wrapText="1"/>
    </xf>
    <xf numFmtId="0" fontId="30" fillId="0" borderId="48" xfId="0" applyFont="1" applyBorder="1" applyAlignment="1" applyProtection="1">
      <alignment horizontal="center" vertical="center" wrapText="1"/>
      <protection locked="0"/>
    </xf>
    <xf numFmtId="0" fontId="25" fillId="0" borderId="38" xfId="0" applyFont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3" xfId="0" applyFont="1" applyBorder="1" applyAlignment="1">
      <alignment shrinkToFit="1"/>
    </xf>
    <xf numFmtId="0" fontId="25" fillId="0" borderId="3" xfId="0" applyFont="1" applyBorder="1" applyAlignment="1" applyProtection="1">
      <protection locked="0"/>
    </xf>
    <xf numFmtId="0" fontId="25" fillId="0" borderId="33" xfId="0" applyFont="1" applyBorder="1" applyAlignment="1"/>
    <xf numFmtId="0" fontId="25" fillId="0" borderId="33" xfId="0" applyFont="1" applyBorder="1" applyAlignment="1" applyProtection="1">
      <protection locked="0"/>
    </xf>
    <xf numFmtId="0" fontId="25" fillId="0" borderId="33" xfId="0" applyFont="1" applyBorder="1" applyAlignment="1">
      <alignment wrapText="1" shrinkToFit="1"/>
    </xf>
    <xf numFmtId="0" fontId="25" fillId="0" borderId="18" xfId="0" applyFont="1" applyBorder="1" applyAlignment="1">
      <alignment horizontal="left" vertical="center" wrapText="1" indent="1"/>
    </xf>
    <xf numFmtId="0" fontId="25" fillId="0" borderId="0" xfId="0" applyFont="1" applyBorder="1" applyAlignment="1">
      <alignment horizontal="left" vertical="center" wrapText="1" indent="1"/>
    </xf>
    <xf numFmtId="0" fontId="25" fillId="0" borderId="3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25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 applyProtection="1">
      <alignment horizontal="left" vertical="center" wrapText="1"/>
      <protection locked="0"/>
    </xf>
    <xf numFmtId="0" fontId="30" fillId="0" borderId="51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25" fillId="0" borderId="43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8" fillId="0" borderId="33" xfId="0" applyFont="1" applyBorder="1" applyAlignment="1">
      <alignment wrapText="1" shrinkToFit="1"/>
    </xf>
    <xf numFmtId="0" fontId="24" fillId="0" borderId="33" xfId="0" applyFont="1" applyBorder="1" applyAlignment="1" applyProtection="1"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shrinkToFit="1"/>
    </xf>
    <xf numFmtId="0" fontId="24" fillId="0" borderId="3" xfId="0" applyFont="1" applyBorder="1" applyAlignment="1" applyProtection="1">
      <protection locked="0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8" fillId="0" borderId="33" xfId="0" applyFont="1" applyBorder="1" applyAlignment="1"/>
    <xf numFmtId="0" fontId="8" fillId="0" borderId="5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 applyProtection="1">
      <alignment horizontal="left" vertical="center" wrapText="1"/>
      <protection locked="0"/>
    </xf>
    <xf numFmtId="0" fontId="27" fillId="0" borderId="51" xfId="0" applyFont="1" applyBorder="1" applyAlignment="1" applyProtection="1">
      <alignment horizontal="left" vertical="center" wrapText="1"/>
      <protection locked="0"/>
    </xf>
    <xf numFmtId="0" fontId="8" fillId="0" borderId="4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7" fillId="0" borderId="32" xfId="0" applyFont="1" applyBorder="1" applyAlignment="1" applyProtection="1">
      <alignment horizontal="center" vertical="center" wrapText="1"/>
      <protection locked="0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center" vertical="center" wrapText="1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4" fillId="0" borderId="32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 applyProtection="1">
      <alignment horizontal="left" vertical="center" wrapText="1"/>
      <protection locked="0"/>
    </xf>
    <xf numFmtId="0" fontId="24" fillId="0" borderId="31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61" xfId="0" applyFont="1" applyBorder="1" applyAlignment="1" applyProtection="1">
      <alignment horizontal="left" vertical="center" wrapText="1"/>
      <protection locked="0"/>
    </xf>
    <xf numFmtId="0" fontId="24" fillId="0" borderId="77" xfId="0" applyFont="1" applyBorder="1" applyAlignment="1" applyProtection="1">
      <alignment horizontal="left" vertical="center" wrapText="1"/>
      <protection locked="0"/>
    </xf>
    <xf numFmtId="0" fontId="24" fillId="0" borderId="78" xfId="0" applyFont="1" applyBorder="1" applyAlignment="1" applyProtection="1">
      <alignment horizontal="left" vertical="center" wrapText="1"/>
      <protection locked="0"/>
    </xf>
    <xf numFmtId="0" fontId="24" fillId="0" borderId="45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4" fillId="0" borderId="0" xfId="0" applyFont="1" applyFill="1" applyBorder="1">
      <alignment vertical="center"/>
    </xf>
    <xf numFmtId="0" fontId="24" fillId="0" borderId="53" xfId="0" applyFont="1" applyFill="1" applyBorder="1">
      <alignment vertical="center"/>
    </xf>
    <xf numFmtId="0" fontId="8" fillId="0" borderId="1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24" fillId="0" borderId="12" xfId="0" applyFont="1" applyBorder="1" applyAlignment="1" applyProtection="1">
      <alignment vertical="center" wrapText="1"/>
      <protection locked="0"/>
    </xf>
    <xf numFmtId="0" fontId="24" fillId="0" borderId="13" xfId="0" applyFont="1" applyBorder="1" applyAlignment="1" applyProtection="1">
      <alignment vertical="center" wrapText="1"/>
      <protection locked="0"/>
    </xf>
    <xf numFmtId="0" fontId="24" fillId="0" borderId="16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24" fillId="0" borderId="23" xfId="0" applyFont="1" applyFill="1" applyBorder="1">
      <alignment vertical="center"/>
    </xf>
    <xf numFmtId="0" fontId="24" fillId="0" borderId="24" xfId="0" applyFont="1" applyFill="1" applyBorder="1">
      <alignment vertical="center"/>
    </xf>
    <xf numFmtId="0" fontId="16" fillId="0" borderId="2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shrinkToFit="1"/>
    </xf>
    <xf numFmtId="0" fontId="8" fillId="0" borderId="23" xfId="0" applyFont="1" applyBorder="1">
      <alignment vertical="center"/>
    </xf>
    <xf numFmtId="0" fontId="8" fillId="0" borderId="82" xfId="0" applyFont="1" applyBorder="1" applyAlignment="1">
      <alignment vertical="center" wrapText="1"/>
    </xf>
    <xf numFmtId="0" fontId="8" fillId="0" borderId="83" xfId="0" applyFont="1" applyBorder="1" applyAlignment="1">
      <alignment vertical="center" wrapText="1"/>
    </xf>
    <xf numFmtId="0" fontId="24" fillId="0" borderId="84" xfId="0" applyFont="1" applyBorder="1" applyAlignment="1" applyProtection="1">
      <alignment vertical="center" wrapText="1"/>
      <protection locked="0"/>
    </xf>
    <xf numFmtId="0" fontId="24" fillId="0" borderId="85" xfId="0" applyFont="1" applyBorder="1" applyAlignment="1" applyProtection="1">
      <alignment vertical="center" wrapText="1"/>
      <protection locked="0"/>
    </xf>
    <xf numFmtId="0" fontId="24" fillId="0" borderId="80" xfId="0" applyFont="1" applyBorder="1" applyAlignment="1" applyProtection="1">
      <alignment vertical="center" wrapText="1"/>
      <protection locked="0"/>
    </xf>
    <xf numFmtId="0" fontId="24" fillId="0" borderId="81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4" fillId="0" borderId="8" xfId="0" applyFont="1" applyBorder="1" applyAlignment="1" applyProtection="1">
      <alignment vertical="center" wrapText="1"/>
      <protection locked="0"/>
    </xf>
    <xf numFmtId="0" fontId="24" fillId="0" borderId="6" xfId="0" applyFont="1" applyBorder="1" applyAlignment="1" applyProtection="1">
      <alignment vertical="center" wrapText="1"/>
      <protection locked="0"/>
    </xf>
    <xf numFmtId="0" fontId="24" fillId="0" borderId="9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38" fontId="26" fillId="0" borderId="26" xfId="0" applyNumberFormat="1" applyFont="1" applyBorder="1" applyAlignment="1" applyProtection="1">
      <alignment vertical="center"/>
      <protection hidden="1"/>
    </xf>
    <xf numFmtId="0" fontId="8" fillId="0" borderId="43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9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47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45" xfId="2" applyFont="1" applyBorder="1" applyAlignment="1">
      <alignment horizontal="left" vertical="center" wrapText="1"/>
    </xf>
    <xf numFmtId="0" fontId="8" fillId="0" borderId="50" xfId="2" applyFont="1" applyBorder="1" applyAlignment="1">
      <alignment horizontal="center" vertical="center"/>
    </xf>
    <xf numFmtId="0" fontId="8" fillId="0" borderId="29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8" fillId="0" borderId="76" xfId="2" applyFont="1" applyBorder="1" applyAlignment="1">
      <alignment horizontal="left" vertical="center"/>
    </xf>
    <xf numFmtId="0" fontId="8" fillId="0" borderId="55" xfId="2" applyFont="1" applyBorder="1" applyAlignment="1">
      <alignment horizontal="left" vertical="center"/>
    </xf>
    <xf numFmtId="0" fontId="8" fillId="0" borderId="64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22" fillId="0" borderId="23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8" fillId="0" borderId="38" xfId="2" applyFont="1" applyBorder="1" applyAlignment="1">
      <alignment horizontal="center" vertical="center"/>
    </xf>
    <xf numFmtId="38" fontId="8" fillId="0" borderId="61" xfId="3" applyFont="1" applyBorder="1" applyAlignment="1">
      <alignment horizontal="center" vertical="center"/>
    </xf>
    <xf numFmtId="38" fontId="8" fillId="0" borderId="37" xfId="3" applyFont="1" applyBorder="1" applyAlignment="1">
      <alignment horizontal="center" vertical="center"/>
    </xf>
    <xf numFmtId="0" fontId="10" fillId="0" borderId="58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43</xdr:row>
      <xdr:rowOff>0</xdr:rowOff>
    </xdr:from>
    <xdr:to>
      <xdr:col>4</xdr:col>
      <xdr:colOff>173106</xdr:colOff>
      <xdr:row>43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5</xdr:col>
      <xdr:colOff>388454</xdr:colOff>
      <xdr:row>43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43</xdr:row>
      <xdr:rowOff>0</xdr:rowOff>
    </xdr:from>
    <xdr:to>
      <xdr:col>4</xdr:col>
      <xdr:colOff>173106</xdr:colOff>
      <xdr:row>43</xdr:row>
      <xdr:rowOff>342900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5</xdr:col>
      <xdr:colOff>388454</xdr:colOff>
      <xdr:row>43</xdr:row>
      <xdr:rowOff>342900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38102</xdr:rowOff>
    </xdr:to>
    <xdr:sp macro="" textlink="">
      <xdr:nvSpPr>
        <xdr:cNvPr id="308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38102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14</xdr:col>
      <xdr:colOff>771525</xdr:colOff>
      <xdr:row>42</xdr:row>
      <xdr:rowOff>9525</xdr:rowOff>
    </xdr:from>
    <xdr:to>
      <xdr:col>15</xdr:col>
      <xdr:colOff>373132</xdr:colOff>
      <xdr:row>43</xdr:row>
      <xdr:rowOff>47627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15</xdr:col>
      <xdr:colOff>0</xdr:colOff>
      <xdr:row>56</xdr:row>
      <xdr:rowOff>0</xdr:rowOff>
    </xdr:to>
    <xdr:sp macro="" textlink="">
      <xdr:nvSpPr>
        <xdr:cNvPr id="3088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42</xdr:row>
          <xdr:rowOff>66675</xdr:rowOff>
        </xdr:from>
        <xdr:to>
          <xdr:col>14</xdr:col>
          <xdr:colOff>942975</xdr:colOff>
          <xdr:row>42</xdr:row>
          <xdr:rowOff>276225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42</xdr:row>
          <xdr:rowOff>66675</xdr:rowOff>
        </xdr:from>
        <xdr:to>
          <xdr:col>15</xdr:col>
          <xdr:colOff>676275</xdr:colOff>
          <xdr:row>42</xdr:row>
          <xdr:rowOff>276225</xdr:rowOff>
        </xdr:to>
        <xdr:sp macro="" textlink="">
          <xdr:nvSpPr>
            <xdr:cNvPr id="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150327</xdr:colOff>
      <xdr:row>55</xdr:row>
      <xdr:rowOff>142875</xdr:rowOff>
    </xdr:from>
    <xdr:to>
      <xdr:col>14</xdr:col>
      <xdr:colOff>855177</xdr:colOff>
      <xdr:row>55</xdr:row>
      <xdr:rowOff>704850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265088" y="20584353"/>
          <a:ext cx="704850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43</xdr:row>
      <xdr:rowOff>0</xdr:rowOff>
    </xdr:from>
    <xdr:to>
      <xdr:col>4</xdr:col>
      <xdr:colOff>173106</xdr:colOff>
      <xdr:row>43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438275" y="15516225"/>
          <a:ext cx="563631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5</xdr:col>
      <xdr:colOff>388454</xdr:colOff>
      <xdr:row>43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133600" y="15516225"/>
          <a:ext cx="559904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43</xdr:row>
      <xdr:rowOff>0</xdr:rowOff>
    </xdr:from>
    <xdr:to>
      <xdr:col>4</xdr:col>
      <xdr:colOff>173106</xdr:colOff>
      <xdr:row>43</xdr:row>
      <xdr:rowOff>342900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438275" y="15516225"/>
          <a:ext cx="563631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5</xdr:col>
      <xdr:colOff>388454</xdr:colOff>
      <xdr:row>43</xdr:row>
      <xdr:rowOff>342900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133600" y="15516225"/>
          <a:ext cx="559904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438275" y="177546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133600" y="177546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438275" y="177546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133600" y="177546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7162800" y="15144750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8039100" y="15144750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38102</xdr:rowOff>
    </xdr:to>
    <xdr:sp macro="" textlink="">
      <xdr:nvSpPr>
        <xdr:cNvPr id="1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7162800" y="15144750"/>
          <a:ext cx="571500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7162800" y="15144750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8039100" y="15144750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38102</xdr:rowOff>
    </xdr:to>
    <xdr:sp macro="" textlink="">
      <xdr:nvSpPr>
        <xdr:cNvPr id="15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7162800" y="15144750"/>
          <a:ext cx="571500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14</xdr:col>
      <xdr:colOff>771525</xdr:colOff>
      <xdr:row>42</xdr:row>
      <xdr:rowOff>9525</xdr:rowOff>
    </xdr:from>
    <xdr:to>
      <xdr:col>15</xdr:col>
      <xdr:colOff>373132</xdr:colOff>
      <xdr:row>43</xdr:row>
      <xdr:rowOff>47627</xdr:rowOff>
    </xdr:to>
    <xdr:sp macro="" textlink="">
      <xdr:nvSpPr>
        <xdr:cNvPr id="16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7848600" y="15154275"/>
          <a:ext cx="563632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15</xdr:col>
      <xdr:colOff>0</xdr:colOff>
      <xdr:row>56</xdr:row>
      <xdr:rowOff>0</xdr:rowOff>
    </xdr:to>
    <xdr:sp macro="" textlink="">
      <xdr:nvSpPr>
        <xdr:cNvPr id="17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7077075" y="20354925"/>
          <a:ext cx="962025" cy="8286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42</xdr:row>
          <xdr:rowOff>66675</xdr:rowOff>
        </xdr:from>
        <xdr:to>
          <xdr:col>14</xdr:col>
          <xdr:colOff>942975</xdr:colOff>
          <xdr:row>42</xdr:row>
          <xdr:rowOff>276225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42</xdr:row>
          <xdr:rowOff>66675</xdr:rowOff>
        </xdr:from>
        <xdr:to>
          <xdr:col>15</xdr:col>
          <xdr:colOff>676275</xdr:colOff>
          <xdr:row>42</xdr:row>
          <xdr:rowOff>276225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150327</xdr:colOff>
      <xdr:row>55</xdr:row>
      <xdr:rowOff>142875</xdr:rowOff>
    </xdr:from>
    <xdr:to>
      <xdr:col>14</xdr:col>
      <xdr:colOff>855177</xdr:colOff>
      <xdr:row>55</xdr:row>
      <xdr:rowOff>704850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227402" y="20497800"/>
          <a:ext cx="704850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1438275" y="175831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2133600" y="175831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1438275" y="175831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133600" y="175831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1438275" y="175831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2133600" y="175831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1438275" y="175831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2133600" y="175831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70"/>
  <sheetViews>
    <sheetView showZeros="0" tabSelected="1" view="pageBreakPreview" zoomScale="115" zoomScaleNormal="70" zoomScaleSheetLayoutView="115" zoomScalePageLayoutView="70" workbookViewId="0">
      <selection activeCell="D39" sqref="D39"/>
    </sheetView>
  </sheetViews>
  <sheetFormatPr defaultRowHeight="13.5" x14ac:dyDescent="0.4"/>
  <cols>
    <col min="1" max="1" width="5.375" style="47" customWidth="1"/>
    <col min="2" max="2" width="6.125" style="47" customWidth="1"/>
    <col min="3" max="13" width="6.25" style="47" customWidth="1"/>
    <col min="14" max="14" width="12.625" style="47" customWidth="1"/>
    <col min="15" max="15" width="12.625" style="10" customWidth="1"/>
    <col min="16" max="16" width="12.875" style="47" customWidth="1"/>
    <col min="17" max="20" width="9" style="47"/>
    <col min="21" max="21" width="12.75" style="47" bestFit="1" customWidth="1"/>
    <col min="22" max="16384" width="9" style="47"/>
  </cols>
  <sheetData>
    <row r="1" spans="1:16" ht="24.75" customHeight="1" x14ac:dyDescent="0.4">
      <c r="A1" s="4" t="s">
        <v>44</v>
      </c>
      <c r="K1" s="8"/>
      <c r="L1" s="8"/>
      <c r="M1" s="5"/>
      <c r="N1" s="6"/>
      <c r="O1" s="7"/>
      <c r="P1" s="6"/>
    </row>
    <row r="2" spans="1:16" ht="12" customHeight="1" x14ac:dyDescent="0.4">
      <c r="A2" s="4"/>
      <c r="K2" s="8"/>
      <c r="L2" s="8"/>
      <c r="M2" s="5"/>
      <c r="N2" s="6"/>
      <c r="O2" s="7"/>
      <c r="P2" s="6"/>
    </row>
    <row r="3" spans="1:16" ht="30" customHeight="1" x14ac:dyDescent="0.4">
      <c r="A3" s="228" t="s">
        <v>123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</row>
    <row r="4" spans="1:16" ht="30" customHeight="1" thickBot="1" x14ac:dyDescent="0.45">
      <c r="A4" s="10"/>
      <c r="B4" s="9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9"/>
      <c r="P4" s="9"/>
    </row>
    <row r="5" spans="1:16" ht="28.5" customHeight="1" thickBot="1" x14ac:dyDescent="0.4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269" t="s">
        <v>76</v>
      </c>
      <c r="L5" s="270"/>
      <c r="M5" s="248" t="s">
        <v>77</v>
      </c>
      <c r="N5" s="248"/>
      <c r="O5" s="248"/>
      <c r="P5" s="249"/>
    </row>
    <row r="6" spans="1:16" ht="30" customHeight="1" x14ac:dyDescent="0.4">
      <c r="A6" s="268" t="s">
        <v>17</v>
      </c>
      <c r="B6" s="268"/>
      <c r="C6" s="268"/>
      <c r="D6" s="268"/>
      <c r="E6" s="268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42"/>
    </row>
    <row r="7" spans="1:16" ht="7.5" customHeight="1" x14ac:dyDescent="0.4">
      <c r="A7" s="144"/>
      <c r="B7" s="144"/>
      <c r="C7" s="144"/>
      <c r="D7" s="144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P7" s="142"/>
    </row>
    <row r="8" spans="1:16" ht="25.5" customHeight="1" x14ac:dyDescent="0.4">
      <c r="A8" s="242" t="s">
        <v>0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</row>
    <row r="9" spans="1:16" ht="15.75" customHeight="1" thickBot="1" x14ac:dyDescent="0.4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5"/>
      <c r="P9" s="144"/>
    </row>
    <row r="10" spans="1:16" ht="45" customHeight="1" thickBot="1" x14ac:dyDescent="0.4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6"/>
      <c r="L10" s="146" t="s">
        <v>1</v>
      </c>
      <c r="M10" s="229">
        <f>P35</f>
        <v>0</v>
      </c>
      <c r="N10" s="229"/>
      <c r="O10" s="229"/>
      <c r="P10" s="147" t="s">
        <v>2</v>
      </c>
    </row>
    <row r="11" spans="1:16" ht="21" customHeight="1" thickBot="1" x14ac:dyDescent="0.2">
      <c r="A11" s="226" t="s">
        <v>3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30"/>
      <c r="N11" s="230"/>
      <c r="O11" s="231"/>
      <c r="P11" s="231"/>
    </row>
    <row r="12" spans="1:16" ht="30" customHeight="1" x14ac:dyDescent="0.4">
      <c r="A12" s="243" t="s">
        <v>140</v>
      </c>
      <c r="B12" s="244"/>
      <c r="C12" s="244"/>
      <c r="D12" s="244"/>
      <c r="E12" s="232"/>
      <c r="F12" s="233"/>
      <c r="G12" s="233"/>
      <c r="H12" s="233"/>
      <c r="I12" s="233"/>
      <c r="J12" s="233"/>
      <c r="K12" s="233"/>
      <c r="L12" s="233"/>
      <c r="M12" s="234"/>
      <c r="N12" s="234"/>
      <c r="O12" s="234"/>
      <c r="P12" s="235"/>
    </row>
    <row r="13" spans="1:16" ht="30" customHeight="1" x14ac:dyDescent="0.4">
      <c r="A13" s="245" t="s">
        <v>4</v>
      </c>
      <c r="B13" s="246"/>
      <c r="C13" s="246"/>
      <c r="D13" s="247"/>
      <c r="E13" s="236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8"/>
    </row>
    <row r="14" spans="1:16" ht="18" customHeight="1" x14ac:dyDescent="0.4">
      <c r="A14" s="271" t="s">
        <v>5</v>
      </c>
      <c r="B14" s="272"/>
      <c r="C14" s="272"/>
      <c r="D14" s="272"/>
      <c r="E14" s="273" t="s">
        <v>6</v>
      </c>
      <c r="F14" s="274"/>
      <c r="G14" s="255"/>
      <c r="H14" s="275"/>
      <c r="I14" s="276"/>
      <c r="J14" s="276"/>
      <c r="K14" s="276"/>
      <c r="L14" s="276"/>
      <c r="M14" s="276"/>
      <c r="N14" s="276"/>
      <c r="O14" s="276"/>
      <c r="P14" s="277"/>
    </row>
    <row r="15" spans="1:16" ht="30" customHeight="1" x14ac:dyDescent="0.4">
      <c r="A15" s="271"/>
      <c r="B15" s="272"/>
      <c r="C15" s="272"/>
      <c r="D15" s="272"/>
      <c r="E15" s="278" t="s">
        <v>7</v>
      </c>
      <c r="F15" s="279"/>
      <c r="G15" s="279"/>
      <c r="H15" s="280"/>
      <c r="I15" s="246"/>
      <c r="J15" s="246"/>
      <c r="K15" s="246"/>
      <c r="L15" s="246"/>
      <c r="M15" s="246"/>
      <c r="N15" s="246"/>
      <c r="O15" s="246"/>
      <c r="P15" s="281"/>
    </row>
    <row r="16" spans="1:16" ht="30" customHeight="1" x14ac:dyDescent="0.4">
      <c r="A16" s="250" t="s">
        <v>141</v>
      </c>
      <c r="B16" s="251"/>
      <c r="C16" s="251"/>
      <c r="D16" s="251"/>
      <c r="E16" s="252"/>
      <c r="F16" s="253"/>
      <c r="G16" s="253"/>
      <c r="H16" s="253"/>
      <c r="I16" s="253"/>
      <c r="J16" s="253"/>
      <c r="K16" s="254" t="s">
        <v>8</v>
      </c>
      <c r="L16" s="255"/>
      <c r="M16" s="253"/>
      <c r="N16" s="253"/>
      <c r="O16" s="253"/>
      <c r="P16" s="256"/>
    </row>
    <row r="17" spans="1:16" ht="18" customHeight="1" x14ac:dyDescent="0.4">
      <c r="A17" s="263" t="s">
        <v>23</v>
      </c>
      <c r="B17" s="264"/>
      <c r="C17" s="264"/>
      <c r="D17" s="265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7"/>
    </row>
    <row r="18" spans="1:16" ht="30" customHeight="1" x14ac:dyDescent="0.4">
      <c r="A18" s="282" t="s">
        <v>142</v>
      </c>
      <c r="B18" s="283"/>
      <c r="C18" s="283"/>
      <c r="D18" s="284"/>
      <c r="E18" s="252"/>
      <c r="F18" s="253"/>
      <c r="G18" s="253"/>
      <c r="H18" s="253"/>
      <c r="I18" s="253"/>
      <c r="J18" s="253"/>
      <c r="K18" s="254" t="s">
        <v>8</v>
      </c>
      <c r="L18" s="255"/>
      <c r="M18" s="253"/>
      <c r="N18" s="253"/>
      <c r="O18" s="253"/>
      <c r="P18" s="256"/>
    </row>
    <row r="19" spans="1:16" ht="18" customHeight="1" thickBot="1" x14ac:dyDescent="0.45">
      <c r="A19" s="257" t="s">
        <v>9</v>
      </c>
      <c r="B19" s="258"/>
      <c r="C19" s="258"/>
      <c r="D19" s="25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40"/>
    </row>
    <row r="20" spans="1:16" x14ac:dyDescent="0.4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</row>
    <row r="21" spans="1:16" ht="18" customHeight="1" thickBot="1" x14ac:dyDescent="0.45">
      <c r="A21" s="148" t="s">
        <v>155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3"/>
      <c r="P21" s="142"/>
    </row>
    <row r="22" spans="1:16" ht="39" thickBot="1" x14ac:dyDescent="0.45">
      <c r="A22" s="149" t="s">
        <v>143</v>
      </c>
      <c r="B22" s="150" t="s">
        <v>144</v>
      </c>
      <c r="C22" s="260" t="s">
        <v>145</v>
      </c>
      <c r="D22" s="261"/>
      <c r="E22" s="261"/>
      <c r="F22" s="262"/>
      <c r="G22" s="260" t="s">
        <v>45</v>
      </c>
      <c r="H22" s="261"/>
      <c r="I22" s="261"/>
      <c r="J22" s="261"/>
      <c r="K22" s="261"/>
      <c r="L22" s="151" t="s">
        <v>146</v>
      </c>
      <c r="M22" s="152" t="s">
        <v>72</v>
      </c>
      <c r="N22" s="153" t="s">
        <v>128</v>
      </c>
      <c r="O22" s="154" t="s">
        <v>129</v>
      </c>
      <c r="P22" s="155" t="s">
        <v>73</v>
      </c>
    </row>
    <row r="23" spans="1:16" ht="36" customHeight="1" x14ac:dyDescent="0.4">
      <c r="A23" s="156"/>
      <c r="B23" s="157"/>
      <c r="C23" s="285"/>
      <c r="D23" s="285"/>
      <c r="E23" s="285"/>
      <c r="F23" s="285"/>
      <c r="G23" s="285"/>
      <c r="H23" s="285"/>
      <c r="I23" s="285"/>
      <c r="J23" s="285"/>
      <c r="K23" s="285"/>
      <c r="L23" s="158"/>
      <c r="M23" s="159"/>
      <c r="N23" s="160" t="str">
        <f>IFERROR(VLOOKUP(A23,分類番号表!$I$6:$N$23,4,FALSE)+VLOOKUP(A23,分類番号表!$I$6:$N$23,5,FALSE)*L23,"")</f>
        <v/>
      </c>
      <c r="O23" s="161" t="str">
        <f>IFERROR(IF(M23="","",VLOOKUP(A23,分類番号表!$I$6:$N$23,6,FALSE)*L23),"")</f>
        <v/>
      </c>
      <c r="P23" s="162">
        <f>SUM(N23:O23)</f>
        <v>0</v>
      </c>
    </row>
    <row r="24" spans="1:16" ht="36" customHeight="1" x14ac:dyDescent="0.4">
      <c r="A24" s="163"/>
      <c r="B24" s="164"/>
      <c r="C24" s="227"/>
      <c r="D24" s="227"/>
      <c r="E24" s="227"/>
      <c r="F24" s="227"/>
      <c r="G24" s="227"/>
      <c r="H24" s="227"/>
      <c r="I24" s="227"/>
      <c r="J24" s="227"/>
      <c r="K24" s="227"/>
      <c r="L24" s="165"/>
      <c r="M24" s="166"/>
      <c r="N24" s="167" t="str">
        <f>IFERROR(VLOOKUP(A24,分類番号表!$I$6:$N$23,4,FALSE)+VLOOKUP(A24,分類番号表!$I$6:$N$23,5,FALSE)*L24,"")</f>
        <v/>
      </c>
      <c r="O24" s="168" t="str">
        <f>IFERROR(IF(M24="","",VLOOKUP(A24,分類番号表!$I$6:$N$23,6,FALSE)*L24),"")</f>
        <v/>
      </c>
      <c r="P24" s="169">
        <f t="shared" ref="P24:P34" si="0">SUM(N24:O24)</f>
        <v>0</v>
      </c>
    </row>
    <row r="25" spans="1:16" ht="36" customHeight="1" x14ac:dyDescent="0.4">
      <c r="A25" s="163"/>
      <c r="B25" s="164"/>
      <c r="C25" s="227"/>
      <c r="D25" s="227"/>
      <c r="E25" s="227"/>
      <c r="F25" s="227"/>
      <c r="G25" s="227"/>
      <c r="H25" s="227"/>
      <c r="I25" s="227"/>
      <c r="J25" s="227"/>
      <c r="K25" s="227"/>
      <c r="L25" s="165"/>
      <c r="M25" s="166"/>
      <c r="N25" s="167" t="str">
        <f>IFERROR(VLOOKUP(A25,分類番号表!$I$6:$N$23,4,FALSE)+VLOOKUP(A25,分類番号表!$I$6:$N$23,5,FALSE)*L25,"")</f>
        <v/>
      </c>
      <c r="O25" s="168" t="str">
        <f>IFERROR(IF(M25="","",VLOOKUP(A25,分類番号表!$I$6:$N$23,6,FALSE)*L25),"")</f>
        <v/>
      </c>
      <c r="P25" s="169">
        <f t="shared" si="0"/>
        <v>0</v>
      </c>
    </row>
    <row r="26" spans="1:16" ht="36" customHeight="1" x14ac:dyDescent="0.4">
      <c r="A26" s="163"/>
      <c r="B26" s="164"/>
      <c r="C26" s="227"/>
      <c r="D26" s="227"/>
      <c r="E26" s="227"/>
      <c r="F26" s="227"/>
      <c r="G26" s="227"/>
      <c r="H26" s="227"/>
      <c r="I26" s="227"/>
      <c r="J26" s="227"/>
      <c r="K26" s="227"/>
      <c r="L26" s="165"/>
      <c r="M26" s="166"/>
      <c r="N26" s="167" t="str">
        <f>IFERROR(VLOOKUP(A26,分類番号表!$I$6:$N$23,4,FALSE)+VLOOKUP(A26,分類番号表!$I$6:$N$23,5,FALSE)*L26,"")</f>
        <v/>
      </c>
      <c r="O26" s="168" t="str">
        <f>IFERROR(IF(M26="","",VLOOKUP(A26,分類番号表!$I$6:$N$23,6,FALSE)*L26),"")</f>
        <v/>
      </c>
      <c r="P26" s="169">
        <f t="shared" si="0"/>
        <v>0</v>
      </c>
    </row>
    <row r="27" spans="1:16" ht="36" customHeight="1" x14ac:dyDescent="0.4">
      <c r="A27" s="163"/>
      <c r="B27" s="164"/>
      <c r="C27" s="227"/>
      <c r="D27" s="227"/>
      <c r="E27" s="227"/>
      <c r="F27" s="227"/>
      <c r="G27" s="227"/>
      <c r="H27" s="227"/>
      <c r="I27" s="227"/>
      <c r="J27" s="227"/>
      <c r="K27" s="227"/>
      <c r="L27" s="165"/>
      <c r="M27" s="166"/>
      <c r="N27" s="167" t="str">
        <f>IFERROR(VLOOKUP(A27,分類番号表!$I$6:$N$23,4,FALSE)+VLOOKUP(A27,分類番号表!$I$6:$N$23,5,FALSE)*L27,"")</f>
        <v/>
      </c>
      <c r="O27" s="168" t="str">
        <f>IFERROR(IF(M27="","",VLOOKUP(A27,分類番号表!$I$6:$N$23,6,FALSE)*L27),"")</f>
        <v/>
      </c>
      <c r="P27" s="169">
        <f t="shared" si="0"/>
        <v>0</v>
      </c>
    </row>
    <row r="28" spans="1:16" ht="36" customHeight="1" x14ac:dyDescent="0.4">
      <c r="A28" s="163"/>
      <c r="B28" s="164"/>
      <c r="C28" s="227"/>
      <c r="D28" s="227"/>
      <c r="E28" s="227"/>
      <c r="F28" s="227"/>
      <c r="G28" s="227"/>
      <c r="H28" s="227"/>
      <c r="I28" s="227"/>
      <c r="J28" s="227"/>
      <c r="K28" s="227"/>
      <c r="L28" s="165"/>
      <c r="M28" s="166"/>
      <c r="N28" s="167" t="str">
        <f>IFERROR(VLOOKUP(A28,分類番号表!$I$6:$N$23,4,FALSE)+VLOOKUP(A28,分類番号表!$I$6:$N$23,5,FALSE)*L28,"")</f>
        <v/>
      </c>
      <c r="O28" s="168" t="str">
        <f>IFERROR(IF(M28="","",VLOOKUP(A28,分類番号表!$I$6:$N$23,6,FALSE)*L28),"")</f>
        <v/>
      </c>
      <c r="P28" s="169">
        <f t="shared" si="0"/>
        <v>0</v>
      </c>
    </row>
    <row r="29" spans="1:16" ht="36" customHeight="1" x14ac:dyDescent="0.4">
      <c r="A29" s="163"/>
      <c r="B29" s="164"/>
      <c r="C29" s="227"/>
      <c r="D29" s="227"/>
      <c r="E29" s="227"/>
      <c r="F29" s="227"/>
      <c r="G29" s="227"/>
      <c r="H29" s="227"/>
      <c r="I29" s="227"/>
      <c r="J29" s="227"/>
      <c r="K29" s="227"/>
      <c r="L29" s="165"/>
      <c r="M29" s="166"/>
      <c r="N29" s="167" t="str">
        <f>IFERROR(VLOOKUP(A29,分類番号表!$I$6:$N$23,4,FALSE)+VLOOKUP(A29,分類番号表!$I$6:$N$23,5,FALSE)*L29,"")</f>
        <v/>
      </c>
      <c r="O29" s="168" t="str">
        <f>IFERROR(IF(M29="","",VLOOKUP(A29,分類番号表!$I$6:$N$23,6,FALSE)*L29),"")</f>
        <v/>
      </c>
      <c r="P29" s="169">
        <f t="shared" si="0"/>
        <v>0</v>
      </c>
    </row>
    <row r="30" spans="1:16" ht="36" customHeight="1" x14ac:dyDescent="0.4">
      <c r="A30" s="163"/>
      <c r="B30" s="164"/>
      <c r="C30" s="227"/>
      <c r="D30" s="227"/>
      <c r="E30" s="227"/>
      <c r="F30" s="227"/>
      <c r="G30" s="227"/>
      <c r="H30" s="227"/>
      <c r="I30" s="227"/>
      <c r="J30" s="227"/>
      <c r="K30" s="227"/>
      <c r="L30" s="165"/>
      <c r="M30" s="166"/>
      <c r="N30" s="167" t="str">
        <f>IFERROR(VLOOKUP(A30,分類番号表!$I$6:$N$23,4,FALSE)+VLOOKUP(A30,分類番号表!$I$6:$N$23,5,FALSE)*L30,"")</f>
        <v/>
      </c>
      <c r="O30" s="168" t="str">
        <f>IFERROR(IF(M30="","",VLOOKUP(A30,分類番号表!$I$6:$N$23,6,FALSE)*L30),"")</f>
        <v/>
      </c>
      <c r="P30" s="169">
        <f t="shared" si="0"/>
        <v>0</v>
      </c>
    </row>
    <row r="31" spans="1:16" ht="36" customHeight="1" x14ac:dyDescent="0.4">
      <c r="A31" s="163"/>
      <c r="B31" s="164"/>
      <c r="C31" s="227"/>
      <c r="D31" s="227"/>
      <c r="E31" s="227"/>
      <c r="F31" s="227"/>
      <c r="G31" s="227"/>
      <c r="H31" s="227"/>
      <c r="I31" s="227"/>
      <c r="J31" s="227"/>
      <c r="K31" s="227"/>
      <c r="L31" s="165"/>
      <c r="M31" s="166"/>
      <c r="N31" s="167" t="str">
        <f>IFERROR(VLOOKUP(A31,分類番号表!$I$6:$N$23,4,FALSE)+VLOOKUP(A31,分類番号表!$I$6:$N$23,5,FALSE)*L31,"")</f>
        <v/>
      </c>
      <c r="O31" s="168" t="str">
        <f>IFERROR(IF(M31="","",VLOOKUP(A31,分類番号表!$I$6:$N$23,6,FALSE)*L31),"")</f>
        <v/>
      </c>
      <c r="P31" s="169">
        <f t="shared" si="0"/>
        <v>0</v>
      </c>
    </row>
    <row r="32" spans="1:16" ht="36" customHeight="1" x14ac:dyDescent="0.4">
      <c r="A32" s="163"/>
      <c r="B32" s="164"/>
      <c r="C32" s="227"/>
      <c r="D32" s="227"/>
      <c r="E32" s="227"/>
      <c r="F32" s="227"/>
      <c r="G32" s="227"/>
      <c r="H32" s="227"/>
      <c r="I32" s="227"/>
      <c r="J32" s="227"/>
      <c r="K32" s="227"/>
      <c r="L32" s="165"/>
      <c r="M32" s="166"/>
      <c r="N32" s="167" t="str">
        <f>IFERROR(VLOOKUP(A32,分類番号表!$I$6:$N$23,4,FALSE)+VLOOKUP(A32,分類番号表!$I$6:$N$23,5,FALSE)*L32,"")</f>
        <v/>
      </c>
      <c r="O32" s="168" t="str">
        <f>IFERROR(IF(M32="","",VLOOKUP(A32,分類番号表!$I$6:$N$23,6,FALSE)*L32),"")</f>
        <v/>
      </c>
      <c r="P32" s="169">
        <f t="shared" si="0"/>
        <v>0</v>
      </c>
    </row>
    <row r="33" spans="1:17" ht="36" customHeight="1" x14ac:dyDescent="0.4">
      <c r="A33" s="163"/>
      <c r="B33" s="164"/>
      <c r="C33" s="227"/>
      <c r="D33" s="227"/>
      <c r="E33" s="227"/>
      <c r="F33" s="227"/>
      <c r="G33" s="227"/>
      <c r="H33" s="227"/>
      <c r="I33" s="227"/>
      <c r="J33" s="227"/>
      <c r="K33" s="227"/>
      <c r="L33" s="165"/>
      <c r="M33" s="166"/>
      <c r="N33" s="167" t="str">
        <f>IFERROR(VLOOKUP(A33,分類番号表!$I$6:$N$23,4,FALSE)+VLOOKUP(A33,分類番号表!$I$6:$N$23,5,FALSE)*L33,"")</f>
        <v/>
      </c>
      <c r="O33" s="168" t="str">
        <f>IFERROR(IF(M33="","",VLOOKUP(A33,分類番号表!$I$6:$N$23,6,FALSE)*L33),"")</f>
        <v/>
      </c>
      <c r="P33" s="169">
        <f t="shared" ref="P33" si="1">SUM(N33:O33)</f>
        <v>0</v>
      </c>
    </row>
    <row r="34" spans="1:17" ht="36" customHeight="1" thickBot="1" x14ac:dyDescent="0.45">
      <c r="A34" s="170"/>
      <c r="B34" s="171"/>
      <c r="C34" s="297"/>
      <c r="D34" s="297"/>
      <c r="E34" s="297"/>
      <c r="F34" s="297"/>
      <c r="G34" s="297"/>
      <c r="H34" s="297"/>
      <c r="I34" s="297"/>
      <c r="J34" s="297"/>
      <c r="K34" s="297"/>
      <c r="L34" s="172"/>
      <c r="M34" s="173"/>
      <c r="N34" s="174" t="str">
        <f>IFERROR(VLOOKUP(A34,分類番号表!$I$6:$N$23,4,FALSE)+VLOOKUP(A34,分類番号表!$I$6:$N$23,5,FALSE)*L34,"")</f>
        <v/>
      </c>
      <c r="O34" s="175" t="str">
        <f>IFERROR(IF(M34="","",VLOOKUP(A34,分類番号表!$I$6:$N$23,6,FALSE)*L34),"")</f>
        <v/>
      </c>
      <c r="P34" s="176">
        <f t="shared" si="0"/>
        <v>0</v>
      </c>
    </row>
    <row r="35" spans="1:17" ht="30" customHeight="1" thickBot="1" x14ac:dyDescent="0.45">
      <c r="A35" s="298" t="s">
        <v>133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177" t="s">
        <v>12</v>
      </c>
      <c r="P35" s="178">
        <f>SUM(P23:P34)</f>
        <v>0</v>
      </c>
    </row>
    <row r="36" spans="1:17" ht="46.5" customHeight="1" x14ac:dyDescent="0.4">
      <c r="A36" s="299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179"/>
      <c r="P36" s="177"/>
      <c r="Q36" s="17"/>
    </row>
    <row r="37" spans="1:17" ht="13.5" customHeight="1" x14ac:dyDescent="0.4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77"/>
      <c r="P37" s="181"/>
    </row>
    <row r="38" spans="1:17" s="60" customFormat="1" ht="18.75" customHeight="1" x14ac:dyDescent="0.4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77"/>
      <c r="P38" s="181"/>
    </row>
    <row r="39" spans="1:17" ht="18.75" customHeight="1" x14ac:dyDescent="0.4">
      <c r="A39" s="148" t="s">
        <v>157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3"/>
      <c r="P39" s="142"/>
    </row>
    <row r="40" spans="1:17" ht="18.75" customHeight="1" thickBot="1" x14ac:dyDescent="0.45">
      <c r="A40" s="182" t="s">
        <v>19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3"/>
      <c r="P40" s="142"/>
    </row>
    <row r="41" spans="1:17" ht="28.5" customHeight="1" x14ac:dyDescent="0.4">
      <c r="A41" s="292" t="s">
        <v>10</v>
      </c>
      <c r="B41" s="293"/>
      <c r="C41" s="293"/>
      <c r="D41" s="293"/>
      <c r="E41" s="294"/>
      <c r="F41" s="294"/>
      <c r="G41" s="294"/>
      <c r="H41" s="294"/>
      <c r="I41" s="294"/>
      <c r="J41" s="295" t="s">
        <v>11</v>
      </c>
      <c r="K41" s="295"/>
      <c r="L41" s="295"/>
      <c r="M41" s="294"/>
      <c r="N41" s="294"/>
      <c r="O41" s="294"/>
      <c r="P41" s="296"/>
    </row>
    <row r="42" spans="1:17" ht="23.25" customHeight="1" x14ac:dyDescent="0.4">
      <c r="A42" s="315" t="s">
        <v>20</v>
      </c>
      <c r="B42" s="316"/>
      <c r="C42" s="316"/>
      <c r="D42" s="316"/>
      <c r="E42" s="289"/>
      <c r="F42" s="290"/>
      <c r="G42" s="290"/>
      <c r="H42" s="290"/>
      <c r="I42" s="317"/>
      <c r="J42" s="286" t="s">
        <v>21</v>
      </c>
      <c r="K42" s="287"/>
      <c r="L42" s="288"/>
      <c r="M42" s="289"/>
      <c r="N42" s="290"/>
      <c r="O42" s="290"/>
      <c r="P42" s="291"/>
    </row>
    <row r="43" spans="1:17" ht="29.25" customHeight="1" x14ac:dyDescent="0.4">
      <c r="A43" s="312" t="s">
        <v>55</v>
      </c>
      <c r="B43" s="313"/>
      <c r="C43" s="313"/>
      <c r="D43" s="314"/>
      <c r="E43" s="183"/>
      <c r="F43" s="184"/>
      <c r="G43" s="184"/>
      <c r="H43" s="184"/>
      <c r="I43" s="184"/>
      <c r="J43" s="185"/>
      <c r="K43" s="185"/>
      <c r="L43" s="186"/>
      <c r="M43" s="322" t="s">
        <v>56</v>
      </c>
      <c r="N43" s="323"/>
      <c r="O43" s="187"/>
      <c r="P43" s="188"/>
    </row>
    <row r="44" spans="1:17" ht="45.75" customHeight="1" thickBot="1" x14ac:dyDescent="0.45">
      <c r="A44" s="318" t="s">
        <v>147</v>
      </c>
      <c r="B44" s="319"/>
      <c r="C44" s="319"/>
      <c r="D44" s="319"/>
      <c r="E44" s="319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1"/>
    </row>
    <row r="45" spans="1:17" ht="18.75" customHeight="1" x14ac:dyDescent="0.4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</row>
    <row r="46" spans="1:17" ht="18.75" customHeight="1" thickBot="1" x14ac:dyDescent="0.45">
      <c r="A46" s="190" t="s">
        <v>18</v>
      </c>
      <c r="B46" s="191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77"/>
      <c r="P46" s="181"/>
    </row>
    <row r="47" spans="1:17" ht="39.950000000000003" customHeight="1" thickBot="1" x14ac:dyDescent="0.45">
      <c r="A47" s="292" t="s">
        <v>58</v>
      </c>
      <c r="B47" s="293"/>
      <c r="C47" s="192"/>
      <c r="D47" s="192"/>
      <c r="E47" s="193"/>
      <c r="F47" s="193"/>
      <c r="G47" s="194"/>
      <c r="H47" s="324" t="s">
        <v>148</v>
      </c>
      <c r="I47" s="325"/>
      <c r="J47" s="326"/>
      <c r="K47" s="329"/>
      <c r="L47" s="329"/>
      <c r="M47" s="329"/>
      <c r="N47" s="329"/>
      <c r="O47" s="329"/>
      <c r="P47" s="330"/>
    </row>
    <row r="48" spans="1:17" ht="39.950000000000003" customHeight="1" thickBot="1" x14ac:dyDescent="0.45">
      <c r="A48" s="327" t="s">
        <v>57</v>
      </c>
      <c r="B48" s="328"/>
      <c r="C48" s="195"/>
      <c r="D48" s="195"/>
      <c r="E48" s="196"/>
      <c r="F48" s="196"/>
      <c r="G48" s="196"/>
      <c r="H48" s="197"/>
      <c r="I48" s="197"/>
      <c r="J48" s="198"/>
      <c r="K48" s="331"/>
      <c r="L48" s="331"/>
      <c r="M48" s="331"/>
      <c r="N48" s="331"/>
      <c r="O48" s="331"/>
      <c r="P48" s="332"/>
    </row>
    <row r="49" spans="1:16" x14ac:dyDescent="0.4">
      <c r="A49" s="303" t="s">
        <v>63</v>
      </c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</row>
    <row r="50" spans="1:16" x14ac:dyDescent="0.4">
      <c r="A50" s="303" t="s">
        <v>65</v>
      </c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</row>
    <row r="51" spans="1:16" s="60" customFormat="1" ht="33" customHeight="1" x14ac:dyDescent="0.4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200"/>
      <c r="P51" s="199"/>
    </row>
    <row r="52" spans="1:16" ht="18.75" customHeight="1" x14ac:dyDescent="0.4">
      <c r="A52" s="148" t="s">
        <v>13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3"/>
      <c r="P52" s="142"/>
    </row>
    <row r="53" spans="1:16" ht="108.75" customHeight="1" x14ac:dyDescent="0.4">
      <c r="A53" s="304" t="s">
        <v>156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</row>
    <row r="54" spans="1:16" ht="18" customHeight="1" thickBot="1" x14ac:dyDescent="0.45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2"/>
      <c r="P54" s="201"/>
    </row>
    <row r="55" spans="1:16" ht="12.75" customHeight="1" x14ac:dyDescent="0.4">
      <c r="A55" s="203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5"/>
      <c r="P55" s="206"/>
    </row>
    <row r="56" spans="1:16" ht="65.25" customHeight="1" x14ac:dyDescent="0.4">
      <c r="A56" s="310" t="s">
        <v>122</v>
      </c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207" t="s">
        <v>118</v>
      </c>
      <c r="P56" s="208"/>
    </row>
    <row r="57" spans="1:16" ht="39.75" customHeight="1" x14ac:dyDescent="0.15">
      <c r="A57" s="209"/>
      <c r="B57" s="305" t="s">
        <v>7</v>
      </c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142"/>
      <c r="O57" s="333" t="s">
        <v>59</v>
      </c>
      <c r="P57" s="208"/>
    </row>
    <row r="58" spans="1:16" ht="39.75" customHeight="1" x14ac:dyDescent="0.15">
      <c r="A58" s="209"/>
      <c r="B58" s="307" t="s">
        <v>14</v>
      </c>
      <c r="C58" s="307"/>
      <c r="D58" s="307"/>
      <c r="E58" s="308"/>
      <c r="F58" s="308"/>
      <c r="G58" s="308"/>
      <c r="H58" s="308"/>
      <c r="I58" s="308"/>
      <c r="J58" s="308"/>
      <c r="K58" s="308"/>
      <c r="L58" s="308"/>
      <c r="M58" s="308"/>
      <c r="N58" s="210"/>
      <c r="O58" s="334"/>
      <c r="P58" s="208"/>
    </row>
    <row r="59" spans="1:16" ht="39.75" customHeight="1" x14ac:dyDescent="0.15">
      <c r="A59" s="209"/>
      <c r="B59" s="309" t="s">
        <v>46</v>
      </c>
      <c r="C59" s="309"/>
      <c r="D59" s="309"/>
      <c r="E59" s="308"/>
      <c r="F59" s="308"/>
      <c r="G59" s="308"/>
      <c r="H59" s="308"/>
      <c r="I59" s="308"/>
      <c r="J59" s="308"/>
      <c r="K59" s="308"/>
      <c r="L59" s="308"/>
      <c r="M59" s="308"/>
      <c r="N59" s="211"/>
      <c r="O59" s="212"/>
      <c r="P59" s="208"/>
    </row>
    <row r="60" spans="1:16" ht="15.75" customHeight="1" thickBot="1" x14ac:dyDescent="0.45">
      <c r="A60" s="213"/>
      <c r="B60" s="214"/>
      <c r="C60" s="214"/>
      <c r="D60" s="214"/>
      <c r="E60" s="214"/>
      <c r="F60" s="214"/>
      <c r="G60" s="215"/>
      <c r="H60" s="215"/>
      <c r="I60" s="215"/>
      <c r="J60" s="215"/>
      <c r="K60" s="215"/>
      <c r="L60" s="215"/>
      <c r="M60" s="215"/>
      <c r="N60" s="215"/>
      <c r="O60" s="216"/>
      <c r="P60" s="217"/>
    </row>
    <row r="61" spans="1:16" ht="15.75" customHeight="1" x14ac:dyDescent="0.4">
      <c r="A61" s="142" t="s">
        <v>22</v>
      </c>
      <c r="B61" s="142"/>
      <c r="C61" s="142"/>
      <c r="D61" s="142"/>
      <c r="E61" s="142"/>
      <c r="F61" s="142"/>
      <c r="G61" s="218"/>
      <c r="H61" s="218"/>
      <c r="I61" s="218"/>
      <c r="J61" s="218"/>
      <c r="K61" s="218"/>
      <c r="L61" s="218"/>
      <c r="M61" s="218"/>
      <c r="N61" s="218"/>
      <c r="O61" s="219"/>
      <c r="P61" s="220"/>
    </row>
    <row r="62" spans="1:16" ht="18" customHeight="1" x14ac:dyDescent="0.4">
      <c r="A62" s="302" t="s">
        <v>15</v>
      </c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</row>
    <row r="63" spans="1:16" ht="33" customHeight="1" x14ac:dyDescent="0.4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3"/>
      <c r="P63" s="142"/>
    </row>
    <row r="64" spans="1:16" ht="20.25" customHeight="1" x14ac:dyDescent="0.4">
      <c r="A64" s="303" t="s">
        <v>16</v>
      </c>
      <c r="B64" s="303"/>
      <c r="C64" s="303"/>
      <c r="D64" s="142"/>
      <c r="E64" s="142"/>
      <c r="F64" s="142"/>
      <c r="G64" s="218"/>
      <c r="H64" s="218"/>
      <c r="I64" s="218"/>
      <c r="J64" s="218"/>
      <c r="K64" s="218"/>
      <c r="L64" s="218"/>
      <c r="M64" s="218"/>
      <c r="N64" s="218"/>
      <c r="O64" s="221"/>
      <c r="P64" s="222"/>
    </row>
    <row r="65" spans="1:16" ht="69.75" customHeight="1" x14ac:dyDescent="0.4">
      <c r="A65" s="301" t="s">
        <v>126</v>
      </c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</row>
    <row r="66" spans="1:16" ht="33" customHeight="1" x14ac:dyDescent="0.4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3"/>
      <c r="P66" s="142"/>
    </row>
    <row r="67" spans="1:16" ht="20.25" customHeight="1" x14ac:dyDescent="0.4">
      <c r="A67" s="303" t="s">
        <v>66</v>
      </c>
      <c r="B67" s="303"/>
      <c r="C67" s="303"/>
      <c r="D67" s="142"/>
      <c r="E67" s="142"/>
      <c r="F67" s="142"/>
      <c r="G67" s="218"/>
      <c r="H67" s="218"/>
      <c r="I67" s="218"/>
      <c r="J67" s="218"/>
      <c r="K67" s="218"/>
      <c r="L67" s="218"/>
      <c r="M67" s="218"/>
      <c r="N67" s="218"/>
      <c r="O67" s="222"/>
      <c r="P67" s="222"/>
    </row>
    <row r="68" spans="1:16" ht="13.5" customHeight="1" x14ac:dyDescent="0.4">
      <c r="A68" s="301" t="s">
        <v>119</v>
      </c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</row>
    <row r="69" spans="1:16" ht="64.5" customHeight="1" x14ac:dyDescent="0.4">
      <c r="A69" s="301"/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</row>
    <row r="70" spans="1:16" ht="13.5" customHeight="1" x14ac:dyDescent="0.4">
      <c r="A70" s="300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</row>
  </sheetData>
  <mergeCells count="89">
    <mergeCell ref="A47:B47"/>
    <mergeCell ref="H47:J47"/>
    <mergeCell ref="A48:B48"/>
    <mergeCell ref="K47:P48"/>
    <mergeCell ref="O57:O58"/>
    <mergeCell ref="A49:P49"/>
    <mergeCell ref="A43:D43"/>
    <mergeCell ref="A42:D42"/>
    <mergeCell ref="E42:I42"/>
    <mergeCell ref="A44:E44"/>
    <mergeCell ref="F44:P44"/>
    <mergeCell ref="M43:N43"/>
    <mergeCell ref="A70:P70"/>
    <mergeCell ref="A62:P62"/>
    <mergeCell ref="A64:C64"/>
    <mergeCell ref="A65:P65"/>
    <mergeCell ref="A50:P50"/>
    <mergeCell ref="A53:P53"/>
    <mergeCell ref="B57:D57"/>
    <mergeCell ref="E57:M57"/>
    <mergeCell ref="B58:D58"/>
    <mergeCell ref="E58:M58"/>
    <mergeCell ref="B59:D59"/>
    <mergeCell ref="A56:N56"/>
    <mergeCell ref="A67:C67"/>
    <mergeCell ref="A68:P69"/>
    <mergeCell ref="E59:M59"/>
    <mergeCell ref="C32:F32"/>
    <mergeCell ref="G32:K32"/>
    <mergeCell ref="J42:L42"/>
    <mergeCell ref="M42:P42"/>
    <mergeCell ref="A41:D41"/>
    <mergeCell ref="E41:I41"/>
    <mergeCell ref="J41:L41"/>
    <mergeCell ref="M41:P41"/>
    <mergeCell ref="C34:F34"/>
    <mergeCell ref="G34:K34"/>
    <mergeCell ref="C33:F33"/>
    <mergeCell ref="G33:K33"/>
    <mergeCell ref="A35:N36"/>
    <mergeCell ref="G25:K25"/>
    <mergeCell ref="C26:F26"/>
    <mergeCell ref="G26:K26"/>
    <mergeCell ref="A18:D18"/>
    <mergeCell ref="E18:J18"/>
    <mergeCell ref="G23:K23"/>
    <mergeCell ref="C23:F23"/>
    <mergeCell ref="C24:F24"/>
    <mergeCell ref="G24:K24"/>
    <mergeCell ref="K18:L18"/>
    <mergeCell ref="A6:E6"/>
    <mergeCell ref="K5:L5"/>
    <mergeCell ref="A14:D15"/>
    <mergeCell ref="E14:G14"/>
    <mergeCell ref="H14:P14"/>
    <mergeCell ref="E15:G15"/>
    <mergeCell ref="H15:P15"/>
    <mergeCell ref="A16:D16"/>
    <mergeCell ref="E16:J16"/>
    <mergeCell ref="K16:L16"/>
    <mergeCell ref="M16:P16"/>
    <mergeCell ref="C29:F29"/>
    <mergeCell ref="G29:K29"/>
    <mergeCell ref="G27:K27"/>
    <mergeCell ref="C28:F28"/>
    <mergeCell ref="G28:K28"/>
    <mergeCell ref="M18:P18"/>
    <mergeCell ref="A19:D19"/>
    <mergeCell ref="C22:F22"/>
    <mergeCell ref="G22:K22"/>
    <mergeCell ref="A17:D17"/>
    <mergeCell ref="E17:P17"/>
    <mergeCell ref="C25:F25"/>
    <mergeCell ref="C30:F30"/>
    <mergeCell ref="G30:K30"/>
    <mergeCell ref="C31:F31"/>
    <mergeCell ref="A3:P3"/>
    <mergeCell ref="G31:K31"/>
    <mergeCell ref="M10:O10"/>
    <mergeCell ref="M11:P11"/>
    <mergeCell ref="E12:P12"/>
    <mergeCell ref="E13:P13"/>
    <mergeCell ref="E19:P19"/>
    <mergeCell ref="A20:P20"/>
    <mergeCell ref="A8:P8"/>
    <mergeCell ref="A12:D12"/>
    <mergeCell ref="A13:D13"/>
    <mergeCell ref="M5:P5"/>
    <mergeCell ref="C27:F27"/>
  </mergeCells>
  <phoneticPr fontId="3"/>
  <dataValidations count="3">
    <dataValidation type="list" allowBlank="1" showInputMessage="1" showErrorMessage="1" sqref="O56" xr:uid="{00000000-0002-0000-0000-000000000000}">
      <formula1>"　,✓"</formula1>
    </dataValidation>
    <dataValidation type="list" allowBlank="1" showInputMessage="1" showErrorMessage="1" sqref="M23:M34" xr:uid="{AACF39E5-F2CB-4CA8-8247-93C0B6C2A5CF}">
      <formula1>"✓"</formula1>
    </dataValidation>
    <dataValidation imeMode="halfKatakana" allowBlank="1" showInputMessage="1" showErrorMessage="1" sqref="F44:P44 K47:P48" xr:uid="{63E4D75A-A650-4947-A4BF-E3C31357A2F8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 r:id="rId1"/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0">
              <controlPr defaultSize="0" autoFill="0" autoLine="0" autoPict="0">
                <anchor moveWithCells="1">
                  <from>
                    <xdr:col>14</xdr:col>
                    <xdr:colOff>333375</xdr:colOff>
                    <xdr:row>42</xdr:row>
                    <xdr:rowOff>66675</xdr:rowOff>
                  </from>
                  <to>
                    <xdr:col>14</xdr:col>
                    <xdr:colOff>942975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13">
              <controlPr defaultSize="0" autoFill="0" autoLine="0" autoPict="0">
                <anchor moveWithCells="1">
                  <from>
                    <xdr:col>15</xdr:col>
                    <xdr:colOff>114300</xdr:colOff>
                    <xdr:row>42</xdr:row>
                    <xdr:rowOff>66675</xdr:rowOff>
                  </from>
                  <to>
                    <xdr:col>15</xdr:col>
                    <xdr:colOff>676275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4BC0F4-1D8D-4B34-AA66-7E19B99BBB9F}">
          <x14:formula1>
            <xm:f>分類番号表!$I$6:$I$23</xm:f>
          </x14:formula1>
          <xm:sqref>A23:A34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CA706-64DD-4ED7-9101-10F88ECC0A68}">
  <dimension ref="A1:Q70"/>
  <sheetViews>
    <sheetView showZeros="0" view="pageBreakPreview" topLeftCell="A34" zoomScale="115" zoomScaleNormal="70" zoomScaleSheetLayoutView="115" zoomScalePageLayoutView="70" workbookViewId="0">
      <selection activeCell="A40" sqref="A40"/>
    </sheetView>
  </sheetViews>
  <sheetFormatPr defaultRowHeight="13.5" x14ac:dyDescent="0.4"/>
  <cols>
    <col min="1" max="1" width="5.375" style="136" customWidth="1"/>
    <col min="2" max="2" width="6.125" style="136" customWidth="1"/>
    <col min="3" max="13" width="6.25" style="136" customWidth="1"/>
    <col min="14" max="14" width="12.625" style="136" customWidth="1"/>
    <col min="15" max="15" width="12.625" style="10" customWidth="1"/>
    <col min="16" max="16" width="12.875" style="136" customWidth="1"/>
    <col min="17" max="20" width="9" style="136"/>
    <col min="21" max="21" width="12.75" style="136" bestFit="1" customWidth="1"/>
    <col min="22" max="16384" width="9" style="136"/>
  </cols>
  <sheetData>
    <row r="1" spans="1:16" ht="24.75" customHeight="1" x14ac:dyDescent="0.4">
      <c r="A1" s="4" t="s">
        <v>44</v>
      </c>
      <c r="K1" s="8"/>
      <c r="L1" s="8"/>
      <c r="M1" s="5"/>
      <c r="N1" s="6"/>
      <c r="O1" s="7"/>
      <c r="P1" s="6"/>
    </row>
    <row r="2" spans="1:16" ht="12" customHeight="1" x14ac:dyDescent="0.4">
      <c r="A2" s="4"/>
      <c r="K2" s="8"/>
      <c r="L2" s="8"/>
      <c r="M2" s="5"/>
      <c r="N2" s="6"/>
      <c r="O2" s="7"/>
      <c r="P2" s="6"/>
    </row>
    <row r="3" spans="1:16" ht="30" customHeight="1" x14ac:dyDescent="0.4">
      <c r="A3" s="228" t="s">
        <v>123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</row>
    <row r="4" spans="1:16" ht="30" customHeight="1" thickBot="1" x14ac:dyDescent="0.45">
      <c r="A4" s="10"/>
      <c r="B4" s="9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9"/>
      <c r="P4" s="9"/>
    </row>
    <row r="5" spans="1:16" ht="28.5" customHeight="1" thickBot="1" x14ac:dyDescent="0.45">
      <c r="K5" s="444" t="s">
        <v>76</v>
      </c>
      <c r="L5" s="445"/>
      <c r="M5" s="446" t="s">
        <v>137</v>
      </c>
      <c r="N5" s="446"/>
      <c r="O5" s="446"/>
      <c r="P5" s="447"/>
    </row>
    <row r="6" spans="1:16" ht="30" customHeight="1" x14ac:dyDescent="0.4">
      <c r="A6" s="448" t="s">
        <v>17</v>
      </c>
      <c r="B6" s="448"/>
      <c r="C6" s="448"/>
      <c r="D6" s="448"/>
      <c r="E6" s="448"/>
    </row>
    <row r="7" spans="1:16" ht="7.5" customHeight="1" x14ac:dyDescent="0.4">
      <c r="A7" s="8"/>
      <c r="B7" s="8"/>
      <c r="C7" s="8"/>
      <c r="D7" s="8"/>
    </row>
    <row r="8" spans="1:16" ht="25.5" customHeight="1" x14ac:dyDescent="0.4">
      <c r="A8" s="449" t="s">
        <v>0</v>
      </c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</row>
    <row r="9" spans="1:16" ht="15.75" customHeight="1" thickBot="1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1"/>
      <c r="P9" s="8"/>
    </row>
    <row r="10" spans="1:16" ht="45" customHeight="1" thickBot="1" x14ac:dyDescent="0.45">
      <c r="K10" s="134"/>
      <c r="L10" s="134" t="s">
        <v>1</v>
      </c>
      <c r="M10" s="443">
        <f>P35</f>
        <v>1945000</v>
      </c>
      <c r="N10" s="443"/>
      <c r="O10" s="443"/>
      <c r="P10" s="12" t="s">
        <v>2</v>
      </c>
    </row>
    <row r="11" spans="1:16" ht="21" customHeight="1" thickBot="1" x14ac:dyDescent="0.2">
      <c r="A11" s="225" t="s">
        <v>3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417"/>
      <c r="N11" s="417"/>
      <c r="O11" s="418"/>
      <c r="P11" s="418"/>
    </row>
    <row r="12" spans="1:16" ht="30" customHeight="1" x14ac:dyDescent="0.4">
      <c r="A12" s="419" t="s">
        <v>136</v>
      </c>
      <c r="B12" s="420"/>
      <c r="C12" s="420"/>
      <c r="D12" s="420"/>
      <c r="E12" s="421" t="s">
        <v>60</v>
      </c>
      <c r="F12" s="422"/>
      <c r="G12" s="422"/>
      <c r="H12" s="422"/>
      <c r="I12" s="422"/>
      <c r="J12" s="422"/>
      <c r="K12" s="422"/>
      <c r="L12" s="422"/>
      <c r="M12" s="423"/>
      <c r="N12" s="423"/>
      <c r="O12" s="423"/>
      <c r="P12" s="424"/>
    </row>
    <row r="13" spans="1:16" ht="30" customHeight="1" x14ac:dyDescent="0.4">
      <c r="A13" s="425" t="s">
        <v>4</v>
      </c>
      <c r="B13" s="426"/>
      <c r="C13" s="426"/>
      <c r="D13" s="427"/>
      <c r="E13" s="428" t="s">
        <v>54</v>
      </c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30"/>
    </row>
    <row r="14" spans="1:16" ht="18" customHeight="1" x14ac:dyDescent="0.4">
      <c r="A14" s="431" t="s">
        <v>5</v>
      </c>
      <c r="B14" s="432"/>
      <c r="C14" s="432"/>
      <c r="D14" s="432"/>
      <c r="E14" s="433" t="s">
        <v>6</v>
      </c>
      <c r="F14" s="434"/>
      <c r="G14" s="416"/>
      <c r="H14" s="435" t="s">
        <v>48</v>
      </c>
      <c r="I14" s="436"/>
      <c r="J14" s="436"/>
      <c r="K14" s="436"/>
      <c r="L14" s="436"/>
      <c r="M14" s="436"/>
      <c r="N14" s="436"/>
      <c r="O14" s="436"/>
      <c r="P14" s="437"/>
    </row>
    <row r="15" spans="1:16" ht="30" customHeight="1" x14ac:dyDescent="0.4">
      <c r="A15" s="431"/>
      <c r="B15" s="432"/>
      <c r="C15" s="432"/>
      <c r="D15" s="432"/>
      <c r="E15" s="438" t="s">
        <v>7</v>
      </c>
      <c r="F15" s="439"/>
      <c r="G15" s="439"/>
      <c r="H15" s="440" t="s">
        <v>47</v>
      </c>
      <c r="I15" s="441"/>
      <c r="J15" s="441"/>
      <c r="K15" s="441"/>
      <c r="L15" s="441"/>
      <c r="M15" s="441"/>
      <c r="N15" s="441"/>
      <c r="O15" s="441"/>
      <c r="P15" s="442"/>
    </row>
    <row r="16" spans="1:16" ht="30" customHeight="1" x14ac:dyDescent="0.4">
      <c r="A16" s="413" t="s">
        <v>134</v>
      </c>
      <c r="B16" s="414"/>
      <c r="C16" s="414"/>
      <c r="D16" s="414"/>
      <c r="E16" s="401" t="s">
        <v>150</v>
      </c>
      <c r="F16" s="402"/>
      <c r="G16" s="402"/>
      <c r="H16" s="402"/>
      <c r="I16" s="402"/>
      <c r="J16" s="402"/>
      <c r="K16" s="415" t="s">
        <v>8</v>
      </c>
      <c r="L16" s="416"/>
      <c r="M16" s="402" t="s">
        <v>50</v>
      </c>
      <c r="N16" s="402"/>
      <c r="O16" s="402"/>
      <c r="P16" s="403"/>
    </row>
    <row r="17" spans="1:16" ht="18" customHeight="1" x14ac:dyDescent="0.4">
      <c r="A17" s="393" t="s">
        <v>23</v>
      </c>
      <c r="B17" s="394"/>
      <c r="C17" s="394"/>
      <c r="D17" s="395"/>
      <c r="E17" s="396" t="s">
        <v>49</v>
      </c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7"/>
    </row>
    <row r="18" spans="1:16" ht="30" customHeight="1" x14ac:dyDescent="0.4">
      <c r="A18" s="398" t="s">
        <v>135</v>
      </c>
      <c r="B18" s="399"/>
      <c r="C18" s="399"/>
      <c r="D18" s="400"/>
      <c r="E18" s="401" t="s">
        <v>151</v>
      </c>
      <c r="F18" s="402"/>
      <c r="G18" s="402"/>
      <c r="H18" s="402"/>
      <c r="I18" s="402"/>
      <c r="J18" s="402"/>
      <c r="K18" s="254" t="s">
        <v>8</v>
      </c>
      <c r="L18" s="255"/>
      <c r="M18" s="402" t="s">
        <v>50</v>
      </c>
      <c r="N18" s="402"/>
      <c r="O18" s="402"/>
      <c r="P18" s="403"/>
    </row>
    <row r="19" spans="1:16" ht="18" customHeight="1" thickBot="1" x14ac:dyDescent="0.45">
      <c r="A19" s="404" t="s">
        <v>9</v>
      </c>
      <c r="B19" s="405"/>
      <c r="C19" s="405"/>
      <c r="D19" s="406"/>
      <c r="E19" s="407" t="s">
        <v>51</v>
      </c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8"/>
    </row>
    <row r="20" spans="1:16" x14ac:dyDescent="0.4">
      <c r="A20" s="409"/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</row>
    <row r="21" spans="1:16" ht="18" customHeight="1" thickBot="1" x14ac:dyDescent="0.45">
      <c r="A21" s="148" t="s">
        <v>155</v>
      </c>
    </row>
    <row r="22" spans="1:16" ht="39" thickBot="1" x14ac:dyDescent="0.45">
      <c r="A22" s="14" t="s">
        <v>127</v>
      </c>
      <c r="B22" s="126" t="s">
        <v>130</v>
      </c>
      <c r="C22" s="410" t="s">
        <v>131</v>
      </c>
      <c r="D22" s="411"/>
      <c r="E22" s="411"/>
      <c r="F22" s="412"/>
      <c r="G22" s="410" t="s">
        <v>45</v>
      </c>
      <c r="H22" s="411"/>
      <c r="I22" s="411"/>
      <c r="J22" s="411"/>
      <c r="K22" s="411"/>
      <c r="L22" s="58" t="s">
        <v>132</v>
      </c>
      <c r="M22" s="59" t="s">
        <v>72</v>
      </c>
      <c r="N22" s="129" t="s">
        <v>128</v>
      </c>
      <c r="O22" s="130" t="s">
        <v>129</v>
      </c>
      <c r="P22" s="131" t="s">
        <v>73</v>
      </c>
    </row>
    <row r="23" spans="1:16" ht="36" customHeight="1" x14ac:dyDescent="0.4">
      <c r="A23" s="101" t="s">
        <v>112</v>
      </c>
      <c r="B23" s="223" t="s">
        <v>152</v>
      </c>
      <c r="C23" s="389" t="s">
        <v>114</v>
      </c>
      <c r="D23" s="390"/>
      <c r="E23" s="390"/>
      <c r="F23" s="391"/>
      <c r="G23" s="392" t="s">
        <v>47</v>
      </c>
      <c r="H23" s="392"/>
      <c r="I23" s="392"/>
      <c r="J23" s="392"/>
      <c r="K23" s="392"/>
      <c r="L23" s="102">
        <v>200</v>
      </c>
      <c r="M23" s="103" t="s">
        <v>64</v>
      </c>
      <c r="N23" s="104">
        <f>IFERROR(VLOOKUP(A23,分類番号表!$I$6:$N$23,4,FALSE)+VLOOKUP(A23,分類番号表!$I$6:$N$23,5,FALSE)*L23,"")</f>
        <v>1085000</v>
      </c>
      <c r="O23" s="105">
        <f>IFERROR(IF(M23="","",VLOOKUP(A23,分類番号表!$I$6:$N$23,6,FALSE)*L23),"")</f>
        <v>360000</v>
      </c>
      <c r="P23" s="106">
        <f>SUM(N23:O23)</f>
        <v>1445000</v>
      </c>
    </row>
    <row r="24" spans="1:16" ht="36" customHeight="1" x14ac:dyDescent="0.4">
      <c r="A24" s="107" t="s">
        <v>115</v>
      </c>
      <c r="B24" s="224" t="s">
        <v>152</v>
      </c>
      <c r="C24" s="385" t="s">
        <v>113</v>
      </c>
      <c r="D24" s="386"/>
      <c r="E24" s="386"/>
      <c r="F24" s="387"/>
      <c r="G24" s="388" t="s">
        <v>61</v>
      </c>
      <c r="H24" s="388"/>
      <c r="I24" s="388"/>
      <c r="J24" s="388"/>
      <c r="K24" s="388"/>
      <c r="L24" s="108">
        <v>80</v>
      </c>
      <c r="M24" s="109" t="s">
        <v>64</v>
      </c>
      <c r="N24" s="110">
        <f>IFERROR(VLOOKUP(A24,分類番号表!$I$6:$N$23,4,FALSE)+VLOOKUP(A24,分類番号表!$I$6:$N$23,5,FALSE)*L24,"")</f>
        <v>264000</v>
      </c>
      <c r="O24" s="111">
        <f>IFERROR(IF(M24="","",VLOOKUP(A24,分類番号表!$I$6:$N$23,6,FALSE)*L24),"")</f>
        <v>96000</v>
      </c>
      <c r="P24" s="112">
        <f t="shared" ref="P24:P34" si="0">SUM(N24:O24)</f>
        <v>360000</v>
      </c>
    </row>
    <row r="25" spans="1:16" ht="36" customHeight="1" x14ac:dyDescent="0.4">
      <c r="A25" s="107" t="s">
        <v>116</v>
      </c>
      <c r="B25" s="224" t="s">
        <v>152</v>
      </c>
      <c r="C25" s="385" t="s">
        <v>117</v>
      </c>
      <c r="D25" s="386"/>
      <c r="E25" s="386"/>
      <c r="F25" s="387"/>
      <c r="G25" s="388" t="s">
        <v>62</v>
      </c>
      <c r="H25" s="388"/>
      <c r="I25" s="388"/>
      <c r="J25" s="388"/>
      <c r="K25" s="388"/>
      <c r="L25" s="108">
        <v>50</v>
      </c>
      <c r="M25" s="109"/>
      <c r="N25" s="110">
        <f>IFERROR(VLOOKUP(A25,分類番号表!$I$6:$N$23,4,FALSE)+VLOOKUP(A25,分類番号表!$I$6:$N$23,5,FALSE)*L25,"")</f>
        <v>140000</v>
      </c>
      <c r="O25" s="111" t="str">
        <f>IFERROR(IF(M25="","",VLOOKUP(A25,分類番号表!$I$6:$N$23,6,FALSE)*L25),"")</f>
        <v/>
      </c>
      <c r="P25" s="112">
        <f t="shared" si="0"/>
        <v>140000</v>
      </c>
    </row>
    <row r="26" spans="1:16" ht="36" customHeight="1" x14ac:dyDescent="0.4">
      <c r="A26" s="99"/>
      <c r="B26" s="127"/>
      <c r="C26" s="381"/>
      <c r="D26" s="381"/>
      <c r="E26" s="381"/>
      <c r="F26" s="381"/>
      <c r="G26" s="381"/>
      <c r="H26" s="381"/>
      <c r="I26" s="381"/>
      <c r="J26" s="381"/>
      <c r="K26" s="381"/>
      <c r="L26" s="15"/>
      <c r="M26" s="139"/>
      <c r="N26" s="54" t="str">
        <f>IFERROR(VLOOKUP(A26,分類番号表!$I$6:$N$23,4,FALSE)+VLOOKUP(A26,分類番号表!$I$6:$N$23,5,FALSE)*L26,"")</f>
        <v/>
      </c>
      <c r="O26" s="50" t="str">
        <f>IFERROR(IF(M26="","",VLOOKUP(A26,分類番号表!$I$6:$N$23,6,FALSE)*L26),"")</f>
        <v/>
      </c>
      <c r="P26" s="51">
        <f t="shared" si="0"/>
        <v>0</v>
      </c>
    </row>
    <row r="27" spans="1:16" ht="36" customHeight="1" x14ac:dyDescent="0.4">
      <c r="A27" s="99"/>
      <c r="B27" s="127"/>
      <c r="C27" s="381"/>
      <c r="D27" s="381"/>
      <c r="E27" s="381"/>
      <c r="F27" s="381"/>
      <c r="G27" s="381"/>
      <c r="H27" s="381"/>
      <c r="I27" s="381"/>
      <c r="J27" s="381"/>
      <c r="K27" s="381"/>
      <c r="L27" s="15"/>
      <c r="M27" s="139"/>
      <c r="N27" s="54" t="str">
        <f>IFERROR(VLOOKUP(A27,分類番号表!$I$6:$N$23,4,FALSE)+VLOOKUP(A27,分類番号表!$I$6:$N$23,5,FALSE)*L27,"")</f>
        <v/>
      </c>
      <c r="O27" s="50" t="str">
        <f>IFERROR(IF(M27="","",VLOOKUP(A27,分類番号表!$I$6:$N$23,6,FALSE)*L27),"")</f>
        <v/>
      </c>
      <c r="P27" s="51">
        <f t="shared" si="0"/>
        <v>0</v>
      </c>
    </row>
    <row r="28" spans="1:16" ht="36" customHeight="1" x14ac:dyDescent="0.4">
      <c r="A28" s="99"/>
      <c r="B28" s="127"/>
      <c r="C28" s="381"/>
      <c r="D28" s="381"/>
      <c r="E28" s="381"/>
      <c r="F28" s="381"/>
      <c r="G28" s="381"/>
      <c r="H28" s="381"/>
      <c r="I28" s="381"/>
      <c r="J28" s="381"/>
      <c r="K28" s="381"/>
      <c r="L28" s="15"/>
      <c r="M28" s="139"/>
      <c r="N28" s="54" t="str">
        <f>IFERROR(VLOOKUP(A28,分類番号表!$I$6:$N$23,4,FALSE)+VLOOKUP(A28,分類番号表!$I$6:$N$23,5,FALSE)*L28,"")</f>
        <v/>
      </c>
      <c r="O28" s="50" t="str">
        <f>IFERROR(IF(M28="","",VLOOKUP(A28,分類番号表!$I$6:$N$23,6,FALSE)*L28),"")</f>
        <v/>
      </c>
      <c r="P28" s="51">
        <f t="shared" si="0"/>
        <v>0</v>
      </c>
    </row>
    <row r="29" spans="1:16" ht="36" customHeight="1" x14ac:dyDescent="0.4">
      <c r="A29" s="99"/>
      <c r="B29" s="127"/>
      <c r="C29" s="381"/>
      <c r="D29" s="381"/>
      <c r="E29" s="381"/>
      <c r="F29" s="381"/>
      <c r="G29" s="381"/>
      <c r="H29" s="381"/>
      <c r="I29" s="381"/>
      <c r="J29" s="381"/>
      <c r="K29" s="381"/>
      <c r="L29" s="15"/>
      <c r="M29" s="139"/>
      <c r="N29" s="54" t="str">
        <f>IFERROR(VLOOKUP(A29,分類番号表!$I$6:$N$23,4,FALSE)+VLOOKUP(A29,分類番号表!$I$6:$N$23,5,FALSE)*L29,"")</f>
        <v/>
      </c>
      <c r="O29" s="50" t="str">
        <f>IFERROR(IF(M29="","",VLOOKUP(A29,分類番号表!$I$6:$N$23,6,FALSE)*L29),"")</f>
        <v/>
      </c>
      <c r="P29" s="51">
        <f t="shared" si="0"/>
        <v>0</v>
      </c>
    </row>
    <row r="30" spans="1:16" ht="36" customHeight="1" x14ac:dyDescent="0.4">
      <c r="A30" s="99"/>
      <c r="B30" s="127"/>
      <c r="C30" s="381"/>
      <c r="D30" s="381"/>
      <c r="E30" s="381"/>
      <c r="F30" s="381"/>
      <c r="G30" s="381"/>
      <c r="H30" s="381"/>
      <c r="I30" s="381"/>
      <c r="J30" s="381"/>
      <c r="K30" s="381"/>
      <c r="L30" s="15"/>
      <c r="M30" s="139"/>
      <c r="N30" s="54" t="str">
        <f>IFERROR(VLOOKUP(A30,分類番号表!$I$6:$N$23,4,FALSE)+VLOOKUP(A30,分類番号表!$I$6:$N$23,5,FALSE)*L30,"")</f>
        <v/>
      </c>
      <c r="O30" s="50" t="str">
        <f>IFERROR(IF(M30="","",VLOOKUP(A30,分類番号表!$I$6:$N$23,6,FALSE)*L30),"")</f>
        <v/>
      </c>
      <c r="P30" s="51">
        <f t="shared" si="0"/>
        <v>0</v>
      </c>
    </row>
    <row r="31" spans="1:16" ht="36" customHeight="1" x14ac:dyDescent="0.4">
      <c r="A31" s="99"/>
      <c r="B31" s="127"/>
      <c r="C31" s="381"/>
      <c r="D31" s="381"/>
      <c r="E31" s="381"/>
      <c r="F31" s="381"/>
      <c r="G31" s="381"/>
      <c r="H31" s="381"/>
      <c r="I31" s="381"/>
      <c r="J31" s="381"/>
      <c r="K31" s="381"/>
      <c r="L31" s="15"/>
      <c r="M31" s="139"/>
      <c r="N31" s="54" t="str">
        <f>IFERROR(VLOOKUP(A31,分類番号表!$I$6:$N$23,4,FALSE)+VLOOKUP(A31,分類番号表!$I$6:$N$23,5,FALSE)*L31,"")</f>
        <v/>
      </c>
      <c r="O31" s="50" t="str">
        <f>IFERROR(IF(M31="","",VLOOKUP(A31,分類番号表!$I$6:$N$23,6,FALSE)*L31),"")</f>
        <v/>
      </c>
      <c r="P31" s="51">
        <f t="shared" si="0"/>
        <v>0</v>
      </c>
    </row>
    <row r="32" spans="1:16" ht="36" customHeight="1" x14ac:dyDescent="0.4">
      <c r="A32" s="99"/>
      <c r="B32" s="127"/>
      <c r="C32" s="381"/>
      <c r="D32" s="381"/>
      <c r="E32" s="381"/>
      <c r="F32" s="381"/>
      <c r="G32" s="381"/>
      <c r="H32" s="381"/>
      <c r="I32" s="381"/>
      <c r="J32" s="381"/>
      <c r="K32" s="381"/>
      <c r="L32" s="15"/>
      <c r="M32" s="139"/>
      <c r="N32" s="54" t="str">
        <f>IFERROR(VLOOKUP(A32,分類番号表!$I$6:$N$23,4,FALSE)+VLOOKUP(A32,分類番号表!$I$6:$N$23,5,FALSE)*L32,"")</f>
        <v/>
      </c>
      <c r="O32" s="50" t="str">
        <f>IFERROR(IF(M32="","",VLOOKUP(A32,分類番号表!$I$6:$N$23,6,FALSE)*L32),"")</f>
        <v/>
      </c>
      <c r="P32" s="51">
        <f t="shared" si="0"/>
        <v>0</v>
      </c>
    </row>
    <row r="33" spans="1:17" ht="36" customHeight="1" x14ac:dyDescent="0.4">
      <c r="A33" s="99"/>
      <c r="B33" s="127"/>
      <c r="C33" s="381"/>
      <c r="D33" s="381"/>
      <c r="E33" s="381"/>
      <c r="F33" s="381"/>
      <c r="G33" s="381"/>
      <c r="H33" s="381"/>
      <c r="I33" s="381"/>
      <c r="J33" s="381"/>
      <c r="K33" s="381"/>
      <c r="L33" s="15"/>
      <c r="M33" s="139"/>
      <c r="N33" s="54" t="str">
        <f>IFERROR(VLOOKUP(A33,分類番号表!$I$6:$N$23,4,FALSE)+VLOOKUP(A33,分類番号表!$I$6:$N$23,5,FALSE)*L33,"")</f>
        <v/>
      </c>
      <c r="O33" s="50" t="str">
        <f>IFERROR(IF(M33="","",VLOOKUP(A33,分類番号表!$I$6:$N$23,6,FALSE)*L33),"")</f>
        <v/>
      </c>
      <c r="P33" s="51">
        <f t="shared" si="0"/>
        <v>0</v>
      </c>
    </row>
    <row r="34" spans="1:17" ht="36" customHeight="1" thickBot="1" x14ac:dyDescent="0.45">
      <c r="A34" s="100"/>
      <c r="B34" s="128"/>
      <c r="C34" s="382"/>
      <c r="D34" s="382"/>
      <c r="E34" s="382"/>
      <c r="F34" s="382"/>
      <c r="G34" s="382"/>
      <c r="H34" s="382"/>
      <c r="I34" s="382"/>
      <c r="J34" s="382"/>
      <c r="K34" s="382"/>
      <c r="L34" s="49"/>
      <c r="M34" s="56"/>
      <c r="N34" s="55" t="str">
        <f>IFERROR(VLOOKUP(A34,分類番号表!$I$6:$N$23,4,FALSE)+VLOOKUP(A34,分類番号表!$I$6:$N$23,5,FALSE)*L34,"")</f>
        <v/>
      </c>
      <c r="O34" s="52" t="str">
        <f>IFERROR(IF(M34="","",VLOOKUP(A34,分類番号表!$I$6:$N$23,6,FALSE)*L34),"")</f>
        <v/>
      </c>
      <c r="P34" s="53">
        <f t="shared" si="0"/>
        <v>0</v>
      </c>
    </row>
    <row r="35" spans="1:17" ht="30" customHeight="1" thickBot="1" x14ac:dyDescent="0.45">
      <c r="A35" s="383" t="s">
        <v>133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16" t="s">
        <v>12</v>
      </c>
      <c r="P35" s="125">
        <f>SUM(P23:P34)</f>
        <v>1945000</v>
      </c>
    </row>
    <row r="36" spans="1:17" ht="46.5" customHeight="1" x14ac:dyDescent="0.4">
      <c r="A36" s="384"/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13"/>
      <c r="P36" s="16"/>
      <c r="Q36" s="17"/>
    </row>
    <row r="37" spans="1:17" ht="13.5" customHeight="1" x14ac:dyDescent="0.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6"/>
      <c r="P37" s="17"/>
    </row>
    <row r="38" spans="1:17" ht="18.75" customHeight="1" x14ac:dyDescent="0.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6"/>
      <c r="P38" s="17"/>
    </row>
    <row r="39" spans="1:17" ht="18.75" customHeight="1" x14ac:dyDescent="0.4">
      <c r="A39" s="4" t="s">
        <v>157</v>
      </c>
    </row>
    <row r="40" spans="1:17" ht="18.75" customHeight="1" thickBot="1" x14ac:dyDescent="0.45">
      <c r="A40" s="19" t="s">
        <v>19</v>
      </c>
    </row>
    <row r="41" spans="1:17" ht="28.5" customHeight="1" x14ac:dyDescent="0.4">
      <c r="A41" s="353" t="s">
        <v>10</v>
      </c>
      <c r="B41" s="354"/>
      <c r="C41" s="354"/>
      <c r="D41" s="354"/>
      <c r="E41" s="378" t="s">
        <v>153</v>
      </c>
      <c r="F41" s="378"/>
      <c r="G41" s="378"/>
      <c r="H41" s="378"/>
      <c r="I41" s="378"/>
      <c r="J41" s="379" t="s">
        <v>11</v>
      </c>
      <c r="K41" s="379"/>
      <c r="L41" s="379"/>
      <c r="M41" s="378" t="s">
        <v>154</v>
      </c>
      <c r="N41" s="378"/>
      <c r="O41" s="378"/>
      <c r="P41" s="380"/>
    </row>
    <row r="42" spans="1:17" ht="23.25" customHeight="1" x14ac:dyDescent="0.4">
      <c r="A42" s="364" t="s">
        <v>20</v>
      </c>
      <c r="B42" s="365"/>
      <c r="C42" s="365"/>
      <c r="D42" s="365"/>
      <c r="E42" s="366">
        <v>9999</v>
      </c>
      <c r="F42" s="367"/>
      <c r="G42" s="367"/>
      <c r="H42" s="367"/>
      <c r="I42" s="368"/>
      <c r="J42" s="369" t="s">
        <v>21</v>
      </c>
      <c r="K42" s="370"/>
      <c r="L42" s="371"/>
      <c r="M42" s="366">
        <v>999</v>
      </c>
      <c r="N42" s="367"/>
      <c r="O42" s="367"/>
      <c r="P42" s="372"/>
    </row>
    <row r="43" spans="1:17" ht="29.25" customHeight="1" x14ac:dyDescent="0.4">
      <c r="A43" s="373" t="s">
        <v>55</v>
      </c>
      <c r="B43" s="374"/>
      <c r="C43" s="374"/>
      <c r="D43" s="375"/>
      <c r="E43" s="20"/>
      <c r="F43" s="1" t="s">
        <v>52</v>
      </c>
      <c r="G43" s="1" t="s">
        <v>52</v>
      </c>
      <c r="H43" s="1" t="s">
        <v>52</v>
      </c>
      <c r="I43" s="1" t="s">
        <v>52</v>
      </c>
      <c r="J43" s="2" t="s">
        <v>52</v>
      </c>
      <c r="K43" s="2" t="s">
        <v>52</v>
      </c>
      <c r="L43" s="3" t="s">
        <v>52</v>
      </c>
      <c r="M43" s="376" t="s">
        <v>56</v>
      </c>
      <c r="N43" s="377"/>
      <c r="O43" s="57"/>
      <c r="P43" s="135"/>
    </row>
    <row r="44" spans="1:17" ht="45.75" customHeight="1" thickBot="1" x14ac:dyDescent="0.45">
      <c r="A44" s="349" t="s">
        <v>74</v>
      </c>
      <c r="B44" s="350"/>
      <c r="C44" s="350"/>
      <c r="D44" s="350"/>
      <c r="E44" s="350"/>
      <c r="F44" s="351" t="s">
        <v>53</v>
      </c>
      <c r="G44" s="351"/>
      <c r="H44" s="351"/>
      <c r="I44" s="351"/>
      <c r="J44" s="351"/>
      <c r="K44" s="351"/>
      <c r="L44" s="351"/>
      <c r="M44" s="351"/>
      <c r="N44" s="351"/>
      <c r="O44" s="351"/>
      <c r="P44" s="352"/>
    </row>
    <row r="45" spans="1:17" ht="18.75" customHeight="1" x14ac:dyDescent="0.4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</row>
    <row r="46" spans="1:17" ht="18.75" customHeight="1" thickBot="1" x14ac:dyDescent="0.45">
      <c r="A46" s="21" t="s">
        <v>18</v>
      </c>
      <c r="B46" s="140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6"/>
      <c r="P46" s="17"/>
    </row>
    <row r="47" spans="1:17" ht="39.950000000000003" customHeight="1" thickBot="1" x14ac:dyDescent="0.45">
      <c r="A47" s="353" t="s">
        <v>58</v>
      </c>
      <c r="B47" s="354"/>
      <c r="C47" s="22"/>
      <c r="D47" s="22"/>
      <c r="E47" s="23"/>
      <c r="F47" s="23"/>
      <c r="G47" s="24"/>
      <c r="H47" s="355" t="s">
        <v>75</v>
      </c>
      <c r="I47" s="356"/>
      <c r="J47" s="357"/>
      <c r="K47" s="358"/>
      <c r="L47" s="358"/>
      <c r="M47" s="358"/>
      <c r="N47" s="358"/>
      <c r="O47" s="358"/>
      <c r="P47" s="359"/>
    </row>
    <row r="48" spans="1:17" ht="39.950000000000003" customHeight="1" thickBot="1" x14ac:dyDescent="0.45">
      <c r="A48" s="362" t="s">
        <v>57</v>
      </c>
      <c r="B48" s="363"/>
      <c r="C48" s="25"/>
      <c r="D48" s="25"/>
      <c r="E48" s="26"/>
      <c r="F48" s="26"/>
      <c r="G48" s="26"/>
      <c r="H48" s="27"/>
      <c r="I48" s="27"/>
      <c r="J48" s="28"/>
      <c r="K48" s="360"/>
      <c r="L48" s="360"/>
      <c r="M48" s="360"/>
      <c r="N48" s="360"/>
      <c r="O48" s="360"/>
      <c r="P48" s="361"/>
    </row>
    <row r="49" spans="1:16" x14ac:dyDescent="0.4">
      <c r="A49" s="340" t="s">
        <v>63</v>
      </c>
      <c r="B49" s="340"/>
      <c r="C49" s="340"/>
      <c r="D49" s="340"/>
      <c r="E49" s="340"/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</row>
    <row r="50" spans="1:16" x14ac:dyDescent="0.4">
      <c r="A50" s="340" t="s">
        <v>65</v>
      </c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</row>
    <row r="51" spans="1:16" ht="33" customHeight="1" x14ac:dyDescent="0.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  <c r="P51" s="29"/>
    </row>
    <row r="52" spans="1:16" ht="18.75" customHeight="1" x14ac:dyDescent="0.4">
      <c r="A52" s="4" t="s">
        <v>13</v>
      </c>
    </row>
    <row r="53" spans="1:16" ht="108.75" customHeight="1" x14ac:dyDescent="0.4">
      <c r="A53" s="341" t="s">
        <v>156</v>
      </c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</row>
    <row r="54" spans="1:16" ht="18" customHeight="1" thickBot="1" x14ac:dyDescent="0.4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31"/>
      <c r="P54" s="138"/>
    </row>
    <row r="55" spans="1:16" ht="12.75" customHeight="1" x14ac:dyDescent="0.4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/>
      <c r="P55" s="35"/>
    </row>
    <row r="56" spans="1:16" ht="65.25" customHeight="1" x14ac:dyDescent="0.4">
      <c r="A56" s="342" t="s">
        <v>122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113" t="s">
        <v>64</v>
      </c>
      <c r="P56" s="37"/>
    </row>
    <row r="57" spans="1:16" ht="39.75" customHeight="1" x14ac:dyDescent="0.15">
      <c r="A57" s="38"/>
      <c r="B57" s="344" t="s">
        <v>7</v>
      </c>
      <c r="C57" s="344"/>
      <c r="D57" s="344"/>
      <c r="E57" s="345" t="s">
        <v>149</v>
      </c>
      <c r="F57" s="345"/>
      <c r="G57" s="345"/>
      <c r="H57" s="345"/>
      <c r="I57" s="345"/>
      <c r="J57" s="345"/>
      <c r="K57" s="345"/>
      <c r="L57" s="345"/>
      <c r="M57" s="345"/>
      <c r="O57" s="346" t="s">
        <v>59</v>
      </c>
      <c r="P57" s="37"/>
    </row>
    <row r="58" spans="1:16" ht="39.75" customHeight="1" x14ac:dyDescent="0.15">
      <c r="A58" s="38"/>
      <c r="B58" s="348" t="s">
        <v>14</v>
      </c>
      <c r="C58" s="348"/>
      <c r="D58" s="348"/>
      <c r="E58" s="338" t="s">
        <v>138</v>
      </c>
      <c r="F58" s="338"/>
      <c r="G58" s="338"/>
      <c r="H58" s="338"/>
      <c r="I58" s="338"/>
      <c r="J58" s="338"/>
      <c r="K58" s="338"/>
      <c r="L58" s="338"/>
      <c r="M58" s="338"/>
      <c r="N58" s="36"/>
      <c r="O58" s="347"/>
      <c r="P58" s="37"/>
    </row>
    <row r="59" spans="1:16" ht="39.75" customHeight="1" x14ac:dyDescent="0.15">
      <c r="A59" s="38"/>
      <c r="B59" s="337" t="s">
        <v>46</v>
      </c>
      <c r="C59" s="337"/>
      <c r="D59" s="337"/>
      <c r="E59" s="338" t="s">
        <v>139</v>
      </c>
      <c r="F59" s="338"/>
      <c r="G59" s="338"/>
      <c r="H59" s="338"/>
      <c r="I59" s="338"/>
      <c r="J59" s="338"/>
      <c r="K59" s="338"/>
      <c r="L59" s="338"/>
      <c r="M59" s="338"/>
      <c r="N59" s="39"/>
      <c r="O59" s="40"/>
      <c r="P59" s="37"/>
    </row>
    <row r="60" spans="1:16" ht="15.75" customHeight="1" thickBot="1" x14ac:dyDescent="0.45">
      <c r="A60" s="41"/>
      <c r="B60" s="133"/>
      <c r="C60" s="133"/>
      <c r="D60" s="133"/>
      <c r="E60" s="133"/>
      <c r="F60" s="133"/>
      <c r="G60" s="42"/>
      <c r="H60" s="42"/>
      <c r="I60" s="42"/>
      <c r="J60" s="42"/>
      <c r="K60" s="42"/>
      <c r="L60" s="42"/>
      <c r="M60" s="42"/>
      <c r="N60" s="42"/>
      <c r="O60" s="43"/>
      <c r="P60" s="44"/>
    </row>
    <row r="61" spans="1:16" ht="15.75" customHeight="1" x14ac:dyDescent="0.4">
      <c r="A61" s="136" t="s">
        <v>22</v>
      </c>
      <c r="G61" s="137"/>
      <c r="H61" s="137"/>
      <c r="I61" s="137"/>
      <c r="J61" s="137"/>
      <c r="K61" s="137"/>
      <c r="L61" s="137"/>
      <c r="M61" s="137"/>
      <c r="N61" s="137"/>
      <c r="O61" s="45"/>
      <c r="P61" s="46"/>
    </row>
    <row r="62" spans="1:16" ht="18" customHeight="1" x14ac:dyDescent="0.4">
      <c r="A62" s="339" t="s">
        <v>15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</row>
    <row r="63" spans="1:16" ht="33" customHeight="1" x14ac:dyDescent="0.4"/>
    <row r="64" spans="1:16" ht="20.25" customHeight="1" x14ac:dyDescent="0.4">
      <c r="A64" s="340" t="s">
        <v>16</v>
      </c>
      <c r="B64" s="340"/>
      <c r="C64" s="340"/>
      <c r="G64" s="137"/>
      <c r="H64" s="137"/>
      <c r="I64" s="137"/>
      <c r="J64" s="137"/>
      <c r="K64" s="137"/>
      <c r="L64" s="137"/>
      <c r="M64" s="137"/>
      <c r="N64" s="137"/>
      <c r="O64" s="132"/>
      <c r="P64" s="48"/>
    </row>
    <row r="65" spans="1:16" ht="69.75" customHeight="1" x14ac:dyDescent="0.4">
      <c r="A65" s="335" t="s">
        <v>126</v>
      </c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1:16" ht="33" customHeight="1" x14ac:dyDescent="0.4"/>
    <row r="67" spans="1:16" ht="20.25" customHeight="1" x14ac:dyDescent="0.4">
      <c r="A67" s="340" t="s">
        <v>66</v>
      </c>
      <c r="B67" s="340"/>
      <c r="C67" s="340"/>
      <c r="G67" s="137"/>
      <c r="H67" s="137"/>
      <c r="I67" s="137"/>
      <c r="J67" s="137"/>
      <c r="K67" s="137"/>
      <c r="L67" s="137"/>
      <c r="M67" s="137"/>
      <c r="N67" s="137"/>
      <c r="O67" s="48"/>
      <c r="P67" s="48"/>
    </row>
    <row r="68" spans="1:16" ht="13.5" customHeight="1" x14ac:dyDescent="0.4">
      <c r="A68" s="335" t="s">
        <v>119</v>
      </c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1:16" ht="64.5" customHeight="1" x14ac:dyDescent="0.4">
      <c r="A69" s="335"/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1:16" ht="13.5" customHeight="1" x14ac:dyDescent="0.4">
      <c r="A70" s="336"/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</sheetData>
  <mergeCells count="89">
    <mergeCell ref="M10:O10"/>
    <mergeCell ref="A3:P3"/>
    <mergeCell ref="K5:L5"/>
    <mergeCell ref="M5:P5"/>
    <mergeCell ref="A6:E6"/>
    <mergeCell ref="A8:P8"/>
    <mergeCell ref="A16:D16"/>
    <mergeCell ref="E16:J16"/>
    <mergeCell ref="K16:L16"/>
    <mergeCell ref="M16:P16"/>
    <mergeCell ref="M11:P11"/>
    <mergeCell ref="A12:D12"/>
    <mergeCell ref="E12:P12"/>
    <mergeCell ref="A13:D13"/>
    <mergeCell ref="E13:P13"/>
    <mergeCell ref="A14:D15"/>
    <mergeCell ref="E14:G14"/>
    <mergeCell ref="H14:P14"/>
    <mergeCell ref="E15:G15"/>
    <mergeCell ref="H15:P15"/>
    <mergeCell ref="C23:F23"/>
    <mergeCell ref="G23:K23"/>
    <mergeCell ref="A17:D17"/>
    <mergeCell ref="E17:P17"/>
    <mergeCell ref="A18:D18"/>
    <mergeCell ref="E18:J18"/>
    <mergeCell ref="K18:L18"/>
    <mergeCell ref="M18:P18"/>
    <mergeCell ref="A19:D19"/>
    <mergeCell ref="E19:P19"/>
    <mergeCell ref="A20:P20"/>
    <mergeCell ref="C22:F22"/>
    <mergeCell ref="G22:K22"/>
    <mergeCell ref="C24:F24"/>
    <mergeCell ref="G24:K24"/>
    <mergeCell ref="C25:F25"/>
    <mergeCell ref="G25:K25"/>
    <mergeCell ref="C26:F26"/>
    <mergeCell ref="G26:K26"/>
    <mergeCell ref="C27:F27"/>
    <mergeCell ref="G27:K27"/>
    <mergeCell ref="C28:F28"/>
    <mergeCell ref="G28:K28"/>
    <mergeCell ref="C29:F29"/>
    <mergeCell ref="G29:K29"/>
    <mergeCell ref="A41:D41"/>
    <mergeCell ref="E41:I41"/>
    <mergeCell ref="J41:L41"/>
    <mergeCell ref="M41:P41"/>
    <mergeCell ref="C30:F30"/>
    <mergeCell ref="G30:K30"/>
    <mergeCell ref="C31:F31"/>
    <mergeCell ref="G31:K31"/>
    <mergeCell ref="C32:F32"/>
    <mergeCell ref="G32:K32"/>
    <mergeCell ref="C33:F33"/>
    <mergeCell ref="G33:K33"/>
    <mergeCell ref="C34:F34"/>
    <mergeCell ref="G34:K34"/>
    <mergeCell ref="A35:N36"/>
    <mergeCell ref="A42:D42"/>
    <mergeCell ref="E42:I42"/>
    <mergeCell ref="J42:L42"/>
    <mergeCell ref="M42:P42"/>
    <mergeCell ref="A43:D43"/>
    <mergeCell ref="M43:N43"/>
    <mergeCell ref="A44:E44"/>
    <mergeCell ref="F44:P44"/>
    <mergeCell ref="A47:B47"/>
    <mergeCell ref="H47:J47"/>
    <mergeCell ref="K47:P48"/>
    <mergeCell ref="A48:B48"/>
    <mergeCell ref="A49:P49"/>
    <mergeCell ref="A50:P50"/>
    <mergeCell ref="A53:P53"/>
    <mergeCell ref="A56:N56"/>
    <mergeCell ref="B57:D57"/>
    <mergeCell ref="E57:M57"/>
    <mergeCell ref="O57:O58"/>
    <mergeCell ref="B58:D58"/>
    <mergeCell ref="E58:M58"/>
    <mergeCell ref="A68:P69"/>
    <mergeCell ref="A70:P70"/>
    <mergeCell ref="B59:D59"/>
    <mergeCell ref="E59:M59"/>
    <mergeCell ref="A62:P62"/>
    <mergeCell ref="A64:C64"/>
    <mergeCell ref="A65:P65"/>
    <mergeCell ref="A67:C67"/>
  </mergeCells>
  <phoneticPr fontId="3"/>
  <dataValidations count="3">
    <dataValidation type="list" allowBlank="1" showInputMessage="1" showErrorMessage="1" sqref="M23:M34" xr:uid="{D623FAA3-9A02-4577-9B3A-7F2AE6045876}">
      <formula1>"✓"</formula1>
    </dataValidation>
    <dataValidation type="list" allowBlank="1" showInputMessage="1" showErrorMessage="1" sqref="O56" xr:uid="{E0FE9F1A-481A-4119-81B4-E10FE1EC6892}">
      <formula1>"　,✓"</formula1>
    </dataValidation>
    <dataValidation imeMode="halfKatakana" allowBlank="1" showInputMessage="1" showErrorMessage="1" sqref="F44:P44 K47:P48" xr:uid="{8936B935-42B7-4F7D-B6E9-4B5E643CD275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 r:id="rId1"/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14</xdr:col>
                    <xdr:colOff>333375</xdr:colOff>
                    <xdr:row>42</xdr:row>
                    <xdr:rowOff>66675</xdr:rowOff>
                  </from>
                  <to>
                    <xdr:col>14</xdr:col>
                    <xdr:colOff>942975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15</xdr:col>
                    <xdr:colOff>114300</xdr:colOff>
                    <xdr:row>42</xdr:row>
                    <xdr:rowOff>66675</xdr:rowOff>
                  </from>
                  <to>
                    <xdr:col>15</xdr:col>
                    <xdr:colOff>676275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79669D-FE7B-4E5C-B243-2FE75C13AF06}">
          <x14:formula1>
            <xm:f>分類番号表!$I$6:$I$23</xm:f>
          </x14:formula1>
          <xm:sqref>A23:A34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826D-A7BD-4B86-96EA-863526A56900}">
  <sheetPr>
    <pageSetUpPr fitToPage="1"/>
  </sheetPr>
  <dimension ref="A1:N23"/>
  <sheetViews>
    <sheetView view="pageBreakPreview" topLeftCell="A13" zoomScale="85" zoomScaleNormal="85" zoomScaleSheetLayoutView="85" workbookViewId="0">
      <selection activeCell="F14" sqref="F14"/>
    </sheetView>
  </sheetViews>
  <sheetFormatPr defaultRowHeight="13.5" x14ac:dyDescent="0.15"/>
  <cols>
    <col min="1" max="1" width="4.875" style="61" customWidth="1"/>
    <col min="2" max="2" width="5.625" style="61" hidden="1" customWidth="1"/>
    <col min="3" max="3" width="13.5" style="61" customWidth="1"/>
    <col min="4" max="4" width="4.875" style="61" customWidth="1"/>
    <col min="5" max="5" width="5.625" style="61" hidden="1" customWidth="1"/>
    <col min="6" max="6" width="32.5" style="61" customWidth="1"/>
    <col min="7" max="7" width="4.875" style="62" customWidth="1"/>
    <col min="8" max="8" width="15" style="61" customWidth="1"/>
    <col min="9" max="9" width="11.75" style="61" customWidth="1"/>
    <col min="10" max="11" width="18.125" style="61" customWidth="1"/>
    <col min="12" max="14" width="11.625" style="61" hidden="1" customWidth="1"/>
    <col min="15" max="16384" width="9" style="61"/>
  </cols>
  <sheetData>
    <row r="1" spans="1:14" ht="21" x14ac:dyDescent="0.2">
      <c r="J1" s="63"/>
      <c r="K1" s="63" t="s">
        <v>42</v>
      </c>
    </row>
    <row r="2" spans="1:14" ht="21" x14ac:dyDescent="0.2">
      <c r="J2" s="63"/>
      <c r="K2" s="63"/>
    </row>
    <row r="3" spans="1:14" ht="29.25" customHeight="1" thickBot="1" x14ac:dyDescent="0.2">
      <c r="A3" s="469" t="s">
        <v>43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</row>
    <row r="4" spans="1:14" ht="19.5" customHeight="1" x14ac:dyDescent="0.15">
      <c r="A4" s="454" t="s">
        <v>24</v>
      </c>
      <c r="B4" s="471" t="s">
        <v>78</v>
      </c>
      <c r="C4" s="450" t="s">
        <v>25</v>
      </c>
      <c r="D4" s="450" t="s">
        <v>24</v>
      </c>
      <c r="E4" s="471" t="s">
        <v>79</v>
      </c>
      <c r="F4" s="450" t="s">
        <v>26</v>
      </c>
      <c r="G4" s="450" t="s">
        <v>24</v>
      </c>
      <c r="H4" s="474" t="s">
        <v>27</v>
      </c>
      <c r="I4" s="476" t="s">
        <v>28</v>
      </c>
      <c r="J4" s="454" t="s">
        <v>120</v>
      </c>
      <c r="K4" s="470"/>
      <c r="L4" s="467" t="s">
        <v>109</v>
      </c>
      <c r="M4" s="468" t="s">
        <v>110</v>
      </c>
      <c r="N4" s="468" t="s">
        <v>111</v>
      </c>
    </row>
    <row r="5" spans="1:14" ht="33" customHeight="1" thickBot="1" x14ac:dyDescent="0.2">
      <c r="A5" s="458"/>
      <c r="B5" s="472"/>
      <c r="C5" s="473"/>
      <c r="D5" s="473"/>
      <c r="E5" s="472"/>
      <c r="F5" s="473"/>
      <c r="G5" s="473"/>
      <c r="H5" s="475"/>
      <c r="I5" s="477"/>
      <c r="J5" s="115" t="s">
        <v>88</v>
      </c>
      <c r="K5" s="116" t="s">
        <v>89</v>
      </c>
      <c r="L5" s="467"/>
      <c r="M5" s="468"/>
      <c r="N5" s="468"/>
    </row>
    <row r="6" spans="1:14" ht="42.75" customHeight="1" x14ac:dyDescent="0.15">
      <c r="A6" s="464">
        <v>1</v>
      </c>
      <c r="B6" s="94">
        <v>1</v>
      </c>
      <c r="C6" s="462" t="s">
        <v>29</v>
      </c>
      <c r="D6" s="91">
        <v>1</v>
      </c>
      <c r="E6" s="91">
        <v>1</v>
      </c>
      <c r="F6" s="92" t="s">
        <v>30</v>
      </c>
      <c r="G6" s="91">
        <v>0</v>
      </c>
      <c r="H6" s="82" t="s">
        <v>31</v>
      </c>
      <c r="I6" s="69" t="str">
        <f>_xlfn.CONCAT(B6,E6,G6)</f>
        <v>110</v>
      </c>
      <c r="J6" s="117" t="s">
        <v>90</v>
      </c>
      <c r="K6" s="118" t="s">
        <v>91</v>
      </c>
      <c r="L6" s="93">
        <v>85000</v>
      </c>
      <c r="M6" s="93">
        <v>5000</v>
      </c>
      <c r="N6" s="93">
        <v>1800</v>
      </c>
    </row>
    <row r="7" spans="1:14" ht="42.75" customHeight="1" x14ac:dyDescent="0.15">
      <c r="A7" s="464"/>
      <c r="B7" s="94">
        <v>1</v>
      </c>
      <c r="C7" s="462"/>
      <c r="D7" s="84">
        <v>2</v>
      </c>
      <c r="E7" s="84">
        <v>2</v>
      </c>
      <c r="F7" s="70" t="s">
        <v>124</v>
      </c>
      <c r="G7" s="84">
        <v>0</v>
      </c>
      <c r="H7" s="72" t="s">
        <v>81</v>
      </c>
      <c r="I7" s="69" t="str">
        <f>B7&amp;E7&amp;G7</f>
        <v>120</v>
      </c>
      <c r="J7" s="119" t="s">
        <v>92</v>
      </c>
      <c r="K7" s="88" t="s">
        <v>80</v>
      </c>
      <c r="L7" s="93">
        <v>85000</v>
      </c>
      <c r="M7" s="93"/>
      <c r="N7" s="93"/>
    </row>
    <row r="8" spans="1:14" ht="42.75" customHeight="1" thickBot="1" x14ac:dyDescent="0.2">
      <c r="A8" s="465"/>
      <c r="B8" s="95">
        <v>1</v>
      </c>
      <c r="C8" s="463"/>
      <c r="D8" s="86">
        <v>3</v>
      </c>
      <c r="E8" s="86">
        <v>3</v>
      </c>
      <c r="F8" s="78" t="s">
        <v>125</v>
      </c>
      <c r="G8" s="86">
        <v>0</v>
      </c>
      <c r="H8" s="80" t="s">
        <v>81</v>
      </c>
      <c r="I8" s="81" t="str">
        <f t="shared" ref="I8:I20" si="0">+B8&amp;E8&amp;G8</f>
        <v>130</v>
      </c>
      <c r="J8" s="120" t="s">
        <v>93</v>
      </c>
      <c r="K8" s="89" t="s">
        <v>80</v>
      </c>
      <c r="L8" s="93">
        <v>42500</v>
      </c>
      <c r="M8" s="93"/>
      <c r="N8" s="93"/>
    </row>
    <row r="9" spans="1:14" ht="79.5" customHeight="1" x14ac:dyDescent="0.15">
      <c r="A9" s="454">
        <v>2</v>
      </c>
      <c r="B9" s="65">
        <v>2</v>
      </c>
      <c r="C9" s="459" t="s">
        <v>32</v>
      </c>
      <c r="D9" s="450">
        <v>1</v>
      </c>
      <c r="E9" s="65">
        <v>1</v>
      </c>
      <c r="F9" s="452" t="s">
        <v>71</v>
      </c>
      <c r="G9" s="65">
        <v>1</v>
      </c>
      <c r="H9" s="67" t="s">
        <v>33</v>
      </c>
      <c r="I9" s="66" t="str">
        <f t="shared" si="0"/>
        <v>211</v>
      </c>
      <c r="J9" s="121" t="s">
        <v>94</v>
      </c>
      <c r="K9" s="122" t="s">
        <v>95</v>
      </c>
      <c r="L9" s="93"/>
      <c r="M9" s="93">
        <v>5000</v>
      </c>
      <c r="N9" s="93">
        <v>1800</v>
      </c>
    </row>
    <row r="10" spans="1:14" ht="79.5" customHeight="1" x14ac:dyDescent="0.15">
      <c r="A10" s="456"/>
      <c r="B10" s="84">
        <v>2</v>
      </c>
      <c r="C10" s="460"/>
      <c r="D10" s="451"/>
      <c r="E10" s="84">
        <v>1</v>
      </c>
      <c r="F10" s="453"/>
      <c r="G10" s="84">
        <v>2</v>
      </c>
      <c r="H10" s="68" t="s">
        <v>34</v>
      </c>
      <c r="I10" s="69" t="str">
        <f t="shared" si="0"/>
        <v>212</v>
      </c>
      <c r="J10" s="119" t="s">
        <v>96</v>
      </c>
      <c r="K10" s="88" t="s">
        <v>97</v>
      </c>
      <c r="L10" s="93"/>
      <c r="M10" s="93">
        <v>3300</v>
      </c>
      <c r="N10" s="93">
        <v>1200</v>
      </c>
    </row>
    <row r="11" spans="1:14" ht="87" customHeight="1" x14ac:dyDescent="0.15">
      <c r="A11" s="456"/>
      <c r="B11" s="84">
        <v>2</v>
      </c>
      <c r="C11" s="460"/>
      <c r="D11" s="84">
        <v>2</v>
      </c>
      <c r="E11" s="84">
        <v>2</v>
      </c>
      <c r="F11" s="71" t="s">
        <v>67</v>
      </c>
      <c r="G11" s="84">
        <v>0</v>
      </c>
      <c r="H11" s="72" t="s">
        <v>31</v>
      </c>
      <c r="I11" s="69" t="str">
        <f t="shared" si="0"/>
        <v>220</v>
      </c>
      <c r="J11" s="119" t="s">
        <v>98</v>
      </c>
      <c r="K11" s="88" t="s">
        <v>99</v>
      </c>
      <c r="L11" s="93"/>
      <c r="M11" s="93">
        <v>2800</v>
      </c>
      <c r="N11" s="93">
        <v>600</v>
      </c>
    </row>
    <row r="12" spans="1:14" ht="87" customHeight="1" thickBot="1" x14ac:dyDescent="0.2">
      <c r="A12" s="456"/>
      <c r="B12" s="84">
        <v>2</v>
      </c>
      <c r="C12" s="460"/>
      <c r="D12" s="84">
        <v>3</v>
      </c>
      <c r="E12" s="84">
        <v>3</v>
      </c>
      <c r="F12" s="71" t="s">
        <v>82</v>
      </c>
      <c r="G12" s="84">
        <v>0</v>
      </c>
      <c r="H12" s="72" t="s">
        <v>31</v>
      </c>
      <c r="I12" s="69" t="str">
        <f t="shared" si="0"/>
        <v>230</v>
      </c>
      <c r="J12" s="120" t="s">
        <v>121</v>
      </c>
      <c r="K12" s="89" t="s">
        <v>80</v>
      </c>
      <c r="L12" s="93">
        <v>37000</v>
      </c>
      <c r="M12" s="93"/>
      <c r="N12" s="93"/>
    </row>
    <row r="13" spans="1:14" ht="80.25" customHeight="1" x14ac:dyDescent="0.15">
      <c r="A13" s="454">
        <v>3</v>
      </c>
      <c r="B13" s="65">
        <v>3</v>
      </c>
      <c r="C13" s="452" t="s">
        <v>158</v>
      </c>
      <c r="D13" s="65">
        <v>1</v>
      </c>
      <c r="E13" s="65">
        <v>1</v>
      </c>
      <c r="F13" s="73" t="s">
        <v>35</v>
      </c>
      <c r="G13" s="65">
        <v>0</v>
      </c>
      <c r="H13" s="74" t="s">
        <v>31</v>
      </c>
      <c r="I13" s="66" t="str">
        <f t="shared" si="0"/>
        <v>310</v>
      </c>
      <c r="J13" s="121" t="s">
        <v>94</v>
      </c>
      <c r="K13" s="122" t="s">
        <v>95</v>
      </c>
      <c r="L13" s="93"/>
      <c r="M13" s="93">
        <v>5000</v>
      </c>
      <c r="N13" s="93">
        <v>1800</v>
      </c>
    </row>
    <row r="14" spans="1:14" ht="87" customHeight="1" x14ac:dyDescent="0.15">
      <c r="A14" s="455"/>
      <c r="B14" s="84">
        <v>3</v>
      </c>
      <c r="C14" s="457"/>
      <c r="D14" s="84">
        <v>2</v>
      </c>
      <c r="E14" s="84">
        <v>2</v>
      </c>
      <c r="F14" s="71" t="s">
        <v>70</v>
      </c>
      <c r="G14" s="84">
        <v>0</v>
      </c>
      <c r="H14" s="72" t="s">
        <v>31</v>
      </c>
      <c r="I14" s="69" t="str">
        <f t="shared" ref="I14" si="1">+B14&amp;E14&amp;G14</f>
        <v>320</v>
      </c>
      <c r="J14" s="119" t="s">
        <v>98</v>
      </c>
      <c r="K14" s="88" t="s">
        <v>99</v>
      </c>
      <c r="L14" s="93"/>
      <c r="M14" s="93">
        <v>2800</v>
      </c>
      <c r="N14" s="93">
        <v>600</v>
      </c>
    </row>
    <row r="15" spans="1:14" ht="87" customHeight="1" thickBot="1" x14ac:dyDescent="0.2">
      <c r="A15" s="456"/>
      <c r="B15" s="84">
        <v>3</v>
      </c>
      <c r="C15" s="453"/>
      <c r="D15" s="84">
        <v>3</v>
      </c>
      <c r="E15" s="84">
        <v>3</v>
      </c>
      <c r="F15" s="71" t="s">
        <v>83</v>
      </c>
      <c r="G15" s="84">
        <v>0</v>
      </c>
      <c r="H15" s="72" t="s">
        <v>31</v>
      </c>
      <c r="I15" s="69" t="str">
        <f t="shared" si="0"/>
        <v>330</v>
      </c>
      <c r="J15" s="120" t="s">
        <v>100</v>
      </c>
      <c r="K15" s="89" t="s">
        <v>80</v>
      </c>
      <c r="L15" s="93">
        <v>37000</v>
      </c>
      <c r="M15" s="93"/>
      <c r="N15" s="93"/>
    </row>
    <row r="16" spans="1:14" ht="42.75" customHeight="1" thickBot="1" x14ac:dyDescent="0.2">
      <c r="A16" s="96">
        <v>4</v>
      </c>
      <c r="B16" s="85">
        <v>4</v>
      </c>
      <c r="C16" s="97" t="s">
        <v>36</v>
      </c>
      <c r="D16" s="85">
        <v>1</v>
      </c>
      <c r="E16" s="85">
        <v>1</v>
      </c>
      <c r="F16" s="75" t="s">
        <v>37</v>
      </c>
      <c r="G16" s="85">
        <v>0</v>
      </c>
      <c r="H16" s="76" t="s">
        <v>31</v>
      </c>
      <c r="I16" s="77" t="str">
        <f t="shared" si="0"/>
        <v>410</v>
      </c>
      <c r="J16" s="123" t="s">
        <v>101</v>
      </c>
      <c r="K16" s="90" t="s">
        <v>95</v>
      </c>
      <c r="L16" s="93"/>
      <c r="M16" s="93">
        <v>4400</v>
      </c>
      <c r="N16" s="93">
        <v>1800</v>
      </c>
    </row>
    <row r="17" spans="1:14" ht="47.25" customHeight="1" x14ac:dyDescent="0.15">
      <c r="A17" s="454">
        <v>5</v>
      </c>
      <c r="B17" s="65">
        <v>5</v>
      </c>
      <c r="C17" s="459" t="s">
        <v>38</v>
      </c>
      <c r="D17" s="65">
        <v>1</v>
      </c>
      <c r="E17" s="65">
        <v>1</v>
      </c>
      <c r="F17" s="73" t="s">
        <v>39</v>
      </c>
      <c r="G17" s="65">
        <v>0</v>
      </c>
      <c r="H17" s="74" t="s">
        <v>31</v>
      </c>
      <c r="I17" s="66" t="str">
        <f t="shared" si="0"/>
        <v>510</v>
      </c>
      <c r="J17" s="121" t="s">
        <v>103</v>
      </c>
      <c r="K17" s="122" t="s">
        <v>95</v>
      </c>
      <c r="L17" s="93"/>
      <c r="M17" s="93">
        <v>4000</v>
      </c>
      <c r="N17" s="93">
        <v>1800</v>
      </c>
    </row>
    <row r="18" spans="1:14" ht="81" customHeight="1" x14ac:dyDescent="0.15">
      <c r="A18" s="456"/>
      <c r="B18" s="84">
        <v>5</v>
      </c>
      <c r="C18" s="460"/>
      <c r="D18" s="84">
        <v>2</v>
      </c>
      <c r="E18" s="84">
        <v>2</v>
      </c>
      <c r="F18" s="71" t="s">
        <v>40</v>
      </c>
      <c r="G18" s="84">
        <v>0</v>
      </c>
      <c r="H18" s="72" t="s">
        <v>31</v>
      </c>
      <c r="I18" s="69" t="str">
        <f t="shared" si="0"/>
        <v>520</v>
      </c>
      <c r="J18" s="119" t="s">
        <v>104</v>
      </c>
      <c r="K18" s="88" t="s">
        <v>95</v>
      </c>
      <c r="L18" s="93"/>
      <c r="M18" s="93">
        <v>2400</v>
      </c>
      <c r="N18" s="93">
        <v>1800</v>
      </c>
    </row>
    <row r="19" spans="1:14" ht="42" customHeight="1" thickBot="1" x14ac:dyDescent="0.2">
      <c r="A19" s="458"/>
      <c r="B19" s="86">
        <v>5</v>
      </c>
      <c r="C19" s="461"/>
      <c r="D19" s="86">
        <v>3</v>
      </c>
      <c r="E19" s="86">
        <v>3</v>
      </c>
      <c r="F19" s="79" t="s">
        <v>41</v>
      </c>
      <c r="G19" s="86">
        <v>0</v>
      </c>
      <c r="H19" s="80" t="s">
        <v>31</v>
      </c>
      <c r="I19" s="81" t="str">
        <f t="shared" si="0"/>
        <v>530</v>
      </c>
      <c r="J19" s="120" t="s">
        <v>104</v>
      </c>
      <c r="K19" s="89" t="s">
        <v>95</v>
      </c>
      <c r="L19" s="93"/>
      <c r="M19" s="93">
        <v>2400</v>
      </c>
      <c r="N19" s="93">
        <v>1800</v>
      </c>
    </row>
    <row r="20" spans="1:14" ht="60" customHeight="1" thickBot="1" x14ac:dyDescent="0.2">
      <c r="A20" s="64">
        <v>6</v>
      </c>
      <c r="B20" s="65">
        <v>6</v>
      </c>
      <c r="C20" s="98" t="s">
        <v>68</v>
      </c>
      <c r="D20" s="65">
        <v>1</v>
      </c>
      <c r="E20" s="65">
        <v>1</v>
      </c>
      <c r="F20" s="73" t="s">
        <v>69</v>
      </c>
      <c r="G20" s="65">
        <v>0</v>
      </c>
      <c r="H20" s="74" t="s">
        <v>31</v>
      </c>
      <c r="I20" s="66" t="str">
        <f t="shared" si="0"/>
        <v>610</v>
      </c>
      <c r="J20" s="123" t="s">
        <v>105</v>
      </c>
      <c r="K20" s="90" t="s">
        <v>99</v>
      </c>
      <c r="L20" s="93"/>
      <c r="M20" s="93">
        <v>1000</v>
      </c>
      <c r="N20" s="93">
        <v>600</v>
      </c>
    </row>
    <row r="21" spans="1:14" ht="42" customHeight="1" x14ac:dyDescent="0.15">
      <c r="A21" s="466">
        <v>7</v>
      </c>
      <c r="B21" s="65">
        <v>7</v>
      </c>
      <c r="C21" s="452" t="s">
        <v>85</v>
      </c>
      <c r="D21" s="65">
        <v>1</v>
      </c>
      <c r="E21" s="65">
        <v>1</v>
      </c>
      <c r="F21" s="73" t="s">
        <v>86</v>
      </c>
      <c r="G21" s="65">
        <v>0</v>
      </c>
      <c r="H21" s="74" t="s">
        <v>31</v>
      </c>
      <c r="I21" s="66" t="str">
        <f t="shared" ref="I21:I22" si="2">+B21&amp;E21&amp;G21</f>
        <v>710</v>
      </c>
      <c r="J21" s="121" t="s">
        <v>106</v>
      </c>
      <c r="K21" s="122" t="s">
        <v>108</v>
      </c>
      <c r="L21" s="93"/>
      <c r="M21" s="93">
        <v>1000</v>
      </c>
      <c r="N21" s="93">
        <v>600</v>
      </c>
    </row>
    <row r="22" spans="1:14" ht="42" customHeight="1" thickBot="1" x14ac:dyDescent="0.2">
      <c r="A22" s="465"/>
      <c r="B22" s="86">
        <v>7</v>
      </c>
      <c r="C22" s="461"/>
      <c r="D22" s="86">
        <v>2</v>
      </c>
      <c r="E22" s="86">
        <v>2</v>
      </c>
      <c r="F22" s="83" t="s">
        <v>87</v>
      </c>
      <c r="G22" s="86">
        <v>0</v>
      </c>
      <c r="H22" s="80" t="s">
        <v>31</v>
      </c>
      <c r="I22" s="81" t="str">
        <f t="shared" si="2"/>
        <v>720</v>
      </c>
      <c r="J22" s="120" t="s">
        <v>107</v>
      </c>
      <c r="K22" s="89" t="s">
        <v>80</v>
      </c>
      <c r="L22" s="93"/>
      <c r="M22" s="93">
        <v>1000</v>
      </c>
      <c r="N22" s="93"/>
    </row>
    <row r="23" spans="1:14" ht="42" customHeight="1" thickBot="1" x14ac:dyDescent="0.2">
      <c r="A23" s="96">
        <v>8</v>
      </c>
      <c r="B23" s="85">
        <v>8</v>
      </c>
      <c r="C23" s="97" t="s">
        <v>84</v>
      </c>
      <c r="D23" s="85">
        <v>0</v>
      </c>
      <c r="E23" s="85">
        <v>0</v>
      </c>
      <c r="F23" s="87" t="s">
        <v>81</v>
      </c>
      <c r="G23" s="85">
        <v>0</v>
      </c>
      <c r="H23" s="76" t="s">
        <v>31</v>
      </c>
      <c r="I23" s="77" t="str">
        <f>+B23&amp;E23&amp;G23</f>
        <v>800</v>
      </c>
      <c r="J23" s="123" t="s">
        <v>102</v>
      </c>
      <c r="K23" s="90" t="s">
        <v>80</v>
      </c>
      <c r="L23" s="93">
        <v>140000</v>
      </c>
      <c r="M23" s="93"/>
      <c r="N23" s="93"/>
    </row>
  </sheetData>
  <mergeCells count="26">
    <mergeCell ref="L4:L5"/>
    <mergeCell ref="N4:N5"/>
    <mergeCell ref="M4:M5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C6:C8"/>
    <mergeCell ref="A6:A8"/>
    <mergeCell ref="A21:A22"/>
    <mergeCell ref="C21:C22"/>
    <mergeCell ref="A9:A12"/>
    <mergeCell ref="C9:C12"/>
    <mergeCell ref="D9:D10"/>
    <mergeCell ref="F9:F10"/>
    <mergeCell ref="A13:A15"/>
    <mergeCell ref="C13:C15"/>
    <mergeCell ref="A17:A19"/>
    <mergeCell ref="C17:C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記載例</vt:lpstr>
      <vt:lpstr>分類番号表</vt:lpstr>
      <vt:lpstr>記載例!Print_Area</vt:lpstr>
      <vt:lpstr>申請書!Print_Area</vt:lpstr>
      <vt:lpstr>分類番号表!Print_Area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2025-04-09T23:26:23Z</cp:lastPrinted>
  <dcterms:created xsi:type="dcterms:W3CDTF">2025-03-12T08:16:08Z</dcterms:created>
  <dcterms:modified xsi:type="dcterms:W3CDTF">2025-04-14T05:11:04Z</dcterms:modified>
</cp:coreProperties>
</file>