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4965" windowWidth="18495" windowHeight="8550" activeTab="0"/>
  </bookViews>
  <sheets>
    <sheet name="第１表" sheetId="1" r:id="rId1"/>
  </sheets>
  <definedNames>
    <definedName name="_xlnm.Print_Area" localSheetId="0">'第１表'!$A$1:$AR$36</definedName>
  </definedNames>
  <calcPr fullCalcOnLoad="1"/>
</workbook>
</file>

<file path=xl/sharedStrings.xml><?xml version="1.0" encoding="utf-8"?>
<sst xmlns="http://schemas.openxmlformats.org/spreadsheetml/2006/main" count="264" uniqueCount="45">
  <si>
    <t>施設数</t>
  </si>
  <si>
    <t>病床数</t>
  </si>
  <si>
    <t>人口</t>
  </si>
  <si>
    <t>当たり</t>
  </si>
  <si>
    <t>総　　　　　　　　数</t>
  </si>
  <si>
    <t>結　　　　　　核</t>
  </si>
  <si>
    <t>人口</t>
  </si>
  <si>
    <t>１病床</t>
  </si>
  <si>
    <t>１０万対</t>
  </si>
  <si>
    <t>病床数</t>
  </si>
  <si>
    <t>（再掲）</t>
  </si>
  <si>
    <t>当たり</t>
  </si>
  <si>
    <t>平成元年</t>
  </si>
  <si>
    <t>-</t>
  </si>
  <si>
    <t>注：1）平成１１年４月から施行された「感染症の予防及び感染症の患者に対する医療に関する法律」により、</t>
  </si>
  <si>
    <t>感　　　染　　　症</t>
  </si>
  <si>
    <t>・</t>
  </si>
  <si>
    <t>　 　　「伝染病院」は廃止され、「伝染病床」は「感染症病床」に改められた。</t>
  </si>
  <si>
    <t>注：2）昭和５８年までは各年末、昭和５９年からは１０月１日現在の数である。</t>
  </si>
  <si>
    <t>（病院一般病床の再掲）</t>
  </si>
  <si>
    <t>有床診療所</t>
  </si>
  <si>
    <t>…</t>
  </si>
  <si>
    <t>ら　　　　　　い</t>
  </si>
  <si>
    <t>病　　　　　　　　　　　　　　　　　　　院</t>
  </si>
  <si>
    <t>施設数</t>
  </si>
  <si>
    <t>人  口</t>
  </si>
  <si>
    <t>施設数</t>
  </si>
  <si>
    <t>そ　の　他　の　病　床</t>
  </si>
  <si>
    <t>療 養 病 床 等</t>
  </si>
  <si>
    <t>青森県</t>
  </si>
  <si>
    <t>・</t>
  </si>
  <si>
    <t>-</t>
  </si>
  <si>
    <t>　　一　　般　　診　　療　　所</t>
  </si>
  <si>
    <t>歯　科　診　療　所</t>
  </si>
  <si>
    <t>青森県（Ｈ16）</t>
  </si>
  <si>
    <t>昭和62年</t>
  </si>
  <si>
    <r>
      <t>第１表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医療施設数（人口１０万対）・病床数（人口１０万対・１病床あたり人口），年次別</t>
    </r>
  </si>
  <si>
    <r>
      <t xml:space="preserve">病 </t>
    </r>
    <r>
      <rPr>
        <sz val="11"/>
        <rFont val="ＭＳ Ｐゴシック"/>
        <family val="3"/>
      </rPr>
      <t xml:space="preserve">                                                                                                                                    </t>
    </r>
    <r>
      <rPr>
        <sz val="11"/>
        <rFont val="ＭＳ Ｐゴシック"/>
        <family val="3"/>
      </rPr>
      <t>　　　　　　　　院</t>
    </r>
  </si>
  <si>
    <r>
      <t xml:space="preserve">年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次</t>
    </r>
  </si>
  <si>
    <t>精</t>
  </si>
  <si>
    <t>神</t>
  </si>
  <si>
    <t>精神科病院</t>
  </si>
  <si>
    <t>22
(全国）</t>
  </si>
  <si>
    <t>-</t>
  </si>
  <si>
    <r>
      <t>22</t>
    </r>
    <r>
      <rPr>
        <sz val="11"/>
        <rFont val="ＭＳ Ｐゴシック"/>
        <family val="3"/>
      </rPr>
      <t xml:space="preserve">
(全国）</t>
    </r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</si>
</sst>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#,##0.0"/>
    <numFmt numFmtId="178" formatCode="#,##0;[Red]#,##0"/>
    <numFmt numFmtId="179" formatCode="0.0_ "/>
    <numFmt numFmtId="180" formatCode="0.0_);[Red]\(0.0\)"/>
    <numFmt numFmtId="181" formatCode="0_);\(0\)"/>
    <numFmt numFmtId="182" formatCode="0.0_);\(0.0\)"/>
    <numFmt numFmtId="183" formatCode="#,##0_);\(#,##0\)"/>
    <numFmt numFmtId="184" formatCode="#,##0.0_);\(#,##0.0\)"/>
    <numFmt numFmtId="185" formatCode="#,##0_);[Red]\(#,##0\)"/>
    <numFmt numFmtId="186" formatCode="0_);[Red]\(0\)"/>
    <numFmt numFmtId="187" formatCode="#,##0.0_);[Red]\(#,##0.0\)"/>
    <numFmt numFmtId="188" formatCode="#,##0.0_ "/>
    <numFmt numFmtId="189" formatCode="#,##0_ ;[Red]\-#,##0\ "/>
    <numFmt numFmtId="190" formatCode="#,##0.0;[Red]\-#,##0.0"/>
    <numFmt numFmtId="191" formatCode="0.00_);[Red]\(0.00\)"/>
    <numFmt numFmtId="192" formatCode="0_ "/>
    <numFmt numFmtId="193" formatCode="#,##0\ "/>
    <numFmt numFmtId="194" formatCode="#,##0.0\ "/>
    <numFmt numFmtId="195" formatCode="#,##0\ \ "/>
    <numFmt numFmtId="196" formatCode="#\ ###.0&quot; &quot;"/>
    <numFmt numFmtId="197" formatCode="###\ ###\ ##0&quot; &quot;"/>
    <numFmt numFmtId="198" formatCode="#,##0.00;[Red]#,##0.00"/>
    <numFmt numFmtId="199" formatCode="#,##0.000;[Red]#,##0.000"/>
    <numFmt numFmtId="200" formatCode="#,##0.0000;[Red]#,##0.0000"/>
    <numFmt numFmtId="201" formatCode="#,##0.00000;[Red]#,##0.00000"/>
    <numFmt numFmtId="202" formatCode="#,##0.000000;[Red]#,##0.000000"/>
    <numFmt numFmtId="203" formatCode="#,##0.0000000;[Red]#,##0.0000000"/>
    <numFmt numFmtId="204" formatCode="#,##0.00000000;[Red]#,##0.00000000"/>
    <numFmt numFmtId="205" formatCode="0.000_ "/>
    <numFmt numFmtId="206" formatCode="0.00_ "/>
    <numFmt numFmtId="207" formatCode="0.0000_ "/>
    <numFmt numFmtId="208" formatCode="0.000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79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184" fontId="0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distributed" vertical="center" shrinkToFit="1"/>
    </xf>
    <xf numFmtId="0" fontId="0" fillId="0" borderId="0" xfId="0" applyFont="1" applyAlignment="1">
      <alignment shrinkToFit="1"/>
    </xf>
    <xf numFmtId="181" fontId="4" fillId="0" borderId="11" xfId="0" applyNumberFormat="1" applyFont="1" applyBorder="1" applyAlignment="1">
      <alignment horizontal="centerContinuous" vertical="center" shrinkToFit="1"/>
    </xf>
    <xf numFmtId="181" fontId="4" fillId="0" borderId="12" xfId="0" applyNumberFormat="1" applyFont="1" applyBorder="1" applyAlignment="1">
      <alignment horizontal="centerContinuous" vertical="center" shrinkToFit="1"/>
    </xf>
    <xf numFmtId="182" fontId="4" fillId="0" borderId="12" xfId="0" applyNumberFormat="1" applyFont="1" applyBorder="1" applyAlignment="1">
      <alignment horizontal="centerContinuous" vertical="center" shrinkToFit="1"/>
    </xf>
    <xf numFmtId="180" fontId="4" fillId="0" borderId="12" xfId="0" applyNumberFormat="1" applyFont="1" applyBorder="1" applyAlignment="1">
      <alignment horizontal="centerContinuous" vertical="center" shrinkToFit="1"/>
    </xf>
    <xf numFmtId="0" fontId="3" fillId="0" borderId="10" xfId="0" applyFont="1" applyBorder="1" applyAlignment="1">
      <alignment horizontal="distributed" vertical="center" shrinkToFit="1"/>
    </xf>
    <xf numFmtId="185" fontId="3" fillId="0" borderId="13" xfId="0" applyNumberFormat="1" applyFont="1" applyBorder="1" applyAlignment="1">
      <alignment horizontal="center" vertical="center" shrinkToFit="1"/>
    </xf>
    <xf numFmtId="185" fontId="3" fillId="0" borderId="14" xfId="0" applyNumberFormat="1" applyFont="1" applyBorder="1" applyAlignment="1">
      <alignment vertical="center" shrinkToFit="1"/>
    </xf>
    <xf numFmtId="178" fontId="2" fillId="0" borderId="13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79" fontId="2" fillId="0" borderId="13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80" fontId="2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184" fontId="2" fillId="0" borderId="13" xfId="0" applyNumberFormat="1" applyFont="1" applyBorder="1" applyAlignment="1">
      <alignment vertical="center"/>
    </xf>
    <xf numFmtId="185" fontId="2" fillId="0" borderId="13" xfId="0" applyNumberFormat="1" applyFont="1" applyBorder="1" applyAlignment="1">
      <alignment vertical="center"/>
    </xf>
    <xf numFmtId="182" fontId="2" fillId="0" borderId="13" xfId="0" applyNumberFormat="1" applyFont="1" applyBorder="1" applyAlignment="1">
      <alignment vertical="center"/>
    </xf>
    <xf numFmtId="180" fontId="2" fillId="0" borderId="13" xfId="0" applyNumberFormat="1" applyFont="1" applyBorder="1" applyAlignment="1">
      <alignment horizontal="right" vertical="center"/>
    </xf>
    <xf numFmtId="184" fontId="2" fillId="0" borderId="13" xfId="0" applyNumberFormat="1" applyFont="1" applyBorder="1" applyAlignment="1">
      <alignment horizontal="right" vertical="center"/>
    </xf>
    <xf numFmtId="183" fontId="2" fillId="0" borderId="13" xfId="0" applyNumberFormat="1" applyFont="1" applyBorder="1" applyAlignment="1">
      <alignment vertical="center"/>
    </xf>
    <xf numFmtId="184" fontId="2" fillId="0" borderId="13" xfId="0" applyNumberFormat="1" applyFont="1" applyBorder="1" applyAlignment="1">
      <alignment vertical="center" shrinkToFit="1"/>
    </xf>
    <xf numFmtId="181" fontId="3" fillId="0" borderId="10" xfId="0" applyNumberFormat="1" applyFont="1" applyBorder="1" applyAlignment="1">
      <alignment horizontal="distributed" vertical="center" shrinkToFit="1"/>
    </xf>
    <xf numFmtId="182" fontId="3" fillId="0" borderId="10" xfId="0" applyNumberFormat="1" applyFont="1" applyBorder="1" applyAlignment="1">
      <alignment horizontal="distributed" vertical="center" shrinkToFit="1"/>
    </xf>
    <xf numFmtId="186" fontId="3" fillId="0" borderId="13" xfId="0" applyNumberFormat="1" applyFont="1" applyBorder="1" applyAlignment="1">
      <alignment horizontal="distributed" vertical="center" shrinkToFit="1"/>
    </xf>
    <xf numFmtId="180" fontId="3" fillId="0" borderId="10" xfId="0" applyNumberFormat="1" applyFont="1" applyBorder="1" applyAlignment="1">
      <alignment horizontal="center" vertical="center" shrinkToFit="1"/>
    </xf>
    <xf numFmtId="180" fontId="3" fillId="0" borderId="15" xfId="0" applyNumberFormat="1" applyFont="1" applyBorder="1" applyAlignment="1">
      <alignment horizontal="distributed" vertical="center" shrinkToFit="1"/>
    </xf>
    <xf numFmtId="185" fontId="3" fillId="0" borderId="10" xfId="0" applyNumberFormat="1" applyFont="1" applyBorder="1" applyAlignment="1">
      <alignment horizontal="distributed" vertical="center" shrinkToFit="1"/>
    </xf>
    <xf numFmtId="0" fontId="3" fillId="0" borderId="13" xfId="0" applyFont="1" applyBorder="1" applyAlignment="1">
      <alignment horizontal="center" vertical="center" shrinkToFit="1"/>
    </xf>
    <xf numFmtId="181" fontId="3" fillId="0" borderId="13" xfId="0" applyNumberFormat="1" applyFont="1" applyBorder="1" applyAlignment="1">
      <alignment horizontal="center" vertical="center" shrinkToFit="1"/>
    </xf>
    <xf numFmtId="182" fontId="3" fillId="0" borderId="13" xfId="0" applyNumberFormat="1" applyFont="1" applyBorder="1" applyAlignment="1">
      <alignment horizontal="center" vertical="center" shrinkToFit="1"/>
    </xf>
    <xf numFmtId="186" fontId="3" fillId="0" borderId="13" xfId="0" applyNumberFormat="1" applyFont="1" applyBorder="1" applyAlignment="1">
      <alignment horizontal="center" vertical="center" shrinkToFit="1"/>
    </xf>
    <xf numFmtId="180" fontId="3" fillId="0" borderId="13" xfId="0" applyNumberFormat="1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distributed" vertical="center" shrinkToFit="1"/>
    </xf>
    <xf numFmtId="181" fontId="3" fillId="0" borderId="14" xfId="0" applyNumberFormat="1" applyFont="1" applyBorder="1" applyAlignment="1">
      <alignment horizontal="distributed" vertical="center" shrinkToFit="1"/>
    </xf>
    <xf numFmtId="182" fontId="3" fillId="0" borderId="14" xfId="0" applyNumberFormat="1" applyFont="1" applyBorder="1" applyAlignment="1">
      <alignment horizontal="distributed" vertical="center" shrinkToFit="1"/>
    </xf>
    <xf numFmtId="186" fontId="3" fillId="0" borderId="14" xfId="0" applyNumberFormat="1" applyFont="1" applyBorder="1" applyAlignment="1">
      <alignment horizontal="distributed" vertical="center" shrinkToFit="1"/>
    </xf>
    <xf numFmtId="180" fontId="3" fillId="0" borderId="14" xfId="0" applyNumberFormat="1" applyFont="1" applyBorder="1" applyAlignment="1">
      <alignment horizontal="distributed" vertical="center" shrinkToFit="1"/>
    </xf>
    <xf numFmtId="185" fontId="3" fillId="0" borderId="14" xfId="0" applyNumberFormat="1" applyFont="1" applyBorder="1" applyAlignment="1">
      <alignment horizontal="distributed" vertical="center" shrinkToFit="1"/>
    </xf>
    <xf numFmtId="185" fontId="3" fillId="0" borderId="12" xfId="0" applyNumberFormat="1" applyFont="1" applyBorder="1" applyAlignment="1">
      <alignment horizontal="distributed" vertical="center" shrinkToFit="1"/>
    </xf>
    <xf numFmtId="180" fontId="3" fillId="0" borderId="10" xfId="0" applyNumberFormat="1" applyFont="1" applyBorder="1" applyAlignment="1">
      <alignment horizontal="distributed" vertical="center" shrinkToFit="1"/>
    </xf>
    <xf numFmtId="186" fontId="3" fillId="0" borderId="16" xfId="0" applyNumberFormat="1" applyFont="1" applyBorder="1" applyAlignment="1">
      <alignment horizontal="distributed" vertical="center" shrinkToFit="1"/>
    </xf>
    <xf numFmtId="186" fontId="3" fillId="0" borderId="17" xfId="0" applyNumberFormat="1" applyFont="1" applyBorder="1" applyAlignment="1">
      <alignment horizontal="center" vertical="center" shrinkToFit="1"/>
    </xf>
    <xf numFmtId="186" fontId="3" fillId="0" borderId="18" xfId="0" applyNumberFormat="1" applyFont="1" applyBorder="1" applyAlignment="1">
      <alignment horizontal="distributed" vertical="center" shrinkToFit="1"/>
    </xf>
    <xf numFmtId="186" fontId="3" fillId="0" borderId="19" xfId="0" applyNumberFormat="1" applyFont="1" applyBorder="1" applyAlignment="1">
      <alignment horizontal="centerContinuous" vertical="center" shrinkToFit="1"/>
    </xf>
    <xf numFmtId="0" fontId="2" fillId="0" borderId="13" xfId="0" applyFont="1" applyBorder="1" applyAlignment="1">
      <alignment horizontal="distributed" vertical="center" shrinkToFit="1"/>
    </xf>
    <xf numFmtId="176" fontId="2" fillId="0" borderId="16" xfId="0" applyNumberFormat="1" applyFont="1" applyBorder="1" applyAlignment="1">
      <alignment horizontal="distributed" vertical="center" shrinkToFit="1"/>
    </xf>
    <xf numFmtId="176" fontId="2" fillId="0" borderId="12" xfId="0" applyNumberFormat="1" applyFont="1" applyBorder="1" applyAlignment="1">
      <alignment horizontal="distributed" vertical="center" shrinkToFit="1"/>
    </xf>
    <xf numFmtId="0" fontId="2" fillId="0" borderId="16" xfId="0" applyFont="1" applyBorder="1" applyAlignment="1">
      <alignment horizontal="distributed" vertical="center" shrinkToFit="1"/>
    </xf>
    <xf numFmtId="180" fontId="2" fillId="0" borderId="20" xfId="0" applyNumberFormat="1" applyFont="1" applyBorder="1" applyAlignment="1">
      <alignment horizontal="distributed" vertical="center" shrinkToFit="1"/>
    </xf>
    <xf numFmtId="185" fontId="2" fillId="0" borderId="10" xfId="0" applyNumberFormat="1" applyFont="1" applyBorder="1" applyAlignment="1">
      <alignment horizontal="distributed" vertical="center" shrinkToFit="1"/>
    </xf>
    <xf numFmtId="176" fontId="2" fillId="0" borderId="13" xfId="0" applyNumberFormat="1" applyFont="1" applyBorder="1" applyAlignment="1">
      <alignment horizontal="distributed" vertical="center" shrinkToFit="1"/>
    </xf>
    <xf numFmtId="0" fontId="2" fillId="0" borderId="17" xfId="0" applyFont="1" applyBorder="1" applyAlignment="1">
      <alignment horizontal="distributed" vertical="center" shrinkToFit="1"/>
    </xf>
    <xf numFmtId="185" fontId="2" fillId="0" borderId="13" xfId="0" applyNumberFormat="1" applyFont="1" applyBorder="1" applyAlignment="1">
      <alignment horizontal="distributed" vertical="center" shrinkToFit="1"/>
    </xf>
    <xf numFmtId="0" fontId="2" fillId="0" borderId="14" xfId="0" applyFont="1" applyBorder="1" applyAlignment="1">
      <alignment horizontal="distributed" vertical="center" shrinkToFit="1"/>
    </xf>
    <xf numFmtId="176" fontId="2" fillId="0" borderId="14" xfId="0" applyNumberFormat="1" applyFont="1" applyBorder="1" applyAlignment="1">
      <alignment horizontal="distributed" vertical="center" shrinkToFit="1"/>
    </xf>
    <xf numFmtId="185" fontId="2" fillId="0" borderId="14" xfId="0" applyNumberFormat="1" applyFont="1" applyBorder="1" applyAlignment="1">
      <alignment horizontal="distributed" vertical="center" shrinkToFit="1"/>
    </xf>
    <xf numFmtId="186" fontId="2" fillId="0" borderId="10" xfId="0" applyNumberFormat="1" applyFont="1" applyBorder="1" applyAlignment="1">
      <alignment horizontal="distributed" vertical="center" shrinkToFit="1"/>
    </xf>
    <xf numFmtId="186" fontId="2" fillId="0" borderId="13" xfId="0" applyNumberFormat="1" applyFont="1" applyBorder="1" applyAlignment="1">
      <alignment horizontal="distributed" vertical="center" shrinkToFit="1"/>
    </xf>
    <xf numFmtId="186" fontId="2" fillId="0" borderId="14" xfId="0" applyNumberFormat="1" applyFont="1" applyBorder="1" applyAlignment="1">
      <alignment horizontal="distributed" vertical="center" shrinkToFit="1"/>
    </xf>
    <xf numFmtId="186" fontId="2" fillId="0" borderId="13" xfId="0" applyNumberFormat="1" applyFont="1" applyBorder="1" applyAlignment="1">
      <alignment vertical="center"/>
    </xf>
    <xf numFmtId="186" fontId="2" fillId="0" borderId="13" xfId="0" applyNumberFormat="1" applyFont="1" applyBorder="1" applyAlignment="1">
      <alignment horizontal="right" vertical="center"/>
    </xf>
    <xf numFmtId="186" fontId="0" fillId="0" borderId="0" xfId="0" applyNumberFormat="1" applyFont="1" applyAlignment="1">
      <alignment/>
    </xf>
    <xf numFmtId="181" fontId="4" fillId="0" borderId="21" xfId="0" applyNumberFormat="1" applyFont="1" applyBorder="1" applyAlignment="1">
      <alignment horizontal="centerContinuous" vertical="center" shrinkToFit="1"/>
    </xf>
    <xf numFmtId="182" fontId="4" fillId="0" borderId="21" xfId="0" applyNumberFormat="1" applyFont="1" applyBorder="1" applyAlignment="1">
      <alignment horizontal="centerContinuous" vertical="center" shrinkToFit="1"/>
    </xf>
    <xf numFmtId="186" fontId="4" fillId="0" borderId="21" xfId="0" applyNumberFormat="1" applyFont="1" applyBorder="1" applyAlignment="1">
      <alignment horizontal="centerContinuous" vertical="center" shrinkToFit="1"/>
    </xf>
    <xf numFmtId="180" fontId="4" fillId="0" borderId="21" xfId="0" applyNumberFormat="1" applyFont="1" applyBorder="1" applyAlignment="1">
      <alignment horizontal="centerContinuous" vertical="center" shrinkToFit="1"/>
    </xf>
    <xf numFmtId="185" fontId="3" fillId="0" borderId="21" xfId="0" applyNumberFormat="1" applyFont="1" applyBorder="1" applyAlignment="1">
      <alignment horizontal="centerContinuous" vertical="center" shrinkToFit="1"/>
    </xf>
    <xf numFmtId="186" fontId="3" fillId="0" borderId="21" xfId="0" applyNumberFormat="1" applyFont="1" applyBorder="1" applyAlignment="1">
      <alignment horizontal="centerContinuous" vertical="center" shrinkToFit="1"/>
    </xf>
    <xf numFmtId="184" fontId="3" fillId="0" borderId="15" xfId="0" applyNumberFormat="1" applyFont="1" applyBorder="1" applyAlignment="1">
      <alignment horizontal="centerContinuous" vertical="center" shrinkToFit="1"/>
    </xf>
    <xf numFmtId="0" fontId="3" fillId="0" borderId="0" xfId="0" applyFont="1" applyBorder="1" applyAlignment="1">
      <alignment horizontal="centerContinuous" vertical="center" shrinkToFit="1"/>
    </xf>
    <xf numFmtId="0" fontId="3" fillId="0" borderId="22" xfId="0" applyFont="1" applyBorder="1" applyAlignment="1">
      <alignment horizontal="centerContinuous" vertical="center" shrinkToFit="1"/>
    </xf>
    <xf numFmtId="0" fontId="3" fillId="0" borderId="13" xfId="0" applyFont="1" applyBorder="1" applyAlignment="1">
      <alignment horizontal="distributed" vertical="center" shrinkToFit="1"/>
    </xf>
    <xf numFmtId="0" fontId="0" fillId="0" borderId="17" xfId="0" applyFont="1" applyBorder="1" applyAlignment="1">
      <alignment shrinkToFit="1"/>
    </xf>
    <xf numFmtId="0" fontId="0" fillId="0" borderId="14" xfId="0" applyFont="1" applyBorder="1" applyAlignment="1">
      <alignment shrinkToFit="1"/>
    </xf>
    <xf numFmtId="0" fontId="0" fillId="0" borderId="17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 vertical="center"/>
    </xf>
    <xf numFmtId="180" fontId="2" fillId="0" borderId="23" xfId="0" applyNumberFormat="1" applyFont="1" applyBorder="1" applyAlignment="1">
      <alignment vertical="center"/>
    </xf>
    <xf numFmtId="0" fontId="2" fillId="0" borderId="18" xfId="0" applyFont="1" applyBorder="1" applyAlignment="1">
      <alignment horizontal="distributed" vertical="center" shrinkToFit="1"/>
    </xf>
    <xf numFmtId="184" fontId="2" fillId="0" borderId="17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Continuous" vertical="center" shrinkToFit="1"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176" fontId="2" fillId="0" borderId="13" xfId="0" applyNumberFormat="1" applyFont="1" applyFill="1" applyBorder="1" applyAlignment="1">
      <alignment vertical="center"/>
    </xf>
    <xf numFmtId="187" fontId="2" fillId="0" borderId="17" xfId="0" applyNumberFormat="1" applyFont="1" applyBorder="1" applyAlignment="1">
      <alignment vertical="center"/>
    </xf>
    <xf numFmtId="187" fontId="2" fillId="0" borderId="17" xfId="0" applyNumberFormat="1" applyFont="1" applyBorder="1" applyAlignment="1">
      <alignment horizontal="right" vertical="center" shrinkToFit="1"/>
    </xf>
    <xf numFmtId="0" fontId="0" fillId="0" borderId="18" xfId="0" applyFill="1" applyBorder="1" applyAlignment="1">
      <alignment horizontal="center" vertical="center" wrapText="1"/>
    </xf>
    <xf numFmtId="0" fontId="0" fillId="0" borderId="13" xfId="0" applyFont="1" applyBorder="1" applyAlignment="1">
      <alignment shrinkToFit="1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shrinkToFit="1"/>
    </xf>
    <xf numFmtId="0" fontId="0" fillId="0" borderId="21" xfId="0" applyFont="1" applyBorder="1" applyAlignment="1">
      <alignment horizontal="centerContinuous" shrinkToFit="1"/>
    </xf>
    <xf numFmtId="179" fontId="0" fillId="0" borderId="21" xfId="0" applyNumberFormat="1" applyFont="1" applyBorder="1" applyAlignment="1">
      <alignment horizontal="centerContinuous" shrinkToFit="1"/>
    </xf>
    <xf numFmtId="176" fontId="0" fillId="0" borderId="21" xfId="0" applyNumberFormat="1" applyFont="1" applyBorder="1" applyAlignment="1">
      <alignment horizontal="centerContinuous" shrinkToFit="1"/>
    </xf>
    <xf numFmtId="180" fontId="0" fillId="0" borderId="21" xfId="0" applyNumberFormat="1" applyFont="1" applyBorder="1" applyAlignment="1">
      <alignment horizontal="centerContinuous" shrinkToFit="1"/>
    </xf>
    <xf numFmtId="186" fontId="0" fillId="0" borderId="21" xfId="0" applyNumberFormat="1" applyFont="1" applyBorder="1" applyAlignment="1">
      <alignment horizontal="centerContinuous" shrinkToFit="1"/>
    </xf>
    <xf numFmtId="184" fontId="0" fillId="0" borderId="21" xfId="0" applyNumberFormat="1" applyFont="1" applyBorder="1" applyAlignment="1">
      <alignment horizontal="centerContinuous" shrinkToFit="1"/>
    </xf>
    <xf numFmtId="185" fontId="0" fillId="0" borderId="21" xfId="0" applyNumberFormat="1" applyFont="1" applyBorder="1" applyAlignment="1">
      <alignment horizontal="centerContinuous" shrinkToFit="1"/>
    </xf>
    <xf numFmtId="182" fontId="0" fillId="0" borderId="21" xfId="0" applyNumberFormat="1" applyFont="1" applyBorder="1" applyAlignment="1">
      <alignment horizontal="centerContinuous" shrinkToFit="1"/>
    </xf>
    <xf numFmtId="190" fontId="4" fillId="0" borderId="21" xfId="50" applyNumberFormat="1" applyFont="1" applyBorder="1" applyAlignment="1">
      <alignment horizontal="centerContinuous" vertical="center" shrinkToFit="1"/>
    </xf>
    <xf numFmtId="38" fontId="4" fillId="0" borderId="21" xfId="50" applyFont="1" applyBorder="1" applyAlignment="1">
      <alignment horizontal="centerContinuous" vertical="center" shrinkToFit="1"/>
    </xf>
    <xf numFmtId="0" fontId="0" fillId="0" borderId="11" xfId="0" applyFont="1" applyBorder="1" applyAlignment="1">
      <alignment horizontal="centerContinuous" vertical="center" shrinkToFit="1"/>
    </xf>
    <xf numFmtId="0" fontId="0" fillId="0" borderId="12" xfId="0" applyFont="1" applyBorder="1" applyAlignment="1">
      <alignment horizontal="centerContinuous" vertical="center" shrinkToFit="1"/>
    </xf>
    <xf numFmtId="0" fontId="0" fillId="0" borderId="20" xfId="0" applyFont="1" applyBorder="1" applyAlignment="1">
      <alignment horizontal="centerContinuous" vertical="center" shrinkToFit="1"/>
    </xf>
    <xf numFmtId="186" fontId="0" fillId="0" borderId="12" xfId="0" applyNumberFormat="1" applyFont="1" applyBorder="1" applyAlignment="1">
      <alignment horizontal="centerContinuous" vertical="center" shrinkToFit="1"/>
    </xf>
    <xf numFmtId="190" fontId="4" fillId="0" borderId="20" xfId="50" applyNumberFormat="1" applyFont="1" applyBorder="1" applyAlignment="1">
      <alignment horizontal="centerContinuous" vertical="center" shrinkToFit="1"/>
    </xf>
    <xf numFmtId="38" fontId="4" fillId="0" borderId="12" xfId="50" applyFont="1" applyBorder="1" applyAlignment="1">
      <alignment horizontal="centerContinuous" vertical="center" shrinkToFit="1"/>
    </xf>
    <xf numFmtId="190" fontId="4" fillId="0" borderId="12" xfId="50" applyNumberFormat="1" applyFont="1" applyBorder="1" applyAlignment="1">
      <alignment horizontal="centerContinuous" vertical="center" shrinkToFit="1"/>
    </xf>
    <xf numFmtId="0" fontId="0" fillId="0" borderId="17" xfId="0" applyFont="1" applyBorder="1" applyAlignment="1">
      <alignment horizontal="center" shrinkToFit="1"/>
    </xf>
    <xf numFmtId="190" fontId="3" fillId="0" borderId="13" xfId="50" applyNumberFormat="1" applyFont="1" applyBorder="1" applyAlignment="1">
      <alignment horizontal="distributed" vertical="center" shrinkToFit="1"/>
    </xf>
    <xf numFmtId="38" fontId="3" fillId="0" borderId="10" xfId="50" applyFont="1" applyBorder="1" applyAlignment="1">
      <alignment horizontal="distributed" vertical="center" shrinkToFit="1"/>
    </xf>
    <xf numFmtId="190" fontId="3" fillId="0" borderId="10" xfId="50" applyNumberFormat="1" applyFont="1" applyBorder="1" applyAlignment="1">
      <alignment horizontal="center" vertical="center" shrinkToFit="1"/>
    </xf>
    <xf numFmtId="38" fontId="3" fillId="0" borderId="15" xfId="50" applyFont="1" applyBorder="1" applyAlignment="1">
      <alignment horizontal="distributed" vertical="center" shrinkToFit="1"/>
    </xf>
    <xf numFmtId="0" fontId="0" fillId="0" borderId="13" xfId="0" applyFont="1" applyBorder="1" applyAlignment="1">
      <alignment horizontal="center" shrinkToFit="1"/>
    </xf>
    <xf numFmtId="190" fontId="3" fillId="0" borderId="13" xfId="50" applyNumberFormat="1" applyFont="1" applyBorder="1" applyAlignment="1">
      <alignment horizontal="center" vertical="center" shrinkToFit="1"/>
    </xf>
    <xf numFmtId="38" fontId="3" fillId="0" borderId="13" xfId="50" applyFont="1" applyBorder="1" applyAlignment="1">
      <alignment horizontal="center" vertical="center" shrinkToFit="1"/>
    </xf>
    <xf numFmtId="190" fontId="3" fillId="0" borderId="14" xfId="50" applyNumberFormat="1" applyFont="1" applyBorder="1" applyAlignment="1">
      <alignment horizontal="distributed" vertical="center" shrinkToFit="1"/>
    </xf>
    <xf numFmtId="38" fontId="3" fillId="0" borderId="14" xfId="50" applyFont="1" applyBorder="1" applyAlignment="1">
      <alignment horizontal="distributed" vertical="center" shrinkToFit="1"/>
    </xf>
    <xf numFmtId="193" fontId="2" fillId="0" borderId="13" xfId="50" applyNumberFormat="1" applyFont="1" applyBorder="1" applyAlignment="1">
      <alignment horizontal="right" vertical="center"/>
    </xf>
    <xf numFmtId="194" fontId="2" fillId="0" borderId="13" xfId="50" applyNumberFormat="1" applyFont="1" applyBorder="1" applyAlignment="1">
      <alignment horizontal="right" vertical="center"/>
    </xf>
    <xf numFmtId="180" fontId="2" fillId="0" borderId="13" xfId="50" applyNumberFormat="1" applyFont="1" applyBorder="1" applyAlignment="1">
      <alignment horizontal="right" vertical="center"/>
    </xf>
    <xf numFmtId="49" fontId="2" fillId="0" borderId="13" xfId="50" applyNumberFormat="1" applyFont="1" applyBorder="1" applyAlignment="1">
      <alignment horizontal="right" vertical="center"/>
    </xf>
    <xf numFmtId="179" fontId="2" fillId="0" borderId="13" xfId="50" applyNumberFormat="1" applyFont="1" applyBorder="1" applyAlignment="1">
      <alignment horizontal="right" vertical="center"/>
    </xf>
    <xf numFmtId="180" fontId="2" fillId="0" borderId="13" xfId="50" applyNumberFormat="1" applyFont="1" applyBorder="1" applyAlignment="1">
      <alignment vertical="center"/>
    </xf>
    <xf numFmtId="193" fontId="2" fillId="0" borderId="0" xfId="50" applyNumberFormat="1" applyFont="1" applyBorder="1" applyAlignment="1">
      <alignment horizontal="right" vertical="center"/>
    </xf>
    <xf numFmtId="186" fontId="2" fillId="0" borderId="13" xfId="50" applyNumberFormat="1" applyFont="1" applyBorder="1" applyAlignment="1">
      <alignment horizontal="right" vertical="center"/>
    </xf>
    <xf numFmtId="193" fontId="2" fillId="0" borderId="14" xfId="50" applyNumberFormat="1" applyFont="1" applyBorder="1" applyAlignment="1">
      <alignment horizontal="right" vertical="center"/>
    </xf>
    <xf numFmtId="194" fontId="2" fillId="0" borderId="14" xfId="50" applyNumberFormat="1" applyFont="1" applyBorder="1" applyAlignment="1">
      <alignment horizontal="right" vertical="center"/>
    </xf>
    <xf numFmtId="178" fontId="0" fillId="0" borderId="0" xfId="0" applyNumberFormat="1" applyFont="1" applyAlignment="1">
      <alignment/>
    </xf>
    <xf numFmtId="178" fontId="2" fillId="0" borderId="14" xfId="0" applyNumberFormat="1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79" fontId="2" fillId="0" borderId="14" xfId="0" applyNumberFormat="1" applyFont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39" fillId="0" borderId="0" xfId="0" applyFont="1" applyAlignment="1">
      <alignment/>
    </xf>
    <xf numFmtId="179" fontId="39" fillId="0" borderId="0" xfId="0" applyNumberFormat="1" applyFont="1" applyAlignment="1">
      <alignment/>
    </xf>
    <xf numFmtId="176" fontId="39" fillId="0" borderId="0" xfId="0" applyNumberFormat="1" applyFont="1" applyAlignment="1">
      <alignment/>
    </xf>
    <xf numFmtId="180" fontId="39" fillId="0" borderId="0" xfId="0" applyNumberFormat="1" applyFont="1" applyAlignment="1">
      <alignment/>
    </xf>
    <xf numFmtId="186" fontId="39" fillId="0" borderId="0" xfId="0" applyNumberFormat="1" applyFont="1" applyAlignment="1">
      <alignment/>
    </xf>
    <xf numFmtId="184" fontId="39" fillId="0" borderId="0" xfId="0" applyNumberFormat="1" applyFont="1" applyAlignment="1">
      <alignment/>
    </xf>
    <xf numFmtId="185" fontId="39" fillId="0" borderId="0" xfId="0" applyNumberFormat="1" applyFont="1" applyAlignment="1">
      <alignment/>
    </xf>
    <xf numFmtId="182" fontId="39" fillId="0" borderId="0" xfId="0" applyNumberFormat="1" applyFont="1" applyAlignment="1">
      <alignment/>
    </xf>
    <xf numFmtId="179" fontId="0" fillId="0" borderId="11" xfId="0" applyNumberFormat="1" applyBorder="1" applyAlignment="1">
      <alignment vertical="center" shrinkToFit="1"/>
    </xf>
    <xf numFmtId="179" fontId="0" fillId="0" borderId="12" xfId="0" applyNumberFormat="1" applyFont="1" applyBorder="1" applyAlignment="1">
      <alignment vertical="center" shrinkToFit="1"/>
    </xf>
    <xf numFmtId="179" fontId="0" fillId="0" borderId="20" xfId="0" applyNumberFormat="1" applyFont="1" applyBorder="1" applyAlignment="1">
      <alignment vertical="center" shrinkToFit="1"/>
    </xf>
    <xf numFmtId="179" fontId="0" fillId="0" borderId="12" xfId="0" applyNumberFormat="1" applyBorder="1" applyAlignment="1">
      <alignment vertical="center" shrinkToFit="1"/>
    </xf>
    <xf numFmtId="176" fontId="2" fillId="0" borderId="14" xfId="0" applyNumberFormat="1" applyFont="1" applyBorder="1" applyAlignment="1">
      <alignment vertical="center" shrinkToFit="1"/>
    </xf>
    <xf numFmtId="0" fontId="0" fillId="0" borderId="0" xfId="0" applyAlignment="1">
      <alignment vertical="center"/>
    </xf>
    <xf numFmtId="0" fontId="0" fillId="0" borderId="14" xfId="0" applyBorder="1" applyAlignment="1">
      <alignment horizontal="center" vertical="center" wrapText="1"/>
    </xf>
    <xf numFmtId="178" fontId="39" fillId="0" borderId="0" xfId="0" applyNumberFormat="1" applyFont="1" applyAlignment="1">
      <alignment/>
    </xf>
    <xf numFmtId="178" fontId="2" fillId="0" borderId="14" xfId="0" applyNumberFormat="1" applyFont="1" applyFill="1" applyBorder="1" applyAlignment="1">
      <alignment vertical="center"/>
    </xf>
    <xf numFmtId="177" fontId="2" fillId="0" borderId="14" xfId="0" applyNumberFormat="1" applyFont="1" applyFill="1" applyBorder="1" applyAlignment="1">
      <alignment vertical="center"/>
    </xf>
    <xf numFmtId="179" fontId="2" fillId="0" borderId="14" xfId="0" applyNumberFormat="1" applyFont="1" applyFill="1" applyBorder="1" applyAlignment="1">
      <alignment vertical="center"/>
    </xf>
    <xf numFmtId="186" fontId="2" fillId="0" borderId="14" xfId="0" applyNumberFormat="1" applyFont="1" applyFill="1" applyBorder="1" applyAlignment="1">
      <alignment vertical="center"/>
    </xf>
    <xf numFmtId="182" fontId="2" fillId="0" borderId="14" xfId="0" applyNumberFormat="1" applyFont="1" applyFill="1" applyBorder="1" applyAlignment="1">
      <alignment vertical="center"/>
    </xf>
    <xf numFmtId="183" fontId="2" fillId="0" borderId="14" xfId="0" applyNumberFormat="1" applyFont="1" applyFill="1" applyBorder="1" applyAlignment="1">
      <alignment vertical="center"/>
    </xf>
    <xf numFmtId="193" fontId="2" fillId="0" borderId="14" xfId="50" applyNumberFormat="1" applyFont="1" applyFill="1" applyBorder="1" applyAlignment="1">
      <alignment horizontal="right" vertical="center"/>
    </xf>
    <xf numFmtId="194" fontId="2" fillId="0" borderId="14" xfId="50" applyNumberFormat="1" applyFont="1" applyFill="1" applyBorder="1" applyAlignment="1">
      <alignment horizontal="right" vertical="center"/>
    </xf>
    <xf numFmtId="0" fontId="40" fillId="0" borderId="0" xfId="0" applyFont="1" applyAlignment="1">
      <alignment/>
    </xf>
    <xf numFmtId="180" fontId="2" fillId="0" borderId="14" xfId="0" applyNumberFormat="1" applyFont="1" applyFill="1" applyBorder="1" applyAlignment="1">
      <alignment vertical="center"/>
    </xf>
    <xf numFmtId="184" fontId="2" fillId="0" borderId="14" xfId="0" applyNumberFormat="1" applyFont="1" applyFill="1" applyBorder="1" applyAlignment="1">
      <alignment vertical="center" shrinkToFit="1"/>
    </xf>
    <xf numFmtId="187" fontId="2" fillId="0" borderId="18" xfId="0" applyNumberFormat="1" applyFont="1" applyFill="1" applyBorder="1" applyAlignment="1">
      <alignment horizontal="right" vertical="center" shrinkToFit="1"/>
    </xf>
    <xf numFmtId="180" fontId="2" fillId="0" borderId="14" xfId="50" applyNumberFormat="1" applyFont="1" applyFill="1" applyBorder="1" applyAlignment="1">
      <alignment horizontal="right" vertical="center"/>
    </xf>
    <xf numFmtId="180" fontId="2" fillId="0" borderId="14" xfId="50" applyNumberFormat="1" applyFont="1" applyBorder="1" applyAlignment="1">
      <alignment horizontal="right" vertical="center"/>
    </xf>
    <xf numFmtId="0" fontId="39" fillId="0" borderId="0" xfId="0" applyFont="1" applyFill="1" applyAlignment="1">
      <alignment/>
    </xf>
    <xf numFmtId="185" fontId="4" fillId="0" borderId="16" xfId="0" applyNumberFormat="1" applyFont="1" applyBorder="1" applyAlignment="1">
      <alignment horizontal="center" vertical="center" shrinkToFit="1"/>
    </xf>
    <xf numFmtId="185" fontId="4" fillId="0" borderId="18" xfId="0" applyNumberFormat="1" applyFont="1" applyBorder="1" applyAlignment="1">
      <alignment horizontal="center" vertical="center" shrinkToFit="1"/>
    </xf>
    <xf numFmtId="185" fontId="4" fillId="0" borderId="21" xfId="0" applyNumberFormat="1" applyFont="1" applyBorder="1" applyAlignment="1">
      <alignment horizontal="left" vertical="center" shrinkToFit="1"/>
    </xf>
    <xf numFmtId="185" fontId="4" fillId="0" borderId="15" xfId="0" applyNumberFormat="1" applyFont="1" applyBorder="1" applyAlignment="1">
      <alignment horizontal="left" vertical="center" shrinkToFit="1"/>
    </xf>
    <xf numFmtId="185" fontId="4" fillId="0" borderId="19" xfId="0" applyNumberFormat="1" applyFont="1" applyBorder="1" applyAlignment="1">
      <alignment horizontal="left" vertical="center" shrinkToFit="1"/>
    </xf>
    <xf numFmtId="185" fontId="4" fillId="0" borderId="22" xfId="0" applyNumberFormat="1" applyFont="1" applyBorder="1" applyAlignment="1">
      <alignment horizontal="left" vertical="center" shrinkToFit="1"/>
    </xf>
    <xf numFmtId="185" fontId="4" fillId="0" borderId="15" xfId="0" applyNumberFormat="1" applyFont="1" applyBorder="1" applyAlignment="1">
      <alignment horizontal="center" vertical="center" shrinkToFit="1"/>
    </xf>
    <xf numFmtId="185" fontId="4" fillId="0" borderId="22" xfId="0" applyNumberFormat="1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6"/>
  <sheetViews>
    <sheetView tabSelected="1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O47" sqref="O47"/>
    </sheetView>
  </sheetViews>
  <sheetFormatPr defaultColWidth="9.00390625" defaultRowHeight="13.5"/>
  <cols>
    <col min="1" max="3" width="8.125" style="1" customWidth="1"/>
    <col min="4" max="4" width="10.625" style="1" bestFit="1" customWidth="1"/>
    <col min="5" max="7" width="8.125" style="1" customWidth="1"/>
    <col min="8" max="8" width="8.125" style="3" customWidth="1"/>
    <col min="9" max="9" width="8.125" style="4" customWidth="1"/>
    <col min="10" max="10" width="8.625" style="4" customWidth="1"/>
    <col min="11" max="11" width="8.125" style="3" customWidth="1"/>
    <col min="12" max="12" width="8.625" style="5" customWidth="1"/>
    <col min="13" max="13" width="8.125" style="5" customWidth="1"/>
    <col min="14" max="14" width="8.625" style="5" customWidth="1"/>
    <col min="15" max="15" width="8.125" style="1" customWidth="1"/>
    <col min="16" max="16" width="7.125" style="73" bestFit="1" customWidth="1"/>
    <col min="17" max="17" width="8.125" style="5" customWidth="1"/>
    <col min="18" max="18" width="8.125" style="6" customWidth="1"/>
    <col min="19" max="19" width="8.125" style="1" customWidth="1"/>
    <col min="20" max="20" width="8.125" style="7" customWidth="1"/>
    <col min="21" max="21" width="8.125" style="8" customWidth="1"/>
    <col min="22" max="22" width="8.125" style="6" customWidth="1"/>
    <col min="23" max="23" width="10.625" style="1" bestFit="1" customWidth="1"/>
    <col min="24" max="24" width="9.00390625" style="1" customWidth="1"/>
    <col min="25" max="25" width="9.25390625" style="1" bestFit="1" customWidth="1"/>
    <col min="26" max="26" width="12.25390625" style="1" customWidth="1"/>
    <col min="27" max="27" width="9.00390625" style="1" customWidth="1"/>
    <col min="28" max="28" width="9.125" style="1" bestFit="1" customWidth="1"/>
    <col min="29" max="29" width="9.25390625" style="1" bestFit="1" customWidth="1"/>
    <col min="30" max="31" width="9.125" style="1" bestFit="1" customWidth="1"/>
    <col min="32" max="33" width="9.00390625" style="1" customWidth="1"/>
    <col min="34" max="34" width="10.625" style="1" bestFit="1" customWidth="1"/>
    <col min="35" max="35" width="9.00390625" style="1" customWidth="1"/>
    <col min="36" max="36" width="9.25390625" style="1" bestFit="1" customWidth="1"/>
    <col min="37" max="37" width="9.125" style="1" bestFit="1" customWidth="1"/>
    <col min="38" max="38" width="9.00390625" style="1" customWidth="1"/>
    <col min="39" max="39" width="9.125" style="1" bestFit="1" customWidth="1"/>
    <col min="40" max="40" width="9.00390625" style="1" customWidth="1"/>
    <col min="41" max="41" width="9.125" style="1" bestFit="1" customWidth="1"/>
    <col min="42" max="42" width="9.00390625" style="1" customWidth="1"/>
    <col min="43" max="43" width="9.125" style="1" bestFit="1" customWidth="1"/>
    <col min="44" max="45" width="9.00390625" style="1" customWidth="1"/>
    <col min="46" max="46" width="10.625" style="1" hidden="1" customWidth="1"/>
    <col min="47" max="47" width="10.25390625" style="1" hidden="1" customWidth="1"/>
    <col min="48" max="49" width="10.50390625" style="1" bestFit="1" customWidth="1"/>
    <col min="50" max="16384" width="9.00390625" style="1" customWidth="1"/>
  </cols>
  <sheetData>
    <row r="1" ht="13.5">
      <c r="A1" s="1" t="s">
        <v>36</v>
      </c>
    </row>
    <row r="3" spans="1:44" s="11" customFormat="1" ht="13.5">
      <c r="A3" s="100"/>
      <c r="B3" s="101" t="s">
        <v>37</v>
      </c>
      <c r="C3" s="101"/>
      <c r="D3" s="101"/>
      <c r="E3" s="101"/>
      <c r="F3" s="101"/>
      <c r="G3" s="101"/>
      <c r="H3" s="102"/>
      <c r="I3" s="103"/>
      <c r="J3" s="103"/>
      <c r="K3" s="102"/>
      <c r="L3" s="104"/>
      <c r="M3" s="104"/>
      <c r="N3" s="104"/>
      <c r="O3" s="101"/>
      <c r="P3" s="105"/>
      <c r="Q3" s="104"/>
      <c r="R3" s="106"/>
      <c r="S3" s="101"/>
      <c r="T3" s="107"/>
      <c r="U3" s="108"/>
      <c r="V3" s="106"/>
      <c r="W3" s="91" t="s">
        <v>23</v>
      </c>
      <c r="X3" s="74"/>
      <c r="Y3" s="75"/>
      <c r="Z3" s="109"/>
      <c r="AA3" s="76"/>
      <c r="AB3" s="77"/>
      <c r="AC3" s="110"/>
      <c r="AD3" s="109"/>
      <c r="AE3" s="77"/>
      <c r="AF3" s="176"/>
      <c r="AG3" s="178" t="s">
        <v>32</v>
      </c>
      <c r="AH3" s="178"/>
      <c r="AI3" s="178"/>
      <c r="AJ3" s="178"/>
      <c r="AK3" s="179"/>
      <c r="AL3" s="176" t="s">
        <v>33</v>
      </c>
      <c r="AM3" s="182"/>
      <c r="AN3" s="78" t="s">
        <v>19</v>
      </c>
      <c r="AO3" s="78"/>
      <c r="AP3" s="79"/>
      <c r="AQ3" s="80"/>
      <c r="AR3" s="100"/>
    </row>
    <row r="4" spans="1:44" s="11" customFormat="1" ht="13.5">
      <c r="A4" s="84"/>
      <c r="B4" s="111" t="s">
        <v>4</v>
      </c>
      <c r="C4" s="112"/>
      <c r="D4" s="112"/>
      <c r="E4" s="112"/>
      <c r="F4" s="113"/>
      <c r="G4" s="153"/>
      <c r="H4" s="154"/>
      <c r="I4" s="154"/>
      <c r="J4" s="156" t="s">
        <v>39</v>
      </c>
      <c r="K4" s="156" t="s">
        <v>40</v>
      </c>
      <c r="L4" s="154"/>
      <c r="M4" s="154"/>
      <c r="N4" s="155"/>
      <c r="O4" s="111" t="s">
        <v>15</v>
      </c>
      <c r="P4" s="114"/>
      <c r="Q4" s="112"/>
      <c r="R4" s="113"/>
      <c r="S4" s="111" t="s">
        <v>5</v>
      </c>
      <c r="T4" s="112"/>
      <c r="U4" s="112"/>
      <c r="V4" s="112"/>
      <c r="W4" s="12" t="s">
        <v>22</v>
      </c>
      <c r="X4" s="13"/>
      <c r="Y4" s="14"/>
      <c r="Z4" s="115"/>
      <c r="AA4" s="15" t="s">
        <v>27</v>
      </c>
      <c r="AB4" s="15"/>
      <c r="AC4" s="116"/>
      <c r="AD4" s="117"/>
      <c r="AE4" s="15"/>
      <c r="AF4" s="177"/>
      <c r="AG4" s="180"/>
      <c r="AH4" s="180"/>
      <c r="AI4" s="180"/>
      <c r="AJ4" s="180"/>
      <c r="AK4" s="181"/>
      <c r="AL4" s="177"/>
      <c r="AM4" s="183"/>
      <c r="AN4" s="55" t="s">
        <v>28</v>
      </c>
      <c r="AO4" s="81"/>
      <c r="AP4" s="55"/>
      <c r="AQ4" s="82"/>
      <c r="AR4" s="98"/>
    </row>
    <row r="5" spans="1:44" s="11" customFormat="1" ht="13.5">
      <c r="A5" s="118" t="s">
        <v>38</v>
      </c>
      <c r="B5" s="10"/>
      <c r="C5" s="10" t="s">
        <v>6</v>
      </c>
      <c r="D5" s="10"/>
      <c r="E5" s="10" t="s">
        <v>6</v>
      </c>
      <c r="F5" s="56" t="s">
        <v>7</v>
      </c>
      <c r="G5" s="10"/>
      <c r="H5" s="10" t="s">
        <v>6</v>
      </c>
      <c r="I5" s="57"/>
      <c r="J5" s="58"/>
      <c r="K5" s="59" t="s">
        <v>6</v>
      </c>
      <c r="L5" s="60"/>
      <c r="M5" s="59" t="s">
        <v>7</v>
      </c>
      <c r="N5" s="60"/>
      <c r="O5" s="10"/>
      <c r="P5" s="68"/>
      <c r="Q5" s="10" t="s">
        <v>6</v>
      </c>
      <c r="R5" s="10" t="s">
        <v>7</v>
      </c>
      <c r="S5" s="10"/>
      <c r="T5" s="61"/>
      <c r="U5" s="10" t="s">
        <v>6</v>
      </c>
      <c r="V5" s="59" t="s">
        <v>7</v>
      </c>
      <c r="W5" s="16"/>
      <c r="X5" s="33"/>
      <c r="Y5" s="34" t="s">
        <v>6</v>
      </c>
      <c r="Z5" s="119" t="s">
        <v>7</v>
      </c>
      <c r="AA5" s="35"/>
      <c r="AB5" s="36" t="s">
        <v>25</v>
      </c>
      <c r="AC5" s="120"/>
      <c r="AD5" s="121" t="s">
        <v>25</v>
      </c>
      <c r="AE5" s="37" t="s">
        <v>7</v>
      </c>
      <c r="AF5" s="38"/>
      <c r="AG5" s="50"/>
      <c r="AH5" s="16" t="s">
        <v>6</v>
      </c>
      <c r="AI5" s="122"/>
      <c r="AJ5" s="51" t="s">
        <v>6</v>
      </c>
      <c r="AK5" s="51" t="s">
        <v>7</v>
      </c>
      <c r="AL5" s="38"/>
      <c r="AM5" s="16" t="s">
        <v>6</v>
      </c>
      <c r="AN5" s="16"/>
      <c r="AO5" s="16" t="s">
        <v>6</v>
      </c>
      <c r="AP5" s="52"/>
      <c r="AQ5" s="83" t="s">
        <v>6</v>
      </c>
      <c r="AR5" s="123" t="s">
        <v>38</v>
      </c>
    </row>
    <row r="6" spans="1:44" s="11" customFormat="1" ht="13.5">
      <c r="A6" s="84"/>
      <c r="B6" s="56" t="s">
        <v>0</v>
      </c>
      <c r="C6" s="56" t="s">
        <v>8</v>
      </c>
      <c r="D6" s="56" t="s">
        <v>9</v>
      </c>
      <c r="E6" s="56" t="s">
        <v>8</v>
      </c>
      <c r="F6" s="56" t="s">
        <v>3</v>
      </c>
      <c r="G6" s="56" t="s">
        <v>0</v>
      </c>
      <c r="H6" s="56" t="s">
        <v>8</v>
      </c>
      <c r="I6" s="62" t="s">
        <v>1</v>
      </c>
      <c r="J6" s="62" t="s">
        <v>10</v>
      </c>
      <c r="K6" s="56" t="s">
        <v>8</v>
      </c>
      <c r="L6" s="62" t="s">
        <v>10</v>
      </c>
      <c r="M6" s="63" t="s">
        <v>11</v>
      </c>
      <c r="N6" s="62" t="s">
        <v>10</v>
      </c>
      <c r="O6" s="56" t="s">
        <v>0</v>
      </c>
      <c r="P6" s="69" t="s">
        <v>1</v>
      </c>
      <c r="Q6" s="56" t="s">
        <v>8</v>
      </c>
      <c r="R6" s="56" t="s">
        <v>11</v>
      </c>
      <c r="S6" s="56" t="s">
        <v>0</v>
      </c>
      <c r="T6" s="64" t="s">
        <v>1</v>
      </c>
      <c r="U6" s="56" t="s">
        <v>8</v>
      </c>
      <c r="V6" s="63" t="s">
        <v>11</v>
      </c>
      <c r="W6" s="39" t="s">
        <v>0</v>
      </c>
      <c r="X6" s="40" t="s">
        <v>1</v>
      </c>
      <c r="Y6" s="41" t="s">
        <v>8</v>
      </c>
      <c r="Z6" s="124" t="s">
        <v>3</v>
      </c>
      <c r="AA6" s="42" t="s">
        <v>0</v>
      </c>
      <c r="AB6" s="43" t="s">
        <v>8</v>
      </c>
      <c r="AC6" s="125" t="s">
        <v>1</v>
      </c>
      <c r="AD6" s="124" t="s">
        <v>8</v>
      </c>
      <c r="AE6" s="43" t="s">
        <v>3</v>
      </c>
      <c r="AF6" s="17" t="s">
        <v>0</v>
      </c>
      <c r="AG6" s="17" t="s">
        <v>10</v>
      </c>
      <c r="AH6" s="39" t="s">
        <v>8</v>
      </c>
      <c r="AI6" s="125" t="s">
        <v>1</v>
      </c>
      <c r="AJ6" s="43" t="s">
        <v>8</v>
      </c>
      <c r="AK6" s="43" t="s">
        <v>11</v>
      </c>
      <c r="AL6" s="17" t="s">
        <v>0</v>
      </c>
      <c r="AM6" s="39" t="s">
        <v>8</v>
      </c>
      <c r="AN6" s="39" t="s">
        <v>0</v>
      </c>
      <c r="AO6" s="39" t="s">
        <v>8</v>
      </c>
      <c r="AP6" s="53" t="s">
        <v>1</v>
      </c>
      <c r="AQ6" s="39" t="s">
        <v>8</v>
      </c>
      <c r="AR6" s="98"/>
    </row>
    <row r="7" spans="1:44" s="11" customFormat="1" ht="13.5">
      <c r="A7" s="85"/>
      <c r="B7" s="65"/>
      <c r="C7" s="65" t="s">
        <v>0</v>
      </c>
      <c r="D7" s="65"/>
      <c r="E7" s="65" t="s">
        <v>9</v>
      </c>
      <c r="F7" s="65" t="s">
        <v>2</v>
      </c>
      <c r="G7" s="65"/>
      <c r="H7" s="65" t="s">
        <v>0</v>
      </c>
      <c r="I7" s="66"/>
      <c r="J7" s="157" t="s">
        <v>41</v>
      </c>
      <c r="K7" s="65" t="s">
        <v>9</v>
      </c>
      <c r="L7" s="157" t="s">
        <v>41</v>
      </c>
      <c r="M7" s="65" t="s">
        <v>6</v>
      </c>
      <c r="N7" s="157" t="s">
        <v>41</v>
      </c>
      <c r="O7" s="65"/>
      <c r="P7" s="70"/>
      <c r="Q7" s="65" t="s">
        <v>9</v>
      </c>
      <c r="R7" s="65" t="s">
        <v>6</v>
      </c>
      <c r="S7" s="65"/>
      <c r="T7" s="67"/>
      <c r="U7" s="65" t="s">
        <v>9</v>
      </c>
      <c r="V7" s="89" t="s">
        <v>6</v>
      </c>
      <c r="W7" s="44"/>
      <c r="X7" s="45"/>
      <c r="Y7" s="46" t="s">
        <v>1</v>
      </c>
      <c r="Z7" s="126" t="s">
        <v>2</v>
      </c>
      <c r="AA7" s="47"/>
      <c r="AB7" s="48" t="s">
        <v>0</v>
      </c>
      <c r="AC7" s="127"/>
      <c r="AD7" s="126" t="s">
        <v>1</v>
      </c>
      <c r="AE7" s="48" t="s">
        <v>2</v>
      </c>
      <c r="AF7" s="49"/>
      <c r="AG7" s="18" t="s">
        <v>20</v>
      </c>
      <c r="AH7" s="44" t="s">
        <v>0</v>
      </c>
      <c r="AI7" s="127"/>
      <c r="AJ7" s="48" t="s">
        <v>9</v>
      </c>
      <c r="AK7" s="48" t="s">
        <v>6</v>
      </c>
      <c r="AL7" s="49"/>
      <c r="AM7" s="44" t="s">
        <v>26</v>
      </c>
      <c r="AN7" s="44"/>
      <c r="AO7" s="44" t="s">
        <v>24</v>
      </c>
      <c r="AP7" s="54"/>
      <c r="AQ7" s="44" t="s">
        <v>9</v>
      </c>
      <c r="AR7" s="85"/>
    </row>
    <row r="8" spans="1:44" s="2" customFormat="1" ht="22.5" customHeight="1">
      <c r="A8" s="86" t="s">
        <v>35</v>
      </c>
      <c r="B8" s="19">
        <v>121</v>
      </c>
      <c r="C8" s="20">
        <v>8</v>
      </c>
      <c r="D8" s="19">
        <v>21837</v>
      </c>
      <c r="E8" s="20">
        <v>1440.4</v>
      </c>
      <c r="F8" s="20">
        <v>69.4</v>
      </c>
      <c r="G8" s="21">
        <v>15</v>
      </c>
      <c r="H8" s="22">
        <v>1</v>
      </c>
      <c r="I8" s="23">
        <v>4908</v>
      </c>
      <c r="J8" s="23">
        <v>3795</v>
      </c>
      <c r="K8" s="22">
        <v>323.7</v>
      </c>
      <c r="L8" s="24">
        <v>250.3</v>
      </c>
      <c r="M8" s="24">
        <v>308.9</v>
      </c>
      <c r="N8" s="24">
        <v>399.5</v>
      </c>
      <c r="O8" s="25" t="s">
        <v>13</v>
      </c>
      <c r="P8" s="71">
        <v>343</v>
      </c>
      <c r="Q8" s="24">
        <v>22.6</v>
      </c>
      <c r="R8" s="26">
        <v>4419.8</v>
      </c>
      <c r="S8" s="25" t="s">
        <v>13</v>
      </c>
      <c r="T8" s="27">
        <v>944</v>
      </c>
      <c r="U8" s="28">
        <v>62.3</v>
      </c>
      <c r="V8" s="90">
        <v>1605.9</v>
      </c>
      <c r="W8" s="128">
        <v>1</v>
      </c>
      <c r="X8" s="128">
        <v>593</v>
      </c>
      <c r="Y8" s="129">
        <v>39.1</v>
      </c>
      <c r="Z8" s="129">
        <v>2556.5</v>
      </c>
      <c r="AA8" s="128">
        <v>105</v>
      </c>
      <c r="AB8" s="130">
        <v>6.9</v>
      </c>
      <c r="AC8" s="128">
        <v>15049</v>
      </c>
      <c r="AD8" s="129">
        <v>992.7</v>
      </c>
      <c r="AE8" s="129">
        <v>100.7</v>
      </c>
      <c r="AF8" s="128">
        <v>878</v>
      </c>
      <c r="AG8" s="128">
        <v>515</v>
      </c>
      <c r="AH8" s="129">
        <v>57.9</v>
      </c>
      <c r="AI8" s="128">
        <v>8064</v>
      </c>
      <c r="AJ8" s="129">
        <v>531.9</v>
      </c>
      <c r="AK8" s="129">
        <v>188</v>
      </c>
      <c r="AL8" s="128">
        <v>419</v>
      </c>
      <c r="AM8" s="129">
        <v>27.6</v>
      </c>
      <c r="AN8" s="131" t="s">
        <v>16</v>
      </c>
      <c r="AO8" s="131" t="s">
        <v>16</v>
      </c>
      <c r="AP8" s="131" t="s">
        <v>16</v>
      </c>
      <c r="AQ8" s="131" t="s">
        <v>16</v>
      </c>
      <c r="AR8" s="99" t="s">
        <v>35</v>
      </c>
    </row>
    <row r="9" spans="1:44" s="2" customFormat="1" ht="22.5" customHeight="1">
      <c r="A9" s="86">
        <v>63</v>
      </c>
      <c r="B9" s="19">
        <v>120</v>
      </c>
      <c r="C9" s="20">
        <v>8</v>
      </c>
      <c r="D9" s="19">
        <v>21979</v>
      </c>
      <c r="E9" s="20">
        <v>1456.5</v>
      </c>
      <c r="F9" s="20">
        <v>68.7</v>
      </c>
      <c r="G9" s="21">
        <v>15</v>
      </c>
      <c r="H9" s="22">
        <v>1</v>
      </c>
      <c r="I9" s="23">
        <v>5026</v>
      </c>
      <c r="J9" s="23">
        <v>3765</v>
      </c>
      <c r="K9" s="22">
        <v>333.1</v>
      </c>
      <c r="L9" s="24">
        <v>249.5</v>
      </c>
      <c r="M9" s="24">
        <v>300.2</v>
      </c>
      <c r="N9" s="24">
        <v>400.8</v>
      </c>
      <c r="O9" s="25" t="s">
        <v>13</v>
      </c>
      <c r="P9" s="71">
        <v>343</v>
      </c>
      <c r="Q9" s="24">
        <v>22.7</v>
      </c>
      <c r="R9" s="26">
        <v>4399.4</v>
      </c>
      <c r="S9" s="25" t="s">
        <v>13</v>
      </c>
      <c r="T9" s="27">
        <v>915</v>
      </c>
      <c r="U9" s="28">
        <v>60.6</v>
      </c>
      <c r="V9" s="90">
        <v>1649.2</v>
      </c>
      <c r="W9" s="128">
        <v>1</v>
      </c>
      <c r="X9" s="128">
        <v>587</v>
      </c>
      <c r="Y9" s="129">
        <v>38.9</v>
      </c>
      <c r="Z9" s="129">
        <v>2570.7</v>
      </c>
      <c r="AA9" s="128">
        <v>104</v>
      </c>
      <c r="AB9" s="130">
        <v>6.9</v>
      </c>
      <c r="AC9" s="128">
        <v>15108</v>
      </c>
      <c r="AD9" s="129">
        <v>1001.2</v>
      </c>
      <c r="AE9" s="129">
        <v>99.9</v>
      </c>
      <c r="AF9" s="128">
        <v>881</v>
      </c>
      <c r="AG9" s="128">
        <v>514</v>
      </c>
      <c r="AH9" s="129">
        <v>58.4</v>
      </c>
      <c r="AI9" s="128">
        <v>8066</v>
      </c>
      <c r="AJ9" s="129">
        <v>534.5</v>
      </c>
      <c r="AK9" s="129">
        <v>187.1</v>
      </c>
      <c r="AL9" s="128">
        <v>423</v>
      </c>
      <c r="AM9" s="129">
        <v>28</v>
      </c>
      <c r="AN9" s="131" t="s">
        <v>16</v>
      </c>
      <c r="AO9" s="131" t="s">
        <v>16</v>
      </c>
      <c r="AP9" s="131" t="s">
        <v>16</v>
      </c>
      <c r="AQ9" s="131" t="s">
        <v>16</v>
      </c>
      <c r="AR9" s="99">
        <v>63</v>
      </c>
    </row>
    <row r="10" spans="1:44" s="2" customFormat="1" ht="22.5" customHeight="1">
      <c r="A10" s="86" t="s">
        <v>12</v>
      </c>
      <c r="B10" s="19">
        <v>120</v>
      </c>
      <c r="C10" s="20">
        <v>8</v>
      </c>
      <c r="D10" s="19">
        <v>22034</v>
      </c>
      <c r="E10" s="20">
        <v>1467</v>
      </c>
      <c r="F10" s="20">
        <v>68.2</v>
      </c>
      <c r="G10" s="21">
        <v>15</v>
      </c>
      <c r="H10" s="22">
        <v>1</v>
      </c>
      <c r="I10" s="23">
        <v>5026</v>
      </c>
      <c r="J10" s="23">
        <v>3765</v>
      </c>
      <c r="K10" s="22">
        <v>334.6</v>
      </c>
      <c r="L10" s="24">
        <v>250.7</v>
      </c>
      <c r="M10" s="24">
        <v>298.8</v>
      </c>
      <c r="N10" s="24">
        <v>398.9</v>
      </c>
      <c r="O10" s="25" t="s">
        <v>13</v>
      </c>
      <c r="P10" s="71">
        <v>305</v>
      </c>
      <c r="Q10" s="24">
        <v>20.3</v>
      </c>
      <c r="R10" s="26">
        <v>4924.6</v>
      </c>
      <c r="S10" s="25" t="s">
        <v>13</v>
      </c>
      <c r="T10" s="27">
        <v>871</v>
      </c>
      <c r="U10" s="28">
        <v>58</v>
      </c>
      <c r="V10" s="90">
        <v>1724.5</v>
      </c>
      <c r="W10" s="128">
        <v>1</v>
      </c>
      <c r="X10" s="128">
        <v>568</v>
      </c>
      <c r="Y10" s="129">
        <v>37.8</v>
      </c>
      <c r="Z10" s="129">
        <v>2644.4</v>
      </c>
      <c r="AA10" s="128">
        <v>104</v>
      </c>
      <c r="AB10" s="130">
        <v>6.9</v>
      </c>
      <c r="AC10" s="128">
        <v>15264</v>
      </c>
      <c r="AD10" s="129">
        <v>1016.2</v>
      </c>
      <c r="AE10" s="129">
        <v>98.4</v>
      </c>
      <c r="AF10" s="128">
        <v>884</v>
      </c>
      <c r="AG10" s="128">
        <v>506</v>
      </c>
      <c r="AH10" s="129">
        <v>58.8</v>
      </c>
      <c r="AI10" s="128">
        <v>8011</v>
      </c>
      <c r="AJ10" s="129">
        <v>533.4</v>
      </c>
      <c r="AK10" s="129">
        <v>187.5</v>
      </c>
      <c r="AL10" s="128">
        <v>440</v>
      </c>
      <c r="AM10" s="129">
        <v>29.3</v>
      </c>
      <c r="AN10" s="131" t="s">
        <v>16</v>
      </c>
      <c r="AO10" s="131" t="s">
        <v>16</v>
      </c>
      <c r="AP10" s="131" t="s">
        <v>16</v>
      </c>
      <c r="AQ10" s="131" t="s">
        <v>16</v>
      </c>
      <c r="AR10" s="99" t="s">
        <v>12</v>
      </c>
    </row>
    <row r="11" spans="1:44" s="2" customFormat="1" ht="22.5" customHeight="1">
      <c r="A11" s="86">
        <v>2</v>
      </c>
      <c r="B11" s="19">
        <v>120</v>
      </c>
      <c r="C11" s="20">
        <v>8.1</v>
      </c>
      <c r="D11" s="19">
        <v>22025</v>
      </c>
      <c r="E11" s="20">
        <v>1485.3</v>
      </c>
      <c r="F11" s="20">
        <v>67.3</v>
      </c>
      <c r="G11" s="21">
        <v>15</v>
      </c>
      <c r="H11" s="22">
        <v>1</v>
      </c>
      <c r="I11" s="23">
        <v>5026</v>
      </c>
      <c r="J11" s="23">
        <v>3765</v>
      </c>
      <c r="K11" s="22">
        <v>338.9</v>
      </c>
      <c r="L11" s="24">
        <v>253.9</v>
      </c>
      <c r="M11" s="24">
        <v>295</v>
      </c>
      <c r="N11" s="24">
        <v>393.9</v>
      </c>
      <c r="O11" s="25" t="s">
        <v>13</v>
      </c>
      <c r="P11" s="71">
        <v>305</v>
      </c>
      <c r="Q11" s="24">
        <v>20.6</v>
      </c>
      <c r="R11" s="26">
        <v>4861.9</v>
      </c>
      <c r="S11" s="25" t="s">
        <v>13</v>
      </c>
      <c r="T11" s="27">
        <v>801</v>
      </c>
      <c r="U11" s="28">
        <v>54</v>
      </c>
      <c r="V11" s="90">
        <v>1851.2</v>
      </c>
      <c r="W11" s="128">
        <v>1</v>
      </c>
      <c r="X11" s="128">
        <v>550</v>
      </c>
      <c r="Y11" s="129">
        <v>37.1</v>
      </c>
      <c r="Z11" s="129">
        <v>2696.1</v>
      </c>
      <c r="AA11" s="128">
        <v>104</v>
      </c>
      <c r="AB11" s="130">
        <v>7</v>
      </c>
      <c r="AC11" s="128">
        <v>15343</v>
      </c>
      <c r="AD11" s="129">
        <v>1034.7</v>
      </c>
      <c r="AE11" s="129">
        <v>96.6</v>
      </c>
      <c r="AF11" s="128">
        <v>874</v>
      </c>
      <c r="AG11" s="128">
        <v>497</v>
      </c>
      <c r="AH11" s="129">
        <v>58.9</v>
      </c>
      <c r="AI11" s="128">
        <v>7911</v>
      </c>
      <c r="AJ11" s="129">
        <v>533.5</v>
      </c>
      <c r="AK11" s="129">
        <v>187.4</v>
      </c>
      <c r="AL11" s="128">
        <v>459</v>
      </c>
      <c r="AM11" s="129">
        <v>31</v>
      </c>
      <c r="AN11" s="131" t="s">
        <v>16</v>
      </c>
      <c r="AO11" s="131" t="s">
        <v>16</v>
      </c>
      <c r="AP11" s="131" t="s">
        <v>16</v>
      </c>
      <c r="AQ11" s="131" t="s">
        <v>16</v>
      </c>
      <c r="AR11" s="99">
        <v>2</v>
      </c>
    </row>
    <row r="12" spans="1:44" s="2" customFormat="1" ht="22.5" customHeight="1">
      <c r="A12" s="86">
        <v>3</v>
      </c>
      <c r="B12" s="19">
        <v>120</v>
      </c>
      <c r="C12" s="20">
        <v>8.1</v>
      </c>
      <c r="D12" s="19">
        <v>21989</v>
      </c>
      <c r="E12" s="20">
        <v>1488.8</v>
      </c>
      <c r="F12" s="20">
        <v>67.2</v>
      </c>
      <c r="G12" s="21">
        <v>15</v>
      </c>
      <c r="H12" s="22">
        <v>1</v>
      </c>
      <c r="I12" s="23">
        <v>5014</v>
      </c>
      <c r="J12" s="23">
        <v>3753</v>
      </c>
      <c r="K12" s="22">
        <v>339.5</v>
      </c>
      <c r="L12" s="24">
        <v>254.1</v>
      </c>
      <c r="M12" s="24">
        <v>294.6</v>
      </c>
      <c r="N12" s="24">
        <v>393.6</v>
      </c>
      <c r="O12" s="25" t="s">
        <v>13</v>
      </c>
      <c r="P12" s="71">
        <v>285</v>
      </c>
      <c r="Q12" s="24">
        <v>19.3</v>
      </c>
      <c r="R12" s="26">
        <v>5182.5</v>
      </c>
      <c r="S12" s="25" t="s">
        <v>13</v>
      </c>
      <c r="T12" s="27">
        <v>793</v>
      </c>
      <c r="U12" s="28">
        <v>53.7</v>
      </c>
      <c r="V12" s="90">
        <v>1862.5</v>
      </c>
      <c r="W12" s="128">
        <v>1</v>
      </c>
      <c r="X12" s="128">
        <v>550</v>
      </c>
      <c r="Y12" s="129">
        <v>37.2</v>
      </c>
      <c r="Z12" s="129">
        <v>2685.5</v>
      </c>
      <c r="AA12" s="128">
        <v>104</v>
      </c>
      <c r="AB12" s="130">
        <v>7</v>
      </c>
      <c r="AC12" s="128">
        <v>15347</v>
      </c>
      <c r="AD12" s="129">
        <v>1039.1</v>
      </c>
      <c r="AE12" s="129">
        <v>96.2</v>
      </c>
      <c r="AF12" s="128">
        <v>899</v>
      </c>
      <c r="AG12" s="128">
        <v>506</v>
      </c>
      <c r="AH12" s="129">
        <v>60.9</v>
      </c>
      <c r="AI12" s="128">
        <v>8037</v>
      </c>
      <c r="AJ12" s="129">
        <v>544.1</v>
      </c>
      <c r="AK12" s="129">
        <v>183.8</v>
      </c>
      <c r="AL12" s="128">
        <v>474</v>
      </c>
      <c r="AM12" s="129">
        <v>32.1</v>
      </c>
      <c r="AN12" s="131" t="s">
        <v>16</v>
      </c>
      <c r="AO12" s="131" t="s">
        <v>16</v>
      </c>
      <c r="AP12" s="131" t="s">
        <v>16</v>
      </c>
      <c r="AQ12" s="131" t="s">
        <v>16</v>
      </c>
      <c r="AR12" s="99">
        <v>3</v>
      </c>
    </row>
    <row r="13" spans="1:44" s="2" customFormat="1" ht="22.5" customHeight="1">
      <c r="A13" s="86">
        <v>4</v>
      </c>
      <c r="B13" s="19">
        <v>118</v>
      </c>
      <c r="C13" s="20">
        <v>8</v>
      </c>
      <c r="D13" s="19">
        <v>21891</v>
      </c>
      <c r="E13" s="20">
        <v>1487.2</v>
      </c>
      <c r="F13" s="20">
        <v>67.2</v>
      </c>
      <c r="G13" s="21">
        <v>15</v>
      </c>
      <c r="H13" s="22">
        <v>1</v>
      </c>
      <c r="I13" s="23">
        <v>5008</v>
      </c>
      <c r="J13" s="23">
        <v>3747</v>
      </c>
      <c r="K13" s="22">
        <v>340.2</v>
      </c>
      <c r="L13" s="24">
        <v>254.6</v>
      </c>
      <c r="M13" s="24">
        <v>293.9</v>
      </c>
      <c r="N13" s="24">
        <v>392.8</v>
      </c>
      <c r="O13" s="25" t="s">
        <v>13</v>
      </c>
      <c r="P13" s="71">
        <v>293</v>
      </c>
      <c r="Q13" s="24">
        <v>19.9</v>
      </c>
      <c r="R13" s="26">
        <v>5023.9</v>
      </c>
      <c r="S13" s="25" t="s">
        <v>13</v>
      </c>
      <c r="T13" s="27">
        <v>793</v>
      </c>
      <c r="U13" s="28">
        <v>53.9</v>
      </c>
      <c r="V13" s="90">
        <v>1856.2</v>
      </c>
      <c r="W13" s="128">
        <v>1</v>
      </c>
      <c r="X13" s="128">
        <v>520</v>
      </c>
      <c r="Y13" s="129">
        <v>35.3</v>
      </c>
      <c r="Z13" s="129">
        <v>2830.8</v>
      </c>
      <c r="AA13" s="128">
        <v>102</v>
      </c>
      <c r="AB13" s="130">
        <v>6.9</v>
      </c>
      <c r="AC13" s="128">
        <v>15277</v>
      </c>
      <c r="AD13" s="129">
        <v>1037.8</v>
      </c>
      <c r="AE13" s="129">
        <v>96.4</v>
      </c>
      <c r="AF13" s="128">
        <v>902</v>
      </c>
      <c r="AG13" s="128">
        <v>499</v>
      </c>
      <c r="AH13" s="129">
        <v>61.3</v>
      </c>
      <c r="AI13" s="128">
        <v>7985</v>
      </c>
      <c r="AJ13" s="129">
        <v>542.5</v>
      </c>
      <c r="AK13" s="129">
        <v>184.3</v>
      </c>
      <c r="AL13" s="128">
        <v>489</v>
      </c>
      <c r="AM13" s="129">
        <v>33.2</v>
      </c>
      <c r="AN13" s="131" t="s">
        <v>16</v>
      </c>
      <c r="AO13" s="131" t="s">
        <v>16</v>
      </c>
      <c r="AP13" s="131" t="s">
        <v>16</v>
      </c>
      <c r="AQ13" s="131" t="s">
        <v>16</v>
      </c>
      <c r="AR13" s="99">
        <v>4</v>
      </c>
    </row>
    <row r="14" spans="1:44" s="2" customFormat="1" ht="22.5" customHeight="1">
      <c r="A14" s="86">
        <v>5</v>
      </c>
      <c r="B14" s="19">
        <v>114</v>
      </c>
      <c r="C14" s="20">
        <v>7.8</v>
      </c>
      <c r="D14" s="19">
        <v>21699</v>
      </c>
      <c r="E14" s="20">
        <v>1476.1</v>
      </c>
      <c r="F14" s="20">
        <v>67.7</v>
      </c>
      <c r="G14" s="21">
        <v>15</v>
      </c>
      <c r="H14" s="22">
        <v>1</v>
      </c>
      <c r="I14" s="23">
        <v>5008</v>
      </c>
      <c r="J14" s="23">
        <v>3747</v>
      </c>
      <c r="K14" s="22">
        <v>340.7</v>
      </c>
      <c r="L14" s="24">
        <v>254.9</v>
      </c>
      <c r="M14" s="24">
        <v>293.5</v>
      </c>
      <c r="N14" s="24">
        <v>392.3</v>
      </c>
      <c r="O14" s="25" t="s">
        <v>13</v>
      </c>
      <c r="P14" s="71">
        <v>293</v>
      </c>
      <c r="Q14" s="24">
        <v>19.9</v>
      </c>
      <c r="R14" s="26">
        <v>5017.1</v>
      </c>
      <c r="S14" s="25" t="s">
        <v>13</v>
      </c>
      <c r="T14" s="27">
        <v>793</v>
      </c>
      <c r="U14" s="28">
        <v>53.9</v>
      </c>
      <c r="V14" s="90">
        <v>1853.7</v>
      </c>
      <c r="W14" s="128">
        <v>1</v>
      </c>
      <c r="X14" s="128">
        <v>520</v>
      </c>
      <c r="Y14" s="129">
        <v>35.4</v>
      </c>
      <c r="Z14" s="129">
        <v>2826.9</v>
      </c>
      <c r="AA14" s="128">
        <v>98</v>
      </c>
      <c r="AB14" s="130">
        <v>6.7</v>
      </c>
      <c r="AC14" s="128">
        <v>15085</v>
      </c>
      <c r="AD14" s="129">
        <v>1026.2</v>
      </c>
      <c r="AE14" s="129">
        <v>97.4</v>
      </c>
      <c r="AF14" s="128">
        <v>905</v>
      </c>
      <c r="AG14" s="128">
        <v>490</v>
      </c>
      <c r="AH14" s="129">
        <v>61.6</v>
      </c>
      <c r="AI14" s="128">
        <v>7897</v>
      </c>
      <c r="AJ14" s="129">
        <v>537.2</v>
      </c>
      <c r="AK14" s="129">
        <v>186.1</v>
      </c>
      <c r="AL14" s="128">
        <v>492</v>
      </c>
      <c r="AM14" s="129">
        <v>33.5</v>
      </c>
      <c r="AN14" s="131" t="s">
        <v>21</v>
      </c>
      <c r="AO14" s="131" t="s">
        <v>21</v>
      </c>
      <c r="AP14" s="131" t="s">
        <v>21</v>
      </c>
      <c r="AQ14" s="131" t="s">
        <v>21</v>
      </c>
      <c r="AR14" s="99">
        <v>5</v>
      </c>
    </row>
    <row r="15" spans="1:44" s="2" customFormat="1" ht="22.5" customHeight="1">
      <c r="A15" s="86">
        <v>6</v>
      </c>
      <c r="B15" s="19">
        <v>112</v>
      </c>
      <c r="C15" s="20">
        <v>7.6</v>
      </c>
      <c r="D15" s="19">
        <v>21612</v>
      </c>
      <c r="E15" s="20">
        <v>1469.2</v>
      </c>
      <c r="F15" s="20">
        <v>68.1</v>
      </c>
      <c r="G15" s="21">
        <v>15</v>
      </c>
      <c r="H15" s="22">
        <v>1</v>
      </c>
      <c r="I15" s="23">
        <v>5008</v>
      </c>
      <c r="J15" s="23">
        <v>3747</v>
      </c>
      <c r="K15" s="22">
        <v>340.4</v>
      </c>
      <c r="L15" s="24">
        <v>254.7</v>
      </c>
      <c r="M15" s="24">
        <v>293.7</v>
      </c>
      <c r="N15" s="24">
        <v>392.3</v>
      </c>
      <c r="O15" s="25" t="s">
        <v>13</v>
      </c>
      <c r="P15" s="71">
        <v>273</v>
      </c>
      <c r="Q15" s="24">
        <v>18.6</v>
      </c>
      <c r="R15" s="26">
        <v>5388.3</v>
      </c>
      <c r="S15" s="25" t="s">
        <v>13</v>
      </c>
      <c r="T15" s="27">
        <v>776</v>
      </c>
      <c r="U15" s="28">
        <v>52.8</v>
      </c>
      <c r="V15" s="90">
        <v>1895.6</v>
      </c>
      <c r="W15" s="128">
        <v>1</v>
      </c>
      <c r="X15" s="128">
        <v>520</v>
      </c>
      <c r="Y15" s="129">
        <v>35.4</v>
      </c>
      <c r="Z15" s="129">
        <v>2828.8</v>
      </c>
      <c r="AA15" s="128">
        <v>96</v>
      </c>
      <c r="AB15" s="130">
        <v>6.5</v>
      </c>
      <c r="AC15" s="128">
        <v>15035</v>
      </c>
      <c r="AD15" s="129">
        <v>1022.1</v>
      </c>
      <c r="AE15" s="129">
        <v>97.8</v>
      </c>
      <c r="AF15" s="128">
        <v>928</v>
      </c>
      <c r="AG15" s="128">
        <v>493</v>
      </c>
      <c r="AH15" s="129">
        <v>63.1</v>
      </c>
      <c r="AI15" s="128">
        <v>7939</v>
      </c>
      <c r="AJ15" s="129">
        <v>539.7</v>
      </c>
      <c r="AK15" s="129">
        <v>185.3</v>
      </c>
      <c r="AL15" s="128">
        <v>508</v>
      </c>
      <c r="AM15" s="129">
        <v>34.5</v>
      </c>
      <c r="AN15" s="131" t="s">
        <v>21</v>
      </c>
      <c r="AO15" s="131" t="s">
        <v>21</v>
      </c>
      <c r="AP15" s="131" t="s">
        <v>21</v>
      </c>
      <c r="AQ15" s="131" t="s">
        <v>21</v>
      </c>
      <c r="AR15" s="99">
        <v>6</v>
      </c>
    </row>
    <row r="16" spans="1:44" s="2" customFormat="1" ht="22.5" customHeight="1">
      <c r="A16" s="86">
        <v>7</v>
      </c>
      <c r="B16" s="19">
        <v>112</v>
      </c>
      <c r="C16" s="20">
        <v>7.6</v>
      </c>
      <c r="D16" s="19">
        <v>21459</v>
      </c>
      <c r="E16" s="20">
        <v>1448.4</v>
      </c>
      <c r="F16" s="20">
        <v>69</v>
      </c>
      <c r="G16" s="21">
        <v>15</v>
      </c>
      <c r="H16" s="22">
        <v>1</v>
      </c>
      <c r="I16" s="23">
        <v>4979</v>
      </c>
      <c r="J16" s="23">
        <v>3718</v>
      </c>
      <c r="K16" s="22">
        <v>336.1</v>
      </c>
      <c r="L16" s="24">
        <v>250.9</v>
      </c>
      <c r="M16" s="24">
        <v>297.6</v>
      </c>
      <c r="N16" s="24">
        <v>398.5</v>
      </c>
      <c r="O16" s="25" t="s">
        <v>13</v>
      </c>
      <c r="P16" s="71">
        <v>273</v>
      </c>
      <c r="Q16" s="24">
        <v>18.4</v>
      </c>
      <c r="R16" s="26">
        <v>5427.1</v>
      </c>
      <c r="S16" s="25" t="s">
        <v>13</v>
      </c>
      <c r="T16" s="27">
        <v>702</v>
      </c>
      <c r="U16" s="28">
        <v>47.4</v>
      </c>
      <c r="V16" s="90">
        <v>2110.6</v>
      </c>
      <c r="W16" s="128">
        <v>1</v>
      </c>
      <c r="X16" s="128">
        <v>520</v>
      </c>
      <c r="Y16" s="129">
        <v>35.1</v>
      </c>
      <c r="Z16" s="129">
        <v>2849.2</v>
      </c>
      <c r="AA16" s="128">
        <v>96</v>
      </c>
      <c r="AB16" s="130">
        <v>6.5</v>
      </c>
      <c r="AC16" s="128">
        <v>14985</v>
      </c>
      <c r="AD16" s="129">
        <v>1011.4</v>
      </c>
      <c r="AE16" s="129">
        <v>98.9</v>
      </c>
      <c r="AF16" s="128">
        <v>937</v>
      </c>
      <c r="AG16" s="128">
        <v>489</v>
      </c>
      <c r="AH16" s="129">
        <v>63.2</v>
      </c>
      <c r="AI16" s="128">
        <v>7921</v>
      </c>
      <c r="AJ16" s="129">
        <v>534.6</v>
      </c>
      <c r="AK16" s="129">
        <v>187</v>
      </c>
      <c r="AL16" s="128">
        <v>513</v>
      </c>
      <c r="AM16" s="129">
        <v>34.6</v>
      </c>
      <c r="AN16" s="131" t="s">
        <v>21</v>
      </c>
      <c r="AO16" s="131" t="s">
        <v>21</v>
      </c>
      <c r="AP16" s="131" t="s">
        <v>21</v>
      </c>
      <c r="AQ16" s="131" t="s">
        <v>21</v>
      </c>
      <c r="AR16" s="99">
        <v>7</v>
      </c>
    </row>
    <row r="17" spans="1:44" s="2" customFormat="1" ht="22.5" customHeight="1">
      <c r="A17" s="86">
        <v>8</v>
      </c>
      <c r="B17" s="19">
        <v>112</v>
      </c>
      <c r="C17" s="20">
        <v>7.6</v>
      </c>
      <c r="D17" s="19">
        <v>21331</v>
      </c>
      <c r="E17" s="20">
        <v>1438.4</v>
      </c>
      <c r="F17" s="20">
        <v>69.5</v>
      </c>
      <c r="G17" s="21">
        <v>15</v>
      </c>
      <c r="H17" s="22">
        <v>1</v>
      </c>
      <c r="I17" s="23">
        <v>4929</v>
      </c>
      <c r="J17" s="23">
        <v>3668</v>
      </c>
      <c r="K17" s="22">
        <v>332.4</v>
      </c>
      <c r="L17" s="24">
        <v>247.3</v>
      </c>
      <c r="M17" s="24">
        <v>300.9</v>
      </c>
      <c r="N17" s="24">
        <v>404.3</v>
      </c>
      <c r="O17" s="25" t="s">
        <v>13</v>
      </c>
      <c r="P17" s="71">
        <v>262</v>
      </c>
      <c r="Q17" s="24">
        <v>17.7</v>
      </c>
      <c r="R17" s="26">
        <v>5660.3</v>
      </c>
      <c r="S17" s="25" t="s">
        <v>13</v>
      </c>
      <c r="T17" s="27">
        <v>702</v>
      </c>
      <c r="U17" s="28">
        <v>47.3</v>
      </c>
      <c r="V17" s="90">
        <v>2112.5</v>
      </c>
      <c r="W17" s="128" t="s">
        <v>21</v>
      </c>
      <c r="X17" s="128" t="s">
        <v>21</v>
      </c>
      <c r="Y17" s="129" t="s">
        <v>21</v>
      </c>
      <c r="Z17" s="129" t="s">
        <v>21</v>
      </c>
      <c r="AA17" s="128">
        <v>97</v>
      </c>
      <c r="AB17" s="130">
        <v>6.5</v>
      </c>
      <c r="AC17" s="128">
        <v>15438</v>
      </c>
      <c r="AD17" s="129">
        <v>1041</v>
      </c>
      <c r="AE17" s="129">
        <v>96.1</v>
      </c>
      <c r="AF17" s="128">
        <v>938</v>
      </c>
      <c r="AG17" s="128">
        <v>458</v>
      </c>
      <c r="AH17" s="129">
        <v>63.3</v>
      </c>
      <c r="AI17" s="128">
        <v>7437</v>
      </c>
      <c r="AJ17" s="129">
        <v>501.5</v>
      </c>
      <c r="AK17" s="129">
        <v>199.4</v>
      </c>
      <c r="AL17" s="128">
        <v>519</v>
      </c>
      <c r="AM17" s="129">
        <v>35</v>
      </c>
      <c r="AN17" s="128">
        <v>4</v>
      </c>
      <c r="AO17" s="132">
        <v>0.3</v>
      </c>
      <c r="AP17" s="128">
        <v>228</v>
      </c>
      <c r="AQ17" s="131">
        <v>15.4</v>
      </c>
      <c r="AR17" s="99">
        <v>8</v>
      </c>
    </row>
    <row r="18" spans="1:44" s="2" customFormat="1" ht="22.5" customHeight="1">
      <c r="A18" s="86">
        <v>9</v>
      </c>
      <c r="B18" s="19">
        <v>112</v>
      </c>
      <c r="C18" s="20">
        <v>7.6</v>
      </c>
      <c r="D18" s="19">
        <v>21057</v>
      </c>
      <c r="E18" s="20">
        <v>1422.8</v>
      </c>
      <c r="F18" s="20">
        <v>70.3</v>
      </c>
      <c r="G18" s="21">
        <v>15</v>
      </c>
      <c r="H18" s="22">
        <v>1</v>
      </c>
      <c r="I18" s="23">
        <v>4830</v>
      </c>
      <c r="J18" s="23">
        <v>3569</v>
      </c>
      <c r="K18" s="22">
        <v>326.4</v>
      </c>
      <c r="L18" s="24">
        <v>241.1</v>
      </c>
      <c r="M18" s="24">
        <v>306.4</v>
      </c>
      <c r="N18" s="24">
        <v>414.7</v>
      </c>
      <c r="O18" s="25" t="s">
        <v>13</v>
      </c>
      <c r="P18" s="71">
        <v>222</v>
      </c>
      <c r="Q18" s="24">
        <v>15</v>
      </c>
      <c r="R18" s="26">
        <v>6666.7</v>
      </c>
      <c r="S18" s="25" t="s">
        <v>13</v>
      </c>
      <c r="T18" s="27">
        <v>568</v>
      </c>
      <c r="U18" s="28">
        <v>38.4</v>
      </c>
      <c r="V18" s="90">
        <v>2605.6</v>
      </c>
      <c r="W18" s="128" t="s">
        <v>16</v>
      </c>
      <c r="X18" s="128" t="s">
        <v>16</v>
      </c>
      <c r="Y18" s="129" t="s">
        <v>16</v>
      </c>
      <c r="Z18" s="129" t="s">
        <v>16</v>
      </c>
      <c r="AA18" s="128">
        <v>97</v>
      </c>
      <c r="AB18" s="130">
        <v>6.6</v>
      </c>
      <c r="AC18" s="128">
        <v>15437</v>
      </c>
      <c r="AD18" s="129">
        <v>1043</v>
      </c>
      <c r="AE18" s="129">
        <v>95.9</v>
      </c>
      <c r="AF18" s="128">
        <v>960</v>
      </c>
      <c r="AG18" s="128">
        <v>437</v>
      </c>
      <c r="AH18" s="129">
        <v>64.9</v>
      </c>
      <c r="AI18" s="128">
        <v>7032</v>
      </c>
      <c r="AJ18" s="129">
        <v>475.1</v>
      </c>
      <c r="AK18" s="129">
        <v>210.5</v>
      </c>
      <c r="AL18" s="128">
        <v>533</v>
      </c>
      <c r="AM18" s="129">
        <v>36</v>
      </c>
      <c r="AN18" s="128">
        <v>7</v>
      </c>
      <c r="AO18" s="132">
        <v>0.5</v>
      </c>
      <c r="AP18" s="128">
        <v>603</v>
      </c>
      <c r="AQ18" s="131">
        <v>40.7</v>
      </c>
      <c r="AR18" s="99">
        <v>9</v>
      </c>
    </row>
    <row r="19" spans="1:44" s="2" customFormat="1" ht="22.5" customHeight="1">
      <c r="A19" s="86">
        <v>10</v>
      </c>
      <c r="B19" s="19">
        <v>112</v>
      </c>
      <c r="C19" s="20">
        <v>7.6</v>
      </c>
      <c r="D19" s="19">
        <v>20828</v>
      </c>
      <c r="E19" s="20">
        <v>1409.2</v>
      </c>
      <c r="F19" s="20">
        <v>71</v>
      </c>
      <c r="G19" s="21">
        <v>15</v>
      </c>
      <c r="H19" s="22">
        <v>1</v>
      </c>
      <c r="I19" s="23">
        <v>4748</v>
      </c>
      <c r="J19" s="23">
        <v>3487</v>
      </c>
      <c r="K19" s="22">
        <v>321.2</v>
      </c>
      <c r="L19" s="24">
        <v>235.9</v>
      </c>
      <c r="M19" s="24">
        <v>311.3</v>
      </c>
      <c r="N19" s="24">
        <v>423.9</v>
      </c>
      <c r="O19" s="25" t="s">
        <v>13</v>
      </c>
      <c r="P19" s="71">
        <v>208</v>
      </c>
      <c r="Q19" s="24">
        <v>14.1</v>
      </c>
      <c r="R19" s="26">
        <v>7105.8</v>
      </c>
      <c r="S19" s="25" t="s">
        <v>13</v>
      </c>
      <c r="T19" s="27">
        <v>545</v>
      </c>
      <c r="U19" s="28">
        <v>37.1</v>
      </c>
      <c r="V19" s="95">
        <v>2697.1</v>
      </c>
      <c r="W19" s="128" t="s">
        <v>16</v>
      </c>
      <c r="X19" s="128" t="s">
        <v>16</v>
      </c>
      <c r="Y19" s="129" t="s">
        <v>16</v>
      </c>
      <c r="Z19" s="129" t="s">
        <v>16</v>
      </c>
      <c r="AA19" s="128">
        <v>97</v>
      </c>
      <c r="AB19" s="130">
        <v>6.6</v>
      </c>
      <c r="AC19" s="128">
        <v>15324</v>
      </c>
      <c r="AD19" s="129">
        <v>1036.8</v>
      </c>
      <c r="AE19" s="129">
        <v>96.5</v>
      </c>
      <c r="AF19" s="128">
        <v>967</v>
      </c>
      <c r="AG19" s="128">
        <v>424</v>
      </c>
      <c r="AH19" s="129">
        <v>65.4</v>
      </c>
      <c r="AI19" s="128">
        <v>6802</v>
      </c>
      <c r="AJ19" s="129">
        <v>460.2</v>
      </c>
      <c r="AK19" s="129">
        <v>217.3</v>
      </c>
      <c r="AL19" s="128">
        <v>547</v>
      </c>
      <c r="AM19" s="129">
        <v>37</v>
      </c>
      <c r="AN19" s="128">
        <v>8</v>
      </c>
      <c r="AO19" s="132">
        <v>0.5</v>
      </c>
      <c r="AP19" s="128">
        <v>633</v>
      </c>
      <c r="AQ19" s="131">
        <v>42.8</v>
      </c>
      <c r="AR19" s="99">
        <v>10</v>
      </c>
    </row>
    <row r="20" spans="1:44" s="2" customFormat="1" ht="22.5" customHeight="1">
      <c r="A20" s="86">
        <v>11</v>
      </c>
      <c r="B20" s="19">
        <v>113</v>
      </c>
      <c r="C20" s="20">
        <v>7.7</v>
      </c>
      <c r="D20" s="19">
        <v>20588</v>
      </c>
      <c r="E20" s="20">
        <v>1395.8</v>
      </c>
      <c r="F20" s="20">
        <v>71.6</v>
      </c>
      <c r="G20" s="21">
        <v>15</v>
      </c>
      <c r="H20" s="22">
        <v>1</v>
      </c>
      <c r="I20" s="23">
        <v>4748</v>
      </c>
      <c r="J20" s="23">
        <v>3487</v>
      </c>
      <c r="K20" s="22">
        <v>321.9</v>
      </c>
      <c r="L20" s="24">
        <v>236.4</v>
      </c>
      <c r="M20" s="24">
        <v>310.7</v>
      </c>
      <c r="N20" s="24">
        <v>423</v>
      </c>
      <c r="O20" s="25" t="s">
        <v>30</v>
      </c>
      <c r="P20" s="71">
        <v>64</v>
      </c>
      <c r="Q20" s="29">
        <v>4.3</v>
      </c>
      <c r="R20" s="30">
        <v>23046.9</v>
      </c>
      <c r="S20" s="25" t="s">
        <v>31</v>
      </c>
      <c r="T20" s="27">
        <v>506</v>
      </c>
      <c r="U20" s="28">
        <v>34.3</v>
      </c>
      <c r="V20" s="95">
        <v>2915</v>
      </c>
      <c r="W20" s="128" t="s">
        <v>16</v>
      </c>
      <c r="X20" s="128" t="s">
        <v>16</v>
      </c>
      <c r="Y20" s="129" t="s">
        <v>16</v>
      </c>
      <c r="Z20" s="129" t="s">
        <v>16</v>
      </c>
      <c r="AA20" s="128">
        <v>98</v>
      </c>
      <c r="AB20" s="130">
        <v>6.6</v>
      </c>
      <c r="AC20" s="128">
        <v>15270</v>
      </c>
      <c r="AD20" s="129">
        <v>1035.3</v>
      </c>
      <c r="AE20" s="129">
        <v>96.6</v>
      </c>
      <c r="AF20" s="128">
        <v>974</v>
      </c>
      <c r="AG20" s="128">
        <v>396</v>
      </c>
      <c r="AH20" s="129">
        <v>66</v>
      </c>
      <c r="AI20" s="128">
        <v>6387</v>
      </c>
      <c r="AJ20" s="129">
        <v>433</v>
      </c>
      <c r="AK20" s="129">
        <v>230.6</v>
      </c>
      <c r="AL20" s="128">
        <v>550</v>
      </c>
      <c r="AM20" s="129">
        <v>37.3</v>
      </c>
      <c r="AN20" s="128">
        <v>21</v>
      </c>
      <c r="AO20" s="132">
        <v>1.4</v>
      </c>
      <c r="AP20" s="128">
        <v>1451</v>
      </c>
      <c r="AQ20" s="132">
        <v>98.4</v>
      </c>
      <c r="AR20" s="99">
        <v>11</v>
      </c>
    </row>
    <row r="21" spans="1:44" s="2" customFormat="1" ht="22.5" customHeight="1">
      <c r="A21" s="86">
        <v>12</v>
      </c>
      <c r="B21" s="19">
        <v>110</v>
      </c>
      <c r="C21" s="20">
        <v>7.5</v>
      </c>
      <c r="D21" s="19">
        <v>20284</v>
      </c>
      <c r="E21" s="20">
        <v>1374.5</v>
      </c>
      <c r="F21" s="20">
        <v>72.8</v>
      </c>
      <c r="G21" s="21">
        <v>15</v>
      </c>
      <c r="H21" s="22">
        <v>1</v>
      </c>
      <c r="I21" s="23">
        <v>4723</v>
      </c>
      <c r="J21" s="23">
        <v>3462</v>
      </c>
      <c r="K21" s="22">
        <v>320</v>
      </c>
      <c r="L21" s="24">
        <v>234.6</v>
      </c>
      <c r="M21" s="24">
        <v>312.5</v>
      </c>
      <c r="N21" s="24">
        <v>426.3</v>
      </c>
      <c r="O21" s="25" t="s">
        <v>30</v>
      </c>
      <c r="P21" s="72">
        <v>64</v>
      </c>
      <c r="Q21" s="28">
        <v>4.3</v>
      </c>
      <c r="R21" s="26">
        <v>23058.3</v>
      </c>
      <c r="S21" s="25" t="s">
        <v>31</v>
      </c>
      <c r="T21" s="31">
        <v>456</v>
      </c>
      <c r="U21" s="28">
        <v>30.9</v>
      </c>
      <c r="V21" s="95">
        <v>3236.2</v>
      </c>
      <c r="W21" s="128" t="s">
        <v>16</v>
      </c>
      <c r="X21" s="128" t="s">
        <v>16</v>
      </c>
      <c r="Y21" s="129" t="s">
        <v>16</v>
      </c>
      <c r="Z21" s="129" t="s">
        <v>16</v>
      </c>
      <c r="AA21" s="128">
        <v>95</v>
      </c>
      <c r="AB21" s="133">
        <v>6.4</v>
      </c>
      <c r="AC21" s="128">
        <v>15041</v>
      </c>
      <c r="AD21" s="129">
        <v>1019.2</v>
      </c>
      <c r="AE21" s="129">
        <v>98.1</v>
      </c>
      <c r="AF21" s="128">
        <v>979</v>
      </c>
      <c r="AG21" s="128">
        <v>391</v>
      </c>
      <c r="AH21" s="129">
        <v>66.3</v>
      </c>
      <c r="AI21" s="128">
        <v>6246</v>
      </c>
      <c r="AJ21" s="129">
        <v>423.2</v>
      </c>
      <c r="AK21" s="129">
        <v>236.3</v>
      </c>
      <c r="AL21" s="128">
        <v>562</v>
      </c>
      <c r="AM21" s="129">
        <v>38.1</v>
      </c>
      <c r="AN21" s="128">
        <v>33</v>
      </c>
      <c r="AO21" s="132">
        <v>2.2</v>
      </c>
      <c r="AP21" s="128">
        <v>2225</v>
      </c>
      <c r="AQ21" s="132">
        <v>150.8</v>
      </c>
      <c r="AR21" s="99">
        <v>12</v>
      </c>
    </row>
    <row r="22" spans="1:47" s="2" customFormat="1" ht="22.5" customHeight="1">
      <c r="A22" s="86">
        <v>13</v>
      </c>
      <c r="B22" s="19">
        <v>110</v>
      </c>
      <c r="C22" s="20">
        <v>7.462686567164179</v>
      </c>
      <c r="D22" s="19">
        <v>20246</v>
      </c>
      <c r="E22" s="20">
        <v>1373.541383989145</v>
      </c>
      <c r="F22" s="20">
        <v>72.80450459349996</v>
      </c>
      <c r="G22" s="21">
        <v>15</v>
      </c>
      <c r="H22" s="22">
        <v>1.01763907734057</v>
      </c>
      <c r="I22" s="23">
        <v>4695</v>
      </c>
      <c r="J22" s="23">
        <v>3482</v>
      </c>
      <c r="K22" s="22">
        <v>318.5210312075984</v>
      </c>
      <c r="L22" s="24">
        <v>236.22795115332428</v>
      </c>
      <c r="M22" s="24">
        <v>313.95101171459</v>
      </c>
      <c r="N22" s="24">
        <v>423.31993107409534</v>
      </c>
      <c r="O22" s="25" t="s">
        <v>30</v>
      </c>
      <c r="P22" s="71">
        <v>54</v>
      </c>
      <c r="Q22" s="28">
        <v>3.6635006784260513</v>
      </c>
      <c r="R22" s="32">
        <v>27296.296296296296</v>
      </c>
      <c r="S22" s="25" t="s">
        <v>31</v>
      </c>
      <c r="T22" s="31">
        <v>456</v>
      </c>
      <c r="U22" s="28">
        <v>30.936227951153327</v>
      </c>
      <c r="V22" s="96">
        <v>3232.4561403508774</v>
      </c>
      <c r="W22" s="128" t="s">
        <v>16</v>
      </c>
      <c r="X22" s="128" t="s">
        <v>16</v>
      </c>
      <c r="Y22" s="129" t="s">
        <v>16</v>
      </c>
      <c r="Z22" s="129" t="s">
        <v>16</v>
      </c>
      <c r="AA22" s="128">
        <v>95</v>
      </c>
      <c r="AB22" s="130">
        <v>6.4</v>
      </c>
      <c r="AC22" s="134">
        <v>15041</v>
      </c>
      <c r="AD22" s="129">
        <v>1020.4</v>
      </c>
      <c r="AE22" s="129">
        <f>AS22/AC22</f>
        <v>0</v>
      </c>
      <c r="AF22" s="128">
        <v>987</v>
      </c>
      <c r="AG22" s="128">
        <v>380</v>
      </c>
      <c r="AH22" s="129">
        <v>67</v>
      </c>
      <c r="AI22" s="128">
        <v>6084</v>
      </c>
      <c r="AJ22" s="129">
        <v>412.8</v>
      </c>
      <c r="AK22" s="129">
        <v>242.3</v>
      </c>
      <c r="AL22" s="128">
        <v>569</v>
      </c>
      <c r="AM22" s="129">
        <v>38.6</v>
      </c>
      <c r="AN22" s="135">
        <v>33</v>
      </c>
      <c r="AO22" s="87">
        <v>2.2</v>
      </c>
      <c r="AP22" s="128">
        <v>2225</v>
      </c>
      <c r="AQ22" s="88">
        <v>150.94979647218452</v>
      </c>
      <c r="AR22" s="99">
        <v>13</v>
      </c>
      <c r="AT22" s="1"/>
      <c r="AU22" s="1"/>
    </row>
    <row r="23" spans="1:49" s="2" customFormat="1" ht="22.5" customHeight="1">
      <c r="A23" s="86">
        <v>14</v>
      </c>
      <c r="B23" s="19">
        <v>110</v>
      </c>
      <c r="C23" s="20">
        <f>B23/AU23*100000</f>
        <v>7.488087134104833</v>
      </c>
      <c r="D23" s="19">
        <v>20061</v>
      </c>
      <c r="E23" s="20">
        <f>D23/AU23*100000</f>
        <v>1365.6228727025189</v>
      </c>
      <c r="F23" s="20">
        <f>AU23/D23</f>
        <v>73.22665869099248</v>
      </c>
      <c r="G23" s="21">
        <v>14</v>
      </c>
      <c r="H23" s="22">
        <f>G23/$AU23*100000</f>
        <v>0.9530292716133425</v>
      </c>
      <c r="I23" s="23">
        <v>4646</v>
      </c>
      <c r="J23" s="23">
        <v>3079</v>
      </c>
      <c r="K23" s="22">
        <f>I23/$AU23*100000</f>
        <v>316.2695711368278</v>
      </c>
      <c r="L23" s="24">
        <f>J23/$AU23*100000</f>
        <v>209.59836623553437</v>
      </c>
      <c r="M23" s="24">
        <f>$AU23/I23</f>
        <v>316.1859664227292</v>
      </c>
      <c r="N23" s="24">
        <f>$AU23/J23</f>
        <v>477.1029555050341</v>
      </c>
      <c r="O23" s="25" t="s">
        <v>30</v>
      </c>
      <c r="P23" s="71">
        <v>14</v>
      </c>
      <c r="Q23" s="28">
        <f>P23/$AU23*100000</f>
        <v>0.9530292716133425</v>
      </c>
      <c r="R23" s="32">
        <f>$AU23/P23</f>
        <v>104928.57142857143</v>
      </c>
      <c r="S23" s="25" t="s">
        <v>31</v>
      </c>
      <c r="T23" s="31">
        <v>377</v>
      </c>
      <c r="U23" s="28">
        <f>T23/$AU23*100000</f>
        <v>25.663716814159294</v>
      </c>
      <c r="V23" s="96">
        <f>$AU23/T23</f>
        <v>3896.551724137931</v>
      </c>
      <c r="W23" s="128" t="s">
        <v>16</v>
      </c>
      <c r="X23" s="128" t="s">
        <v>16</v>
      </c>
      <c r="Y23" s="129" t="s">
        <v>16</v>
      </c>
      <c r="Z23" s="129" t="s">
        <v>16</v>
      </c>
      <c r="AA23" s="128">
        <v>96</v>
      </c>
      <c r="AB23" s="130">
        <f>AA23/$AU23*100000</f>
        <v>6.535057862491491</v>
      </c>
      <c r="AC23" s="134">
        <v>15024</v>
      </c>
      <c r="AD23" s="129">
        <f>AC23/$AU23*100000</f>
        <v>1022.7365554799183</v>
      </c>
      <c r="AE23" s="129">
        <f>$AU23/AC23</f>
        <v>97.77689030883919</v>
      </c>
      <c r="AF23" s="128">
        <v>974</v>
      </c>
      <c r="AG23" s="128">
        <v>358</v>
      </c>
      <c r="AH23" s="129">
        <f>AF23/$AU23*100000</f>
        <v>66.30360789652825</v>
      </c>
      <c r="AI23" s="128">
        <v>5628</v>
      </c>
      <c r="AJ23" s="129">
        <f>AI23/$AU23*100000</f>
        <v>383.1177671885636</v>
      </c>
      <c r="AK23" s="129">
        <f>$AU23/AI23</f>
        <v>261.01634683724234</v>
      </c>
      <c r="AL23" s="128">
        <v>571</v>
      </c>
      <c r="AM23" s="129">
        <f>AL23/$AU23*100000</f>
        <v>38.86997957794418</v>
      </c>
      <c r="AN23" s="135">
        <v>37</v>
      </c>
      <c r="AO23" s="87">
        <f>AN23/$AU23*100000</f>
        <v>2.518720217835262</v>
      </c>
      <c r="AP23" s="128">
        <v>2495</v>
      </c>
      <c r="AQ23" s="88">
        <f>AP23/$AU23*100000</f>
        <v>169.8434309053778</v>
      </c>
      <c r="AR23" s="99">
        <v>14</v>
      </c>
      <c r="AT23" s="1" t="s">
        <v>29</v>
      </c>
      <c r="AU23" s="1">
        <v>1469000</v>
      </c>
      <c r="AV23" s="93"/>
      <c r="AW23" s="93"/>
    </row>
    <row r="24" spans="1:47" s="2" customFormat="1" ht="22.5" customHeight="1">
      <c r="A24" s="86">
        <v>15</v>
      </c>
      <c r="B24" s="19">
        <v>109</v>
      </c>
      <c r="C24" s="20">
        <v>7.5</v>
      </c>
      <c r="D24" s="19">
        <v>19686</v>
      </c>
      <c r="E24" s="20">
        <v>1346.5</v>
      </c>
      <c r="F24" s="20">
        <v>74.2</v>
      </c>
      <c r="G24" s="21">
        <v>14</v>
      </c>
      <c r="H24" s="22">
        <v>0.9</v>
      </c>
      <c r="I24" s="23">
        <v>4648</v>
      </c>
      <c r="J24" s="23">
        <v>3081</v>
      </c>
      <c r="K24" s="22">
        <v>317.9</v>
      </c>
      <c r="L24" s="24">
        <v>210.7</v>
      </c>
      <c r="M24" s="24">
        <v>314.5</v>
      </c>
      <c r="N24" s="24">
        <v>474.5</v>
      </c>
      <c r="O24" s="25" t="s">
        <v>30</v>
      </c>
      <c r="P24" s="71">
        <v>20</v>
      </c>
      <c r="Q24" s="28">
        <v>1.4</v>
      </c>
      <c r="R24" s="32">
        <v>73100</v>
      </c>
      <c r="S24" s="25" t="s">
        <v>31</v>
      </c>
      <c r="T24" s="31">
        <v>206</v>
      </c>
      <c r="U24" s="28">
        <v>14.1</v>
      </c>
      <c r="V24" s="96">
        <v>7097</v>
      </c>
      <c r="W24" s="128" t="s">
        <v>16</v>
      </c>
      <c r="X24" s="128" t="s">
        <v>16</v>
      </c>
      <c r="Y24" s="129" t="s">
        <v>16</v>
      </c>
      <c r="Z24" s="129" t="s">
        <v>16</v>
      </c>
      <c r="AA24" s="128">
        <v>95</v>
      </c>
      <c r="AB24" s="130">
        <v>6.4</v>
      </c>
      <c r="AC24" s="134">
        <v>14812</v>
      </c>
      <c r="AD24" s="129">
        <v>1013.1</v>
      </c>
      <c r="AE24" s="129">
        <v>98.7</v>
      </c>
      <c r="AF24" s="128">
        <v>972</v>
      </c>
      <c r="AG24" s="128">
        <v>341</v>
      </c>
      <c r="AH24" s="129">
        <v>66.5</v>
      </c>
      <c r="AI24" s="128">
        <v>5327</v>
      </c>
      <c r="AJ24" s="129">
        <v>364.4</v>
      </c>
      <c r="AK24" s="129">
        <v>274.4</v>
      </c>
      <c r="AL24" s="128">
        <v>568</v>
      </c>
      <c r="AM24" s="129">
        <v>38.9</v>
      </c>
      <c r="AN24" s="135">
        <v>42</v>
      </c>
      <c r="AO24" s="87">
        <v>2.8</v>
      </c>
      <c r="AP24" s="128">
        <v>2815</v>
      </c>
      <c r="AQ24" s="88">
        <v>192.5</v>
      </c>
      <c r="AR24" s="99">
        <v>15</v>
      </c>
      <c r="AT24" s="1"/>
      <c r="AU24" s="1"/>
    </row>
    <row r="25" spans="1:47" s="2" customFormat="1" ht="22.5" customHeight="1">
      <c r="A25" s="86">
        <v>16</v>
      </c>
      <c r="B25" s="19">
        <v>108</v>
      </c>
      <c r="C25" s="20">
        <v>7.4</v>
      </c>
      <c r="D25" s="19">
        <v>19632</v>
      </c>
      <c r="E25" s="20">
        <v>1352.1</v>
      </c>
      <c r="F25" s="20">
        <f>AU25/D25</f>
        <v>73.75713121434393</v>
      </c>
      <c r="G25" s="21">
        <v>14</v>
      </c>
      <c r="H25" s="22">
        <v>1</v>
      </c>
      <c r="I25" s="23">
        <v>4694</v>
      </c>
      <c r="J25" s="94">
        <v>3060</v>
      </c>
      <c r="K25" s="22">
        <v>323.3</v>
      </c>
      <c r="L25" s="24">
        <v>210.7</v>
      </c>
      <c r="M25" s="24">
        <f>$AU25/I25</f>
        <v>308.4789092458458</v>
      </c>
      <c r="N25" s="24">
        <f>$AU25/J25</f>
        <v>473.202614379085</v>
      </c>
      <c r="O25" s="25" t="s">
        <v>30</v>
      </c>
      <c r="P25" s="71">
        <v>20</v>
      </c>
      <c r="Q25" s="28">
        <v>1.4</v>
      </c>
      <c r="R25" s="32">
        <f>$AU25/P25</f>
        <v>72400</v>
      </c>
      <c r="S25" s="25" t="s">
        <v>31</v>
      </c>
      <c r="T25" s="31">
        <v>198</v>
      </c>
      <c r="U25" s="28">
        <v>13.6</v>
      </c>
      <c r="V25" s="96">
        <f>$AU25/T25</f>
        <v>7313.131313131313</v>
      </c>
      <c r="W25" s="128" t="s">
        <v>30</v>
      </c>
      <c r="X25" s="128" t="s">
        <v>16</v>
      </c>
      <c r="Y25" s="129" t="s">
        <v>16</v>
      </c>
      <c r="Z25" s="129" t="s">
        <v>16</v>
      </c>
      <c r="AA25" s="128">
        <v>94</v>
      </c>
      <c r="AB25" s="130">
        <f>AA25/$AU25*100000</f>
        <v>6.4917127071823195</v>
      </c>
      <c r="AC25" s="134">
        <v>14720</v>
      </c>
      <c r="AD25" s="129">
        <f>AC25/$AU25*100000</f>
        <v>1016.5745856353591</v>
      </c>
      <c r="AE25" s="129">
        <f>$AU25/AC25</f>
        <v>98.3695652173913</v>
      </c>
      <c r="AF25" s="128">
        <v>976</v>
      </c>
      <c r="AG25" s="128">
        <v>336</v>
      </c>
      <c r="AH25" s="129">
        <v>67.2</v>
      </c>
      <c r="AI25" s="128">
        <v>5190</v>
      </c>
      <c r="AJ25" s="129">
        <v>357.4</v>
      </c>
      <c r="AK25" s="129">
        <f>$AU25/AI25</f>
        <v>278.9980732177264</v>
      </c>
      <c r="AL25" s="128">
        <v>578</v>
      </c>
      <c r="AM25" s="129">
        <v>39.8</v>
      </c>
      <c r="AN25" s="135">
        <v>44</v>
      </c>
      <c r="AO25" s="87">
        <v>3</v>
      </c>
      <c r="AP25" s="128">
        <v>2982</v>
      </c>
      <c r="AQ25" s="88">
        <v>205.4</v>
      </c>
      <c r="AR25" s="99">
        <v>16</v>
      </c>
      <c r="AT25" s="92" t="s">
        <v>34</v>
      </c>
      <c r="AU25" s="1">
        <v>1448000</v>
      </c>
    </row>
    <row r="26" spans="1:47" s="2" customFormat="1" ht="22.5" customHeight="1">
      <c r="A26" s="86">
        <v>17</v>
      </c>
      <c r="B26" s="19">
        <v>109</v>
      </c>
      <c r="C26" s="20">
        <v>7.6</v>
      </c>
      <c r="D26" s="19">
        <v>19453</v>
      </c>
      <c r="E26" s="20">
        <v>1354</v>
      </c>
      <c r="F26" s="20">
        <v>73.9</v>
      </c>
      <c r="G26" s="21">
        <v>15</v>
      </c>
      <c r="H26" s="22">
        <v>1</v>
      </c>
      <c r="I26" s="23">
        <v>4749</v>
      </c>
      <c r="J26" s="94">
        <v>3131</v>
      </c>
      <c r="K26" s="22">
        <v>330.6</v>
      </c>
      <c r="L26" s="24">
        <v>217.9</v>
      </c>
      <c r="M26" s="24">
        <v>302.5</v>
      </c>
      <c r="N26" s="24">
        <v>458.8</v>
      </c>
      <c r="O26" s="25" t="s">
        <v>30</v>
      </c>
      <c r="P26" s="71">
        <v>20</v>
      </c>
      <c r="Q26" s="28">
        <v>1.4</v>
      </c>
      <c r="R26" s="32">
        <v>71832.9</v>
      </c>
      <c r="S26" s="25" t="s">
        <v>31</v>
      </c>
      <c r="T26" s="31">
        <v>133</v>
      </c>
      <c r="U26" s="28">
        <v>9.3</v>
      </c>
      <c r="V26" s="96">
        <v>10801.9</v>
      </c>
      <c r="W26" s="128" t="s">
        <v>30</v>
      </c>
      <c r="X26" s="128" t="s">
        <v>30</v>
      </c>
      <c r="Y26" s="129" t="s">
        <v>30</v>
      </c>
      <c r="Z26" s="129" t="s">
        <v>30</v>
      </c>
      <c r="AA26" s="128">
        <v>94</v>
      </c>
      <c r="AB26" s="130">
        <v>6.5</v>
      </c>
      <c r="AC26" s="134">
        <v>14551</v>
      </c>
      <c r="AD26" s="129">
        <v>1012.8</v>
      </c>
      <c r="AE26" s="129">
        <v>98.7</v>
      </c>
      <c r="AF26" s="128">
        <v>972</v>
      </c>
      <c r="AG26" s="128">
        <v>305</v>
      </c>
      <c r="AH26" s="129">
        <v>67.7</v>
      </c>
      <c r="AI26" s="128">
        <v>4704</v>
      </c>
      <c r="AJ26" s="129">
        <v>327.4</v>
      </c>
      <c r="AK26" s="129">
        <v>305.4</v>
      </c>
      <c r="AL26" s="128">
        <v>575</v>
      </c>
      <c r="AM26" s="129">
        <v>40</v>
      </c>
      <c r="AN26" s="135">
        <v>46</v>
      </c>
      <c r="AO26" s="87">
        <v>3.2</v>
      </c>
      <c r="AP26" s="128">
        <v>3022</v>
      </c>
      <c r="AQ26" s="88">
        <v>210.3</v>
      </c>
      <c r="AR26" s="99">
        <v>17</v>
      </c>
      <c r="AT26" s="92"/>
      <c r="AU26" s="1"/>
    </row>
    <row r="27" spans="1:47" s="2" customFormat="1" ht="22.5" customHeight="1">
      <c r="A27" s="86">
        <v>18</v>
      </c>
      <c r="B27" s="19">
        <v>109</v>
      </c>
      <c r="C27" s="20">
        <v>7.7</v>
      </c>
      <c r="D27" s="19">
        <v>19292</v>
      </c>
      <c r="E27" s="20">
        <v>1355.7</v>
      </c>
      <c r="F27" s="20">
        <v>73.8</v>
      </c>
      <c r="G27" s="21">
        <v>15</v>
      </c>
      <c r="H27" s="22">
        <v>1.1</v>
      </c>
      <c r="I27" s="23">
        <v>4702</v>
      </c>
      <c r="J27" s="94">
        <v>3084</v>
      </c>
      <c r="K27" s="22">
        <v>330.4</v>
      </c>
      <c r="L27" s="24">
        <v>216.7</v>
      </c>
      <c r="M27" s="24">
        <v>302.6</v>
      </c>
      <c r="N27" s="24">
        <v>461.4</v>
      </c>
      <c r="O27" s="25" t="s">
        <v>30</v>
      </c>
      <c r="P27" s="71">
        <v>20</v>
      </c>
      <c r="Q27" s="28">
        <v>1.4</v>
      </c>
      <c r="R27" s="32">
        <v>71150</v>
      </c>
      <c r="S27" s="25" t="s">
        <v>31</v>
      </c>
      <c r="T27" s="31">
        <v>112</v>
      </c>
      <c r="U27" s="28">
        <v>7.9</v>
      </c>
      <c r="V27" s="96">
        <v>12705.4</v>
      </c>
      <c r="W27" s="128" t="s">
        <v>30</v>
      </c>
      <c r="X27" s="128" t="s">
        <v>30</v>
      </c>
      <c r="Y27" s="129" t="s">
        <v>30</v>
      </c>
      <c r="Z27" s="129" t="s">
        <v>30</v>
      </c>
      <c r="AA27" s="128">
        <v>94</v>
      </c>
      <c r="AB27" s="130">
        <v>6.6</v>
      </c>
      <c r="AC27" s="134">
        <v>14458</v>
      </c>
      <c r="AD27" s="129">
        <v>1016</v>
      </c>
      <c r="AE27" s="129">
        <v>98.4</v>
      </c>
      <c r="AF27" s="128">
        <v>976</v>
      </c>
      <c r="AG27" s="128">
        <v>295</v>
      </c>
      <c r="AH27" s="129">
        <v>68.6</v>
      </c>
      <c r="AI27" s="128">
        <v>4559</v>
      </c>
      <c r="AJ27" s="129">
        <v>320.4</v>
      </c>
      <c r="AK27" s="129">
        <v>312.1</v>
      </c>
      <c r="AL27" s="128">
        <v>580</v>
      </c>
      <c r="AM27" s="129">
        <v>40.8</v>
      </c>
      <c r="AN27" s="135">
        <v>46</v>
      </c>
      <c r="AO27" s="87">
        <v>3.2</v>
      </c>
      <c r="AP27" s="128">
        <v>3054</v>
      </c>
      <c r="AQ27" s="88">
        <v>214.6</v>
      </c>
      <c r="AR27" s="99">
        <v>18</v>
      </c>
      <c r="AT27" s="92"/>
      <c r="AU27" s="1"/>
    </row>
    <row r="28" spans="1:44" s="2" customFormat="1" ht="22.5" customHeight="1">
      <c r="A28" s="86">
        <v>19</v>
      </c>
      <c r="B28" s="19">
        <v>106</v>
      </c>
      <c r="C28" s="20">
        <v>7.5</v>
      </c>
      <c r="D28" s="19">
        <v>18998</v>
      </c>
      <c r="E28" s="20">
        <v>1350.2</v>
      </c>
      <c r="F28" s="20">
        <v>74.1</v>
      </c>
      <c r="G28" s="21">
        <v>15</v>
      </c>
      <c r="H28" s="22">
        <v>1.1</v>
      </c>
      <c r="I28" s="23">
        <v>4632</v>
      </c>
      <c r="J28" s="94">
        <v>3074</v>
      </c>
      <c r="K28" s="22">
        <v>329.2</v>
      </c>
      <c r="L28" s="24">
        <v>218.5</v>
      </c>
      <c r="M28" s="24">
        <v>303.8</v>
      </c>
      <c r="N28" s="24">
        <v>457.7</v>
      </c>
      <c r="O28" s="25" t="s">
        <v>30</v>
      </c>
      <c r="P28" s="71">
        <v>20</v>
      </c>
      <c r="Q28" s="28">
        <v>1.4</v>
      </c>
      <c r="R28" s="32">
        <v>70350</v>
      </c>
      <c r="S28" s="25" t="s">
        <v>31</v>
      </c>
      <c r="T28" s="31">
        <v>112</v>
      </c>
      <c r="U28" s="28">
        <v>8</v>
      </c>
      <c r="V28" s="96">
        <v>12562.5</v>
      </c>
      <c r="W28" s="128" t="s">
        <v>30</v>
      </c>
      <c r="X28" s="128" t="s">
        <v>30</v>
      </c>
      <c r="Y28" s="129" t="s">
        <v>30</v>
      </c>
      <c r="Z28" s="129" t="s">
        <v>30</v>
      </c>
      <c r="AA28" s="128">
        <v>91</v>
      </c>
      <c r="AB28" s="130">
        <v>6.5</v>
      </c>
      <c r="AC28" s="128">
        <v>14234</v>
      </c>
      <c r="AD28" s="129">
        <v>1011.7</v>
      </c>
      <c r="AE28" s="129">
        <v>98.8</v>
      </c>
      <c r="AF28" s="128">
        <v>969</v>
      </c>
      <c r="AG28" s="128">
        <v>283</v>
      </c>
      <c r="AH28" s="129">
        <v>68.9</v>
      </c>
      <c r="AI28" s="128">
        <v>4375</v>
      </c>
      <c r="AJ28" s="129">
        <v>310.9</v>
      </c>
      <c r="AK28" s="129">
        <v>321.6</v>
      </c>
      <c r="AL28" s="128">
        <v>579</v>
      </c>
      <c r="AM28" s="129">
        <v>41.2</v>
      </c>
      <c r="AN28" s="128">
        <v>43</v>
      </c>
      <c r="AO28" s="133">
        <v>3.1</v>
      </c>
      <c r="AP28" s="128">
        <v>2951</v>
      </c>
      <c r="AQ28" s="130">
        <v>209.7</v>
      </c>
      <c r="AR28" s="99">
        <v>19</v>
      </c>
    </row>
    <row r="29" spans="1:44" s="2" customFormat="1" ht="22.5" customHeight="1">
      <c r="A29" s="86">
        <v>20</v>
      </c>
      <c r="B29" s="19">
        <v>105</v>
      </c>
      <c r="C29" s="20">
        <v>7.5</v>
      </c>
      <c r="D29" s="19">
        <v>18879</v>
      </c>
      <c r="E29" s="20">
        <v>1356.3</v>
      </c>
      <c r="F29" s="20">
        <v>73.7</v>
      </c>
      <c r="G29" s="21">
        <v>15</v>
      </c>
      <c r="H29" s="22">
        <v>1.1</v>
      </c>
      <c r="I29" s="23">
        <v>4619</v>
      </c>
      <c r="J29" s="94">
        <v>3029</v>
      </c>
      <c r="K29" s="22">
        <v>331.8</v>
      </c>
      <c r="L29" s="24">
        <v>217.60057471264366</v>
      </c>
      <c r="M29" s="24">
        <v>301.4</v>
      </c>
      <c r="N29" s="24">
        <v>459.55760977220206</v>
      </c>
      <c r="O29" s="25" t="s">
        <v>16</v>
      </c>
      <c r="P29" s="71">
        <v>20</v>
      </c>
      <c r="Q29" s="28">
        <v>1.4</v>
      </c>
      <c r="R29" s="32">
        <v>69600</v>
      </c>
      <c r="S29" s="25" t="s">
        <v>13</v>
      </c>
      <c r="T29" s="31">
        <v>112</v>
      </c>
      <c r="U29" s="28">
        <v>8</v>
      </c>
      <c r="V29" s="96">
        <v>12428.6</v>
      </c>
      <c r="W29" s="128" t="s">
        <v>16</v>
      </c>
      <c r="X29" s="128" t="s">
        <v>16</v>
      </c>
      <c r="Y29" s="129" t="s">
        <v>16</v>
      </c>
      <c r="Z29" s="129" t="s">
        <v>16</v>
      </c>
      <c r="AA29" s="128">
        <v>90</v>
      </c>
      <c r="AB29" s="130">
        <v>6.5</v>
      </c>
      <c r="AC29" s="128">
        <v>14128</v>
      </c>
      <c r="AD29" s="129">
        <v>1014.9</v>
      </c>
      <c r="AE29" s="129">
        <v>98.5</v>
      </c>
      <c r="AF29" s="128">
        <v>938</v>
      </c>
      <c r="AG29" s="128">
        <v>259</v>
      </c>
      <c r="AH29" s="129">
        <v>67.4</v>
      </c>
      <c r="AI29" s="128">
        <v>3981</v>
      </c>
      <c r="AJ29" s="129">
        <v>286</v>
      </c>
      <c r="AK29" s="129">
        <v>349.7</v>
      </c>
      <c r="AL29" s="128">
        <v>570</v>
      </c>
      <c r="AM29" s="129">
        <v>40.9</v>
      </c>
      <c r="AN29" s="128">
        <v>42</v>
      </c>
      <c r="AO29" s="130">
        <v>3</v>
      </c>
      <c r="AP29" s="128">
        <v>2841</v>
      </c>
      <c r="AQ29" s="130">
        <v>204.1</v>
      </c>
      <c r="AR29" s="99">
        <v>20</v>
      </c>
    </row>
    <row r="30" spans="1:44" s="2" customFormat="1" ht="22.5" customHeight="1">
      <c r="A30" s="86">
        <v>21</v>
      </c>
      <c r="B30" s="19">
        <v>104</v>
      </c>
      <c r="C30" s="20">
        <v>7.5</v>
      </c>
      <c r="D30" s="19">
        <v>18654</v>
      </c>
      <c r="E30" s="20">
        <v>1352.7</v>
      </c>
      <c r="F30" s="20">
        <v>73.9</v>
      </c>
      <c r="G30" s="21">
        <v>16</v>
      </c>
      <c r="H30" s="22">
        <v>1.2</v>
      </c>
      <c r="I30" s="23">
        <v>4585</v>
      </c>
      <c r="J30" s="94">
        <v>3173</v>
      </c>
      <c r="K30" s="22">
        <v>332.5</v>
      </c>
      <c r="L30" s="24">
        <v>230.1</v>
      </c>
      <c r="M30" s="24">
        <v>300.8</v>
      </c>
      <c r="N30" s="24">
        <v>434.6</v>
      </c>
      <c r="O30" s="25" t="s">
        <v>30</v>
      </c>
      <c r="P30" s="71">
        <v>20</v>
      </c>
      <c r="Q30" s="28">
        <v>1.5</v>
      </c>
      <c r="R30" s="32">
        <v>68950</v>
      </c>
      <c r="S30" s="25" t="s">
        <v>31</v>
      </c>
      <c r="T30" s="158">
        <v>112</v>
      </c>
      <c r="U30" s="28">
        <v>8.1</v>
      </c>
      <c r="V30" s="96">
        <v>12312.5</v>
      </c>
      <c r="W30" s="128" t="s">
        <v>30</v>
      </c>
      <c r="X30" s="128" t="s">
        <v>30</v>
      </c>
      <c r="Y30" s="129" t="s">
        <v>30</v>
      </c>
      <c r="Z30" s="129" t="s">
        <v>30</v>
      </c>
      <c r="AA30" s="128">
        <v>88</v>
      </c>
      <c r="AB30" s="130">
        <v>6.4</v>
      </c>
      <c r="AC30" s="128">
        <v>13937</v>
      </c>
      <c r="AD30" s="129">
        <v>1010.7</v>
      </c>
      <c r="AE30" s="129">
        <v>98.9</v>
      </c>
      <c r="AF30" s="128">
        <v>936</v>
      </c>
      <c r="AG30" s="128">
        <v>250</v>
      </c>
      <c r="AH30" s="129">
        <v>67.9</v>
      </c>
      <c r="AI30" s="128">
        <v>3843</v>
      </c>
      <c r="AJ30" s="129">
        <v>278.7</v>
      </c>
      <c r="AK30" s="129">
        <v>358.8</v>
      </c>
      <c r="AL30" s="128">
        <v>570</v>
      </c>
      <c r="AM30" s="129">
        <v>41.3</v>
      </c>
      <c r="AN30" s="128">
        <v>42</v>
      </c>
      <c r="AO30" s="130">
        <v>3</v>
      </c>
      <c r="AP30" s="128">
        <v>2829</v>
      </c>
      <c r="AQ30" s="130">
        <v>205.1</v>
      </c>
      <c r="AR30" s="99">
        <v>21</v>
      </c>
    </row>
    <row r="31" spans="1:44" s="2" customFormat="1" ht="22.5" customHeight="1">
      <c r="A31" s="86">
        <v>22</v>
      </c>
      <c r="B31" s="19">
        <v>104</v>
      </c>
      <c r="C31" s="20">
        <v>7.6</v>
      </c>
      <c r="D31" s="19">
        <v>18494</v>
      </c>
      <c r="E31" s="20">
        <v>1346.6</v>
      </c>
      <c r="F31" s="20">
        <v>74.3</v>
      </c>
      <c r="G31" s="21">
        <v>16</v>
      </c>
      <c r="H31" s="22">
        <v>1.2</v>
      </c>
      <c r="I31" s="23">
        <v>4577</v>
      </c>
      <c r="J31" s="94">
        <v>3053</v>
      </c>
      <c r="K31" s="22">
        <v>333.3</v>
      </c>
      <c r="L31" s="24">
        <v>222.3</v>
      </c>
      <c r="M31" s="24">
        <v>300.1</v>
      </c>
      <c r="N31" s="24">
        <v>449.8</v>
      </c>
      <c r="O31" s="25" t="s">
        <v>30</v>
      </c>
      <c r="P31" s="71">
        <v>20</v>
      </c>
      <c r="Q31" s="28">
        <v>1.5</v>
      </c>
      <c r="R31" s="32">
        <v>68667</v>
      </c>
      <c r="S31" s="25" t="s">
        <v>43</v>
      </c>
      <c r="T31" s="158">
        <v>76</v>
      </c>
      <c r="U31" s="28">
        <v>5.5</v>
      </c>
      <c r="V31" s="96">
        <v>18070.3</v>
      </c>
      <c r="W31" s="128" t="s">
        <v>30</v>
      </c>
      <c r="X31" s="128" t="s">
        <v>30</v>
      </c>
      <c r="Y31" s="129" t="s">
        <v>30</v>
      </c>
      <c r="Z31" s="129" t="s">
        <v>30</v>
      </c>
      <c r="AA31" s="128">
        <v>88</v>
      </c>
      <c r="AB31" s="130">
        <v>6.4</v>
      </c>
      <c r="AC31" s="128">
        <v>13821</v>
      </c>
      <c r="AD31" s="129">
        <v>1006.4</v>
      </c>
      <c r="AE31" s="129">
        <v>99.4</v>
      </c>
      <c r="AF31" s="128">
        <v>932</v>
      </c>
      <c r="AG31" s="128">
        <v>245</v>
      </c>
      <c r="AH31" s="129">
        <v>67.9</v>
      </c>
      <c r="AI31" s="128">
        <v>3744</v>
      </c>
      <c r="AJ31" s="129">
        <v>272.6</v>
      </c>
      <c r="AK31" s="129">
        <v>366.8</v>
      </c>
      <c r="AL31" s="128">
        <v>572</v>
      </c>
      <c r="AM31" s="129">
        <v>41.7</v>
      </c>
      <c r="AN31" s="128">
        <v>42</v>
      </c>
      <c r="AO31" s="130">
        <v>3.1</v>
      </c>
      <c r="AP31" s="128">
        <v>2868</v>
      </c>
      <c r="AQ31" s="130">
        <v>208</v>
      </c>
      <c r="AR31" s="99">
        <v>22</v>
      </c>
    </row>
    <row r="32" spans="1:44" s="2" customFormat="1" ht="27">
      <c r="A32" s="97" t="s">
        <v>42</v>
      </c>
      <c r="B32" s="139">
        <v>8670</v>
      </c>
      <c r="C32" s="140">
        <v>6.8</v>
      </c>
      <c r="D32" s="161">
        <v>1593354</v>
      </c>
      <c r="E32" s="162">
        <v>1244.3</v>
      </c>
      <c r="F32" s="162">
        <v>80.4</v>
      </c>
      <c r="G32" s="141">
        <v>1082</v>
      </c>
      <c r="H32" s="142">
        <v>0.8</v>
      </c>
      <c r="I32" s="143">
        <v>346715</v>
      </c>
      <c r="J32" s="143">
        <v>257715</v>
      </c>
      <c r="K32" s="163">
        <v>270.7</v>
      </c>
      <c r="L32" s="170">
        <v>201.2</v>
      </c>
      <c r="M32" s="170">
        <v>369.3</v>
      </c>
      <c r="N32" s="170">
        <v>496.9</v>
      </c>
      <c r="O32" s="144" t="s">
        <v>30</v>
      </c>
      <c r="P32" s="164">
        <v>1788</v>
      </c>
      <c r="Q32" s="165">
        <v>1.4</v>
      </c>
      <c r="R32" s="171">
        <v>71620.4</v>
      </c>
      <c r="S32" s="144">
        <v>1</v>
      </c>
      <c r="T32" s="166">
        <v>8244</v>
      </c>
      <c r="U32" s="165">
        <v>6.4</v>
      </c>
      <c r="V32" s="172">
        <v>15533.4</v>
      </c>
      <c r="W32" s="136" t="s">
        <v>30</v>
      </c>
      <c r="X32" s="136" t="s">
        <v>30</v>
      </c>
      <c r="Y32" s="137" t="s">
        <v>30</v>
      </c>
      <c r="Z32" s="137" t="s">
        <v>30</v>
      </c>
      <c r="AA32" s="136">
        <v>7587</v>
      </c>
      <c r="AB32" s="173">
        <v>5.9</v>
      </c>
      <c r="AC32" s="167">
        <v>1236607</v>
      </c>
      <c r="AD32" s="168">
        <v>973.2</v>
      </c>
      <c r="AE32" s="168">
        <v>102.8</v>
      </c>
      <c r="AF32" s="136">
        <v>99824</v>
      </c>
      <c r="AG32" s="136">
        <v>10620</v>
      </c>
      <c r="AH32" s="168">
        <v>78</v>
      </c>
      <c r="AI32" s="167">
        <v>136861</v>
      </c>
      <c r="AJ32" s="168">
        <v>106.9</v>
      </c>
      <c r="AK32" s="168">
        <v>935.7</v>
      </c>
      <c r="AL32" s="136">
        <v>68384</v>
      </c>
      <c r="AM32" s="168">
        <v>53.4</v>
      </c>
      <c r="AN32" s="136">
        <v>3964</v>
      </c>
      <c r="AO32" s="174">
        <v>3.1</v>
      </c>
      <c r="AP32" s="136">
        <v>332986</v>
      </c>
      <c r="AQ32" s="173">
        <v>260</v>
      </c>
      <c r="AR32" s="159" t="s">
        <v>44</v>
      </c>
    </row>
    <row r="34" ht="13.5">
      <c r="A34" s="9" t="s">
        <v>14</v>
      </c>
    </row>
    <row r="35" spans="1:29" ht="13.5">
      <c r="A35" s="9" t="s">
        <v>17</v>
      </c>
      <c r="AC35" s="138"/>
    </row>
    <row r="36" spans="1:29" ht="13.5">
      <c r="A36" s="9" t="s">
        <v>18</v>
      </c>
      <c r="AA36" s="160">
        <f>B28-G28</f>
        <v>91</v>
      </c>
      <c r="AB36" s="138"/>
      <c r="AC36" s="138"/>
    </row>
    <row r="37" spans="1:44" ht="13.5">
      <c r="A37" s="145"/>
      <c r="B37" s="169"/>
      <c r="C37" s="145"/>
      <c r="D37" s="145"/>
      <c r="E37" s="145"/>
      <c r="F37" s="145"/>
      <c r="G37" s="145"/>
      <c r="H37" s="146"/>
      <c r="I37" s="147"/>
      <c r="J37" s="147"/>
      <c r="K37" s="146"/>
      <c r="L37" s="148"/>
      <c r="M37" s="148">
        <f>1392000/I29</f>
        <v>301.36393158692357</v>
      </c>
      <c r="N37" s="148"/>
      <c r="O37" s="145"/>
      <c r="P37" s="149"/>
      <c r="Q37" s="148"/>
      <c r="R37" s="150"/>
      <c r="S37" s="145"/>
      <c r="T37" s="151"/>
      <c r="U37" s="152"/>
      <c r="V37" s="150"/>
      <c r="W37" s="145"/>
      <c r="X37" s="145"/>
      <c r="Y37" s="145"/>
      <c r="Z37" s="145"/>
      <c r="AA37" s="145"/>
      <c r="AB37" s="145"/>
      <c r="AC37" s="160">
        <f>D31-I31-P31-T31</f>
        <v>13821</v>
      </c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</row>
    <row r="38" spans="1:44" ht="13.5">
      <c r="A38" s="145"/>
      <c r="B38" s="169"/>
      <c r="C38" s="146">
        <f>B31/F39*100000</f>
        <v>7.572784287055126</v>
      </c>
      <c r="D38" s="145"/>
      <c r="E38" s="146">
        <f>D31/F39*100000</f>
        <v>1346.6449288922838</v>
      </c>
      <c r="F38" s="146">
        <f>F39/D31</f>
        <v>74.2586244187304</v>
      </c>
      <c r="G38" s="145"/>
      <c r="H38" s="146">
        <f>G31/F39*100000</f>
        <v>1.1650437364700195</v>
      </c>
      <c r="I38" s="147"/>
      <c r="J38" s="147"/>
      <c r="K38" s="146">
        <f>I31/F39*100000</f>
        <v>333.27532386395495</v>
      </c>
      <c r="L38" s="148">
        <f>J31/F39*100000</f>
        <v>222.30490796518558</v>
      </c>
      <c r="M38" s="148">
        <f>F39/I31</f>
        <v>300.05221760978804</v>
      </c>
      <c r="N38" s="148">
        <f>F39/J31</f>
        <v>449.83262364886997</v>
      </c>
      <c r="O38" s="145"/>
      <c r="P38" s="149"/>
      <c r="Q38" s="148">
        <f>P31/F39*100000</f>
        <v>1.4563046705875242</v>
      </c>
      <c r="R38" s="150">
        <f>F39/P31</f>
        <v>68666.95</v>
      </c>
      <c r="S38" s="145"/>
      <c r="T38" s="151"/>
      <c r="U38" s="152">
        <f>T31/F39*100000</f>
        <v>5.533957748232592</v>
      </c>
      <c r="V38" s="150">
        <f>F39/T31</f>
        <v>18070.25</v>
      </c>
      <c r="W38" s="145"/>
      <c r="X38" s="145"/>
      <c r="Y38" s="145"/>
      <c r="Z38" s="145"/>
      <c r="AA38" s="145"/>
      <c r="AB38" s="145"/>
      <c r="AC38" s="160">
        <f>D32-I32-P32-T32</f>
        <v>1236607</v>
      </c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</row>
    <row r="39" spans="1:44" ht="13.5">
      <c r="A39" s="145"/>
      <c r="B39" s="169"/>
      <c r="C39" s="145"/>
      <c r="D39" s="175">
        <v>128057352</v>
      </c>
      <c r="E39" s="175"/>
      <c r="F39" s="175">
        <v>1373339</v>
      </c>
      <c r="G39" s="145"/>
      <c r="H39" s="146"/>
      <c r="I39" s="147"/>
      <c r="J39" s="147"/>
      <c r="K39" s="146"/>
      <c r="L39" s="148"/>
      <c r="M39" s="148"/>
      <c r="N39" s="148"/>
      <c r="O39" s="145"/>
      <c r="P39" s="149"/>
      <c r="Q39" s="148"/>
      <c r="R39" s="150"/>
      <c r="S39" s="145"/>
      <c r="T39" s="151"/>
      <c r="U39" s="152"/>
      <c r="V39" s="150"/>
      <c r="W39" s="145"/>
      <c r="X39" s="145"/>
      <c r="Y39" s="145"/>
      <c r="Z39" s="145"/>
      <c r="AA39" s="145"/>
      <c r="AB39" s="146">
        <f>AA31/Y40*100000</f>
        <v>6.407740550585107</v>
      </c>
      <c r="AC39" s="145"/>
      <c r="AD39" s="146">
        <f>AC31/Y40*100000</f>
        <v>1006.3793426095086</v>
      </c>
      <c r="AE39" s="146">
        <f>Y40/AC31</f>
        <v>99.36610954344837</v>
      </c>
      <c r="AF39" s="145"/>
      <c r="AG39" s="145"/>
      <c r="AH39" s="146">
        <f>AF31/Y40*100000</f>
        <v>67.86379764937863</v>
      </c>
      <c r="AI39" s="145"/>
      <c r="AJ39" s="146">
        <f>AI31/Y40*100000</f>
        <v>272.6202343339845</v>
      </c>
      <c r="AK39" s="146">
        <f>Y40/AI31</f>
        <v>366.81063034188037</v>
      </c>
      <c r="AL39" s="145"/>
      <c r="AM39" s="146">
        <f>AL31/Y40*100000</f>
        <v>41.65031357880319</v>
      </c>
      <c r="AN39" s="145"/>
      <c r="AO39" s="146">
        <f>AN31/Y40*100000</f>
        <v>3.0582398082338007</v>
      </c>
      <c r="AP39" s="145"/>
      <c r="AQ39" s="146">
        <f>AP31/Y40*100000</f>
        <v>208.83408976225098</v>
      </c>
      <c r="AR39" s="145"/>
    </row>
    <row r="40" spans="1:44" ht="13.5">
      <c r="A40" s="145"/>
      <c r="B40" s="169"/>
      <c r="C40" s="146">
        <f>B32/D39*100000</f>
        <v>6.770403935886478</v>
      </c>
      <c r="D40" s="145"/>
      <c r="E40" s="146">
        <f>D32/D39*100000</f>
        <v>1244.250310595209</v>
      </c>
      <c r="F40" s="146">
        <f>D39/D32</f>
        <v>80.36968056062871</v>
      </c>
      <c r="G40" s="145"/>
      <c r="H40" s="146">
        <f>G32/D39*100000</f>
        <v>0.8449339167969051</v>
      </c>
      <c r="I40" s="147"/>
      <c r="J40" s="147"/>
      <c r="K40" s="146">
        <f>I32/D39*100000</f>
        <v>270.7497809262837</v>
      </c>
      <c r="L40" s="148">
        <f>J32/D39*100000</f>
        <v>201.24967131914454</v>
      </c>
      <c r="M40" s="148">
        <f>D39/I32</f>
        <v>369.34471251604344</v>
      </c>
      <c r="N40" s="148">
        <f>D39/J32</f>
        <v>496.89522146557243</v>
      </c>
      <c r="O40" s="145"/>
      <c r="P40" s="149"/>
      <c r="Q40" s="148">
        <f>P32/D39*100000</f>
        <v>1.3962493930063462</v>
      </c>
      <c r="R40" s="150">
        <f>D39/P32</f>
        <v>71620.44295302013</v>
      </c>
      <c r="S40" s="145"/>
      <c r="T40" s="151"/>
      <c r="U40" s="152">
        <f>T32/W40*100000</f>
        <v>6.437740489901743</v>
      </c>
      <c r="V40" s="150">
        <f>W40/T32</f>
        <v>15533.400291120815</v>
      </c>
      <c r="W40" s="145">
        <v>128057352</v>
      </c>
      <c r="X40" s="145"/>
      <c r="Y40" s="145">
        <v>1373339</v>
      </c>
      <c r="Z40" s="145"/>
      <c r="AA40" s="145"/>
      <c r="AB40" s="146">
        <f>AA32/W40*100000</f>
        <v>5.924689118981626</v>
      </c>
      <c r="AC40" s="145"/>
      <c r="AD40" s="146">
        <f>AC32/W40*100000</f>
        <v>965.6665397860172</v>
      </c>
      <c r="AE40" s="146">
        <f>W40/AC32</f>
        <v>103.55541574647403</v>
      </c>
      <c r="AF40" s="145"/>
      <c r="AG40" s="145"/>
      <c r="AH40" s="146">
        <f>AF32/AH43*100000</f>
        <v>77.95257237553999</v>
      </c>
      <c r="AI40" s="145"/>
      <c r="AJ40" s="146">
        <f>AI32/AH43*100000</f>
        <v>106.87476967351317</v>
      </c>
      <c r="AK40" s="146">
        <f>AH43/AI32</f>
        <v>935.6745310935913</v>
      </c>
      <c r="AL40" s="145"/>
      <c r="AM40" s="146">
        <f>AL32/AH43*100000</f>
        <v>53.401072981737116</v>
      </c>
      <c r="AN40" s="145"/>
      <c r="AO40" s="146">
        <f>AN32/AH43*100000</f>
        <v>3.095488027895501</v>
      </c>
      <c r="AP40" s="145"/>
      <c r="AQ40" s="146">
        <f>AP32/AH43*100000</f>
        <v>260.02880334430154</v>
      </c>
      <c r="AR40" s="145"/>
    </row>
    <row r="41" spans="1:44" ht="13.5">
      <c r="A41" s="145"/>
      <c r="B41" s="169"/>
      <c r="C41" s="145"/>
      <c r="D41" s="145"/>
      <c r="E41" s="145"/>
      <c r="F41" s="145"/>
      <c r="G41" s="145"/>
      <c r="H41" s="146"/>
      <c r="I41" s="147"/>
      <c r="J41" s="147"/>
      <c r="K41" s="146"/>
      <c r="L41" s="148"/>
      <c r="M41" s="148"/>
      <c r="N41" s="148"/>
      <c r="O41" s="145"/>
      <c r="P41" s="149"/>
      <c r="Q41" s="148"/>
      <c r="R41" s="150"/>
      <c r="S41" s="145"/>
      <c r="T41" s="151"/>
      <c r="U41" s="152"/>
      <c r="V41" s="150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</row>
    <row r="42" spans="1:44" ht="13.5">
      <c r="A42" s="145"/>
      <c r="B42" s="169"/>
      <c r="C42" s="145"/>
      <c r="D42" s="145"/>
      <c r="E42" s="145"/>
      <c r="F42" s="145"/>
      <c r="G42" s="145"/>
      <c r="H42" s="146"/>
      <c r="I42" s="147"/>
      <c r="J42" s="147"/>
      <c r="K42" s="146"/>
      <c r="L42" s="148"/>
      <c r="M42" s="148"/>
      <c r="N42" s="148"/>
      <c r="O42" s="145"/>
      <c r="P42" s="149"/>
      <c r="Q42" s="148"/>
      <c r="R42" s="150"/>
      <c r="S42" s="145"/>
      <c r="T42" s="151"/>
      <c r="U42" s="152"/>
      <c r="V42" s="150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</row>
    <row r="43" spans="1:44" ht="13.5">
      <c r="A43" s="145"/>
      <c r="B43" s="169"/>
      <c r="C43" s="145"/>
      <c r="D43" s="145"/>
      <c r="E43" s="145"/>
      <c r="F43" s="145"/>
      <c r="G43" s="145"/>
      <c r="H43" s="146"/>
      <c r="I43" s="147"/>
      <c r="J43" s="147"/>
      <c r="K43" s="146"/>
      <c r="L43" s="148"/>
      <c r="M43" s="148"/>
      <c r="N43" s="148"/>
      <c r="O43" s="145"/>
      <c r="P43" s="149"/>
      <c r="Q43" s="148"/>
      <c r="R43" s="150"/>
      <c r="S43" s="145"/>
      <c r="T43" s="151"/>
      <c r="U43" s="152"/>
      <c r="V43" s="150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>
        <v>128057352</v>
      </c>
      <c r="AI43" s="145"/>
      <c r="AJ43" s="145">
        <v>1373339</v>
      </c>
      <c r="AK43" s="145"/>
      <c r="AL43" s="145"/>
      <c r="AM43" s="145"/>
      <c r="AN43" s="145"/>
      <c r="AO43" s="145"/>
      <c r="AP43" s="145"/>
      <c r="AQ43" s="145"/>
      <c r="AR43" s="145"/>
    </row>
    <row r="44" spans="1:44" ht="13.5">
      <c r="A44" s="145"/>
      <c r="B44" s="145"/>
      <c r="C44" s="145"/>
      <c r="D44" s="145"/>
      <c r="E44" s="145"/>
      <c r="F44" s="145"/>
      <c r="G44" s="145"/>
      <c r="H44" s="146"/>
      <c r="I44" s="147"/>
      <c r="J44" s="147"/>
      <c r="K44" s="146"/>
      <c r="L44" s="148"/>
      <c r="M44" s="148"/>
      <c r="N44" s="148"/>
      <c r="O44" s="145"/>
      <c r="P44" s="149"/>
      <c r="Q44" s="148"/>
      <c r="R44" s="150"/>
      <c r="S44" s="145"/>
      <c r="T44" s="151"/>
      <c r="U44" s="152"/>
      <c r="V44" s="150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</row>
    <row r="45" spans="1:44" ht="13.5">
      <c r="A45" s="145"/>
      <c r="B45" s="145"/>
      <c r="C45" s="145"/>
      <c r="D45" s="145"/>
      <c r="E45" s="145"/>
      <c r="F45" s="145"/>
      <c r="G45" s="145"/>
      <c r="H45" s="146"/>
      <c r="I45" s="147"/>
      <c r="J45" s="147"/>
      <c r="K45" s="146"/>
      <c r="L45" s="148"/>
      <c r="M45" s="148"/>
      <c r="N45" s="148"/>
      <c r="O45" s="145"/>
      <c r="P45" s="149"/>
      <c r="Q45" s="148"/>
      <c r="R45" s="150"/>
      <c r="S45" s="145"/>
      <c r="T45" s="151"/>
      <c r="U45" s="152"/>
      <c r="V45" s="150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</row>
    <row r="46" spans="1:44" ht="13.5">
      <c r="A46" s="145"/>
      <c r="B46" s="145"/>
      <c r="C46" s="145"/>
      <c r="D46" s="145"/>
      <c r="E46" s="145"/>
      <c r="F46" s="145"/>
      <c r="G46" s="145"/>
      <c r="H46" s="146"/>
      <c r="I46" s="147"/>
      <c r="J46" s="147"/>
      <c r="K46" s="146"/>
      <c r="L46" s="148"/>
      <c r="M46" s="148"/>
      <c r="N46" s="148"/>
      <c r="O46" s="145"/>
      <c r="P46" s="149"/>
      <c r="Q46" s="148"/>
      <c r="R46" s="150"/>
      <c r="S46" s="145"/>
      <c r="T46" s="151"/>
      <c r="U46" s="152"/>
      <c r="V46" s="150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</row>
  </sheetData>
  <sheetProtection/>
  <mergeCells count="3">
    <mergeCell ref="AF3:AF4"/>
    <mergeCell ref="AG3:AK4"/>
    <mergeCell ref="AL3:AM4"/>
  </mergeCells>
  <printOptions/>
  <pageMargins left="0.7480314960629921" right="0.2755905511811024" top="0.5118110236220472" bottom="0.2362204724409449" header="0" footer="0.1968503937007874"/>
  <pageSetup fitToWidth="2" horizontalDpi="600" verticalDpi="600" orientation="landscape" pageOrder="overThenDown" paperSize="9" scale="65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青森県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note03</cp:lastModifiedBy>
  <cp:lastPrinted>2012-02-17T07:54:11Z</cp:lastPrinted>
  <dcterms:created xsi:type="dcterms:W3CDTF">2001-02-21T01:03:28Z</dcterms:created>
  <dcterms:modified xsi:type="dcterms:W3CDTF">2012-02-20T02:26:45Z</dcterms:modified>
  <cp:category/>
  <cp:version/>
  <cp:contentType/>
  <cp:contentStatus/>
</cp:coreProperties>
</file>