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2375" tabRatio="889"/>
  </bookViews>
  <sheets>
    <sheet name="事業計画書" sheetId="105" r:id="rId1"/>
  </sheets>
  <definedNames>
    <definedName name="_xlnm.Print_Area" localSheetId="0">事業計画書!$A$1:$J$54</definedName>
    <definedName name="_xlnm.Print_Are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105" l="1"/>
  <c r="I32" i="105"/>
  <c r="H28" i="105"/>
  <c r="G28" i="105"/>
  <c r="F28" i="105"/>
  <c r="E28" i="105"/>
  <c r="D28" i="105"/>
  <c r="D24" i="105"/>
  <c r="F24" i="105" s="1"/>
  <c r="I21" i="105"/>
  <c r="J21" i="105" s="1"/>
  <c r="I15" i="105"/>
  <c r="J15" i="105" s="1"/>
  <c r="J28" i="105" l="1"/>
  <c r="I28" i="105"/>
  <c r="J32" i="105"/>
  <c r="D42" i="105" l="1"/>
  <c r="D47" i="105" s="1"/>
  <c r="D54" i="105"/>
  <c r="D44" i="105" l="1"/>
  <c r="E50" i="105" s="1"/>
  <c r="E47" i="105" l="1"/>
  <c r="D52" i="105"/>
</calcChain>
</file>

<file path=xl/sharedStrings.xml><?xml version="1.0" encoding="utf-8"?>
<sst xmlns="http://schemas.openxmlformats.org/spreadsheetml/2006/main" count="72" uniqueCount="45">
  <si>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</si>
  <si>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</si>
  <si>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</si>
  <si>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</si>
  <si>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</si>
  <si>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合計</t>
    <rPh sb="0" eb="2">
      <t>ゴウケイ</t>
    </rPh>
    <phoneticPr fontId="1"/>
  </si>
  <si>
    <t>うち対象３区分の合計</t>
    <rPh sb="2" eb="4">
      <t>タイショウ</t>
    </rPh>
    <rPh sb="5" eb="7">
      <t>クブン</t>
    </rPh>
    <rPh sb="8" eb="10">
      <t>ゴウケイ</t>
    </rPh>
    <phoneticPr fontId="1"/>
  </si>
  <si>
    <t>平成30年度病床機能報告における許可病床数</t>
    <rPh sb="0" eb="2">
      <t>ヘイセイ</t>
    </rPh>
    <rPh sb="4" eb="6">
      <t>ネンド</t>
    </rPh>
    <rPh sb="6" eb="8">
      <t>ビョウショウ</t>
    </rPh>
    <rPh sb="8" eb="10">
      <t>キノウ</t>
    </rPh>
    <rPh sb="10" eb="12">
      <t>ホウコク</t>
    </rPh>
    <rPh sb="16" eb="18">
      <t>キョカ</t>
    </rPh>
    <rPh sb="18" eb="21">
      <t>ビョウショウスウ</t>
    </rPh>
    <phoneticPr fontId="1"/>
  </si>
  <si>
    <t>うち対象３区分（※２）の合計</t>
    <rPh sb="2" eb="4">
      <t>タイショウ</t>
    </rPh>
    <rPh sb="5" eb="7">
      <t>クブン</t>
    </rPh>
    <rPh sb="12" eb="14">
      <t>ゴウケイ</t>
    </rPh>
    <phoneticPr fontId="1"/>
  </si>
  <si>
    <t>※２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</si>
  <si>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一日平均実働病床数</t>
    <rPh sb="0" eb="2">
      <t>イチニチ</t>
    </rPh>
    <rPh sb="2" eb="4">
      <t>ヘイキン</t>
    </rPh>
    <rPh sb="4" eb="6">
      <t>ジツドウ</t>
    </rPh>
    <rPh sb="6" eb="9">
      <t>ビョウショウスウ</t>
    </rPh>
    <phoneticPr fontId="1"/>
  </si>
  <si>
    <t>病床削減後の許可病床数</t>
    <rPh sb="0" eb="2">
      <t>ビョウショウ</t>
    </rPh>
    <rPh sb="2" eb="4">
      <t>サクゲン</t>
    </rPh>
    <rPh sb="4" eb="5">
      <t>ゴ</t>
    </rPh>
    <rPh sb="6" eb="8">
      <t>キョカ</t>
    </rPh>
    <rPh sb="8" eb="11">
      <t>ビョウショウスウ</t>
    </rPh>
    <phoneticPr fontId="1"/>
  </si>
  <si>
    <t>単価(千円)</t>
    <rPh sb="0" eb="2">
      <t>タンカ</t>
    </rPh>
    <rPh sb="3" eb="5">
      <t>センエン</t>
    </rPh>
    <phoneticPr fontId="1"/>
  </si>
  <si>
    <t>介護医療院</t>
    <rPh sb="0" eb="2">
      <t>カイゴ</t>
    </rPh>
    <rPh sb="2" eb="4">
      <t>イリョウ</t>
    </rPh>
    <rPh sb="4" eb="5">
      <t>イン</t>
    </rPh>
    <phoneticPr fontId="1"/>
  </si>
  <si>
    <t>削減病床数（許可病床ベース）</t>
    <rPh sb="0" eb="2">
      <t>サクゲン</t>
    </rPh>
    <rPh sb="2" eb="5">
      <t>ビョウショウスウ</t>
    </rPh>
    <rPh sb="6" eb="8">
      <t>キョカ</t>
    </rPh>
    <rPh sb="8" eb="10">
      <t>ビョウショウ</t>
    </rPh>
    <phoneticPr fontId="1"/>
  </si>
  <si>
    <t>うち支給対象病床数</t>
    <rPh sb="2" eb="4">
      <t>シキュウ</t>
    </rPh>
    <rPh sb="4" eb="6">
      <t>タイショウ</t>
    </rPh>
    <rPh sb="6" eb="9">
      <t>ビョウショウスウ</t>
    </rPh>
    <phoneticPr fontId="1"/>
  </si>
  <si>
    <t>90%削減チェック</t>
    <rPh sb="3" eb="5">
      <t>サクゲン</t>
    </rPh>
    <phoneticPr fontId="1"/>
  </si>
  <si>
    <t>回復期又は介護医療院へ転換した病床数</t>
    <rPh sb="0" eb="3">
      <t>カイフクキ</t>
    </rPh>
    <rPh sb="3" eb="4">
      <t>マタ</t>
    </rPh>
    <rPh sb="5" eb="7">
      <t>カイゴ</t>
    </rPh>
    <rPh sb="7" eb="9">
      <t>イリョウ</t>
    </rPh>
    <rPh sb="9" eb="10">
      <t>イン</t>
    </rPh>
    <rPh sb="11" eb="13">
      <t>テンカン</t>
    </rPh>
    <rPh sb="15" eb="18">
      <t>ビョウショウスウ</t>
    </rPh>
    <phoneticPr fontId="1"/>
  </si>
  <si>
    <t>平成30年度病床機能報告における対象３区分の病棟の年間在棟患者延べ数（人）※４</t>
    <rPh sb="0" eb="2">
      <t>ヘイセイ</t>
    </rPh>
    <rPh sb="4" eb="6">
      <t>ネンド</t>
    </rPh>
    <rPh sb="6" eb="8">
      <t>ビョウショウ</t>
    </rPh>
    <rPh sb="8" eb="10">
      <t>キノウ</t>
    </rPh>
    <rPh sb="10" eb="12">
      <t>ホウコク</t>
    </rPh>
    <rPh sb="16" eb="18">
      <t>タイショウ</t>
    </rPh>
    <rPh sb="19" eb="21">
      <t>クブン</t>
    </rPh>
    <rPh sb="22" eb="24">
      <t>ビョウトウ</t>
    </rPh>
    <rPh sb="25" eb="27">
      <t>ネンカン</t>
    </rPh>
    <rPh sb="27" eb="29">
      <t>ザイトウ</t>
    </rPh>
    <rPh sb="29" eb="31">
      <t>カンジャ</t>
    </rPh>
    <rPh sb="31" eb="32">
      <t>ノ</t>
    </rPh>
    <rPh sb="33" eb="34">
      <t>スウ</t>
    </rPh>
    <rPh sb="35" eb="36">
      <t>ニン</t>
    </rPh>
    <phoneticPr fontId="1"/>
  </si>
  <si>
    <t>要件
審査</t>
    <rPh sb="0" eb="2">
      <t>ヨウケン</t>
    </rPh>
    <rPh sb="3" eb="5">
      <t>シンサ</t>
    </rPh>
    <phoneticPr fontId="1"/>
  </si>
  <si>
    <t>平成30年度病床機能報告における稼働病床数(※１)</t>
    <rPh sb="0" eb="2">
      <t>ヘイセイ</t>
    </rPh>
    <rPh sb="4" eb="6">
      <t>ネンド</t>
    </rPh>
    <rPh sb="6" eb="8">
      <t>ビョウショウ</t>
    </rPh>
    <rPh sb="8" eb="10">
      <t>キノウ</t>
    </rPh>
    <rPh sb="10" eb="12">
      <t>ホウコク</t>
    </rPh>
    <rPh sb="16" eb="18">
      <t>カドウ</t>
    </rPh>
    <rPh sb="18" eb="21">
      <t>ビョウショウスウ</t>
    </rPh>
    <phoneticPr fontId="1"/>
  </si>
  <si>
    <t>※１　平成30年度病床機能報告時から令和元年度末までに病床削減を行っている場合は、令和２年４月１日時点における許可病床数を記入すること。</t>
    <rPh sb="41" eb="43">
      <t>レイワ</t>
    </rPh>
    <rPh sb="44" eb="45">
      <t>ネン</t>
    </rPh>
    <rPh sb="46" eb="47">
      <t>ガツ</t>
    </rPh>
    <rPh sb="48" eb="49">
      <t>ニチ</t>
    </rPh>
    <phoneticPr fontId="1"/>
  </si>
  <si>
    <t>・・・入力箇所</t>
    <rPh sb="3" eb="5">
      <t>ニュウリョク</t>
    </rPh>
    <rPh sb="5" eb="7">
      <t>カショ</t>
    </rPh>
    <phoneticPr fontId="1"/>
  </si>
  <si>
    <t>補助額(千円)</t>
    <rPh sb="0" eb="2">
      <t>ホジョ</t>
    </rPh>
    <rPh sb="2" eb="3">
      <t>ガク</t>
    </rPh>
    <rPh sb="4" eb="6">
      <t>センエン</t>
    </rPh>
    <phoneticPr fontId="1"/>
  </si>
  <si>
    <t>補助申請額（千円）</t>
    <rPh sb="0" eb="2">
      <t>ホジョ</t>
    </rPh>
    <rPh sb="2" eb="5">
      <t>シンセイガク</t>
    </rPh>
    <rPh sb="6" eb="8">
      <t>センエン</t>
    </rPh>
    <phoneticPr fontId="1"/>
  </si>
  <si>
    <t>削減前の対象３区分の稼働病床数から一日平均実働病床数までの削減分に係る補助額</t>
    <rPh sb="0" eb="3">
      <t>サクゲンマエ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2">
      <t>サクゲンブン</t>
    </rPh>
    <rPh sb="33" eb="34">
      <t>カカ</t>
    </rPh>
    <rPh sb="35" eb="38">
      <t>ホジョガク</t>
    </rPh>
    <phoneticPr fontId="1"/>
  </si>
  <si>
    <t>一日平均実働病床数から削減後の対象３区分の許可病床数までの削減分に係る補助額</t>
    <rPh sb="0" eb="2">
      <t>イチニチ</t>
    </rPh>
    <rPh sb="2" eb="4">
      <t>ヘイキン</t>
    </rPh>
    <rPh sb="4" eb="6">
      <t>ジツドウ</t>
    </rPh>
    <rPh sb="6" eb="9">
      <t>ビョウショウスウ</t>
    </rPh>
    <rPh sb="11" eb="14">
      <t>サクゲンゴ</t>
    </rPh>
    <rPh sb="15" eb="17">
      <t>タイショウ</t>
    </rPh>
    <rPh sb="18" eb="20">
      <t>クブン</t>
    </rPh>
    <rPh sb="21" eb="23">
      <t>キョカ</t>
    </rPh>
    <rPh sb="23" eb="26">
      <t>ビョウショウスウ</t>
    </rPh>
    <rPh sb="29" eb="32">
      <t>サクゲンブン</t>
    </rPh>
    <rPh sb="33" eb="34">
      <t>カカ</t>
    </rPh>
    <rPh sb="35" eb="38">
      <t>ホジョガク</t>
    </rPh>
    <phoneticPr fontId="1"/>
  </si>
  <si>
    <t>■補助金申請額算定シート</t>
    <rPh sb="1" eb="3">
      <t>ホジョ</t>
    </rPh>
    <rPh sb="3" eb="4">
      <t>キン</t>
    </rPh>
    <rPh sb="4" eb="7">
      <t>シンセイガク</t>
    </rPh>
    <rPh sb="7" eb="9">
      <t>サンテイ</t>
    </rPh>
    <phoneticPr fontId="1"/>
  </si>
  <si>
    <t>令和　　年　　月　　日</t>
    <rPh sb="0" eb="2">
      <t>レイワ</t>
    </rPh>
    <rPh sb="4" eb="5">
      <t>ネン</t>
    </rPh>
    <rPh sb="7" eb="8">
      <t>ガツ</t>
    </rPh>
    <rPh sb="10" eb="11">
      <t>ニチ</t>
    </rPh>
    <phoneticPr fontId="1"/>
  </si>
  <si>
    <t>※３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補正後の年間在棟患者延べ数＝年間在棟患者延べ数（（48）欄に記載された数値）×１２÷報告可能な対象期間（月単位）
　　（注）　報告可能な対象期間（月単位）は、平成30年度病床機能報告で報告した月数とすること。
　　　　　例）　報告可能な対象期間を「平成29年７月１日～平成30年12月末日」とした場合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3" eb="156">
      <t>ホセイゴ</t>
    </rPh>
    <rPh sb="157" eb="159">
      <t>ネンカン</t>
    </rPh>
    <rPh sb="159" eb="161">
      <t>ザイトウ</t>
    </rPh>
    <rPh sb="161" eb="163">
      <t>カンジャ</t>
    </rPh>
    <rPh sb="163" eb="164">
      <t>ノ</t>
    </rPh>
    <rPh sb="165" eb="166">
      <t>スウ</t>
    </rPh>
    <rPh sb="167" eb="169">
      <t>ネンカン</t>
    </rPh>
    <rPh sb="169" eb="171">
      <t>ザイトウ</t>
    </rPh>
    <rPh sb="171" eb="173">
      <t>カンジャ</t>
    </rPh>
    <rPh sb="173" eb="174">
      <t>ノ</t>
    </rPh>
    <rPh sb="175" eb="176">
      <t>スウ</t>
    </rPh>
    <rPh sb="181" eb="182">
      <t>ラン</t>
    </rPh>
    <rPh sb="183" eb="185">
      <t>キサイ</t>
    </rPh>
    <rPh sb="188" eb="190">
      <t>スウチ</t>
    </rPh>
    <rPh sb="216" eb="218">
      <t>ホウコク</t>
    </rPh>
    <rPh sb="218" eb="220">
      <t>カノウ</t>
    </rPh>
    <rPh sb="221" eb="223">
      <t>タイショウ</t>
    </rPh>
    <rPh sb="223" eb="225">
      <t>キカン</t>
    </rPh>
    <rPh sb="226" eb="227">
      <t>ツキ</t>
    </rPh>
    <rPh sb="227" eb="229">
      <t>タンイ</t>
    </rPh>
    <rPh sb="232" eb="234">
      <t>ヘイセイ</t>
    </rPh>
    <rPh sb="236" eb="238">
      <t>ネンド</t>
    </rPh>
    <rPh sb="238" eb="240">
      <t>ビョウショウ</t>
    </rPh>
    <rPh sb="240" eb="242">
      <t>キノウ</t>
    </rPh>
    <rPh sb="242" eb="244">
      <t>ホウコク</t>
    </rPh>
    <rPh sb="245" eb="247">
      <t>ホウコク</t>
    </rPh>
    <rPh sb="249" eb="251">
      <t>ツキスウ</t>
    </rPh>
    <rPh sb="263" eb="264">
      <t>レイ</t>
    </rPh>
    <rPh sb="266" eb="268">
      <t>ホウコク</t>
    </rPh>
    <rPh sb="268" eb="270">
      <t>カノウ</t>
    </rPh>
    <rPh sb="271" eb="273">
      <t>タイショウ</t>
    </rPh>
    <rPh sb="273" eb="275">
      <t>キカン</t>
    </rPh>
    <rPh sb="277" eb="279">
      <t>ヘイセイ</t>
    </rPh>
    <rPh sb="281" eb="282">
      <t>ネン</t>
    </rPh>
    <rPh sb="283" eb="284">
      <t>ガツ</t>
    </rPh>
    <rPh sb="285" eb="286">
      <t>ニチ</t>
    </rPh>
    <rPh sb="287" eb="289">
      <t>ヘイセイ</t>
    </rPh>
    <rPh sb="291" eb="292">
      <t>ネン</t>
    </rPh>
    <rPh sb="294" eb="295">
      <t>ガツ</t>
    </rPh>
    <rPh sb="295" eb="297">
      <t>マツジツ</t>
    </rPh>
    <rPh sb="301" eb="303">
      <t>バアイ</t>
    </rPh>
    <rPh sb="306" eb="308">
      <t>ホウコク</t>
    </rPh>
    <rPh sb="308" eb="310">
      <t>カノウ</t>
    </rPh>
    <rPh sb="311" eb="313">
      <t>タイショウ</t>
    </rPh>
    <rPh sb="313" eb="315">
      <t>キカン</t>
    </rPh>
    <rPh sb="316" eb="319">
      <t>ツキタンイ</t>
    </rPh>
    <phoneticPr fontId="1"/>
  </si>
  <si>
    <t>医療機関名</t>
    <rPh sb="0" eb="2">
      <t>イリョウ</t>
    </rPh>
    <rPh sb="2" eb="5">
      <t>キカンメイ</t>
    </rPh>
    <phoneticPr fontId="1"/>
  </si>
  <si>
    <t>担当者</t>
    <rPh sb="0" eb="3">
      <t>タントウシャ</t>
    </rPh>
    <phoneticPr fontId="1"/>
  </si>
  <si>
    <t>部署名</t>
    <rPh sb="0" eb="2">
      <t>ブショ</t>
    </rPh>
    <rPh sb="2" eb="3">
      <t>メイ</t>
    </rPh>
    <phoneticPr fontId="1"/>
  </si>
  <si>
    <t>職名</t>
    <rPh sb="0" eb="1">
      <t>ショク</t>
    </rPh>
    <rPh sb="1" eb="2">
      <t>メイ</t>
    </rPh>
    <phoneticPr fontId="1"/>
  </si>
  <si>
    <t>電話番号</t>
    <rPh sb="0" eb="2">
      <t>デンワ</t>
    </rPh>
    <rPh sb="2" eb="4">
      <t>バンゴウ</t>
    </rPh>
    <phoneticPr fontId="1"/>
  </si>
  <si>
    <t>電子メール</t>
    <rPh sb="0" eb="2">
      <t>デンシ</t>
    </rPh>
    <phoneticPr fontId="1"/>
  </si>
  <si>
    <t>氏名</t>
    <rPh sb="0" eb="2">
      <t>シメイ</t>
    </rPh>
    <phoneticPr fontId="1"/>
  </si>
  <si>
    <t>ＦＡＸ番号</t>
    <rPh sb="3" eb="5">
      <t>バンゴウ</t>
    </rPh>
    <phoneticPr fontId="1"/>
  </si>
  <si>
    <t>令和２年度青森県病床数適正化推進事業（地域医療構想を推進するための病床削減支援給付金）
事業計画書</t>
    <rPh sb="0" eb="2">
      <t>レイワ</t>
    </rPh>
    <rPh sb="3" eb="5">
      <t>ネンド</t>
    </rPh>
    <rPh sb="5" eb="8">
      <t>アオモリケン</t>
    </rPh>
    <rPh sb="44" eb="46">
      <t>ジギョウ</t>
    </rPh>
    <rPh sb="46" eb="49">
      <t>ケイカクショ</t>
    </rPh>
    <phoneticPr fontId="1"/>
  </si>
  <si>
    <t>対象３区分の※病床稼働率</t>
    <rPh sb="0" eb="2">
      <t>タイショウ</t>
    </rPh>
    <rPh sb="3" eb="5">
      <t>クブン</t>
    </rPh>
    <rPh sb="7" eb="9">
      <t>ビョウショウ</t>
    </rPh>
    <rPh sb="9" eb="12">
      <t>カドウリツ</t>
    </rPh>
    <phoneticPr fontId="1"/>
  </si>
  <si>
    <t>平成30年度病床機能報告における対象３区分
の病棟の年間在棟患者延べ数の合計</t>
    <rPh sb="0" eb="2">
      <t>ヘイセイ</t>
    </rPh>
    <rPh sb="4" eb="6">
      <t>ネンド</t>
    </rPh>
    <rPh sb="6" eb="8">
      <t>ビョウショウ</t>
    </rPh>
    <rPh sb="8" eb="10">
      <t>キノウ</t>
    </rPh>
    <rPh sb="10" eb="12">
      <t>ホウコク</t>
    </rPh>
    <rPh sb="16" eb="18">
      <t>タイショウ</t>
    </rPh>
    <rPh sb="19" eb="21">
      <t>クブン</t>
    </rPh>
    <rPh sb="23" eb="25">
      <t>ビョウトウ</t>
    </rPh>
    <rPh sb="26" eb="28">
      <t>ネンカン</t>
    </rPh>
    <rPh sb="28" eb="29">
      <t>ザイ</t>
    </rPh>
    <rPh sb="29" eb="30">
      <t>トウ</t>
    </rPh>
    <rPh sb="30" eb="32">
      <t>カンジャ</t>
    </rPh>
    <rPh sb="32" eb="33">
      <t>ノ</t>
    </rPh>
    <rPh sb="34" eb="35">
      <t>スウ</t>
    </rPh>
    <rPh sb="36" eb="38">
      <t>ゴウケイ</t>
    </rPh>
    <phoneticPr fontId="1"/>
  </si>
  <si>
    <t>×100</t>
    <phoneticPr fontId="1"/>
  </si>
  <si>
    <t>平成30年度病床機能報告に
おける対象３区分の病棟の
許可病床数の合計</t>
    <rPh sb="23" eb="25">
      <t>ビョウトウ</t>
    </rPh>
    <rPh sb="27" eb="29">
      <t>キョカ</t>
    </rPh>
    <rPh sb="29" eb="32">
      <t>ビョウショウスウ</t>
    </rPh>
    <rPh sb="33" eb="35">
      <t>ゴウケイ</t>
    </rPh>
    <phoneticPr fontId="1"/>
  </si>
  <si>
    <t xml:space="preserve">
×365</t>
    <phoneticPr fontId="1"/>
  </si>
  <si>
    <t>※ 病床稼働率＝</t>
    <rPh sb="2" eb="4">
      <t>ビョウショウ</t>
    </rPh>
    <rPh sb="4" eb="7">
      <t>カドウリツ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</si>
</sst>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6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14"/>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5"/>
      <color theme="1"/>
      <name val="ＭＳ Ｐゴシック"/>
      <family val="2"/>
      <charset val="128"/>
      <scheme val="minor"/>
    </font>
    <font>
      <sz val="15"/>
      <color theme="1"/>
      <name val="ＭＳ Ｐゴシック"/>
      <family val="3"/>
      <charset val="128"/>
      <scheme val="minor"/>
    </font>
    <font>
      <sz val="14"/>
      <color rgb="FFFF0000"/>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s>
  <borders count="6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double">
        <color indexed="64"/>
      </left>
      <right style="double">
        <color indexed="64"/>
      </right>
      <top style="double">
        <color indexed="64"/>
      </top>
      <bottom style="double">
        <color indexed="64"/>
      </bottom>
      <diagonal/>
    </border>
  </borders>
  <cellStyleXfs count="346">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91">
    <xf numFmtId="0" fontId="0" fillId="0" borderId="0" xfId="0">
      <alignment vertical="center"/>
    </xf>
    <xf numFmtId="0" fontId="51" fillId="0" borderId="0" xfId="0" applyFont="1" applyFill="1">
      <alignment vertical="center"/>
    </xf>
    <xf numFmtId="0" fontId="0" fillId="0" borderId="0" xfId="0" applyFill="1">
      <alignment vertical="center"/>
    </xf>
    <xf numFmtId="0" fontId="0" fillId="0" borderId="2" xfId="0" applyFill="1" applyBorder="1">
      <alignment vertical="center"/>
    </xf>
    <xf numFmtId="0" fontId="0" fillId="0" borderId="7" xfId="0" applyFill="1" applyBorder="1">
      <alignment vertical="center"/>
    </xf>
    <xf numFmtId="0" fontId="0" fillId="0" borderId="50" xfId="0" applyFill="1" applyBorder="1" applyAlignment="1">
      <alignment vertical="top"/>
    </xf>
    <xf numFmtId="0" fontId="0" fillId="0" borderId="50" xfId="0" applyFill="1" applyBorder="1" applyAlignment="1">
      <alignment vertical="top" wrapText="1"/>
    </xf>
    <xf numFmtId="38" fontId="0" fillId="0" borderId="2" xfId="345" applyFont="1" applyFill="1" applyBorder="1">
      <alignment vertical="center"/>
    </xf>
    <xf numFmtId="9" fontId="0" fillId="0" borderId="2" xfId="0" applyNumberForma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48" borderId="51" xfId="0" applyFill="1" applyBorder="1">
      <alignment vertical="center"/>
    </xf>
    <xf numFmtId="0" fontId="53" fillId="48" borderId="2" xfId="0" applyFont="1" applyFill="1" applyBorder="1" applyAlignment="1">
      <alignment horizontal="center" vertical="center" shrinkToFit="1"/>
    </xf>
    <xf numFmtId="0" fontId="52" fillId="48" borderId="2" xfId="0" applyFont="1" applyFill="1" applyBorder="1" applyAlignment="1">
      <alignment horizontal="center" vertical="center"/>
    </xf>
    <xf numFmtId="0" fontId="54" fillId="48" borderId="2" xfId="0" applyFont="1" applyFill="1" applyBorder="1" applyAlignment="1">
      <alignment horizontal="center" vertical="center"/>
    </xf>
    <xf numFmtId="0" fontId="52" fillId="49" borderId="2" xfId="0" applyFont="1" applyFill="1" applyBorder="1" applyAlignment="1">
      <alignment horizontal="center" vertical="center" wrapText="1"/>
    </xf>
    <xf numFmtId="0" fontId="0" fillId="48" borderId="2" xfId="0" applyFill="1" applyBorder="1" applyAlignment="1">
      <alignment horizontal="center" vertic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left" vertical="top"/>
    </xf>
    <xf numFmtId="0" fontId="0" fillId="49" borderId="2" xfId="0" applyFill="1" applyBorder="1" applyAlignment="1">
      <alignment horizontal="center" vertical="center"/>
    </xf>
    <xf numFmtId="0" fontId="0" fillId="0" borderId="48" xfId="0" applyFill="1" applyBorder="1">
      <alignment vertical="center"/>
    </xf>
    <xf numFmtId="0" fontId="0" fillId="0" borderId="0" xfId="0" applyFill="1" applyBorder="1" applyAlignment="1">
      <alignment vertical="top" wrapText="1"/>
    </xf>
    <xf numFmtId="0" fontId="0" fillId="0" borderId="53" xfId="0" applyFill="1" applyBorder="1">
      <alignment vertical="center"/>
    </xf>
    <xf numFmtId="0" fontId="0" fillId="0" borderId="47" xfId="0" applyFill="1" applyBorder="1">
      <alignment vertical="center"/>
    </xf>
    <xf numFmtId="0" fontId="0" fillId="48" borderId="52" xfId="0" applyFill="1" applyBorder="1" applyAlignment="1">
      <alignment horizontal="center" vertical="center"/>
    </xf>
    <xf numFmtId="38" fontId="0" fillId="0" borderId="48" xfId="345" applyFont="1" applyFill="1" applyBorder="1">
      <alignment vertical="center"/>
    </xf>
    <xf numFmtId="0" fontId="51" fillId="0" borderId="0" xfId="0" applyFont="1" applyFill="1" applyAlignment="1">
      <alignment horizontal="right" vertical="center"/>
    </xf>
    <xf numFmtId="0" fontId="55" fillId="0" borderId="0" xfId="0" applyFont="1" applyFill="1" applyAlignment="1">
      <alignment horizontal="right" vertical="center"/>
    </xf>
    <xf numFmtId="0" fontId="0" fillId="0" borderId="4" xfId="0" applyFill="1" applyBorder="1">
      <alignment vertical="center"/>
    </xf>
    <xf numFmtId="0" fontId="0" fillId="0" borderId="4" xfId="0" applyFill="1" applyBorder="1" applyAlignment="1">
      <alignment vertical="center" textRotation="255"/>
    </xf>
    <xf numFmtId="0" fontId="0" fillId="0" borderId="2" xfId="0" applyFill="1" applyBorder="1" applyAlignment="1">
      <alignment horizontal="distributed" vertical="center"/>
    </xf>
    <xf numFmtId="0" fontId="0" fillId="0" borderId="47" xfId="0" applyFill="1" applyBorder="1" applyAlignment="1">
      <alignment horizontal="distributed" vertical="center"/>
    </xf>
    <xf numFmtId="0" fontId="0" fillId="0" borderId="56" xfId="0" applyFill="1" applyBorder="1">
      <alignment vertical="center"/>
    </xf>
    <xf numFmtId="0" fontId="0" fillId="0" borderId="57" xfId="0" applyFill="1" applyBorder="1">
      <alignment vertical="center"/>
    </xf>
    <xf numFmtId="0" fontId="0" fillId="0" borderId="58" xfId="0" applyFill="1" applyBorder="1">
      <alignment vertical="center"/>
    </xf>
    <xf numFmtId="0" fontId="0" fillId="0" borderId="59" xfId="0" applyFill="1" applyBorder="1">
      <alignment vertical="center"/>
    </xf>
    <xf numFmtId="38" fontId="0" fillId="0" borderId="57" xfId="345" applyFont="1" applyFill="1" applyBorder="1">
      <alignment vertical="center"/>
    </xf>
    <xf numFmtId="38" fontId="0" fillId="0" borderId="58" xfId="345" applyFont="1" applyFill="1" applyBorder="1">
      <alignment vertical="center"/>
    </xf>
    <xf numFmtId="38" fontId="0" fillId="0" borderId="59" xfId="345" applyFont="1" applyFill="1" applyBorder="1">
      <alignment vertical="center"/>
    </xf>
    <xf numFmtId="0" fontId="58" fillId="0" borderId="0" xfId="0" applyFont="1" applyFill="1">
      <alignment vertical="center"/>
    </xf>
    <xf numFmtId="0" fontId="0" fillId="48" borderId="60" xfId="0" applyFill="1" applyBorder="1" applyAlignment="1">
      <alignment horizontal="center" vertical="center"/>
    </xf>
    <xf numFmtId="38" fontId="0" fillId="0" borderId="60" xfId="0" applyNumberFormat="1" applyFill="1" applyBorder="1">
      <alignment vertical="center"/>
    </xf>
    <xf numFmtId="0" fontId="0" fillId="0" borderId="0" xfId="0" applyFill="1" applyAlignment="1">
      <alignment vertical="top" wrapText="1"/>
    </xf>
    <xf numFmtId="0" fontId="0" fillId="0" borderId="0" xfId="0" applyFill="1" applyAlignment="1">
      <alignment vertical="top"/>
    </xf>
    <xf numFmtId="0" fontId="0" fillId="48" borderId="2" xfId="0" applyFill="1" applyBorder="1" applyAlignment="1">
      <alignment horizontal="center" vertical="center"/>
    </xf>
    <xf numFmtId="0" fontId="0" fillId="48" borderId="52" xfId="0" applyFill="1" applyBorder="1" applyAlignment="1">
      <alignment horizontal="center" vertical="center"/>
    </xf>
    <xf numFmtId="0" fontId="0" fillId="48" borderId="49" xfId="0" applyFill="1" applyBorder="1" applyAlignment="1">
      <alignment horizontal="center" vertical="center"/>
    </xf>
    <xf numFmtId="0" fontId="0" fillId="48" borderId="5" xfId="0" applyFill="1" applyBorder="1" applyAlignment="1">
      <alignment horizontal="center" vertic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48" borderId="47" xfId="0" applyFill="1" applyBorder="1" applyAlignment="1">
      <alignment horizontal="left" vertical="center"/>
    </xf>
    <xf numFmtId="0" fontId="0" fillId="48" borderId="48" xfId="0" applyFill="1" applyBorder="1" applyAlignment="1">
      <alignment horizontal="left" vertical="center"/>
    </xf>
    <xf numFmtId="0" fontId="0" fillId="48" borderId="49" xfId="0" applyFill="1" applyBorder="1" applyAlignment="1">
      <alignment horizontal="left" vertical="center" wrapText="1"/>
    </xf>
    <xf numFmtId="0" fontId="0" fillId="48" borderId="51" xfId="0" applyFill="1" applyBorder="1" applyAlignment="1">
      <alignment horizontal="left" vertical="center" wrapText="1"/>
    </xf>
    <xf numFmtId="0" fontId="0" fillId="48" borderId="5" xfId="0" applyFill="1" applyBorder="1" applyAlignment="1">
      <alignment horizontal="left" vertical="center" wrapText="1"/>
    </xf>
    <xf numFmtId="0" fontId="0" fillId="48" borderId="7" xfId="0" applyFill="1" applyBorder="1" applyAlignment="1">
      <alignment horizontal="left" vertical="center" wrapText="1"/>
    </xf>
    <xf numFmtId="0" fontId="59" fillId="0" borderId="0" xfId="0" applyFont="1" applyFill="1" applyAlignment="1">
      <alignment wrapText="1"/>
    </xf>
    <xf numFmtId="0" fontId="59" fillId="0" borderId="0" xfId="0" applyFont="1" applyFill="1" applyAlignment="1"/>
    <xf numFmtId="0" fontId="0" fillId="0" borderId="3" xfId="0" applyFill="1" applyBorder="1" applyAlignment="1">
      <alignment horizontal="right" vertical="center"/>
    </xf>
    <xf numFmtId="0" fontId="0" fillId="0" borderId="0" xfId="0" applyFill="1" applyAlignment="1">
      <alignment horizontal="right" vertical="center"/>
    </xf>
    <xf numFmtId="0" fontId="60" fillId="0" borderId="0" xfId="0" applyFont="1" applyFill="1" applyAlignment="1">
      <alignment vertical="top" wrapText="1"/>
    </xf>
    <xf numFmtId="0" fontId="59" fillId="0" borderId="0" xfId="0" applyFont="1" applyFill="1" applyAlignment="1">
      <alignment vertical="top" wrapText="1"/>
    </xf>
    <xf numFmtId="0" fontId="51" fillId="0" borderId="0" xfId="0" applyFont="1" applyFill="1" applyAlignment="1">
      <alignment horizontal="right" vertical="center"/>
    </xf>
    <xf numFmtId="0" fontId="55" fillId="0" borderId="0" xfId="0" applyFont="1" applyFill="1" applyAlignment="1">
      <alignment horizontal="right" vertical="center"/>
    </xf>
    <xf numFmtId="0" fontId="56" fillId="0" borderId="0" xfId="0" applyFont="1" applyFill="1" applyAlignment="1">
      <alignment horizontal="center" vertical="center" wrapText="1" shrinkToFit="1"/>
    </xf>
    <xf numFmtId="0" fontId="57" fillId="0" borderId="0" xfId="0" applyFont="1" applyFill="1" applyAlignment="1">
      <alignment horizontal="center" vertical="center" shrinkToFit="1"/>
    </xf>
    <xf numFmtId="0" fontId="0" fillId="48" borderId="50" xfId="0" applyFill="1" applyBorder="1" applyAlignment="1">
      <alignment horizontal="left" vertical="center" wrapText="1"/>
    </xf>
    <xf numFmtId="0" fontId="0" fillId="48" borderId="3" xfId="0" applyFill="1" applyBorder="1" applyAlignment="1">
      <alignment horizontal="left" vertical="center" wrapText="1"/>
    </xf>
    <xf numFmtId="0" fontId="0" fillId="48" borderId="0" xfId="0" applyFill="1" applyBorder="1" applyAlignment="1">
      <alignment horizontal="left" vertical="center" wrapText="1"/>
    </xf>
    <xf numFmtId="0" fontId="0" fillId="48" borderId="6" xfId="0" applyFill="1" applyBorder="1" applyAlignment="1">
      <alignment horizontal="left" vertical="center" wrapText="1"/>
    </xf>
    <xf numFmtId="0" fontId="0" fillId="0" borderId="47" xfId="0" applyFill="1" applyBorder="1" applyAlignment="1">
      <alignment horizontal="distributed" vertical="center"/>
    </xf>
    <xf numFmtId="0" fontId="0" fillId="0" borderId="48" xfId="0" applyFill="1" applyBorder="1" applyAlignment="1">
      <alignment horizontal="distributed" vertical="center"/>
    </xf>
    <xf numFmtId="0" fontId="0" fillId="0" borderId="52" xfId="0" applyFill="1" applyBorder="1" applyAlignment="1">
      <alignment horizontal="distributed" vertical="distributed" textRotation="255" indent="1"/>
    </xf>
    <xf numFmtId="0" fontId="0" fillId="0" borderId="54" xfId="0" applyFill="1" applyBorder="1" applyAlignment="1">
      <alignment horizontal="distributed" vertical="distributed" textRotation="255" indent="1"/>
    </xf>
    <xf numFmtId="0" fontId="0" fillId="0" borderId="55" xfId="0" applyFill="1" applyBorder="1" applyAlignment="1">
      <alignment horizontal="distributed" vertical="distributed" textRotation="255" indent="1"/>
    </xf>
    <xf numFmtId="0" fontId="0" fillId="0" borderId="47" xfId="0" applyFill="1" applyBorder="1" applyAlignment="1">
      <alignment horizontal="left" vertical="center" indent="2"/>
    </xf>
    <xf numFmtId="0" fontId="0" fillId="0" borderId="41" xfId="0" applyFill="1" applyBorder="1" applyAlignment="1">
      <alignment horizontal="left" vertical="center" indent="2"/>
    </xf>
    <xf numFmtId="0" fontId="0" fillId="0" borderId="48" xfId="0" applyFill="1" applyBorder="1" applyAlignment="1">
      <alignment horizontal="left" vertical="center" indent="2"/>
    </xf>
    <xf numFmtId="0" fontId="0" fillId="48" borderId="60" xfId="0" applyFill="1" applyBorder="1">
      <alignment vertical="center"/>
    </xf>
    <xf numFmtId="0" fontId="0" fillId="49" borderId="47" xfId="0" applyFill="1" applyBorder="1">
      <alignment vertical="center"/>
    </xf>
    <xf numFmtId="0" fontId="0" fillId="49" borderId="48" xfId="0" applyFill="1" applyBorder="1">
      <alignment vertical="center"/>
    </xf>
    <xf numFmtId="0" fontId="0" fillId="48" borderId="49" xfId="0" applyFill="1" applyBorder="1" applyAlignment="1">
      <alignment horizontal="center" vertical="center" wrapText="1"/>
    </xf>
    <xf numFmtId="0" fontId="0" fillId="48" borderId="50" xfId="0" applyFill="1" applyBorder="1" applyAlignment="1">
      <alignment horizontal="center" vertical="center" wrapText="1"/>
    </xf>
    <xf numFmtId="0" fontId="0" fillId="48" borderId="3" xfId="0" applyFill="1" applyBorder="1" applyAlignment="1">
      <alignment horizontal="center" vertical="center" wrapText="1"/>
    </xf>
    <xf numFmtId="0" fontId="0" fillId="48" borderId="0" xfId="0" applyFill="1" applyBorder="1" applyAlignment="1">
      <alignment horizontal="center" vertical="center" wrapText="1"/>
    </xf>
    <xf numFmtId="0" fontId="0" fillId="48" borderId="5" xfId="0" applyFill="1" applyBorder="1" applyAlignment="1">
      <alignment horizontal="center" vertical="center" wrapText="1"/>
    </xf>
    <xf numFmtId="0" fontId="0" fillId="48" borderId="6" xfId="0" applyFill="1" applyBorder="1" applyAlignment="1">
      <alignment horizontal="center" vertical="center" wrapText="1"/>
    </xf>
    <xf numFmtId="0" fontId="0" fillId="48" borderId="51" xfId="0" applyFill="1" applyBorder="1" applyAlignment="1">
      <alignment horizontal="center" vertical="center" wrapText="1"/>
    </xf>
    <xf numFmtId="0" fontId="0" fillId="48" borderId="4" xfId="0" applyFill="1" applyBorder="1" applyAlignment="1">
      <alignment horizontal="center" vertical="center" wrapText="1"/>
    </xf>
    <xf numFmtId="0" fontId="0" fillId="48" borderId="7" xfId="0" applyFill="1" applyBorder="1" applyAlignment="1">
      <alignment horizontal="center" vertical="center" wrapText="1"/>
    </xf>
  </cellXfs>
  <cellStyles count="346">
    <cellStyle name=" 1" xfId="84"/>
    <cellStyle name="20% - アクセント 1 2" xfId="3"/>
    <cellStyle name="20% - アクセント 1 2 2" xfId="325"/>
    <cellStyle name="20% - アクセント 1 3" xfId="85"/>
    <cellStyle name="20% - アクセント 2 2" xfId="4"/>
    <cellStyle name="20% - アクセント 2 2 2" xfId="326"/>
    <cellStyle name="20% - アクセント 2 3" xfId="86"/>
    <cellStyle name="20% - アクセント 3 2" xfId="5"/>
    <cellStyle name="20% - アクセント 3 2 2" xfId="327"/>
    <cellStyle name="20% - アクセント 3 3" xfId="87"/>
    <cellStyle name="20% - アクセント 4 2" xfId="6"/>
    <cellStyle name="20% - アクセント 4 2 2" xfId="328"/>
    <cellStyle name="20% - アクセント 4 3" xfId="88"/>
    <cellStyle name="20% - アクセント 5 2" xfId="7"/>
    <cellStyle name="20% - アクセント 5 3" xfId="89"/>
    <cellStyle name="20% - アクセント 6 2" xfId="8"/>
    <cellStyle name="20% - アクセント 6 2 2" xfId="329"/>
    <cellStyle name="20% - アクセント 6 3" xfId="90"/>
    <cellStyle name="40% - アクセント 1 2" xfId="9"/>
    <cellStyle name="40% - アクセント 1 2 2" xfId="330"/>
    <cellStyle name="40% - アクセント 1 3" xfId="91"/>
    <cellStyle name="40% - アクセント 2 2" xfId="10"/>
    <cellStyle name="40% - アクセント 2 3" xfId="92"/>
    <cellStyle name="40% - アクセント 3 2" xfId="11"/>
    <cellStyle name="40% - アクセント 3 2 2" xfId="331"/>
    <cellStyle name="40% - アクセント 3 3" xfId="93"/>
    <cellStyle name="40% - アクセント 4 2" xfId="12"/>
    <cellStyle name="40% - アクセント 4 2 2" xfId="332"/>
    <cellStyle name="40% - アクセント 4 3" xfId="94"/>
    <cellStyle name="40% - アクセント 5 2" xfId="13"/>
    <cellStyle name="40% - アクセント 5 3" xfId="95"/>
    <cellStyle name="40% - アクセント 6 2" xfId="14"/>
    <cellStyle name="40% - アクセント 6 2 2" xfId="333"/>
    <cellStyle name="40% - アクセント 6 3" xfId="96"/>
    <cellStyle name="60% - アクセント 1 2" xfId="15"/>
    <cellStyle name="60% - アクセント 1 2 2" xfId="334"/>
    <cellStyle name="60% - アクセント 1 3" xfId="97"/>
    <cellStyle name="60% - アクセント 2 2" xfId="16"/>
    <cellStyle name="60% - アクセント 2 3" xfId="98"/>
    <cellStyle name="60% - アクセント 3 2" xfId="17"/>
    <cellStyle name="60% - アクセント 3 2 2" xfId="335"/>
    <cellStyle name="60% - アクセント 3 3" xfId="99"/>
    <cellStyle name="60% - アクセント 4 2" xfId="18"/>
    <cellStyle name="60% - アクセント 4 2 2" xfId="336"/>
    <cellStyle name="60% - アクセント 4 3" xfId="100"/>
    <cellStyle name="60% - アクセント 5 2" xfId="19"/>
    <cellStyle name="60% - アクセント 5 3" xfId="101"/>
    <cellStyle name="60% - アクセント 6 2" xfId="20"/>
    <cellStyle name="60% - アクセント 6 2 2" xfId="337"/>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47"/>
    <cellStyle name="Header2 2 2 3" xfId="275"/>
    <cellStyle name="Header2 2 3" xfId="192"/>
    <cellStyle name="Header2 2 3 2" xfId="257"/>
    <cellStyle name="Header2 2 3 3" xfId="283"/>
    <cellStyle name="Header2 2 4" xfId="216"/>
    <cellStyle name="Header2 2 5" xfId="243"/>
    <cellStyle name="Header2 2 6" xfId="228"/>
    <cellStyle name="Header2 3" xfId="106"/>
    <cellStyle name="Header2 3 2" xfId="177"/>
    <cellStyle name="Header2 3 2 2" xfId="249"/>
    <cellStyle name="Header2 3 2 3" xfId="277"/>
    <cellStyle name="Header2 3 2 4" xfId="301"/>
    <cellStyle name="Header2 3 3" xfId="232"/>
    <cellStyle name="Header2 3 4" xfId="233"/>
    <cellStyle name="Header2 4" xfId="174"/>
    <cellStyle name="Header2 4 2" xfId="246"/>
    <cellStyle name="Header2 4 3" xfId="274"/>
    <cellStyle name="Header2 5" xfId="193"/>
    <cellStyle name="Header2 5 2" xfId="258"/>
    <cellStyle name="Header2 5 3" xfId="284"/>
    <cellStyle name="Header2 6" xfId="215"/>
    <cellStyle name="Header2 7" xfId="244"/>
    <cellStyle name="Header2 8" xfId="245"/>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38"/>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39"/>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0"/>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59"/>
    <cellStyle name="メモ 2 2 3" xfId="285"/>
    <cellStyle name="メモ 2 2 4" xfId="306"/>
    <cellStyle name="メモ 2 3" xfId="195"/>
    <cellStyle name="メモ 2 3 2" xfId="260"/>
    <cellStyle name="メモ 2 3 3" xfId="286"/>
    <cellStyle name="メモ 2 3 4" xfId="307"/>
    <cellStyle name="メモ 2 4" xfId="220"/>
    <cellStyle name="メモ 2 5" xfId="256"/>
    <cellStyle name="メモ 2 6" xfId="254"/>
    <cellStyle name="メモ 3" xfId="122"/>
    <cellStyle name="メモ 3 2" xfId="176"/>
    <cellStyle name="メモ 3 2 2" xfId="248"/>
    <cellStyle name="メモ 3 2 3" xfId="276"/>
    <cellStyle name="メモ 3 2 4" xfId="300"/>
    <cellStyle name="メモ 3 3" xfId="196"/>
    <cellStyle name="メモ 3 3 2" xfId="261"/>
    <cellStyle name="メモ 3 3 3" xfId="287"/>
    <cellStyle name="メモ 3 3 4" xfId="308"/>
    <cellStyle name="メモ 3 4" xfId="234"/>
    <cellStyle name="メモ 3 5" xfId="218"/>
    <cellStyle name="メモ 3 6" xfId="219"/>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2"/>
    <cellStyle name="計算 2 2 3" xfId="288"/>
    <cellStyle name="計算 2 2 4" xfId="309"/>
    <cellStyle name="計算 2 3" xfId="198"/>
    <cellStyle name="計算 2 3 2" xfId="263"/>
    <cellStyle name="計算 2 3 3" xfId="289"/>
    <cellStyle name="計算 2 3 4" xfId="310"/>
    <cellStyle name="計算 2 4" xfId="222"/>
    <cellStyle name="計算 2 5" xfId="255"/>
    <cellStyle name="計算 2 6" xfId="212"/>
    <cellStyle name="計算 3" xfId="126"/>
    <cellStyle name="計算 3 2" xfId="178"/>
    <cellStyle name="計算 3 2 2" xfId="250"/>
    <cellStyle name="計算 3 2 3" xfId="278"/>
    <cellStyle name="計算 3 2 4" xfId="302"/>
    <cellStyle name="計算 3 3" xfId="199"/>
    <cellStyle name="計算 3 3 2" xfId="264"/>
    <cellStyle name="計算 3 3 3" xfId="290"/>
    <cellStyle name="計算 3 3 4" xfId="311"/>
    <cellStyle name="計算 3 4" xfId="236"/>
    <cellStyle name="計算 3 5" xfId="217"/>
    <cellStyle name="計算 3 6" xfId="225"/>
    <cellStyle name="警告文 2" xfId="45"/>
    <cellStyle name="警告文 3" xfId="127"/>
    <cellStyle name="桁区切り" xfId="345"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1"/>
    <cellStyle name="見出し 1 3" xfId="131"/>
    <cellStyle name="見出し 2 2" xfId="47"/>
    <cellStyle name="見出し 2 2 2" xfId="342"/>
    <cellStyle name="見出し 2 3" xfId="132"/>
    <cellStyle name="見出し 3 2" xfId="48"/>
    <cellStyle name="見出し 3 2 2" xfId="133"/>
    <cellStyle name="見出し 3 3" xfId="134"/>
    <cellStyle name="見出し 4 2" xfId="49"/>
    <cellStyle name="見出し 4 2 2" xfId="343"/>
    <cellStyle name="見出し 4 3" xfId="135"/>
    <cellStyle name="集計 2" xfId="50"/>
    <cellStyle name="集計 2 2" xfId="201"/>
    <cellStyle name="集計 2 2 2" xfId="265"/>
    <cellStyle name="集計 2 2 3" xfId="291"/>
    <cellStyle name="集計 2 2 4" xfId="312"/>
    <cellStyle name="集計 2 3" xfId="202"/>
    <cellStyle name="集計 2 3 2" xfId="266"/>
    <cellStyle name="集計 2 3 3" xfId="292"/>
    <cellStyle name="集計 2 3 4" xfId="313"/>
    <cellStyle name="集計 2 4" xfId="223"/>
    <cellStyle name="集計 2 5" xfId="242"/>
    <cellStyle name="集計 2 6" xfId="230"/>
    <cellStyle name="集計 3" xfId="136"/>
    <cellStyle name="集計 3 2" xfId="180"/>
    <cellStyle name="集計 3 2 2" xfId="251"/>
    <cellStyle name="集計 3 2 3" xfId="279"/>
    <cellStyle name="集計 3 2 4" xfId="303"/>
    <cellStyle name="集計 3 3" xfId="203"/>
    <cellStyle name="集計 3 3 2" xfId="267"/>
    <cellStyle name="集計 3 3 3" xfId="293"/>
    <cellStyle name="集計 3 3 4" xfId="314"/>
    <cellStyle name="集計 3 4" xfId="237"/>
    <cellStyle name="集計 3 5" xfId="214"/>
    <cellStyle name="集計 3 6" xfId="221"/>
    <cellStyle name="出力 2" xfId="51"/>
    <cellStyle name="出力 2 2" xfId="204"/>
    <cellStyle name="出力 2 2 2" xfId="268"/>
    <cellStyle name="出力 2 2 3" xfId="294"/>
    <cellStyle name="出力 2 2 4" xfId="315"/>
    <cellStyle name="出力 2 3" xfId="205"/>
    <cellStyle name="出力 2 3 2" xfId="269"/>
    <cellStyle name="出力 2 3 3" xfId="295"/>
    <cellStyle name="出力 2 3 4" xfId="316"/>
    <cellStyle name="出力 2 4" xfId="224"/>
    <cellStyle name="出力 2 5" xfId="241"/>
    <cellStyle name="出力 2 6" xfId="227"/>
    <cellStyle name="出力 3" xfId="137"/>
    <cellStyle name="出力 3 2" xfId="181"/>
    <cellStyle name="出力 3 2 2" xfId="252"/>
    <cellStyle name="出力 3 2 3" xfId="280"/>
    <cellStyle name="出力 3 2 4" xfId="304"/>
    <cellStyle name="出力 3 3" xfId="206"/>
    <cellStyle name="出力 3 3 2" xfId="270"/>
    <cellStyle name="出力 3 3 3" xfId="296"/>
    <cellStyle name="出力 3 3 4" xfId="317"/>
    <cellStyle name="出力 3 4" xfId="238"/>
    <cellStyle name="出力 3 5" xfId="231"/>
    <cellStyle name="出力 3 6" xfId="229"/>
    <cellStyle name="説明文 2" xfId="52"/>
    <cellStyle name="説明文 3" xfId="138"/>
    <cellStyle name="脱浦 [0.00]_Sheet1" xfId="139"/>
    <cellStyle name="脱浦_Sheet1" xfId="140"/>
    <cellStyle name="通貨 2" xfId="141"/>
    <cellStyle name="入力 2" xfId="53"/>
    <cellStyle name="入力 2 2" xfId="207"/>
    <cellStyle name="入力 2 2 2" xfId="271"/>
    <cellStyle name="入力 2 2 3" xfId="297"/>
    <cellStyle name="入力 2 2 4" xfId="318"/>
    <cellStyle name="入力 2 3" xfId="208"/>
    <cellStyle name="入力 2 3 2" xfId="272"/>
    <cellStyle name="入力 2 3 3" xfId="298"/>
    <cellStyle name="入力 2 3 4" xfId="319"/>
    <cellStyle name="入力 2 4" xfId="226"/>
    <cellStyle name="入力 2 5" xfId="240"/>
    <cellStyle name="入力 2 6" xfId="282"/>
    <cellStyle name="入力 3" xfId="142"/>
    <cellStyle name="入力 3 2" xfId="182"/>
    <cellStyle name="入力 3 2 2" xfId="253"/>
    <cellStyle name="入力 3 2 3" xfId="281"/>
    <cellStyle name="入力 3 2 4" xfId="305"/>
    <cellStyle name="入力 3 3" xfId="209"/>
    <cellStyle name="入力 3 3 2" xfId="273"/>
    <cellStyle name="入力 3 3 3" xfId="299"/>
    <cellStyle name="入力 3 3 4" xfId="320"/>
    <cellStyle name="入力 3 4" xfId="239"/>
    <cellStyle name="入力 3 5" xfId="213"/>
    <cellStyle name="入力 3 6" xfId="235"/>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1"/>
    <cellStyle name="標準 2 2 2" xfId="69"/>
    <cellStyle name="標準 2 2 2 2" xfId="76"/>
    <cellStyle name="標準 2 2 2 2 13" xfId="322"/>
    <cellStyle name="標準 2 2 2 2 2" xfId="146"/>
    <cellStyle name="標準 2 2 2 2 3" xfId="147"/>
    <cellStyle name="標準 2 2 2 3" xfId="148"/>
    <cellStyle name="標準 2 2 2 4" xfId="149"/>
    <cellStyle name="標準 2 2 2 5" xfId="187"/>
    <cellStyle name="標準 2 2 2 5 2" xfId="324"/>
    <cellStyle name="標準 2 2 3" xfId="81"/>
    <cellStyle name="標準 2 2_aa" xfId="73"/>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3"/>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4"/>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0"/>
  <tableStyles count="0" defaultTableStyle="TableStyleMedium2" defaultPivotStyle="PivotStyleLight16"/>
  <colors>
    <mruColors>
      <color rgb="FFCCFFFF"/>
      <color rgb="FFFFFF99"/>
      <color rgb="FF0000FF"/>
      <color rgb="FFFFFFCC"/>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43</xdr:row>
      <xdr:rowOff>100853</xdr:rowOff>
    </xdr:from>
    <xdr:to>
      <xdr:col>9</xdr:col>
      <xdr:colOff>22412</xdr:colOff>
      <xdr:row>43</xdr:row>
      <xdr:rowOff>100853</xdr:rowOff>
    </xdr:to>
    <xdr:cxnSp macro="">
      <xdr:nvCxnSpPr>
        <xdr:cNvPr id="6" name="直線コネクタ 5"/>
        <xdr:cNvCxnSpPr/>
      </xdr:nvCxnSpPr>
      <xdr:spPr>
        <a:xfrm>
          <a:off x="5132294" y="10948147"/>
          <a:ext cx="24765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view="pageBreakPreview" zoomScale="85" zoomScaleNormal="85" zoomScaleSheetLayoutView="85" workbookViewId="0">
      <selection activeCell="D54" sqref="D54"/>
    </sheetView>
  </sheetViews>
  <sheetFormatPr defaultRowHeight="13.5"/>
  <cols>
    <col min="1" max="1" width="5.5" style="2" customWidth="1"/>
    <col min="2" max="2" width="24.375" style="2" customWidth="1"/>
    <col min="3" max="3" width="5.25" style="2" customWidth="1"/>
    <col min="4" max="9" width="10.75" style="2" customWidth="1"/>
    <col min="10" max="10" width="16.5" style="2" customWidth="1"/>
    <col min="11" max="16384" width="9" style="2"/>
  </cols>
  <sheetData>
    <row r="1" spans="1:10" ht="30" customHeight="1">
      <c r="A1" s="63" t="s">
        <v>28</v>
      </c>
      <c r="B1" s="63"/>
      <c r="C1" s="64"/>
      <c r="D1" s="64"/>
      <c r="E1" s="64"/>
      <c r="F1" s="64"/>
      <c r="G1" s="64"/>
      <c r="H1" s="64"/>
      <c r="I1" s="64"/>
      <c r="J1" s="64"/>
    </row>
    <row r="2" spans="1:10" ht="30" customHeight="1">
      <c r="A2" s="27"/>
      <c r="B2" s="27"/>
      <c r="C2" s="28"/>
      <c r="D2" s="28"/>
      <c r="E2" s="28"/>
      <c r="F2" s="28"/>
      <c r="G2" s="28"/>
      <c r="H2" s="28"/>
      <c r="I2" s="28"/>
      <c r="J2" s="28"/>
    </row>
    <row r="3" spans="1:10" ht="45" customHeight="1">
      <c r="A3" s="65" t="s">
        <v>38</v>
      </c>
      <c r="B3" s="66"/>
      <c r="C3" s="66"/>
      <c r="D3" s="66"/>
      <c r="E3" s="66"/>
      <c r="F3" s="66"/>
      <c r="G3" s="66"/>
      <c r="H3" s="66"/>
      <c r="I3" s="66"/>
      <c r="J3" s="66"/>
    </row>
    <row r="4" spans="1:10" ht="14.25" customHeight="1"/>
    <row r="5" spans="1:10" ht="24.95" customHeight="1">
      <c r="B5" s="29"/>
      <c r="C5" s="71" t="s">
        <v>30</v>
      </c>
      <c r="D5" s="72"/>
      <c r="E5" s="76"/>
      <c r="F5" s="77"/>
      <c r="G5" s="77"/>
      <c r="H5" s="77"/>
      <c r="I5" s="77"/>
      <c r="J5" s="78"/>
    </row>
    <row r="6" spans="1:10" ht="24.95" customHeight="1">
      <c r="B6" s="30"/>
      <c r="C6" s="73" t="s">
        <v>31</v>
      </c>
      <c r="D6" s="31" t="s">
        <v>32</v>
      </c>
      <c r="E6" s="76"/>
      <c r="F6" s="77"/>
      <c r="G6" s="77"/>
      <c r="H6" s="77"/>
      <c r="I6" s="77"/>
      <c r="J6" s="78"/>
    </row>
    <row r="7" spans="1:10" ht="24.95" customHeight="1">
      <c r="B7" s="30"/>
      <c r="C7" s="74"/>
      <c r="D7" s="31" t="s">
        <v>33</v>
      </c>
      <c r="E7" s="76"/>
      <c r="F7" s="77"/>
      <c r="G7" s="78"/>
      <c r="H7" s="32" t="s">
        <v>36</v>
      </c>
      <c r="I7" s="76"/>
      <c r="J7" s="78"/>
    </row>
    <row r="8" spans="1:10" ht="24.95" customHeight="1">
      <c r="B8" s="30"/>
      <c r="C8" s="74"/>
      <c r="D8" s="31" t="s">
        <v>34</v>
      </c>
      <c r="E8" s="76"/>
      <c r="F8" s="77"/>
      <c r="G8" s="78"/>
      <c r="H8" s="32" t="s">
        <v>37</v>
      </c>
      <c r="I8" s="76"/>
      <c r="J8" s="78"/>
    </row>
    <row r="9" spans="1:10" ht="24.95" customHeight="1">
      <c r="B9" s="30"/>
      <c r="C9" s="75"/>
      <c r="D9" s="31" t="s">
        <v>35</v>
      </c>
      <c r="E9" s="76"/>
      <c r="F9" s="77"/>
      <c r="G9" s="77"/>
      <c r="H9" s="77"/>
      <c r="I9" s="77"/>
      <c r="J9" s="78"/>
    </row>
    <row r="10" spans="1:10" ht="14.25" customHeight="1" thickBot="1"/>
    <row r="11" spans="1:10" ht="24.95" customHeight="1" thickTop="1" thickBot="1">
      <c r="A11" s="1" t="s">
        <v>27</v>
      </c>
      <c r="B11" s="1"/>
      <c r="I11" s="33"/>
      <c r="J11" s="40" t="s">
        <v>22</v>
      </c>
    </row>
    <row r="12" spans="1:10" ht="14.25" thickTop="1"/>
    <row r="13" spans="1:10" ht="13.5" customHeight="1">
      <c r="A13" s="45">
        <v>1</v>
      </c>
      <c r="B13" s="53" t="s">
        <v>20</v>
      </c>
      <c r="C13" s="67"/>
      <c r="D13" s="45" t="s">
        <v>0</v>
      </c>
      <c r="E13" s="45" t="s">
        <v>1</v>
      </c>
      <c r="F13" s="45" t="s">
        <v>2</v>
      </c>
      <c r="G13" s="45" t="s">
        <v>4</v>
      </c>
      <c r="H13" s="45" t="s">
        <v>3</v>
      </c>
      <c r="I13" s="47" t="s">
        <v>5</v>
      </c>
      <c r="J13" s="11"/>
    </row>
    <row r="14" spans="1:10" ht="14.25" customHeight="1" thickBot="1">
      <c r="A14" s="45"/>
      <c r="B14" s="68"/>
      <c r="C14" s="69"/>
      <c r="D14" s="46"/>
      <c r="E14" s="46"/>
      <c r="F14" s="46"/>
      <c r="G14" s="46"/>
      <c r="H14" s="46"/>
      <c r="I14" s="48"/>
      <c r="J14" s="12" t="s">
        <v>8</v>
      </c>
    </row>
    <row r="15" spans="1:10" ht="24" customHeight="1" thickTop="1" thickBot="1">
      <c r="A15" s="45"/>
      <c r="B15" s="55"/>
      <c r="C15" s="70"/>
      <c r="D15" s="34"/>
      <c r="E15" s="35"/>
      <c r="F15" s="35"/>
      <c r="G15" s="35"/>
      <c r="H15" s="36"/>
      <c r="I15" s="21">
        <f>SUM(D15:H15)</f>
        <v>0</v>
      </c>
      <c r="J15" s="4">
        <f>I15-F15-H15</f>
        <v>0</v>
      </c>
    </row>
    <row r="16" spans="1:10" ht="15.75" customHeight="1" thickTop="1">
      <c r="A16" s="5" t="s">
        <v>21</v>
      </c>
      <c r="B16" s="5"/>
      <c r="C16" s="6"/>
      <c r="D16" s="22"/>
      <c r="E16" s="22"/>
      <c r="F16" s="22"/>
      <c r="G16" s="22"/>
      <c r="H16" s="22"/>
      <c r="I16" s="6"/>
      <c r="J16" s="6"/>
    </row>
    <row r="17" spans="1:10" ht="15.75" customHeight="1">
      <c r="A17" s="18" t="s">
        <v>9</v>
      </c>
      <c r="B17" s="19"/>
      <c r="C17" s="17"/>
      <c r="D17" s="17"/>
      <c r="E17" s="17"/>
      <c r="F17" s="17"/>
      <c r="G17" s="17"/>
      <c r="H17" s="17"/>
      <c r="I17" s="17"/>
      <c r="J17" s="17"/>
    </row>
    <row r="19" spans="1:10">
      <c r="A19" s="45">
        <v>2</v>
      </c>
      <c r="B19" s="82" t="s">
        <v>11</v>
      </c>
      <c r="C19" s="83"/>
      <c r="D19" s="45" t="s">
        <v>0</v>
      </c>
      <c r="E19" s="45" t="s">
        <v>1</v>
      </c>
      <c r="F19" s="45" t="s">
        <v>2</v>
      </c>
      <c r="G19" s="45" t="s">
        <v>4</v>
      </c>
      <c r="H19" s="45" t="s">
        <v>3</v>
      </c>
      <c r="I19" s="47" t="s">
        <v>5</v>
      </c>
      <c r="J19" s="11"/>
    </row>
    <row r="20" spans="1:10" ht="14.25" customHeight="1" thickBot="1">
      <c r="A20" s="45"/>
      <c r="B20" s="84"/>
      <c r="C20" s="85"/>
      <c r="D20" s="46"/>
      <c r="E20" s="46"/>
      <c r="F20" s="46"/>
      <c r="G20" s="46"/>
      <c r="H20" s="45"/>
      <c r="I20" s="48"/>
      <c r="J20" s="12" t="s">
        <v>6</v>
      </c>
    </row>
    <row r="21" spans="1:10" ht="24" customHeight="1" thickTop="1" thickBot="1">
      <c r="A21" s="45"/>
      <c r="B21" s="86"/>
      <c r="C21" s="87"/>
      <c r="D21" s="34"/>
      <c r="E21" s="35"/>
      <c r="F21" s="35"/>
      <c r="G21" s="36"/>
      <c r="H21" s="23"/>
      <c r="I21" s="3">
        <f>SUM(D21:G21)</f>
        <v>0</v>
      </c>
      <c r="J21" s="4">
        <f>I21-F21-H21</f>
        <v>0</v>
      </c>
    </row>
    <row r="22" spans="1:10" ht="14.25" thickTop="1"/>
    <row r="23" spans="1:10" ht="21.75" customHeight="1" thickBot="1">
      <c r="A23" s="45">
        <v>3</v>
      </c>
      <c r="B23" s="53" t="s">
        <v>17</v>
      </c>
      <c r="C23" s="54"/>
      <c r="D23" s="16" t="s">
        <v>2</v>
      </c>
      <c r="E23" s="25" t="s">
        <v>13</v>
      </c>
      <c r="F23" s="16" t="s">
        <v>5</v>
      </c>
    </row>
    <row r="24" spans="1:10" ht="25.5" customHeight="1" thickTop="1" thickBot="1">
      <c r="A24" s="45"/>
      <c r="B24" s="55"/>
      <c r="C24" s="56"/>
      <c r="D24" s="24">
        <f>IF(F21&lt;F15,0,F21-F15)</f>
        <v>0</v>
      </c>
      <c r="E24" s="33"/>
      <c r="F24" s="21">
        <f>SUM(D24:E24)</f>
        <v>0</v>
      </c>
    </row>
    <row r="25" spans="1:10" ht="14.25" thickTop="1"/>
    <row r="26" spans="1:10">
      <c r="A26" s="45">
        <v>4</v>
      </c>
      <c r="B26" s="82" t="s">
        <v>14</v>
      </c>
      <c r="C26" s="88"/>
      <c r="D26" s="45" t="s">
        <v>0</v>
      </c>
      <c r="E26" s="45" t="s">
        <v>1</v>
      </c>
      <c r="F26" s="45" t="s">
        <v>2</v>
      </c>
      <c r="G26" s="45" t="s">
        <v>4</v>
      </c>
      <c r="H26" s="45" t="s">
        <v>3</v>
      </c>
      <c r="I26" s="47" t="s">
        <v>5</v>
      </c>
      <c r="J26" s="11"/>
    </row>
    <row r="27" spans="1:10" ht="14.25" customHeight="1">
      <c r="A27" s="45"/>
      <c r="B27" s="84"/>
      <c r="C27" s="89"/>
      <c r="D27" s="45"/>
      <c r="E27" s="45"/>
      <c r="F27" s="45"/>
      <c r="G27" s="45"/>
      <c r="H27" s="45"/>
      <c r="I27" s="48"/>
      <c r="J27" s="12" t="s">
        <v>15</v>
      </c>
    </row>
    <row r="28" spans="1:10" ht="24" customHeight="1">
      <c r="A28" s="45"/>
      <c r="B28" s="86"/>
      <c r="C28" s="90"/>
      <c r="D28" s="3">
        <f>D15-D21</f>
        <v>0</v>
      </c>
      <c r="E28" s="3">
        <f t="shared" ref="E28:H28" si="0">E15-E21</f>
        <v>0</v>
      </c>
      <c r="F28" s="3">
        <f t="shared" si="0"/>
        <v>0</v>
      </c>
      <c r="G28" s="3">
        <f t="shared" si="0"/>
        <v>0</v>
      </c>
      <c r="H28" s="3">
        <f t="shared" si="0"/>
        <v>0</v>
      </c>
      <c r="I28" s="3">
        <f>SUM(D28:H28)</f>
        <v>0</v>
      </c>
      <c r="J28" s="4">
        <f>IF(SUM(D28,E28,G28)-F24&gt;=0,SUM(D28,E28,G28)-F24,0)</f>
        <v>0</v>
      </c>
    </row>
    <row r="30" spans="1:10" ht="13.5" customHeight="1">
      <c r="A30" s="45">
        <v>5</v>
      </c>
      <c r="B30" s="53" t="s">
        <v>7</v>
      </c>
      <c r="C30" s="67"/>
      <c r="D30" s="45" t="s">
        <v>0</v>
      </c>
      <c r="E30" s="45" t="s">
        <v>1</v>
      </c>
      <c r="F30" s="45" t="s">
        <v>2</v>
      </c>
      <c r="G30" s="45" t="s">
        <v>4</v>
      </c>
      <c r="H30" s="45" t="s">
        <v>3</v>
      </c>
      <c r="I30" s="47" t="s">
        <v>5</v>
      </c>
      <c r="J30" s="11"/>
    </row>
    <row r="31" spans="1:10" ht="14.25" customHeight="1" thickBot="1">
      <c r="A31" s="45"/>
      <c r="B31" s="68"/>
      <c r="C31" s="69"/>
      <c r="D31" s="46"/>
      <c r="E31" s="46"/>
      <c r="F31" s="46"/>
      <c r="G31" s="46"/>
      <c r="H31" s="46"/>
      <c r="I31" s="48"/>
      <c r="J31" s="12" t="s">
        <v>6</v>
      </c>
    </row>
    <row r="32" spans="1:10" ht="24" customHeight="1" thickTop="1" thickBot="1">
      <c r="A32" s="45"/>
      <c r="B32" s="55"/>
      <c r="C32" s="70"/>
      <c r="D32" s="34"/>
      <c r="E32" s="35"/>
      <c r="F32" s="35"/>
      <c r="G32" s="35"/>
      <c r="H32" s="36"/>
      <c r="I32" s="21">
        <f>SUM(D32:H32)</f>
        <v>0</v>
      </c>
      <c r="J32" s="4">
        <f>I32-F32-H32</f>
        <v>0</v>
      </c>
    </row>
    <row r="33" spans="1:10" ht="14.25" thickTop="1"/>
    <row r="34" spans="1:10" ht="23.25" customHeight="1" thickBot="1">
      <c r="A34" s="45">
        <v>6</v>
      </c>
      <c r="B34" s="53" t="s">
        <v>18</v>
      </c>
      <c r="C34" s="67"/>
      <c r="D34" s="25" t="s">
        <v>0</v>
      </c>
      <c r="E34" s="25" t="s">
        <v>1</v>
      </c>
      <c r="F34" s="25" t="s">
        <v>4</v>
      </c>
      <c r="G34" s="16" t="s">
        <v>5</v>
      </c>
    </row>
    <row r="35" spans="1:10" ht="23.25" customHeight="1" thickTop="1" thickBot="1">
      <c r="A35" s="45"/>
      <c r="B35" s="55"/>
      <c r="C35" s="70"/>
      <c r="D35" s="37"/>
      <c r="E35" s="38"/>
      <c r="F35" s="39"/>
      <c r="G35" s="26">
        <f>SUM(D35:F35)</f>
        <v>0</v>
      </c>
    </row>
    <row r="36" spans="1:10" ht="22.5" customHeight="1" thickTop="1">
      <c r="A36" s="49" t="s">
        <v>29</v>
      </c>
      <c r="B36" s="49"/>
      <c r="C36" s="50"/>
      <c r="D36" s="50"/>
      <c r="E36" s="50"/>
      <c r="F36" s="50"/>
      <c r="G36" s="50"/>
      <c r="H36" s="50"/>
      <c r="I36" s="50"/>
      <c r="J36" s="50"/>
    </row>
    <row r="37" spans="1:10" ht="22.5" customHeight="1">
      <c r="A37" s="50"/>
      <c r="B37" s="50"/>
      <c r="C37" s="50"/>
      <c r="D37" s="50"/>
      <c r="E37" s="50"/>
      <c r="F37" s="50"/>
      <c r="G37" s="50"/>
      <c r="H37" s="50"/>
      <c r="I37" s="50"/>
      <c r="J37" s="50"/>
    </row>
    <row r="38" spans="1:10" ht="22.5" customHeight="1">
      <c r="A38" s="50"/>
      <c r="B38" s="50"/>
      <c r="C38" s="50"/>
      <c r="D38" s="50"/>
      <c r="E38" s="50"/>
      <c r="F38" s="50"/>
      <c r="G38" s="50"/>
      <c r="H38" s="50"/>
      <c r="I38" s="50"/>
      <c r="J38" s="50"/>
    </row>
    <row r="39" spans="1:10" ht="22.5" customHeight="1">
      <c r="A39" s="50"/>
      <c r="B39" s="50"/>
      <c r="C39" s="50"/>
      <c r="D39" s="50"/>
      <c r="E39" s="50"/>
      <c r="F39" s="50"/>
      <c r="G39" s="50"/>
      <c r="H39" s="50"/>
      <c r="I39" s="50"/>
      <c r="J39" s="50"/>
    </row>
    <row r="40" spans="1:10" ht="22.5" customHeight="1">
      <c r="A40" s="50"/>
      <c r="B40" s="50"/>
      <c r="C40" s="50"/>
      <c r="D40" s="50"/>
      <c r="E40" s="50"/>
      <c r="F40" s="50"/>
      <c r="G40" s="50"/>
      <c r="H40" s="50"/>
      <c r="I40" s="50"/>
      <c r="J40" s="50"/>
    </row>
    <row r="41" spans="1:10" ht="14.25" customHeight="1"/>
    <row r="42" spans="1:10" ht="17.25" customHeight="1">
      <c r="A42" s="16">
        <v>7</v>
      </c>
      <c r="B42" s="51" t="s">
        <v>39</v>
      </c>
      <c r="C42" s="52"/>
      <c r="D42" s="8">
        <f>IFERROR(G35/J32*1/365,0)</f>
        <v>0</v>
      </c>
      <c r="G42" s="57" t="s">
        <v>40</v>
      </c>
      <c r="H42" s="58"/>
      <c r="I42" s="58"/>
    </row>
    <row r="43" spans="1:10">
      <c r="G43" s="58"/>
      <c r="H43" s="58"/>
      <c r="I43" s="58"/>
    </row>
    <row r="44" spans="1:10" ht="17.25" customHeight="1">
      <c r="A44" s="16">
        <v>8</v>
      </c>
      <c r="B44" s="51" t="s">
        <v>10</v>
      </c>
      <c r="C44" s="52"/>
      <c r="D44" s="3">
        <f>ROUNDDOWN(D42*J15,0)</f>
        <v>0</v>
      </c>
      <c r="E44" s="59" t="s">
        <v>44</v>
      </c>
      <c r="F44" s="60"/>
      <c r="J44" s="2" t="s">
        <v>41</v>
      </c>
    </row>
    <row r="45" spans="1:10" ht="13.5" customHeight="1">
      <c r="G45" s="61" t="s">
        <v>42</v>
      </c>
      <c r="H45" s="62"/>
      <c r="I45" s="43" t="s">
        <v>43</v>
      </c>
    </row>
    <row r="46" spans="1:10" ht="13.5" customHeight="1">
      <c r="A46" s="45">
        <v>9</v>
      </c>
      <c r="B46" s="53" t="s">
        <v>25</v>
      </c>
      <c r="C46" s="54"/>
      <c r="D46" s="13" t="s">
        <v>12</v>
      </c>
      <c r="E46" s="14" t="s">
        <v>23</v>
      </c>
      <c r="G46" s="62"/>
      <c r="H46" s="62"/>
      <c r="I46" s="44"/>
    </row>
    <row r="47" spans="1:10" ht="36" customHeight="1">
      <c r="A47" s="45"/>
      <c r="B47" s="55"/>
      <c r="C47" s="56"/>
      <c r="D47" s="7">
        <f>IF(D42&gt;=0.9,2280,IF(D42&gt;=0.8,2052,IF(D42&gt;=0.7,1824,IF(D42&gt;=0.6,1596,IF(D42&gt;=0.5,1368,IF(D42&lt;0.5,1140))))))</f>
        <v>1140</v>
      </c>
      <c r="E47" s="7" t="b">
        <f>IF(J15-D44&gt;J28,J28*D47,IF(J15-D44&lt;J28,(J15-D44)*D47))</f>
        <v>0</v>
      </c>
      <c r="G47" s="62"/>
      <c r="H47" s="62"/>
      <c r="I47" s="44"/>
    </row>
    <row r="49" spans="1:8" ht="13.5" customHeight="1">
      <c r="A49" s="45">
        <v>10</v>
      </c>
      <c r="B49" s="53" t="s">
        <v>26</v>
      </c>
      <c r="C49" s="54"/>
      <c r="D49" s="13" t="s">
        <v>12</v>
      </c>
      <c r="E49" s="14" t="s">
        <v>23</v>
      </c>
    </row>
    <row r="50" spans="1:8" ht="37.5" customHeight="1">
      <c r="A50" s="45"/>
      <c r="B50" s="55"/>
      <c r="C50" s="56"/>
      <c r="D50" s="7">
        <v>2280</v>
      </c>
      <c r="E50" s="7" t="b">
        <f>IF(J15-D44&gt;J28,0,IF(J15-D44&lt;J28,(J28+D44-J15)*D50))</f>
        <v>0</v>
      </c>
    </row>
    <row r="51" spans="1:8" ht="14.25" thickBot="1"/>
    <row r="52" spans="1:8" ht="28.5" customHeight="1" thickTop="1" thickBot="1">
      <c r="A52" s="41">
        <v>11</v>
      </c>
      <c r="B52" s="79" t="s">
        <v>24</v>
      </c>
      <c r="C52" s="79"/>
      <c r="D52" s="42">
        <f>E47+E50</f>
        <v>0</v>
      </c>
      <c r="G52" s="9"/>
      <c r="H52" s="10"/>
    </row>
    <row r="53" spans="1:8" ht="14.25" thickTop="1"/>
    <row r="54" spans="1:8" ht="30.75" customHeight="1">
      <c r="A54" s="15" t="s">
        <v>19</v>
      </c>
      <c r="B54" s="80" t="s">
        <v>16</v>
      </c>
      <c r="C54" s="81"/>
      <c r="D54" s="20" t="str">
        <f>IF(J32*0.9&gt;=J21,"○","×")</f>
        <v>○</v>
      </c>
    </row>
  </sheetData>
  <mergeCells count="60">
    <mergeCell ref="B52:C52"/>
    <mergeCell ref="B54:C54"/>
    <mergeCell ref="B19:C21"/>
    <mergeCell ref="B23:C24"/>
    <mergeCell ref="B26:C28"/>
    <mergeCell ref="B30:C32"/>
    <mergeCell ref="B34:C35"/>
    <mergeCell ref="A1:J1"/>
    <mergeCell ref="A3:J3"/>
    <mergeCell ref="B13:C15"/>
    <mergeCell ref="C5:D5"/>
    <mergeCell ref="C6:C9"/>
    <mergeCell ref="E5:J5"/>
    <mergeCell ref="E6:J6"/>
    <mergeCell ref="I7:J7"/>
    <mergeCell ref="I8:J8"/>
    <mergeCell ref="E9:J9"/>
    <mergeCell ref="E7:G7"/>
    <mergeCell ref="E8:G8"/>
    <mergeCell ref="H13:H14"/>
    <mergeCell ref="I13:I14"/>
    <mergeCell ref="H19:H20"/>
    <mergeCell ref="I19:I20"/>
    <mergeCell ref="A13:A15"/>
    <mergeCell ref="D13:D14"/>
    <mergeCell ref="E13:E14"/>
    <mergeCell ref="F13:F14"/>
    <mergeCell ref="G13:G14"/>
    <mergeCell ref="A19:A21"/>
    <mergeCell ref="D19:D20"/>
    <mergeCell ref="E19:E20"/>
    <mergeCell ref="F19:F20"/>
    <mergeCell ref="G19:G20"/>
    <mergeCell ref="A23:A24"/>
    <mergeCell ref="A26:A28"/>
    <mergeCell ref="D26:D27"/>
    <mergeCell ref="F26:F27"/>
    <mergeCell ref="G26:G27"/>
    <mergeCell ref="H26:H27"/>
    <mergeCell ref="I26:I27"/>
    <mergeCell ref="A30:A32"/>
    <mergeCell ref="D30:D31"/>
    <mergeCell ref="E30:E31"/>
    <mergeCell ref="F30:F31"/>
    <mergeCell ref="G30:G31"/>
    <mergeCell ref="E26:E27"/>
    <mergeCell ref="I45:I47"/>
    <mergeCell ref="A49:A50"/>
    <mergeCell ref="H30:H31"/>
    <mergeCell ref="I30:I31"/>
    <mergeCell ref="A34:A35"/>
    <mergeCell ref="A36:J40"/>
    <mergeCell ref="A46:A47"/>
    <mergeCell ref="B42:C42"/>
    <mergeCell ref="B44:C44"/>
    <mergeCell ref="B46:C47"/>
    <mergeCell ref="B49:C50"/>
    <mergeCell ref="G42:I43"/>
    <mergeCell ref="E44:F44"/>
    <mergeCell ref="G45:H47"/>
  </mergeCells>
  <phoneticPr fontId="1"/>
  <pageMargins left="0.70866141732283472" right="0.70866141732283472" top="0.74803149606299213" bottom="0.19685039370078741"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vt:lpstr>
      <vt:lpstr>事業計画書!Print_Area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2020-11-02T00:03:11Z</dcterms:modified>
</cp:coreProperties>
</file>