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80.117\ontai\00　R6地球温暖化対策Gフォルダ\350_スマートムーブ\04_スマートムーブ通勤月間\01_実施要領\02_施行\HP更新用\"/>
    </mc:Choice>
  </mc:AlternateContent>
  <xr:revisionPtr revIDLastSave="0" documentId="13_ncr:1_{2ECBEA6C-8F57-4CC4-A042-226CAC843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計用シート【入力はこちら】" sheetId="1" r:id="rId1"/>
    <sheet name="様式２　実績報告書（集計用シートから転記されます）" sheetId="2" r:id="rId2"/>
  </sheets>
  <definedNames>
    <definedName name="_xlnm.Print_Area" localSheetId="0">集計用シート【入力はこちら】!$A$1:$P$58</definedName>
    <definedName name="_xlnm.Print_Area" localSheetId="1">'様式２　実績報告書（集計用シートから転記されます）'!$A$1:$J$45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F58" i="1"/>
  <c r="F54" i="1"/>
  <c r="K24" i="1"/>
  <c r="H4" i="2" l="1"/>
  <c r="O48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O27" i="1"/>
  <c r="O26" i="1"/>
  <c r="O25" i="1"/>
  <c r="O24" i="1"/>
  <c r="N24" i="1"/>
  <c r="O49" i="1" l="1"/>
  <c r="C56" i="1" s="1"/>
  <c r="C58" i="1" s="1"/>
  <c r="N49" i="1"/>
  <c r="C52" i="1" s="1"/>
  <c r="C54" i="1" s="1"/>
  <c r="K58" i="1" l="1"/>
  <c r="D15" i="2"/>
  <c r="H14" i="2"/>
  <c r="D14" i="2" l="1"/>
  <c r="B23" i="2" l="1"/>
  <c r="K40" i="1"/>
  <c r="K39" i="1"/>
  <c r="K38" i="1"/>
  <c r="K37" i="1"/>
  <c r="K36" i="1"/>
  <c r="K35" i="1"/>
  <c r="C13" i="2" l="1"/>
  <c r="G12" i="2"/>
  <c r="C12" i="2"/>
  <c r="G11" i="2"/>
  <c r="C10" i="2"/>
  <c r="C11" i="2"/>
  <c r="C9" i="2"/>
  <c r="D49" i="1"/>
  <c r="C49" i="1" l="1"/>
  <c r="J49" i="1"/>
  <c r="I49" i="1"/>
  <c r="H49" i="1"/>
  <c r="G49" i="1"/>
  <c r="F49" i="1"/>
  <c r="E49" i="1"/>
  <c r="K48" i="1"/>
  <c r="K47" i="1"/>
  <c r="K46" i="1"/>
  <c r="K45" i="1"/>
  <c r="K44" i="1"/>
  <c r="K43" i="1"/>
  <c r="K42" i="1"/>
  <c r="K41" i="1"/>
  <c r="K34" i="1"/>
  <c r="K33" i="1"/>
  <c r="K32" i="1"/>
  <c r="K31" i="1"/>
  <c r="K30" i="1"/>
  <c r="K29" i="1"/>
  <c r="K28" i="1"/>
  <c r="K27" i="1"/>
  <c r="K26" i="1"/>
  <c r="K25" i="1"/>
  <c r="K50" i="1" l="1"/>
  <c r="H19" i="2" s="1"/>
  <c r="C18" i="2"/>
  <c r="K49" i="1"/>
  <c r="C19" i="2" s="1"/>
</calcChain>
</file>

<file path=xl/sharedStrings.xml><?xml version="1.0" encoding="utf-8"?>
<sst xmlns="http://schemas.openxmlformats.org/spreadsheetml/2006/main" count="111" uniqueCount="92">
  <si>
    <t>電車</t>
    <rPh sb="0" eb="2">
      <t>デンシャ</t>
    </rPh>
    <phoneticPr fontId="1"/>
  </si>
  <si>
    <t>自転車</t>
    <rPh sb="0" eb="3">
      <t>ジテンシャ</t>
    </rPh>
    <phoneticPr fontId="1"/>
  </si>
  <si>
    <t>徒歩</t>
    <rPh sb="0" eb="2">
      <t>トホ</t>
    </rPh>
    <phoneticPr fontId="1"/>
  </si>
  <si>
    <t>主な
通勤手段</t>
    <rPh sb="0" eb="1">
      <t>オモ</t>
    </rPh>
    <rPh sb="3" eb="5">
      <t>ツウキン</t>
    </rPh>
    <rPh sb="5" eb="7">
      <t>シュダン</t>
    </rPh>
    <phoneticPr fontId="1"/>
  </si>
  <si>
    <t>クルマ
乗合</t>
    <rPh sb="4" eb="6">
      <t>ノリアイ</t>
    </rPh>
    <phoneticPr fontId="1"/>
  </si>
  <si>
    <t>エコ
ドライブ</t>
    <phoneticPr fontId="1"/>
  </si>
  <si>
    <t>報告年月日</t>
    <rPh sb="0" eb="2">
      <t>ホウコク</t>
    </rPh>
    <rPh sb="2" eb="5">
      <t>ネンガッピ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</si>
  <si>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</si>
  <si>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</si>
  <si>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</si>
  <si>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</si>
  <si>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</si>
  <si>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</si>
  <si>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</si>
  <si>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t>事業所名の公表（民間事業所のみ）</t>
    <rPh sb="0" eb="3">
      <t>ジギョウショ</t>
    </rPh>
    <rPh sb="3" eb="4">
      <t>メイ</t>
    </rPh>
    <rPh sb="5" eb="7">
      <t>コウヒョウ</t>
    </rPh>
    <rPh sb="8" eb="10">
      <t>ミンカン</t>
    </rPh>
    <rPh sb="10" eb="12">
      <t>ジギョウ</t>
    </rPh>
    <rPh sb="12" eb="13">
      <t>ショ</t>
    </rPh>
    <phoneticPr fontId="1"/>
  </si>
  <si>
    <t>セルは、ドロップダウンリストから選択してください。</t>
    <rPh sb="16" eb="18">
      <t>センタク</t>
    </rPh>
    <phoneticPr fontId="1"/>
  </si>
  <si>
    <t>バス</t>
    <phoneticPr fontId="1"/>
  </si>
  <si>
    <t>合計</t>
    <rPh sb="0" eb="2">
      <t>ゴウケイ</t>
    </rPh>
    <phoneticPr fontId="1"/>
  </si>
  <si>
    <t>スマートムーブ通勤に取り組んだ日数</t>
    <rPh sb="7" eb="9">
      <t>ツウキン</t>
    </rPh>
    <rPh sb="10" eb="11">
      <t>ト</t>
    </rPh>
    <rPh sb="12" eb="13">
      <t>ク</t>
    </rPh>
    <rPh sb="15" eb="17">
      <t>ニッスウ</t>
    </rPh>
    <phoneticPr fontId="1"/>
  </si>
  <si>
    <t>E-mail：kankyo@pref.aomori.lg.jp</t>
    <phoneticPr fontId="12"/>
  </si>
  <si>
    <t>FAX：017-734-8065</t>
    <phoneticPr fontId="12"/>
  </si>
  <si>
    <t>E-mail</t>
    <phoneticPr fontId="1"/>
  </si>
  <si>
    <t>事業所名の公表</t>
    <rPh sb="0" eb="2">
      <t>ジギョウ</t>
    </rPh>
    <rPh sb="2" eb="3">
      <t>ショ</t>
    </rPh>
    <rPh sb="3" eb="4">
      <t>メイ</t>
    </rPh>
    <rPh sb="5" eb="7">
      <t>コウヒョウ</t>
    </rPh>
    <phoneticPr fontId="1"/>
  </si>
  <si>
    <t>kg-CO2</t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</si>
  <si>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</si>
  <si>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FAX番号</t>
    <rPh sb="3" eb="5">
      <t>バンゴウ</t>
    </rPh>
    <phoneticPr fontId="1"/>
  </si>
  <si>
    <t>担当者
所属部署</t>
    <rPh sb="0" eb="3">
      <t>タントウシャ</t>
    </rPh>
    <rPh sb="4" eb="6">
      <t>ショゾク</t>
    </rPh>
    <rPh sb="6" eb="8">
      <t>ブショ</t>
    </rPh>
    <phoneticPr fontId="1"/>
  </si>
  <si>
    <r>
      <t>ＣＯ</t>
    </r>
    <r>
      <rPr>
        <sz val="8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削減量（目安）</t>
    </r>
    <rPh sb="3" eb="5">
      <t>サクゲン</t>
    </rPh>
    <rPh sb="5" eb="6">
      <t>リョウ</t>
    </rPh>
    <rPh sb="7" eb="9">
      <t>メヤス</t>
    </rPh>
    <phoneticPr fontId="1"/>
  </si>
  <si>
    <t>●取組報告のとりまとめ結果</t>
    <rPh sb="1" eb="3">
      <t>トリクミ</t>
    </rPh>
    <rPh sb="3" eb="5">
      <t>ホウコク</t>
    </rPh>
    <rPh sb="11" eb="13">
      <t>ケッカ</t>
    </rPh>
    <phoneticPr fontId="1"/>
  </si>
  <si>
    <t>●スマートムーブ通勤月間の参加に当たって工夫した点、独自に取り組んだ内容など</t>
    <rPh sb="8" eb="10">
      <t>ツウキン</t>
    </rPh>
    <rPh sb="10" eb="12">
      <t>ゲッカン</t>
    </rPh>
    <rPh sb="13" eb="15">
      <t>サンカ</t>
    </rPh>
    <rPh sb="16" eb="17">
      <t>ア</t>
    </rPh>
    <rPh sb="20" eb="22">
      <t>クフウ</t>
    </rPh>
    <rPh sb="24" eb="25">
      <t>テン</t>
    </rPh>
    <rPh sb="26" eb="28">
      <t>ドクジ</t>
    </rPh>
    <rPh sb="29" eb="30">
      <t>ト</t>
    </rPh>
    <rPh sb="31" eb="32">
      <t>ク</t>
    </rPh>
    <rPh sb="34" eb="36">
      <t>ナイヨウ</t>
    </rPh>
    <phoneticPr fontId="1"/>
  </si>
  <si>
    <t>（例：１０月の毎週月曜日を「スマートムーブチャレンジデー」と設定し、職員にノーマイカーとエコドライブを呼びかけました。）</t>
    <rPh sb="1" eb="2">
      <t>レイ</t>
    </rPh>
    <rPh sb="5" eb="6">
      <t>ガツ</t>
    </rPh>
    <rPh sb="7" eb="9">
      <t>マイシュウ</t>
    </rPh>
    <rPh sb="9" eb="12">
      <t>ゲツヨウビ</t>
    </rPh>
    <rPh sb="30" eb="32">
      <t>セッテイ</t>
    </rPh>
    <rPh sb="34" eb="36">
      <t>ショクイン</t>
    </rPh>
    <rPh sb="51" eb="52">
      <t>ヨ</t>
    </rPh>
    <phoneticPr fontId="1"/>
  </si>
  <si>
    <t>セルは自動計算で数値が入りますので入力不要です。</t>
    <rPh sb="3" eb="5">
      <t>ジドウ</t>
    </rPh>
    <rPh sb="5" eb="7">
      <t>ケイサン</t>
    </rPh>
    <rPh sb="8" eb="10">
      <t>スウチ</t>
    </rPh>
    <rPh sb="11" eb="12">
      <t>ハイ</t>
    </rPh>
    <rPh sb="17" eb="19">
      <t>ニュウリョク</t>
    </rPh>
    <rPh sb="19" eb="21">
      <t>フヨウ</t>
    </rPh>
    <phoneticPr fontId="1"/>
  </si>
  <si>
    <t>参加者氏名
（提出時消去可）</t>
    <rPh sb="0" eb="3">
      <t>サンカシャ</t>
    </rPh>
    <rPh sb="3" eb="5">
      <t>シメイ</t>
    </rPh>
    <rPh sb="7" eb="9">
      <t>テイシュツ</t>
    </rPh>
    <rPh sb="9" eb="10">
      <t>ジ</t>
    </rPh>
    <rPh sb="10" eb="12">
      <t>ショウキョ</t>
    </rPh>
    <rPh sb="12" eb="13">
      <t>カ</t>
    </rPh>
    <phoneticPr fontId="1"/>
  </si>
  <si>
    <t>通勤距離
（往復、km）</t>
    <rPh sb="0" eb="2">
      <t>ツウキン</t>
    </rPh>
    <rPh sb="2" eb="4">
      <t>キョリ</t>
    </rPh>
    <rPh sb="6" eb="8">
      <t>オウフク</t>
    </rPh>
    <phoneticPr fontId="1"/>
  </si>
  <si>
    <t>※主な通勤手段が「マイカー」の方のみ入力してください※</t>
    <rPh sb="1" eb="2">
      <t>オモ</t>
    </rPh>
    <rPh sb="3" eb="5">
      <t>ツウキン</t>
    </rPh>
    <rPh sb="5" eb="7">
      <t>シュダン</t>
    </rPh>
    <rPh sb="15" eb="16">
      <t>カタ</t>
    </rPh>
    <rPh sb="18" eb="20">
      <t>ニュウリョク</t>
    </rPh>
    <phoneticPr fontId="1"/>
  </si>
  <si>
    <t>名</t>
    <rPh sb="0" eb="1">
      <t>メイ</t>
    </rPh>
    <phoneticPr fontId="1"/>
  </si>
  <si>
    <t>延べ
参加日数</t>
    <rPh sb="0" eb="1">
      <t>ノ</t>
    </rPh>
    <rPh sb="3" eb="5">
      <t>サンカ</t>
    </rPh>
    <rPh sb="5" eb="7">
      <t>ニッスウ</t>
    </rPh>
    <phoneticPr fontId="1"/>
  </si>
  <si>
    <t>参加事業所の全体人数</t>
    <rPh sb="0" eb="2">
      <t>サンカ</t>
    </rPh>
    <rPh sb="2" eb="4">
      <t>ジギョウ</t>
    </rPh>
    <rPh sb="4" eb="5">
      <t>ショ</t>
    </rPh>
    <rPh sb="6" eb="8">
      <t>ゼンタイ</t>
    </rPh>
    <rPh sb="8" eb="10">
      <t>ニンズウ</t>
    </rPh>
    <phoneticPr fontId="1"/>
  </si>
  <si>
    <t>参加事業所の
全体人数</t>
    <rPh sb="0" eb="2">
      <t>サンカ</t>
    </rPh>
    <rPh sb="2" eb="4">
      <t>ジギョウ</t>
    </rPh>
    <rPh sb="4" eb="5">
      <t>ショ</t>
    </rPh>
    <rPh sb="7" eb="9">
      <t>ゼンタイ</t>
    </rPh>
    <rPh sb="9" eb="11">
      <t>ニンズウ</t>
    </rPh>
    <phoneticPr fontId="1"/>
  </si>
  <si>
    <t>名</t>
    <rPh sb="0" eb="1">
      <t>メイ</t>
    </rPh>
    <phoneticPr fontId="1"/>
  </si>
  <si>
    <t>参加率</t>
    <rPh sb="0" eb="3">
      <t>サンカリツ</t>
    </rPh>
    <phoneticPr fontId="1"/>
  </si>
  <si>
    <t>％</t>
    <phoneticPr fontId="1"/>
  </si>
  <si>
    <t>取り組む日の設定の有無</t>
    <rPh sb="9" eb="11">
      <t>ウム</t>
    </rPh>
    <phoneticPr fontId="1"/>
  </si>
  <si>
    <t>取り組む日の設定の有無</t>
    <rPh sb="0" eb="1">
      <t>ト</t>
    </rPh>
    <rPh sb="2" eb="3">
      <t>ク</t>
    </rPh>
    <rPh sb="4" eb="5">
      <t>ヒ</t>
    </rPh>
    <rPh sb="6" eb="8">
      <t>セッテイ</t>
    </rPh>
    <rPh sb="9" eb="11">
      <t>ウム</t>
    </rPh>
    <phoneticPr fontId="1"/>
  </si>
  <si>
    <t>様式２</t>
    <rPh sb="0" eb="2">
      <t>ヨウシキ</t>
    </rPh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</si>
  <si>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</si>
  <si>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</si>
  <si>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実参加人数</t>
    <rPh sb="0" eb="1">
      <t>ジツ</t>
    </rPh>
    <rPh sb="1" eb="3">
      <t>サンカ</t>
    </rPh>
    <rPh sb="3" eb="5">
      <t>ニンズウ</t>
    </rPh>
    <phoneticPr fontId="1"/>
  </si>
  <si>
    <t>この欄によらず、任意様式による報告も可とします。また、参考となる資料等がある場合は添付してください。</t>
    <rPh sb="2" eb="3">
      <t>ラン</t>
    </rPh>
    <rPh sb="8" eb="10">
      <t>ニンイ</t>
    </rPh>
    <rPh sb="10" eb="12">
      <t>ヨウシキ</t>
    </rPh>
    <rPh sb="15" eb="17">
      <t>ホウコク</t>
    </rPh>
    <rPh sb="18" eb="19">
      <t>カ</t>
    </rPh>
    <rPh sb="27" eb="29">
      <t>サンコウ</t>
    </rPh>
    <rPh sb="32" eb="34">
      <t>シリョウ</t>
    </rPh>
    <rPh sb="34" eb="35">
      <t>トウ</t>
    </rPh>
    <rPh sb="38" eb="40">
      <t>バアイ</t>
    </rPh>
    <rPh sb="41" eb="43">
      <t>テンプ</t>
    </rPh>
    <phoneticPr fontId="1"/>
  </si>
  <si>
    <t>ノーマイカー
通勤総距離</t>
    <rPh sb="7" eb="9">
      <t>ツウキン</t>
    </rPh>
    <rPh sb="9" eb="12">
      <t>ソウキョリ</t>
    </rPh>
    <phoneticPr fontId="1"/>
  </si>
  <si>
    <t>エコドライブ
通勤総距離</t>
    <rPh sb="7" eb="9">
      <t>ツウキン</t>
    </rPh>
    <rPh sb="9" eb="12">
      <t>ソウキョリ</t>
    </rPh>
    <phoneticPr fontId="1"/>
  </si>
  <si>
    <t>・参加者氏名は適宜入力し、集計後は消去していただいて構いません。</t>
    <rPh sb="1" eb="4">
      <t>サンカシャ</t>
    </rPh>
    <rPh sb="4" eb="6">
      <t>シメイ</t>
    </rPh>
    <rPh sb="7" eb="9">
      <t>テキギ</t>
    </rPh>
    <rPh sb="9" eb="11">
      <t>ニュウリョク</t>
    </rPh>
    <rPh sb="13" eb="15">
      <t>シュウケイ</t>
    </rPh>
    <rPh sb="15" eb="16">
      <t>ゴ</t>
    </rPh>
    <rPh sb="17" eb="19">
      <t>ショウキョ</t>
    </rPh>
    <rPh sb="26" eb="27">
      <t>カマ</t>
    </rPh>
    <phoneticPr fontId="1"/>
  </si>
  <si>
    <t>希望する</t>
  </si>
  <si>
    <t>取り組む日を設定した（例：毎週金曜日など）</t>
  </si>
  <si>
    <t>（記入例）
　毎週月曜日と金曜日を「スマートムーブチャレンジデー」と設定し、社員にスマートムーブ通勤の実践を呼びかけました。
　また、通勤月間中に外部から講師を呼んで「エコドライブ講習会」を実施しました。</t>
    <rPh sb="1" eb="3">
      <t>キニュウ</t>
    </rPh>
    <rPh sb="3" eb="4">
      <t>レイ</t>
    </rPh>
    <rPh sb="7" eb="9">
      <t>マイシュウ</t>
    </rPh>
    <rPh sb="9" eb="12">
      <t>ゲツヨウビ</t>
    </rPh>
    <rPh sb="13" eb="16">
      <t>キンヨウビ</t>
    </rPh>
    <rPh sb="34" eb="36">
      <t>セッテイ</t>
    </rPh>
    <rPh sb="38" eb="40">
      <t>シャイン</t>
    </rPh>
    <rPh sb="48" eb="50">
      <t>ツウキン</t>
    </rPh>
    <rPh sb="51" eb="53">
      <t>ジッセン</t>
    </rPh>
    <rPh sb="54" eb="55">
      <t>ヨ</t>
    </rPh>
    <rPh sb="67" eb="69">
      <t>ツウキン</t>
    </rPh>
    <rPh sb="69" eb="71">
      <t>ゲッカン</t>
    </rPh>
    <rPh sb="71" eb="72">
      <t>チュウ</t>
    </rPh>
    <rPh sb="73" eb="75">
      <t>ガイブ</t>
    </rPh>
    <rPh sb="77" eb="79">
      <t>コウシ</t>
    </rPh>
    <rPh sb="80" eb="81">
      <t>ヨ</t>
    </rPh>
    <rPh sb="90" eb="93">
      <t>コウシュウカイ</t>
    </rPh>
    <rPh sb="95" eb="97">
      <t>ジッシ</t>
    </rPh>
    <phoneticPr fontId="1"/>
  </si>
  <si>
    <t>○○　○○</t>
    <phoneticPr fontId="1"/>
  </si>
  <si>
    <t>マイカー</t>
  </si>
  <si>
    <t>電車</t>
  </si>
  <si>
    <t>バス</t>
  </si>
  <si>
    <t>自転車</t>
  </si>
  <si>
    <t>徒歩</t>
  </si>
  <si>
    <t>○ノーマイカー通勤</t>
  </si>
  <si>
    <t>＝ノーマイカー通勤距離の合計（電車、バス、クルマ乗合、自転車、徒歩）･･･①</t>
  </si>
  <si>
    <t>CO2削減量（kg-CO2）＝①</t>
  </si>
  <si>
    <t>kg-CO2…②</t>
  </si>
  <si>
    <t>○エコドライブ通勤</t>
  </si>
  <si>
    <t>＝エコドライブ通勤距離の合計…③</t>
  </si>
  <si>
    <t>CO2削減量（kg-CO2）＝③</t>
  </si>
  <si>
    <t>CO2削減量合計（②+④）＝</t>
  </si>
  <si>
    <t>kg-CO2</t>
  </si>
  <si>
    <t>・下記様式に入力すると、別シートの「様式２　実績報告書」に転記されます。実績報告書と併せて本シートも提出してください。
・Ｅｘｃｅｌのファイルで提出する際は、ファイル名を『【〇〇（所属・事業所名を記載）】実績報告書.xlsx』として提出してください。</t>
    <rPh sb="1" eb="3">
      <t>カキ</t>
    </rPh>
    <rPh sb="3" eb="5">
      <t>ヨウシキ</t>
    </rPh>
    <rPh sb="6" eb="8">
      <t>ニュウリョク</t>
    </rPh>
    <rPh sb="12" eb="13">
      <t>ベツ</t>
    </rPh>
    <rPh sb="18" eb="20">
      <t>ヨウシキ</t>
    </rPh>
    <rPh sb="22" eb="24">
      <t>ジッセキ</t>
    </rPh>
    <rPh sb="24" eb="27">
      <t>ホウコクショ</t>
    </rPh>
    <rPh sb="29" eb="31">
      <t>テンキ</t>
    </rPh>
    <rPh sb="36" eb="38">
      <t>ジッセキ</t>
    </rPh>
    <rPh sb="38" eb="41">
      <t>ホウコクショ</t>
    </rPh>
    <rPh sb="42" eb="43">
      <t>アワ</t>
    </rPh>
    <rPh sb="45" eb="46">
      <t>ホン</t>
    </rPh>
    <rPh sb="50" eb="52">
      <t>テイシュツ</t>
    </rPh>
    <rPh sb="72" eb="74">
      <t>テイシュツ</t>
    </rPh>
    <rPh sb="76" eb="77">
      <t>サイ</t>
    </rPh>
    <rPh sb="83" eb="84">
      <t>メイ</t>
    </rPh>
    <rPh sb="90" eb="92">
      <t>ショゾク</t>
    </rPh>
    <rPh sb="93" eb="96">
      <t>ジギョウショ</t>
    </rPh>
    <rPh sb="96" eb="97">
      <t>メイ</t>
    </rPh>
    <rPh sb="98" eb="100">
      <t>キサイ</t>
    </rPh>
    <rPh sb="102" eb="104">
      <t>ジッセキ</t>
    </rPh>
    <rPh sb="104" eb="107">
      <t>ホウコクショ</t>
    </rPh>
    <rPh sb="116" eb="118">
      <t>テイシュツ</t>
    </rPh>
    <phoneticPr fontId="1"/>
  </si>
  <si>
    <t>地球温暖化対策グループ　行</t>
    <rPh sb="0" eb="7">
      <t>チキュウオンダンカタイサク</t>
    </rPh>
    <rPh sb="12" eb="13">
      <t>イキ</t>
    </rPh>
    <phoneticPr fontId="1"/>
  </si>
  <si>
    <t>kg-CO2…④</t>
    <phoneticPr fontId="1"/>
  </si>
  <si>
    <t>※１枚目のシートの「実績報告集計用シート」も併せて御提出ください。</t>
    <rPh sb="2" eb="4">
      <t>マイメ</t>
    </rPh>
    <rPh sb="22" eb="23">
      <t>アワ</t>
    </rPh>
    <rPh sb="25" eb="28">
      <t>ゴテイシュツ</t>
    </rPh>
    <phoneticPr fontId="1"/>
  </si>
  <si>
    <r>
      <t>◆スマートムーブ通勤月間の参加に当たって</t>
    </r>
    <r>
      <rPr>
        <sz val="8"/>
        <rFont val="ＭＳ Ｐゴシック"/>
        <family val="3"/>
        <charset val="128"/>
        <scheme val="minor"/>
      </rPr>
      <t>事業所内で工夫した点、独自に取り組んだ内容など自由に記入してください。
◆参加状況、取組内容を総合的に評価して、優れた取組の事業所を「スマートムーブ通勤アワード」において表彰します。
◆この欄によらず、任意様式による報告も可とします。また、参考となる資料等がある場合は添付してください。</t>
    </r>
    <rPh sb="8" eb="10">
      <t>ツウキン</t>
    </rPh>
    <rPh sb="10" eb="12">
      <t>ゲッカン</t>
    </rPh>
    <rPh sb="13" eb="15">
      <t>サンカ</t>
    </rPh>
    <rPh sb="16" eb="17">
      <t>ア</t>
    </rPh>
    <rPh sb="20" eb="23">
      <t>ジギョウショ</t>
    </rPh>
    <rPh sb="23" eb="24">
      <t>ナイ</t>
    </rPh>
    <rPh sb="25" eb="27">
      <t>クフウ</t>
    </rPh>
    <rPh sb="29" eb="30">
      <t>テン</t>
    </rPh>
    <rPh sb="31" eb="33">
      <t>ドクジ</t>
    </rPh>
    <rPh sb="34" eb="35">
      <t>ト</t>
    </rPh>
    <rPh sb="36" eb="37">
      <t>ク</t>
    </rPh>
    <rPh sb="39" eb="41">
      <t>ナイヨウ</t>
    </rPh>
    <rPh sb="43" eb="45">
      <t>ジユウ</t>
    </rPh>
    <rPh sb="46" eb="48">
      <t>キニュウ</t>
    </rPh>
    <rPh sb="57" eb="59">
      <t>サンカ</t>
    </rPh>
    <rPh sb="59" eb="61">
      <t>ジョウキョウ</t>
    </rPh>
    <rPh sb="62" eb="64">
      <t>トリクミ</t>
    </rPh>
    <rPh sb="64" eb="66">
      <t>ナイヨウ</t>
    </rPh>
    <rPh sb="67" eb="70">
      <t>ソウゴウテキ</t>
    </rPh>
    <rPh sb="71" eb="73">
      <t>ヒョウカ</t>
    </rPh>
    <rPh sb="82" eb="84">
      <t>ジギョウ</t>
    </rPh>
    <rPh sb="84" eb="85">
      <t>ショ</t>
    </rPh>
    <rPh sb="94" eb="96">
      <t>ツウキン</t>
    </rPh>
    <rPh sb="105" eb="107">
      <t>ヒョウショウ</t>
    </rPh>
    <rPh sb="115" eb="116">
      <t>ラン</t>
    </rPh>
    <rPh sb="121" eb="123">
      <t>ニンイ</t>
    </rPh>
    <rPh sb="123" eb="125">
      <t>ヨウシキ</t>
    </rPh>
    <rPh sb="128" eb="130">
      <t>ホウコク</t>
    </rPh>
    <rPh sb="131" eb="132">
      <t>カ</t>
    </rPh>
    <rPh sb="140" eb="142">
      <t>サンコウ</t>
    </rPh>
    <rPh sb="145" eb="147">
      <t>シリョウ</t>
    </rPh>
    <rPh sb="147" eb="148">
      <t>トウ</t>
    </rPh>
    <rPh sb="151" eb="153">
      <t>バアイ</t>
    </rPh>
    <rPh sb="154" eb="156">
      <t>テンプ</t>
    </rPh>
    <phoneticPr fontId="1"/>
  </si>
  <si>
    <r>
      <t xml:space="preserve">取組日数の合計
</t>
    </r>
    <r>
      <rPr>
        <b/>
        <sz val="9"/>
        <rFont val="ＭＳ Ｐゴシック"/>
        <family val="3"/>
        <charset val="128"/>
        <scheme val="minor"/>
      </rPr>
      <t>※5日以上であること</t>
    </r>
    <rPh sb="0" eb="2">
      <t>トリクミ</t>
    </rPh>
    <rPh sb="2" eb="4">
      <t>ニッスウ</t>
    </rPh>
    <rPh sb="5" eb="7">
      <t>ゴウケイ</t>
    </rPh>
    <rPh sb="10" eb="11">
      <t>ニチ</t>
    </rPh>
    <rPh sb="11" eb="13">
      <t>イジョウ</t>
    </rPh>
    <phoneticPr fontId="1"/>
  </si>
  <si>
    <t>〇〇</t>
    <phoneticPr fontId="1"/>
  </si>
  <si>
    <t>〇〇株式会社</t>
    <rPh sb="2" eb="6">
      <t>カブシキガイシャ</t>
    </rPh>
    <phoneticPr fontId="1"/>
  </si>
  <si>
    <t>〇〇市〇〇 ○-○</t>
    <rPh sb="2" eb="3">
      <t>シ</t>
    </rPh>
    <phoneticPr fontId="1"/>
  </si>
  <si>
    <t>〇〇課　　（非該当の場合記入不要）</t>
    <rPh sb="2" eb="3">
      <t>カ</t>
    </rPh>
    <rPh sb="6" eb="9">
      <t>ヒガイトウ</t>
    </rPh>
    <rPh sb="10" eb="12">
      <t>バアイ</t>
    </rPh>
    <rPh sb="12" eb="14">
      <t>キニュウ</t>
    </rPh>
    <rPh sb="14" eb="16">
      <t>フヨウ</t>
    </rPh>
    <phoneticPr fontId="1"/>
  </si>
  <si>
    <t>〇〇　〇〇</t>
    <phoneticPr fontId="1"/>
  </si>
  <si>
    <t>○○○○‐〇〇‐〇〇〇〇</t>
    <phoneticPr fontId="1"/>
  </si>
  <si>
    <t>〇〇〇＠〇〇.〇〇.jp</t>
    <phoneticPr fontId="1"/>
  </si>
  <si>
    <t>令和６年度スマートムーブ通勤月間　実績報告集計用シート</t>
    <rPh sb="0" eb="2">
      <t>レイワ</t>
    </rPh>
    <rPh sb="3" eb="4">
      <t>ネン</t>
    </rPh>
    <rPh sb="4" eb="5">
      <t>ド</t>
    </rPh>
    <rPh sb="12" eb="14">
      <t>ツウキン</t>
    </rPh>
    <rPh sb="14" eb="16">
      <t>ゲッカン</t>
    </rPh>
    <rPh sb="17" eb="19">
      <t>ジッセキ</t>
    </rPh>
    <rPh sb="19" eb="21">
      <t>ホウコク</t>
    </rPh>
    <rPh sb="21" eb="23">
      <t>シュウケイ</t>
    </rPh>
    <rPh sb="23" eb="24">
      <t>ヨウ</t>
    </rPh>
    <phoneticPr fontId="1"/>
  </si>
  <si>
    <t>令和６年１１月●日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</si>
  <si>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【CO2削減量の計算】　平均燃費12.6km/L、ガソリンのCO2排出係数2.29kg-CO2/L、エコドライブによる燃費向上率10%として設定</t>
    <phoneticPr fontId="1"/>
  </si>
  <si>
    <r>
      <rPr>
        <sz val="16"/>
        <color theme="1"/>
        <rFont val="ＭＳ Ｐゴシック"/>
        <family val="3"/>
        <charset val="128"/>
        <scheme val="minor"/>
      </rPr>
      <t>令和６年度スマートムーブ通勤月間　実績報告書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（集計用シートの入力データが自動転記されます）</t>
    </r>
    <rPh sb="0" eb="2">
      <t>レイワ</t>
    </rPh>
    <rPh sb="3" eb="4">
      <t>ネン</t>
    </rPh>
    <rPh sb="4" eb="5">
      <t>ド</t>
    </rPh>
    <rPh sb="12" eb="14">
      <t>ツウキン</t>
    </rPh>
    <rPh sb="14" eb="16">
      <t>ゲッカン</t>
    </rPh>
    <rPh sb="17" eb="19">
      <t>ジッセキ</t>
    </rPh>
    <rPh sb="19" eb="22">
      <t>ホウコクショ</t>
    </rPh>
    <rPh sb="24" eb="27">
      <t>シュウケイヨウ</t>
    </rPh>
    <rPh sb="31" eb="33">
      <t>ニュウリョク</t>
    </rPh>
    <rPh sb="37" eb="39">
      <t>ジドウ</t>
    </rPh>
    <rPh sb="39" eb="41">
      <t>テンキ</t>
    </rPh>
    <phoneticPr fontId="1"/>
  </si>
  <si>
    <t>青森県環境エネルギー部環境政策課</t>
    <rPh sb="0" eb="3">
      <t>アオモリケン</t>
    </rPh>
    <rPh sb="3" eb="5">
      <t>カンキョウ</t>
    </rPh>
    <rPh sb="10" eb="11">
      <t>ブ</t>
    </rPh>
    <rPh sb="11" eb="13">
      <t>カンキョウ</t>
    </rPh>
    <rPh sb="13" eb="15">
      <t>セイサク</t>
    </rPh>
    <rPh sb="15" eb="16">
      <t>カ</t>
    </rPh>
    <phoneticPr fontId="1"/>
  </si>
  <si>
    <t>CO2削減量＝①ノーマイカー通勤距離（km）／12.6（km/L）×2.29（kg-CO2/L）</t>
    <phoneticPr fontId="1"/>
  </si>
  <si>
    <t>／12.6×2.29　＝</t>
    <phoneticPr fontId="1"/>
  </si>
  <si>
    <t>CO2削減量＝③エコドライブ通勤距離（km）／12.6 (km/L)×2.29（kg-CO2/L）／11</t>
    <phoneticPr fontId="1"/>
  </si>
  <si>
    <t>／12.6×2.29／11＝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</si>
</sst>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.0_);[Red]\(#,##0.0\)"/>
    <numFmt numFmtId="178" formatCode="yyyy&quot;年&quot;m&quot;月&quot;d&quot;日&quot;;@"/>
    <numFmt numFmtId="179" formatCode="#,##0.0_ "/>
    <numFmt numFmtId="180" formatCode="0.0_ "/>
    <numFmt numFmtId="181" formatCode="0.0%"/>
    <numFmt numFmtId="182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8" xfId="0" applyFont="1" applyFill="1" applyBorder="1">
      <alignment vertical="center"/>
    </xf>
    <xf numFmtId="178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8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80" fontId="5" fillId="0" borderId="0" xfId="0" applyNumberFormat="1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179" fontId="5" fillId="3" borderId="1" xfId="0" applyNumberFormat="1" applyFont="1" applyFill="1" applyBorder="1" applyAlignment="1">
      <alignment horizontal="right" vertical="center"/>
    </xf>
    <xf numFmtId="179" fontId="5" fillId="3" borderId="1" xfId="0" applyNumberFormat="1" applyFont="1" applyFill="1" applyBorder="1">
      <alignment vertical="center"/>
    </xf>
    <xf numFmtId="179" fontId="5" fillId="3" borderId="12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15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" fillId="3" borderId="5" xfId="0" applyFont="1" applyFill="1" applyBorder="1">
      <alignment vertical="center"/>
    </xf>
    <xf numFmtId="179" fontId="2" fillId="3" borderId="29" xfId="0" applyNumberFormat="1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2" fillId="3" borderId="31" xfId="0" applyFont="1" applyFill="1" applyBorder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1" fontId="14" fillId="3" borderId="4" xfId="0" applyNumberFormat="1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2" fillId="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25" xfId="0" applyFill="1" applyBorder="1">
      <alignment vertical="center"/>
    </xf>
    <xf numFmtId="0" fontId="16" fillId="0" borderId="4" xfId="0" applyFont="1" applyFill="1" applyBorder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7" fontId="22" fillId="0" borderId="17" xfId="0" applyNumberFormat="1" applyFont="1" applyFill="1" applyBorder="1" applyAlignment="1" applyProtection="1">
      <alignment horizontal="right" vertical="center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177" fontId="22" fillId="0" borderId="17" xfId="0" applyNumberFormat="1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 applyProtection="1">
      <alignment horizontal="right" vertical="center"/>
      <protection locked="0"/>
    </xf>
    <xf numFmtId="177" fontId="3" fillId="0" borderId="17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23" fillId="0" borderId="33" xfId="0" applyFont="1" applyBorder="1" applyAlignment="1" applyProtection="1">
      <alignment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0" fontId="22" fillId="0" borderId="4" xfId="0" applyFont="1" applyBorder="1" applyAlignment="1" applyProtection="1">
      <alignment vertical="top" wrapText="1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5" fillId="2" borderId="27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20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178" fontId="23" fillId="0" borderId="5" xfId="0" applyNumberFormat="1" applyFont="1" applyBorder="1" applyAlignment="1" applyProtection="1">
      <alignment horizontal="left" vertical="center"/>
      <protection locked="0"/>
    </xf>
    <xf numFmtId="178" fontId="23" fillId="0" borderId="6" xfId="0" applyNumberFormat="1" applyFont="1" applyBorder="1" applyAlignment="1" applyProtection="1">
      <alignment horizontal="left" vertical="center"/>
      <protection locked="0"/>
    </xf>
    <xf numFmtId="178" fontId="23" fillId="0" borderId="7" xfId="0" applyNumberFormat="1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82" fontId="0" fillId="0" borderId="2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114300</xdr:rowOff>
    </xdr:from>
    <xdr:to>
      <xdr:col>2</xdr:col>
      <xdr:colOff>695326</xdr:colOff>
      <xdr:row>21</xdr:row>
      <xdr:rowOff>114300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50" y="4495800"/>
          <a:ext cx="2171701" cy="400050"/>
        </a:xfrm>
        <a:prstGeom prst="borderCallout1">
          <a:avLst>
            <a:gd name="adj1" fmla="val 99040"/>
            <a:gd name="adj2" fmla="val 51749"/>
            <a:gd name="adj3" fmla="val 157137"/>
            <a:gd name="adj4" fmla="val 70857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電車、バス、自転車、徒歩通勤の方も参加者にカウントします（取組日数の報告不要）</a:t>
          </a:r>
        </a:p>
      </xdr:txBody>
    </xdr:sp>
    <xdr:clientData/>
  </xdr:twoCellAnchor>
  <xdr:twoCellAnchor>
    <xdr:from>
      <xdr:col>8</xdr:col>
      <xdr:colOff>87312</xdr:colOff>
      <xdr:row>7</xdr:row>
      <xdr:rowOff>47624</xdr:rowOff>
    </xdr:from>
    <xdr:to>
      <xdr:col>8</xdr:col>
      <xdr:colOff>325437</xdr:colOff>
      <xdr:row>15</xdr:row>
      <xdr:rowOff>134937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54625" y="1285874"/>
          <a:ext cx="238125" cy="1484313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349250</xdr:colOff>
      <xdr:row>9</xdr:row>
      <xdr:rowOff>158751</xdr:rowOff>
    </xdr:from>
    <xdr:to>
      <xdr:col>15</xdr:col>
      <xdr:colOff>492125</xdr:colOff>
      <xdr:row>13</xdr:row>
      <xdr:rowOff>103188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24500" y="1746251"/>
          <a:ext cx="3841750" cy="64293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適宜入力してください。</a:t>
          </a:r>
          <a:endParaRPr kumimoji="1" lang="en-US" altLang="ja-JP" sz="1000"/>
        </a:p>
        <a:p>
          <a:r>
            <a:rPr kumimoji="1" lang="ja-JP" altLang="en-US" sz="1000"/>
            <a:t>入力内容は様式２の実績報告書に自動で転記されます。</a:t>
          </a:r>
          <a:endParaRPr kumimoji="1" lang="en-US" altLang="ja-JP" sz="1000"/>
        </a:p>
        <a:p>
          <a:r>
            <a:rPr kumimoji="1" lang="ja-JP" altLang="en-US" sz="1000"/>
            <a:t>事業所の全体人数は目安です。約○○人でもＯＫです。</a:t>
          </a:r>
        </a:p>
      </xdr:txBody>
    </xdr:sp>
    <xdr:clientData/>
  </xdr:twoCellAnchor>
  <xdr:twoCellAnchor>
    <xdr:from>
      <xdr:col>8</xdr:col>
      <xdr:colOff>87313</xdr:colOff>
      <xdr:row>16</xdr:row>
      <xdr:rowOff>23813</xdr:rowOff>
    </xdr:from>
    <xdr:to>
      <xdr:col>8</xdr:col>
      <xdr:colOff>325438</xdr:colOff>
      <xdr:row>17</xdr:row>
      <xdr:rowOff>142875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54626" y="2833688"/>
          <a:ext cx="238125" cy="293687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365125</xdr:colOff>
      <xdr:row>16</xdr:row>
      <xdr:rowOff>23813</xdr:rowOff>
    </xdr:from>
    <xdr:to>
      <xdr:col>14</xdr:col>
      <xdr:colOff>206374</xdr:colOff>
      <xdr:row>17</xdr:row>
      <xdr:rowOff>126999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40375" y="2833688"/>
          <a:ext cx="2857499" cy="2778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プルダウンで選択してください。</a:t>
          </a:r>
        </a:p>
      </xdr:txBody>
    </xdr:sp>
    <xdr:clientData/>
  </xdr:twoCellAnchor>
  <xdr:twoCellAnchor>
    <xdr:from>
      <xdr:col>3</xdr:col>
      <xdr:colOff>47624</xdr:colOff>
      <xdr:row>22</xdr:row>
      <xdr:rowOff>269875</xdr:rowOff>
    </xdr:from>
    <xdr:to>
      <xdr:col>10</xdr:col>
      <xdr:colOff>63500</xdr:colOff>
      <xdr:row>34</xdr:row>
      <xdr:rowOff>31751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89187" y="5381625"/>
          <a:ext cx="3857626" cy="176212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428624</xdr:colOff>
      <xdr:row>34</xdr:row>
      <xdr:rowOff>39688</xdr:rowOff>
    </xdr:from>
    <xdr:to>
      <xdr:col>6</xdr:col>
      <xdr:colOff>507999</xdr:colOff>
      <xdr:row>35</xdr:row>
      <xdr:rowOff>134938</xdr:rowOff>
    </xdr:to>
    <xdr:sp macro="" textlink="">
      <xdr:nvSpPr>
        <xdr:cNvPr id="10" name="下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71937" y="7151688"/>
          <a:ext cx="587375" cy="246063"/>
        </a:xfrm>
        <a:prstGeom prst="downArrow">
          <a:avLst/>
        </a:prstGeom>
        <a:solidFill>
          <a:schemeClr val="accent5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31749</xdr:colOff>
      <xdr:row>36</xdr:row>
      <xdr:rowOff>1</xdr:rowOff>
    </xdr:from>
    <xdr:to>
      <xdr:col>11</xdr:col>
      <xdr:colOff>365125</xdr:colOff>
      <xdr:row>43</xdr:row>
      <xdr:rowOff>39687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81249" y="7508876"/>
          <a:ext cx="4889501" cy="115093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  <a:r>
            <a:rPr kumimoji="1" lang="ja-JP" altLang="en-US" sz="1000" b="1">
              <a:solidFill>
                <a:srgbClr val="FF0000"/>
              </a:solidFill>
            </a:rPr>
            <a:t>マイカー通勤の方だけが入力</a:t>
          </a:r>
          <a:r>
            <a:rPr kumimoji="1" lang="ja-JP" altLang="en-US" sz="1000"/>
            <a:t>する欄です。</a:t>
          </a:r>
          <a:endParaRPr kumimoji="1" lang="en-US" altLang="ja-JP" sz="1000"/>
        </a:p>
        <a:p>
          <a:r>
            <a:rPr kumimoji="1" lang="ja-JP" altLang="en-US" sz="1000"/>
            <a:t>●通勤距離はおおよそでＯＫです。</a:t>
          </a:r>
          <a:endParaRPr kumimoji="1" lang="en-US" altLang="ja-JP" sz="1000"/>
        </a:p>
        <a:p>
          <a:r>
            <a:rPr kumimoji="1" lang="ja-JP" altLang="en-US" sz="1000"/>
            <a:t>●複数の交通手段を利用している場合や、行きと帰りが異なる場合などは、</a:t>
          </a:r>
          <a:endParaRPr kumimoji="1" lang="en-US" altLang="ja-JP" sz="1000"/>
        </a:p>
        <a:p>
          <a:r>
            <a:rPr kumimoji="1" lang="ja-JP" altLang="en-US" sz="1000"/>
            <a:t>　「主な交通手段」をそれぞれ判断して報告してください。</a:t>
          </a:r>
          <a:endParaRPr kumimoji="1" lang="en-US" altLang="ja-JP" sz="1000"/>
        </a:p>
        <a:p>
          <a:r>
            <a:rPr kumimoji="1" lang="ja-JP" altLang="en-US" sz="1000"/>
            <a:t>●取組日数の合計が</a:t>
          </a:r>
          <a:r>
            <a:rPr kumimoji="1" lang="ja-JP" altLang="en-US" sz="1000" b="1">
              <a:solidFill>
                <a:srgbClr val="FF0000"/>
              </a:solidFill>
            </a:rPr>
            <a:t>５日以上の方</a:t>
          </a:r>
          <a:r>
            <a:rPr kumimoji="1" lang="ja-JP" altLang="en-US" sz="1000"/>
            <a:t>を報告してください。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  <xdr:twoCellAnchor>
    <xdr:from>
      <xdr:col>9</xdr:col>
      <xdr:colOff>246063</xdr:colOff>
      <xdr:row>51</xdr:row>
      <xdr:rowOff>95250</xdr:rowOff>
    </xdr:from>
    <xdr:to>
      <xdr:col>14</xdr:col>
      <xdr:colOff>238125</xdr:colOff>
      <xdr:row>53</xdr:row>
      <xdr:rowOff>7938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29313" y="10033000"/>
          <a:ext cx="2500312" cy="26193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参加人数</a:t>
          </a:r>
          <a:r>
            <a:rPr kumimoji="1" lang="en-US" altLang="ja-JP" sz="900"/>
            <a:t>÷</a:t>
          </a:r>
          <a:r>
            <a:rPr kumimoji="1" lang="ja-JP" altLang="en-US" sz="900"/>
            <a:t>上の表の全体人数</a:t>
          </a:r>
        </a:p>
      </xdr:txBody>
    </xdr:sp>
    <xdr:clientData/>
  </xdr:twoCellAnchor>
  <xdr:twoCellAnchor>
    <xdr:from>
      <xdr:col>10</xdr:col>
      <xdr:colOff>452435</xdr:colOff>
      <xdr:row>50</xdr:row>
      <xdr:rowOff>7937</xdr:rowOff>
    </xdr:from>
    <xdr:to>
      <xdr:col>10</xdr:col>
      <xdr:colOff>658810</xdr:colOff>
      <xdr:row>51</xdr:row>
      <xdr:rowOff>103187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6635748" y="9580562"/>
          <a:ext cx="206375" cy="269875"/>
        </a:xfrm>
        <a:prstGeom prst="downArrow">
          <a:avLst>
            <a:gd name="adj1" fmla="val 28571"/>
            <a:gd name="adj2" fmla="val 60714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365125</xdr:colOff>
      <xdr:row>21</xdr:row>
      <xdr:rowOff>79375</xdr:rowOff>
    </xdr:from>
    <xdr:to>
      <xdr:col>15</xdr:col>
      <xdr:colOff>746125</xdr:colOff>
      <xdr:row>49</xdr:row>
      <xdr:rowOff>63500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239250" y="4905375"/>
          <a:ext cx="381000" cy="4746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/>
            <a:t>黄色のセルは計算式が入っているので入力不要です。</a:t>
          </a:r>
        </a:p>
      </xdr:txBody>
    </xdr:sp>
    <xdr:clientData/>
  </xdr:twoCellAnchor>
  <xdr:twoCellAnchor>
    <xdr:from>
      <xdr:col>11</xdr:col>
      <xdr:colOff>381000</xdr:colOff>
      <xdr:row>0</xdr:row>
      <xdr:rowOff>190500</xdr:rowOff>
    </xdr:from>
    <xdr:to>
      <xdr:col>15</xdr:col>
      <xdr:colOff>612322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79179" y="190500"/>
          <a:ext cx="2190750" cy="9525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入力例</a:t>
          </a:r>
          <a:endParaRPr kumimoji="1" lang="en-US" altLang="ja-JP" sz="32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赤文字部分を御入力ください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8</xdr:row>
      <xdr:rowOff>180975</xdr:rowOff>
    </xdr:from>
    <xdr:to>
      <xdr:col>7</xdr:col>
      <xdr:colOff>552450</xdr:colOff>
      <xdr:row>9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0" y="1676400"/>
          <a:ext cx="4114800" cy="466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集計用シートから転記されるので入力は不要です。</a:t>
          </a:r>
        </a:p>
      </xdr:txBody>
    </xdr:sp>
    <xdr:clientData/>
  </xdr:twoCellAnchor>
  <xdr:twoCellAnchor>
    <xdr:from>
      <xdr:col>3</xdr:col>
      <xdr:colOff>555625</xdr:colOff>
      <xdr:row>0</xdr:row>
      <xdr:rowOff>63500</xdr:rowOff>
    </xdr:from>
    <xdr:to>
      <xdr:col>6</xdr:col>
      <xdr:colOff>444500</xdr:colOff>
      <xdr:row>3</xdr:row>
      <xdr:rowOff>206375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2375" y="63500"/>
          <a:ext cx="2190750" cy="66675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入力例</a:t>
          </a:r>
          <a:endParaRPr kumimoji="1" lang="en-US" altLang="ja-JP" sz="3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8"/>
  <sheetViews>
    <sheetView showZeros="0" tabSelected="1" view="pageBreakPreview" zoomScale="70" zoomScaleNormal="120" zoomScaleSheetLayoutView="70" workbookViewId="0">
      <selection sqref="A1:K1"/>
    </sheetView>
  </sheetViews>
  <sheetFormatPr defaultRowHeight="14.1" customHeight="1" x14ac:dyDescent="0.15"/>
  <cols>
    <col min="1" max="1" width="4.5" style="1" customWidth="1"/>
    <col min="2" max="2" width="16.625" style="1" customWidth="1"/>
    <col min="3" max="3" width="9.625" style="1" customWidth="1"/>
    <col min="4" max="4" width="14.625" style="1" customWidth="1"/>
    <col min="5" max="10" width="6.625" style="1" customWidth="1"/>
    <col min="11" max="11" width="9.375" style="1" customWidth="1"/>
    <col min="12" max="12" width="5.75" style="1" customWidth="1"/>
    <col min="13" max="13" width="2.125" style="1" customWidth="1"/>
    <col min="14" max="15" width="9" style="1"/>
    <col min="16" max="16" width="17.5" style="1" customWidth="1"/>
    <col min="17" max="16384" width="9" style="1"/>
  </cols>
  <sheetData>
    <row r="1" spans="1:11" ht="16.5" customHeight="1" x14ac:dyDescent="0.15">
      <c r="A1" s="95" t="s">
        <v>83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5.5" customHeight="1" x14ac:dyDescent="0.15">
      <c r="A3" s="112" t="s">
        <v>70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14.1" customHeight="1" x14ac:dyDescent="0.15">
      <c r="A4" s="17" t="s">
        <v>51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4.1" customHeight="1" x14ac:dyDescent="0.15">
      <c r="A5" s="13"/>
      <c r="B5" s="12" t="s">
        <v>31</v>
      </c>
      <c r="C5" s="12"/>
      <c r="D5" s="12"/>
      <c r="E5" s="12"/>
      <c r="F5" s="12"/>
      <c r="G5" s="12"/>
      <c r="H5" s="12"/>
      <c r="I5" s="12"/>
      <c r="J5" s="12"/>
      <c r="K5" s="12"/>
    </row>
    <row r="6" spans="1:11" ht="14.1" customHeight="1" x14ac:dyDescent="0.15">
      <c r="A6" s="18"/>
      <c r="B6" s="12" t="s">
        <v>15</v>
      </c>
      <c r="C6" s="12"/>
      <c r="D6" s="12"/>
      <c r="E6" s="12"/>
      <c r="F6" s="12"/>
      <c r="G6" s="12"/>
      <c r="H6" s="12"/>
      <c r="I6" s="12"/>
      <c r="J6" s="12"/>
      <c r="K6" s="12"/>
    </row>
    <row r="7" spans="1:11" ht="6" customHeight="1" x14ac:dyDescent="0.15"/>
    <row r="8" spans="1:11" ht="14.1" customHeight="1" x14ac:dyDescent="0.15">
      <c r="A8" s="100" t="s">
        <v>6</v>
      </c>
      <c r="B8" s="101"/>
      <c r="C8" s="102"/>
      <c r="D8" s="115" t="s">
        <v>84</v>
      </c>
      <c r="E8" s="116"/>
      <c r="F8" s="116"/>
      <c r="G8" s="116"/>
      <c r="H8" s="117"/>
      <c r="I8" s="5"/>
      <c r="J8" s="42"/>
      <c r="K8" s="42"/>
    </row>
    <row r="9" spans="1:11" ht="14.1" customHeight="1" x14ac:dyDescent="0.15">
      <c r="A9" s="103" t="s">
        <v>7</v>
      </c>
      <c r="B9" s="103"/>
      <c r="C9" s="103"/>
      <c r="D9" s="84" t="s">
        <v>77</v>
      </c>
      <c r="E9" s="85"/>
      <c r="F9" s="85"/>
      <c r="G9" s="85"/>
      <c r="H9" s="86"/>
      <c r="I9" s="6"/>
      <c r="J9" s="43"/>
      <c r="K9" s="43"/>
    </row>
    <row r="10" spans="1:11" ht="14.1" customHeight="1" x14ac:dyDescent="0.15">
      <c r="A10" s="103" t="s">
        <v>8</v>
      </c>
      <c r="B10" s="103"/>
      <c r="C10" s="103"/>
      <c r="D10" s="84" t="s">
        <v>78</v>
      </c>
      <c r="E10" s="85"/>
      <c r="F10" s="85"/>
      <c r="G10" s="85"/>
      <c r="H10" s="86"/>
      <c r="I10" s="6"/>
      <c r="J10" s="43"/>
      <c r="K10" s="43"/>
    </row>
    <row r="11" spans="1:11" ht="14.1" customHeight="1" x14ac:dyDescent="0.15">
      <c r="A11" s="103" t="s">
        <v>9</v>
      </c>
      <c r="B11" s="103"/>
      <c r="C11" s="103"/>
      <c r="D11" s="84" t="s">
        <v>79</v>
      </c>
      <c r="E11" s="85"/>
      <c r="F11" s="85"/>
      <c r="G11" s="85"/>
      <c r="H11" s="86"/>
      <c r="I11" s="6"/>
      <c r="J11" s="43"/>
      <c r="K11" s="43"/>
    </row>
    <row r="12" spans="1:11" ht="14.1" customHeight="1" x14ac:dyDescent="0.15">
      <c r="A12" s="103" t="s">
        <v>10</v>
      </c>
      <c r="B12" s="103"/>
      <c r="C12" s="103"/>
      <c r="D12" s="84" t="s">
        <v>80</v>
      </c>
      <c r="E12" s="85"/>
      <c r="F12" s="85"/>
      <c r="G12" s="85"/>
      <c r="H12" s="86"/>
      <c r="I12" s="6"/>
      <c r="J12" s="43"/>
      <c r="K12" s="43"/>
    </row>
    <row r="13" spans="1:11" ht="14.1" customHeight="1" x14ac:dyDescent="0.15">
      <c r="A13" s="103" t="s">
        <v>11</v>
      </c>
      <c r="B13" s="103"/>
      <c r="C13" s="103"/>
      <c r="D13" s="84" t="s">
        <v>81</v>
      </c>
      <c r="E13" s="85"/>
      <c r="F13" s="85"/>
      <c r="G13" s="85"/>
      <c r="H13" s="86"/>
      <c r="I13" s="6"/>
      <c r="J13" s="43"/>
      <c r="K13" s="43"/>
    </row>
    <row r="14" spans="1:11" ht="14.1" customHeight="1" x14ac:dyDescent="0.15">
      <c r="A14" s="103" t="s">
        <v>12</v>
      </c>
      <c r="B14" s="103"/>
      <c r="C14" s="103"/>
      <c r="D14" s="84" t="s">
        <v>81</v>
      </c>
      <c r="E14" s="85"/>
      <c r="F14" s="85"/>
      <c r="G14" s="85"/>
      <c r="H14" s="86"/>
      <c r="I14" s="6"/>
      <c r="J14" s="43"/>
      <c r="K14" s="43"/>
    </row>
    <row r="15" spans="1:11" ht="14.1" customHeight="1" x14ac:dyDescent="0.15">
      <c r="A15" s="103" t="s">
        <v>13</v>
      </c>
      <c r="B15" s="103"/>
      <c r="C15" s="103"/>
      <c r="D15" s="84" t="s">
        <v>82</v>
      </c>
      <c r="E15" s="85"/>
      <c r="F15" s="85"/>
      <c r="G15" s="85"/>
      <c r="H15" s="86"/>
      <c r="I15" s="6"/>
      <c r="J15" s="43"/>
      <c r="K15" s="43"/>
    </row>
    <row r="16" spans="1:11" ht="14.1" customHeight="1" x14ac:dyDescent="0.15">
      <c r="A16" s="100" t="s">
        <v>37</v>
      </c>
      <c r="B16" s="101"/>
      <c r="C16" s="102"/>
      <c r="D16" s="113" t="s">
        <v>76</v>
      </c>
      <c r="E16" s="114"/>
      <c r="F16" s="69" t="s">
        <v>39</v>
      </c>
      <c r="G16" s="69"/>
      <c r="H16" s="70"/>
      <c r="I16" s="6"/>
      <c r="J16" s="43"/>
      <c r="K16" s="43"/>
    </row>
    <row r="17" spans="1:15" ht="14.1" customHeight="1" x14ac:dyDescent="0.15">
      <c r="A17" s="103" t="s">
        <v>14</v>
      </c>
      <c r="B17" s="103"/>
      <c r="C17" s="103"/>
      <c r="D17" s="87" t="s">
        <v>52</v>
      </c>
      <c r="E17" s="88"/>
      <c r="F17" s="88"/>
      <c r="G17" s="88"/>
      <c r="H17" s="89"/>
      <c r="I17" s="44"/>
      <c r="J17" s="45"/>
      <c r="K17" s="43"/>
    </row>
    <row r="18" spans="1:15" ht="14.1" customHeight="1" thickBot="1" x14ac:dyDescent="0.2">
      <c r="A18" s="100" t="s">
        <v>43</v>
      </c>
      <c r="B18" s="101"/>
      <c r="C18" s="102"/>
      <c r="D18" s="90" t="s">
        <v>53</v>
      </c>
      <c r="E18" s="91"/>
      <c r="F18" s="91"/>
      <c r="G18" s="91"/>
      <c r="H18" s="92"/>
      <c r="I18" s="44"/>
      <c r="J18" s="45"/>
      <c r="K18" s="43"/>
    </row>
    <row r="19" spans="1:15" ht="100.5" customHeight="1" thickBot="1" x14ac:dyDescent="0.2">
      <c r="A19" s="109" t="s">
        <v>74</v>
      </c>
      <c r="B19" s="110"/>
      <c r="C19" s="111"/>
      <c r="D19" s="81" t="s">
        <v>54</v>
      </c>
      <c r="E19" s="82"/>
      <c r="F19" s="82"/>
      <c r="G19" s="82"/>
      <c r="H19" s="82"/>
      <c r="I19" s="82"/>
      <c r="J19" s="82"/>
      <c r="K19" s="83"/>
    </row>
    <row r="20" spans="1:15" ht="10.5" customHeight="1" thickBot="1" x14ac:dyDescent="0.2"/>
    <row r="21" spans="1:15" ht="21" customHeight="1" x14ac:dyDescent="0.15">
      <c r="B21" s="12"/>
      <c r="C21" s="98"/>
      <c r="D21" s="106" t="s">
        <v>34</v>
      </c>
      <c r="E21" s="107"/>
      <c r="F21" s="107"/>
      <c r="G21" s="107"/>
      <c r="H21" s="107"/>
      <c r="I21" s="107"/>
      <c r="J21" s="107"/>
      <c r="K21" s="108"/>
    </row>
    <row r="22" spans="1:15" ht="21" customHeight="1" x14ac:dyDescent="0.15">
      <c r="B22" s="12"/>
      <c r="C22" s="99"/>
      <c r="D22" s="34"/>
      <c r="E22" s="97" t="s">
        <v>18</v>
      </c>
      <c r="F22" s="97"/>
      <c r="G22" s="97"/>
      <c r="H22" s="97"/>
      <c r="I22" s="97"/>
      <c r="J22" s="97"/>
      <c r="K22" s="104" t="s">
        <v>75</v>
      </c>
    </row>
    <row r="23" spans="1:15" ht="27" customHeight="1" x14ac:dyDescent="0.15">
      <c r="A23" s="3"/>
      <c r="B23" s="35" t="s">
        <v>32</v>
      </c>
      <c r="C23" s="36" t="s">
        <v>3</v>
      </c>
      <c r="D23" s="37" t="s">
        <v>33</v>
      </c>
      <c r="E23" s="35" t="s">
        <v>0</v>
      </c>
      <c r="F23" s="35" t="s">
        <v>16</v>
      </c>
      <c r="G23" s="35" t="s">
        <v>4</v>
      </c>
      <c r="H23" s="35" t="s">
        <v>1</v>
      </c>
      <c r="I23" s="35" t="s">
        <v>2</v>
      </c>
      <c r="J23" s="35" t="s">
        <v>5</v>
      </c>
      <c r="K23" s="105"/>
      <c r="N23" s="52" t="s">
        <v>49</v>
      </c>
      <c r="O23" s="53" t="s">
        <v>50</v>
      </c>
    </row>
    <row r="24" spans="1:15" ht="12" customHeight="1" x14ac:dyDescent="0.15">
      <c r="A24" s="2">
        <v>1</v>
      </c>
      <c r="B24" s="73" t="s">
        <v>55</v>
      </c>
      <c r="C24" s="68" t="s">
        <v>56</v>
      </c>
      <c r="D24" s="75">
        <v>12</v>
      </c>
      <c r="E24" s="76"/>
      <c r="F24" s="76"/>
      <c r="G24" s="76"/>
      <c r="H24" s="76">
        <v>10</v>
      </c>
      <c r="I24" s="76"/>
      <c r="J24" s="76">
        <v>12</v>
      </c>
      <c r="K24" s="4">
        <f>SUM(E24:J24)</f>
        <v>22</v>
      </c>
      <c r="N24" s="51">
        <f>D24*(E24+F24+G24+H24+I24)</f>
        <v>120</v>
      </c>
      <c r="O24" s="51">
        <f>D24*J24</f>
        <v>144</v>
      </c>
    </row>
    <row r="25" spans="1:15" ht="12" customHeight="1" x14ac:dyDescent="0.15">
      <c r="A25" s="2">
        <v>2</v>
      </c>
      <c r="B25" s="73" t="s">
        <v>55</v>
      </c>
      <c r="C25" s="68" t="s">
        <v>57</v>
      </c>
      <c r="D25" s="75"/>
      <c r="E25" s="76"/>
      <c r="F25" s="76"/>
      <c r="G25" s="76"/>
      <c r="H25" s="76"/>
      <c r="I25" s="76"/>
      <c r="J25" s="76"/>
      <c r="K25" s="4">
        <f t="shared" ref="K25:K48" si="0">SUM(E25:J25)</f>
        <v>0</v>
      </c>
      <c r="N25" s="51">
        <f t="shared" ref="N25:N48" si="1">D25*(E25+F25+G25+H25+I25)</f>
        <v>0</v>
      </c>
      <c r="O25" s="51">
        <f t="shared" ref="O25:O48" si="2">D25*J25</f>
        <v>0</v>
      </c>
    </row>
    <row r="26" spans="1:15" ht="12" customHeight="1" x14ac:dyDescent="0.15">
      <c r="A26" s="2">
        <v>3</v>
      </c>
      <c r="B26" s="73" t="s">
        <v>55</v>
      </c>
      <c r="C26" s="68" t="s">
        <v>58</v>
      </c>
      <c r="D26" s="75"/>
      <c r="E26" s="76"/>
      <c r="F26" s="76"/>
      <c r="G26" s="76"/>
      <c r="H26" s="76"/>
      <c r="I26" s="76"/>
      <c r="J26" s="76"/>
      <c r="K26" s="4">
        <f t="shared" si="0"/>
        <v>0</v>
      </c>
      <c r="N26" s="51">
        <f t="shared" si="1"/>
        <v>0</v>
      </c>
      <c r="O26" s="51">
        <f t="shared" si="2"/>
        <v>0</v>
      </c>
    </row>
    <row r="27" spans="1:15" ht="12" customHeight="1" x14ac:dyDescent="0.15">
      <c r="A27" s="2">
        <v>4</v>
      </c>
      <c r="B27" s="73" t="s">
        <v>55</v>
      </c>
      <c r="C27" s="68" t="s">
        <v>56</v>
      </c>
      <c r="D27" s="75">
        <v>27</v>
      </c>
      <c r="E27" s="76"/>
      <c r="F27" s="76">
        <v>4</v>
      </c>
      <c r="G27" s="76"/>
      <c r="H27" s="76"/>
      <c r="I27" s="76"/>
      <c r="J27" s="76">
        <v>5</v>
      </c>
      <c r="K27" s="4">
        <f t="shared" si="0"/>
        <v>9</v>
      </c>
      <c r="N27" s="51">
        <f t="shared" si="1"/>
        <v>108</v>
      </c>
      <c r="O27" s="51">
        <f t="shared" si="2"/>
        <v>135</v>
      </c>
    </row>
    <row r="28" spans="1:15" ht="12" customHeight="1" x14ac:dyDescent="0.15">
      <c r="A28" s="2">
        <v>5</v>
      </c>
      <c r="B28" s="73" t="s">
        <v>55</v>
      </c>
      <c r="C28" s="68" t="s">
        <v>56</v>
      </c>
      <c r="D28" s="77">
        <v>40</v>
      </c>
      <c r="E28" s="78">
        <v>4</v>
      </c>
      <c r="F28" s="78"/>
      <c r="G28" s="78"/>
      <c r="H28" s="78"/>
      <c r="I28" s="78"/>
      <c r="J28" s="78">
        <v>18</v>
      </c>
      <c r="K28" s="4">
        <f t="shared" si="0"/>
        <v>22</v>
      </c>
      <c r="N28" s="51">
        <f t="shared" si="1"/>
        <v>160</v>
      </c>
      <c r="O28" s="51">
        <f t="shared" si="2"/>
        <v>720</v>
      </c>
    </row>
    <row r="29" spans="1:15" ht="12" customHeight="1" x14ac:dyDescent="0.15">
      <c r="A29" s="2">
        <v>6</v>
      </c>
      <c r="B29" s="73" t="s">
        <v>55</v>
      </c>
      <c r="C29" s="68" t="s">
        <v>56</v>
      </c>
      <c r="D29" s="77">
        <v>8</v>
      </c>
      <c r="E29" s="78"/>
      <c r="F29" s="78"/>
      <c r="G29" s="78"/>
      <c r="H29" s="78"/>
      <c r="I29" s="78"/>
      <c r="J29" s="78">
        <v>10</v>
      </c>
      <c r="K29" s="4">
        <f t="shared" si="0"/>
        <v>10</v>
      </c>
      <c r="N29" s="51">
        <f t="shared" si="1"/>
        <v>0</v>
      </c>
      <c r="O29" s="51">
        <f t="shared" si="2"/>
        <v>80</v>
      </c>
    </row>
    <row r="30" spans="1:15" ht="12" customHeight="1" x14ac:dyDescent="0.15">
      <c r="A30" s="2">
        <v>7</v>
      </c>
      <c r="B30" s="73" t="s">
        <v>55</v>
      </c>
      <c r="C30" s="68" t="s">
        <v>56</v>
      </c>
      <c r="D30" s="77">
        <v>5</v>
      </c>
      <c r="E30" s="78"/>
      <c r="F30" s="78"/>
      <c r="G30" s="78"/>
      <c r="H30" s="78"/>
      <c r="I30" s="78">
        <v>5</v>
      </c>
      <c r="J30" s="78"/>
      <c r="K30" s="4">
        <f t="shared" si="0"/>
        <v>5</v>
      </c>
      <c r="N30" s="51">
        <f t="shared" si="1"/>
        <v>25</v>
      </c>
      <c r="O30" s="51">
        <f t="shared" si="2"/>
        <v>0</v>
      </c>
    </row>
    <row r="31" spans="1:15" ht="12" customHeight="1" x14ac:dyDescent="0.15">
      <c r="A31" s="2">
        <v>8</v>
      </c>
      <c r="B31" s="73" t="s">
        <v>55</v>
      </c>
      <c r="C31" s="68" t="s">
        <v>59</v>
      </c>
      <c r="D31" s="77"/>
      <c r="E31" s="78"/>
      <c r="F31" s="78"/>
      <c r="G31" s="78"/>
      <c r="H31" s="78"/>
      <c r="I31" s="78"/>
      <c r="J31" s="78"/>
      <c r="K31" s="4">
        <f t="shared" si="0"/>
        <v>0</v>
      </c>
      <c r="N31" s="51">
        <f t="shared" si="1"/>
        <v>0</v>
      </c>
      <c r="O31" s="51">
        <f t="shared" si="2"/>
        <v>0</v>
      </c>
    </row>
    <row r="32" spans="1:15" ht="12" customHeight="1" x14ac:dyDescent="0.15">
      <c r="A32" s="2">
        <v>9</v>
      </c>
      <c r="B32" s="73" t="s">
        <v>55</v>
      </c>
      <c r="C32" s="68" t="s">
        <v>60</v>
      </c>
      <c r="D32" s="77"/>
      <c r="E32" s="78"/>
      <c r="F32" s="78"/>
      <c r="G32" s="78"/>
      <c r="H32" s="78"/>
      <c r="I32" s="78"/>
      <c r="J32" s="78"/>
      <c r="K32" s="4">
        <f t="shared" si="0"/>
        <v>0</v>
      </c>
      <c r="N32" s="51">
        <f t="shared" si="1"/>
        <v>0</v>
      </c>
      <c r="O32" s="51">
        <f t="shared" si="2"/>
        <v>0</v>
      </c>
    </row>
    <row r="33" spans="1:15" ht="12" customHeight="1" x14ac:dyDescent="0.15">
      <c r="A33" s="2">
        <v>10</v>
      </c>
      <c r="B33" s="73" t="s">
        <v>55</v>
      </c>
      <c r="C33" s="68" t="s">
        <v>56</v>
      </c>
      <c r="D33" s="77">
        <v>12</v>
      </c>
      <c r="E33" s="78"/>
      <c r="F33" s="78">
        <v>1</v>
      </c>
      <c r="G33" s="78"/>
      <c r="H33" s="78"/>
      <c r="I33" s="78"/>
      <c r="J33" s="78">
        <v>21</v>
      </c>
      <c r="K33" s="4">
        <f t="shared" si="0"/>
        <v>22</v>
      </c>
      <c r="N33" s="51">
        <f t="shared" si="1"/>
        <v>12</v>
      </c>
      <c r="O33" s="51">
        <f t="shared" si="2"/>
        <v>252</v>
      </c>
    </row>
    <row r="34" spans="1:15" ht="12" customHeight="1" x14ac:dyDescent="0.15">
      <c r="A34" s="2">
        <v>11</v>
      </c>
      <c r="B34" s="73"/>
      <c r="C34" s="68"/>
      <c r="D34" s="77"/>
      <c r="E34" s="78"/>
      <c r="F34" s="78"/>
      <c r="G34" s="78"/>
      <c r="H34" s="78"/>
      <c r="I34" s="78"/>
      <c r="J34" s="78"/>
      <c r="K34" s="4">
        <f t="shared" si="0"/>
        <v>0</v>
      </c>
      <c r="N34" s="51">
        <f t="shared" si="1"/>
        <v>0</v>
      </c>
      <c r="O34" s="51">
        <f t="shared" si="2"/>
        <v>0</v>
      </c>
    </row>
    <row r="35" spans="1:15" ht="12" customHeight="1" x14ac:dyDescent="0.15">
      <c r="A35" s="2">
        <v>12</v>
      </c>
      <c r="B35" s="74"/>
      <c r="C35" s="10"/>
      <c r="D35" s="79"/>
      <c r="E35" s="80"/>
      <c r="F35" s="80"/>
      <c r="G35" s="80"/>
      <c r="H35" s="80"/>
      <c r="I35" s="80"/>
      <c r="J35" s="80"/>
      <c r="K35" s="4">
        <f t="shared" si="0"/>
        <v>0</v>
      </c>
      <c r="N35" s="51">
        <f t="shared" si="1"/>
        <v>0</v>
      </c>
      <c r="O35" s="51">
        <f t="shared" si="2"/>
        <v>0</v>
      </c>
    </row>
    <row r="36" spans="1:15" ht="12" customHeight="1" x14ac:dyDescent="0.15">
      <c r="A36" s="2">
        <v>13</v>
      </c>
      <c r="B36" s="74"/>
      <c r="C36" s="10"/>
      <c r="D36" s="79"/>
      <c r="E36" s="80"/>
      <c r="F36" s="80"/>
      <c r="G36" s="80"/>
      <c r="H36" s="80"/>
      <c r="I36" s="80"/>
      <c r="J36" s="80"/>
      <c r="K36" s="4">
        <f t="shared" si="0"/>
        <v>0</v>
      </c>
      <c r="N36" s="51">
        <f t="shared" si="1"/>
        <v>0</v>
      </c>
      <c r="O36" s="51">
        <f t="shared" si="2"/>
        <v>0</v>
      </c>
    </row>
    <row r="37" spans="1:15" ht="12" customHeight="1" x14ac:dyDescent="0.15">
      <c r="A37" s="2">
        <v>14</v>
      </c>
      <c r="B37" s="74"/>
      <c r="C37" s="10"/>
      <c r="D37" s="79"/>
      <c r="E37" s="80"/>
      <c r="F37" s="80"/>
      <c r="G37" s="80"/>
      <c r="H37" s="80"/>
      <c r="I37" s="80"/>
      <c r="J37" s="80"/>
      <c r="K37" s="4">
        <f t="shared" si="0"/>
        <v>0</v>
      </c>
      <c r="N37" s="51">
        <f t="shared" si="1"/>
        <v>0</v>
      </c>
      <c r="O37" s="51">
        <f t="shared" si="2"/>
        <v>0</v>
      </c>
    </row>
    <row r="38" spans="1:15" ht="12" customHeight="1" x14ac:dyDescent="0.15">
      <c r="A38" s="2">
        <v>15</v>
      </c>
      <c r="B38" s="74"/>
      <c r="C38" s="10"/>
      <c r="D38" s="79"/>
      <c r="E38" s="80"/>
      <c r="F38" s="80"/>
      <c r="G38" s="80"/>
      <c r="H38" s="80"/>
      <c r="I38" s="80"/>
      <c r="J38" s="80"/>
      <c r="K38" s="4">
        <f t="shared" si="0"/>
        <v>0</v>
      </c>
      <c r="N38" s="51">
        <f t="shared" si="1"/>
        <v>0</v>
      </c>
      <c r="O38" s="51">
        <f t="shared" si="2"/>
        <v>0</v>
      </c>
    </row>
    <row r="39" spans="1:15" ht="12" customHeight="1" x14ac:dyDescent="0.15">
      <c r="A39" s="2">
        <v>16</v>
      </c>
      <c r="B39" s="74"/>
      <c r="C39" s="10"/>
      <c r="D39" s="79"/>
      <c r="E39" s="80"/>
      <c r="F39" s="80"/>
      <c r="G39" s="80"/>
      <c r="H39" s="80"/>
      <c r="I39" s="80"/>
      <c r="J39" s="80"/>
      <c r="K39" s="4">
        <f t="shared" si="0"/>
        <v>0</v>
      </c>
      <c r="N39" s="51">
        <f t="shared" si="1"/>
        <v>0</v>
      </c>
      <c r="O39" s="51">
        <f t="shared" si="2"/>
        <v>0</v>
      </c>
    </row>
    <row r="40" spans="1:15" ht="12" customHeight="1" x14ac:dyDescent="0.15">
      <c r="A40" s="2">
        <v>17</v>
      </c>
      <c r="B40" s="74"/>
      <c r="C40" s="10"/>
      <c r="D40" s="79"/>
      <c r="E40" s="80"/>
      <c r="F40" s="80"/>
      <c r="G40" s="80"/>
      <c r="H40" s="80"/>
      <c r="I40" s="80"/>
      <c r="J40" s="80"/>
      <c r="K40" s="4">
        <f t="shared" si="0"/>
        <v>0</v>
      </c>
      <c r="N40" s="51">
        <f t="shared" si="1"/>
        <v>0</v>
      </c>
      <c r="O40" s="51">
        <f t="shared" si="2"/>
        <v>0</v>
      </c>
    </row>
    <row r="41" spans="1:15" ht="12" customHeight="1" x14ac:dyDescent="0.15">
      <c r="A41" s="2">
        <v>18</v>
      </c>
      <c r="B41" s="74"/>
      <c r="C41" s="10"/>
      <c r="D41" s="79"/>
      <c r="E41" s="80"/>
      <c r="F41" s="80"/>
      <c r="G41" s="80"/>
      <c r="H41" s="80"/>
      <c r="I41" s="80"/>
      <c r="J41" s="80"/>
      <c r="K41" s="4">
        <f t="shared" si="0"/>
        <v>0</v>
      </c>
      <c r="N41" s="51">
        <f t="shared" si="1"/>
        <v>0</v>
      </c>
      <c r="O41" s="51">
        <f t="shared" si="2"/>
        <v>0</v>
      </c>
    </row>
    <row r="42" spans="1:15" ht="12" customHeight="1" x14ac:dyDescent="0.15">
      <c r="A42" s="2">
        <v>19</v>
      </c>
      <c r="B42" s="74"/>
      <c r="C42" s="10"/>
      <c r="D42" s="79"/>
      <c r="E42" s="80"/>
      <c r="F42" s="80"/>
      <c r="G42" s="80"/>
      <c r="H42" s="80"/>
      <c r="I42" s="80"/>
      <c r="J42" s="80"/>
      <c r="K42" s="4">
        <f t="shared" si="0"/>
        <v>0</v>
      </c>
      <c r="N42" s="51">
        <f t="shared" si="1"/>
        <v>0</v>
      </c>
      <c r="O42" s="51">
        <f t="shared" si="2"/>
        <v>0</v>
      </c>
    </row>
    <row r="43" spans="1:15" ht="12" customHeight="1" x14ac:dyDescent="0.15">
      <c r="A43" s="2">
        <v>20</v>
      </c>
      <c r="B43" s="74"/>
      <c r="C43" s="10"/>
      <c r="D43" s="79"/>
      <c r="E43" s="80"/>
      <c r="F43" s="80"/>
      <c r="G43" s="80"/>
      <c r="H43" s="80"/>
      <c r="I43" s="80"/>
      <c r="J43" s="80"/>
      <c r="K43" s="4">
        <f t="shared" si="0"/>
        <v>0</v>
      </c>
      <c r="N43" s="51">
        <f t="shared" si="1"/>
        <v>0</v>
      </c>
      <c r="O43" s="51">
        <f t="shared" si="2"/>
        <v>0</v>
      </c>
    </row>
    <row r="44" spans="1:15" ht="12" customHeight="1" x14ac:dyDescent="0.15">
      <c r="A44" s="2">
        <v>21</v>
      </c>
      <c r="B44" s="74"/>
      <c r="C44" s="10"/>
      <c r="D44" s="79"/>
      <c r="E44" s="80"/>
      <c r="F44" s="80"/>
      <c r="G44" s="80"/>
      <c r="H44" s="80"/>
      <c r="I44" s="80"/>
      <c r="J44" s="80"/>
      <c r="K44" s="4">
        <f t="shared" si="0"/>
        <v>0</v>
      </c>
      <c r="N44" s="51">
        <f t="shared" si="1"/>
        <v>0</v>
      </c>
      <c r="O44" s="51">
        <f t="shared" si="2"/>
        <v>0</v>
      </c>
    </row>
    <row r="45" spans="1:15" ht="12" customHeight="1" x14ac:dyDescent="0.15">
      <c r="A45" s="2">
        <v>22</v>
      </c>
      <c r="B45" s="74"/>
      <c r="C45" s="10"/>
      <c r="D45" s="79"/>
      <c r="E45" s="80"/>
      <c r="F45" s="80"/>
      <c r="G45" s="80"/>
      <c r="H45" s="80"/>
      <c r="I45" s="80"/>
      <c r="J45" s="80"/>
      <c r="K45" s="4">
        <f t="shared" si="0"/>
        <v>0</v>
      </c>
      <c r="N45" s="51">
        <f t="shared" si="1"/>
        <v>0</v>
      </c>
      <c r="O45" s="51">
        <f t="shared" si="2"/>
        <v>0</v>
      </c>
    </row>
    <row r="46" spans="1:15" ht="12" customHeight="1" x14ac:dyDescent="0.15">
      <c r="A46" s="2">
        <v>23</v>
      </c>
      <c r="B46" s="74"/>
      <c r="C46" s="10"/>
      <c r="D46" s="79"/>
      <c r="E46" s="80"/>
      <c r="F46" s="80"/>
      <c r="G46" s="80"/>
      <c r="H46" s="80"/>
      <c r="I46" s="80"/>
      <c r="J46" s="80"/>
      <c r="K46" s="4">
        <f t="shared" si="0"/>
        <v>0</v>
      </c>
      <c r="N46" s="51">
        <f t="shared" si="1"/>
        <v>0</v>
      </c>
      <c r="O46" s="51">
        <f t="shared" si="2"/>
        <v>0</v>
      </c>
    </row>
    <row r="47" spans="1:15" ht="12" customHeight="1" x14ac:dyDescent="0.15">
      <c r="A47" s="2">
        <v>24</v>
      </c>
      <c r="B47" s="74"/>
      <c r="C47" s="10"/>
      <c r="D47" s="79"/>
      <c r="E47" s="80"/>
      <c r="F47" s="80"/>
      <c r="G47" s="80"/>
      <c r="H47" s="80"/>
      <c r="I47" s="80"/>
      <c r="J47" s="80"/>
      <c r="K47" s="4">
        <f t="shared" si="0"/>
        <v>0</v>
      </c>
      <c r="N47" s="51">
        <f t="shared" si="1"/>
        <v>0</v>
      </c>
      <c r="O47" s="51">
        <f t="shared" si="2"/>
        <v>0</v>
      </c>
    </row>
    <row r="48" spans="1:15" ht="12" customHeight="1" x14ac:dyDescent="0.15">
      <c r="A48" s="2">
        <v>25</v>
      </c>
      <c r="B48" s="74"/>
      <c r="C48" s="10"/>
      <c r="D48" s="79"/>
      <c r="E48" s="80"/>
      <c r="F48" s="80"/>
      <c r="G48" s="80"/>
      <c r="H48" s="80"/>
      <c r="I48" s="80"/>
      <c r="J48" s="80"/>
      <c r="K48" s="4">
        <f t="shared" si="0"/>
        <v>0</v>
      </c>
      <c r="N48" s="51">
        <f t="shared" si="1"/>
        <v>0</v>
      </c>
      <c r="O48" s="51">
        <f t="shared" si="2"/>
        <v>0</v>
      </c>
    </row>
    <row r="49" spans="1:15" ht="14.1" customHeight="1" thickBot="1" x14ac:dyDescent="0.2">
      <c r="B49" s="7" t="s">
        <v>17</v>
      </c>
      <c r="C49" s="38">
        <f>COUNTA(C24:C48)</f>
        <v>10</v>
      </c>
      <c r="D49" s="39">
        <f t="shared" ref="D49:K49" si="3">SUM(D24:D48)</f>
        <v>104</v>
      </c>
      <c r="E49" s="40">
        <f t="shared" si="3"/>
        <v>4</v>
      </c>
      <c r="F49" s="40">
        <f t="shared" si="3"/>
        <v>5</v>
      </c>
      <c r="G49" s="40">
        <f t="shared" si="3"/>
        <v>0</v>
      </c>
      <c r="H49" s="40">
        <f t="shared" si="3"/>
        <v>10</v>
      </c>
      <c r="I49" s="40">
        <f t="shared" si="3"/>
        <v>5</v>
      </c>
      <c r="J49" s="40">
        <f t="shared" si="3"/>
        <v>66</v>
      </c>
      <c r="K49" s="41">
        <f t="shared" si="3"/>
        <v>90</v>
      </c>
      <c r="N49" s="51">
        <f>SUM(N24:N48)</f>
        <v>425</v>
      </c>
      <c r="O49" s="51">
        <f>SUM(O24:O48)</f>
        <v>1331</v>
      </c>
    </row>
    <row r="50" spans="1:15" ht="14.1" customHeight="1" thickBot="1" x14ac:dyDescent="0.2">
      <c r="C50" s="32"/>
      <c r="J50" s="47" t="s">
        <v>40</v>
      </c>
      <c r="K50" s="46">
        <f>IFERROR(C49/D16,0)</f>
        <v>0</v>
      </c>
    </row>
    <row r="51" spans="1:15" s="19" customFormat="1" ht="14.1" customHeight="1" x14ac:dyDescent="0.15">
      <c r="A51" s="71" t="s">
        <v>85</v>
      </c>
    </row>
    <row r="52" spans="1:15" s="19" customFormat="1" ht="14.1" customHeight="1" x14ac:dyDescent="0.15">
      <c r="A52" s="72" t="s">
        <v>61</v>
      </c>
      <c r="C52" s="29">
        <f>N49</f>
        <v>425</v>
      </c>
      <c r="D52" s="20" t="s">
        <v>62</v>
      </c>
    </row>
    <row r="53" spans="1:15" s="19" customFormat="1" ht="14.1" customHeight="1" x14ac:dyDescent="0.15">
      <c r="A53" s="72" t="s">
        <v>88</v>
      </c>
    </row>
    <row r="54" spans="1:15" s="19" customFormat="1" ht="14.1" customHeight="1" x14ac:dyDescent="0.15">
      <c r="A54" s="72"/>
      <c r="B54" s="22" t="s">
        <v>63</v>
      </c>
      <c r="C54" s="29">
        <f>C52</f>
        <v>425</v>
      </c>
      <c r="D54" s="93" t="s">
        <v>89</v>
      </c>
      <c r="E54" s="94"/>
      <c r="F54" s="30">
        <f>C54/12.6*2.29</f>
        <v>77.242063492063494</v>
      </c>
      <c r="G54" s="24" t="s">
        <v>64</v>
      </c>
      <c r="H54" s="21"/>
      <c r="I54" s="21"/>
      <c r="J54" s="21"/>
      <c r="K54" s="25"/>
    </row>
    <row r="55" spans="1:15" s="19" customFormat="1" ht="4.5" customHeight="1" x14ac:dyDescent="0.15">
      <c r="A55" s="72"/>
      <c r="B55" s="22"/>
      <c r="C55" s="26"/>
      <c r="D55" s="27"/>
      <c r="E55" s="24"/>
      <c r="F55" s="24"/>
      <c r="G55" s="24"/>
      <c r="H55" s="21"/>
      <c r="I55" s="21"/>
      <c r="J55" s="21"/>
      <c r="K55" s="25"/>
    </row>
    <row r="56" spans="1:15" s="19" customFormat="1" ht="14.1" customHeight="1" x14ac:dyDescent="0.15">
      <c r="A56" s="72" t="s">
        <v>65</v>
      </c>
      <c r="B56" s="22"/>
      <c r="C56" s="29">
        <f>O49</f>
        <v>1331</v>
      </c>
      <c r="D56" s="28" t="s">
        <v>66</v>
      </c>
      <c r="F56" s="21"/>
      <c r="G56" s="21"/>
      <c r="H56" s="21"/>
      <c r="I56" s="21"/>
      <c r="J56" s="21"/>
      <c r="K56" s="25"/>
    </row>
    <row r="57" spans="1:15" s="19" customFormat="1" ht="14.1" customHeight="1" thickBot="1" x14ac:dyDescent="0.2">
      <c r="A57" s="72" t="s">
        <v>90</v>
      </c>
      <c r="B57" s="23"/>
      <c r="C57" s="24"/>
      <c r="D57" s="27"/>
      <c r="E57" s="24"/>
      <c r="F57" s="24"/>
      <c r="G57" s="24"/>
      <c r="H57" s="24"/>
      <c r="I57" s="24"/>
      <c r="J57" s="24"/>
      <c r="K57" s="25"/>
    </row>
    <row r="58" spans="1:15" s="19" customFormat="1" ht="14.1" customHeight="1" thickBot="1" x14ac:dyDescent="0.2">
      <c r="A58" s="21"/>
      <c r="B58" s="22" t="s">
        <v>67</v>
      </c>
      <c r="C58" s="29">
        <f>C56</f>
        <v>1331</v>
      </c>
      <c r="D58" s="93" t="s">
        <v>91</v>
      </c>
      <c r="E58" s="94"/>
      <c r="F58" s="30">
        <f>C58/12.6*2.29/11</f>
        <v>21.99126984126984</v>
      </c>
      <c r="G58" s="24" t="s">
        <v>72</v>
      </c>
      <c r="J58" s="22" t="s">
        <v>68</v>
      </c>
      <c r="K58" s="31">
        <f>F54+F58</f>
        <v>99.233333333333334</v>
      </c>
      <c r="L58" s="33" t="s">
        <v>69</v>
      </c>
    </row>
  </sheetData>
  <mergeCells count="32">
    <mergeCell ref="A3:K3"/>
    <mergeCell ref="A17:C17"/>
    <mergeCell ref="A16:C16"/>
    <mergeCell ref="A18:C18"/>
    <mergeCell ref="D16:E16"/>
    <mergeCell ref="D9:H9"/>
    <mergeCell ref="D10:H10"/>
    <mergeCell ref="D11:H11"/>
    <mergeCell ref="D12:H12"/>
    <mergeCell ref="D13:H13"/>
    <mergeCell ref="D8:H8"/>
    <mergeCell ref="D54:E54"/>
    <mergeCell ref="D58:E58"/>
    <mergeCell ref="A1:K1"/>
    <mergeCell ref="E22:J22"/>
    <mergeCell ref="C21:C22"/>
    <mergeCell ref="A8:C8"/>
    <mergeCell ref="A9:C9"/>
    <mergeCell ref="K22:K23"/>
    <mergeCell ref="D21:K21"/>
    <mergeCell ref="A10:C10"/>
    <mergeCell ref="A11:C11"/>
    <mergeCell ref="A12:C12"/>
    <mergeCell ref="A19:C19"/>
    <mergeCell ref="A13:C13"/>
    <mergeCell ref="A14:C14"/>
    <mergeCell ref="A15:C15"/>
    <mergeCell ref="D19:K19"/>
    <mergeCell ref="D14:H14"/>
    <mergeCell ref="D15:H15"/>
    <mergeCell ref="D17:H17"/>
    <mergeCell ref="D18:H18"/>
  </mergeCells>
  <phoneticPr fontId="1"/>
  <dataValidations count="4">
    <dataValidation type="list" allowBlank="1" showInputMessage="1" showErrorMessage="1" sqref="D17" xr:uid="{00000000-0002-0000-0000-000000000000}">
      <formula1>"希望する,希望しない"</formula1>
    </dataValidation>
    <dataValidation type="list" allowBlank="1" showInputMessage="1" showErrorMessage="1" sqref="J18" xr:uid="{00000000-0002-0000-0000-000001000000}">
      <formula1>"事業所として取り組む日を設定した,事業所として取り組む日を設定していない"</formula1>
    </dataValidation>
    <dataValidation type="list" allowBlank="1" showInputMessage="1" showErrorMessage="1" sqref="D18:H18" xr:uid="{00000000-0002-0000-0000-000002000000}">
      <formula1>"取り組む日を設定した（例：毎週金曜日など）,取り組む日を設定していない"</formula1>
    </dataValidation>
    <dataValidation type="list" allowBlank="1" showInputMessage="1" showErrorMessage="1" sqref="C24:C48" xr:uid="{00000000-0002-0000-0000-000003000000}">
      <formula1>"マイカー,電車,バス,自転車,徒歩,その他"</formula1>
    </dataValidation>
  </dataValidations>
  <pageMargins left="0.51181102362204722" right="0.11811023622047245" top="0.35433070866141736" bottom="0.35433070866141736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9"/>
  <sheetViews>
    <sheetView showZeros="0" view="pageBreakPreview" zoomScaleNormal="100" zoomScaleSheetLayoutView="100" workbookViewId="0"/>
  </sheetViews>
  <sheetFormatPr defaultRowHeight="13.5" x14ac:dyDescent="0.15"/>
  <cols>
    <col min="1" max="1" width="1.25" customWidth="1"/>
    <col min="2" max="2" width="13.875" customWidth="1"/>
    <col min="3" max="3" width="10.25" customWidth="1"/>
    <col min="4" max="4" width="7.625" customWidth="1"/>
    <col min="5" max="5" width="9.875" customWidth="1"/>
    <col min="6" max="6" width="12.625" customWidth="1"/>
    <col min="7" max="8" width="11.25" customWidth="1"/>
    <col min="9" max="9" width="6.125" customWidth="1"/>
    <col min="10" max="10" width="9.875" customWidth="1"/>
    <col min="11" max="11" width="1.75" customWidth="1"/>
  </cols>
  <sheetData>
    <row r="1" spans="1:11" ht="14.1" customHeight="1" x14ac:dyDescent="0.15">
      <c r="A1" t="s">
        <v>87</v>
      </c>
      <c r="J1" s="11" t="s">
        <v>44</v>
      </c>
    </row>
    <row r="2" spans="1:11" ht="14.1" customHeight="1" x14ac:dyDescent="0.15">
      <c r="A2" t="s">
        <v>71</v>
      </c>
    </row>
    <row r="3" spans="1:11" ht="14.1" customHeight="1" thickBot="1" x14ac:dyDescent="0.2">
      <c r="A3" t="s">
        <v>19</v>
      </c>
    </row>
    <row r="4" spans="1:11" ht="18" customHeight="1" thickBot="1" x14ac:dyDescent="0.2">
      <c r="A4" t="s">
        <v>20</v>
      </c>
      <c r="H4" s="144" t="str">
        <f>集計用シート【入力はこちら】!D8</f>
        <v>令和６年１１月●日</v>
      </c>
      <c r="I4" s="145"/>
      <c r="J4" s="146"/>
      <c r="K4" s="16"/>
    </row>
    <row r="5" spans="1:11" ht="12" customHeight="1" x14ac:dyDescent="0.15"/>
    <row r="6" spans="1:11" ht="36" customHeight="1" x14ac:dyDescent="0.15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50"/>
    </row>
    <row r="7" spans="1:11" ht="21.75" customHeight="1" x14ac:dyDescent="0.15">
      <c r="A7" s="54"/>
      <c r="B7" s="143" t="s">
        <v>73</v>
      </c>
      <c r="C7" s="143"/>
      <c r="D7" s="143"/>
      <c r="E7" s="143"/>
      <c r="F7" s="143"/>
      <c r="G7" s="143"/>
      <c r="H7" s="143"/>
      <c r="I7" s="143"/>
      <c r="J7" s="143"/>
      <c r="K7" s="50"/>
    </row>
    <row r="8" spans="1:11" ht="11.25" customHeight="1" thickBot="1" x14ac:dyDescent="0.2">
      <c r="A8" s="14"/>
      <c r="B8" s="128"/>
      <c r="C8" s="128"/>
      <c r="D8" s="128"/>
      <c r="E8" s="128"/>
      <c r="F8" s="128"/>
      <c r="G8" s="128"/>
      <c r="H8" s="128"/>
      <c r="I8" s="128"/>
      <c r="J8" s="128"/>
      <c r="K8" s="14"/>
    </row>
    <row r="9" spans="1:11" ht="30" customHeight="1" thickBot="1" x14ac:dyDescent="0.2">
      <c r="B9" s="55" t="s">
        <v>24</v>
      </c>
      <c r="C9" s="134" t="str">
        <f>集計用シート【入力はこちら】!D9</f>
        <v>〇〇株式会社</v>
      </c>
      <c r="D9" s="135"/>
      <c r="E9" s="135"/>
      <c r="F9" s="135"/>
      <c r="G9" s="135"/>
      <c r="H9" s="135"/>
      <c r="I9" s="135"/>
      <c r="J9" s="136"/>
    </row>
    <row r="10" spans="1:11" ht="30" customHeight="1" thickBot="1" x14ac:dyDescent="0.2">
      <c r="B10" s="56" t="s">
        <v>8</v>
      </c>
      <c r="C10" s="134" t="str">
        <f>集計用シート【入力はこちら】!D10</f>
        <v>〇〇市〇〇 ○-○</v>
      </c>
      <c r="D10" s="135"/>
      <c r="E10" s="135"/>
      <c r="F10" s="135"/>
      <c r="G10" s="135"/>
      <c r="H10" s="135"/>
      <c r="I10" s="135"/>
      <c r="J10" s="136"/>
    </row>
    <row r="11" spans="1:11" ht="30" customHeight="1" thickBot="1" x14ac:dyDescent="0.2">
      <c r="B11" s="56" t="s">
        <v>26</v>
      </c>
      <c r="C11" s="151" t="str">
        <f>集計用シート【入力はこちら】!D11</f>
        <v>〇〇課　　（非該当の場合記入不要）</v>
      </c>
      <c r="D11" s="152"/>
      <c r="E11" s="153"/>
      <c r="F11" s="57" t="s">
        <v>10</v>
      </c>
      <c r="G11" s="134" t="str">
        <f>集計用シート【入力はこちら】!D12</f>
        <v>〇〇　〇〇</v>
      </c>
      <c r="H11" s="135"/>
      <c r="I11" s="135"/>
      <c r="J11" s="136"/>
    </row>
    <row r="12" spans="1:11" ht="30" customHeight="1" thickBot="1" x14ac:dyDescent="0.2">
      <c r="B12" s="58" t="s">
        <v>11</v>
      </c>
      <c r="C12" s="134" t="str">
        <f>集計用シート【入力はこちら】!D13</f>
        <v>○○○○‐〇〇‐〇〇〇〇</v>
      </c>
      <c r="D12" s="135"/>
      <c r="E12" s="136"/>
      <c r="F12" s="58" t="s">
        <v>25</v>
      </c>
      <c r="G12" s="134" t="str">
        <f>集計用シート【入力はこちら】!D14</f>
        <v>○○○○‐〇〇‐〇〇〇〇</v>
      </c>
      <c r="H12" s="135"/>
      <c r="I12" s="135"/>
      <c r="J12" s="136"/>
    </row>
    <row r="13" spans="1:11" ht="30" customHeight="1" thickBot="1" x14ac:dyDescent="0.2">
      <c r="B13" s="59" t="s">
        <v>21</v>
      </c>
      <c r="C13" s="134" t="str">
        <f>集計用シート【入力はこちら】!D15</f>
        <v>〇〇〇＠〇〇.〇〇.jp</v>
      </c>
      <c r="D13" s="135"/>
      <c r="E13" s="135"/>
      <c r="F13" s="135"/>
      <c r="G13" s="135"/>
      <c r="H13" s="135"/>
      <c r="I13" s="135"/>
      <c r="J13" s="136"/>
    </row>
    <row r="14" spans="1:11" ht="30" customHeight="1" thickBot="1" x14ac:dyDescent="0.2">
      <c r="B14" s="149" t="s">
        <v>22</v>
      </c>
      <c r="C14" s="150"/>
      <c r="D14" s="129" t="str">
        <f>集計用シート【入力はこちら】!D17</f>
        <v>希望する</v>
      </c>
      <c r="E14" s="130"/>
      <c r="F14" s="137" t="s">
        <v>38</v>
      </c>
      <c r="G14" s="138"/>
      <c r="H14" s="133" t="str">
        <f>集計用シート【入力はこちら】!D16</f>
        <v>〇〇</v>
      </c>
      <c r="I14" s="133"/>
      <c r="J14" s="60" t="s">
        <v>35</v>
      </c>
    </row>
    <row r="15" spans="1:11" ht="30" customHeight="1" thickBot="1" x14ac:dyDescent="0.2">
      <c r="B15" s="149" t="s">
        <v>42</v>
      </c>
      <c r="C15" s="150"/>
      <c r="D15" s="129" t="str">
        <f>集計用シート【入力はこちら】!D18</f>
        <v>取り組む日を設定した（例：毎週金曜日など）</v>
      </c>
      <c r="E15" s="133"/>
      <c r="F15" s="133"/>
      <c r="G15" s="133"/>
      <c r="H15" s="133"/>
      <c r="I15" s="133"/>
      <c r="J15" s="130"/>
    </row>
    <row r="16" spans="1:11" ht="12" customHeight="1" x14ac:dyDescent="0.15">
      <c r="B16" s="61"/>
      <c r="C16" s="61"/>
      <c r="D16" s="61"/>
      <c r="E16" s="61"/>
      <c r="F16" s="61"/>
      <c r="G16" s="61"/>
      <c r="H16" s="61"/>
      <c r="I16" s="61"/>
      <c r="J16" s="61"/>
    </row>
    <row r="17" spans="1:11" ht="21" customHeight="1" thickBot="1" x14ac:dyDescent="0.2">
      <c r="A17" s="15"/>
      <c r="B17" s="62" t="s">
        <v>28</v>
      </c>
      <c r="C17" s="62"/>
      <c r="D17" s="62"/>
      <c r="E17" s="62"/>
      <c r="F17" s="62"/>
      <c r="G17" s="62"/>
      <c r="H17" s="62"/>
      <c r="I17" s="62"/>
      <c r="J17" s="62"/>
      <c r="K17" s="15"/>
    </row>
    <row r="18" spans="1:11" ht="30" customHeight="1" thickBot="1" x14ac:dyDescent="0.2">
      <c r="B18" s="63" t="s">
        <v>47</v>
      </c>
      <c r="C18" s="141">
        <f>集計用シート【入力はこちら】!C49</f>
        <v>10</v>
      </c>
      <c r="D18" s="142"/>
      <c r="E18" s="64" t="s">
        <v>45</v>
      </c>
      <c r="F18" s="129" t="s">
        <v>27</v>
      </c>
      <c r="G18" s="130"/>
      <c r="H18" s="147">
        <f>集計用シート【入力はこちら】!K58</f>
        <v>99.233333333333334</v>
      </c>
      <c r="I18" s="148"/>
      <c r="J18" s="65" t="s">
        <v>23</v>
      </c>
    </row>
    <row r="19" spans="1:11" ht="30" customHeight="1" thickBot="1" x14ac:dyDescent="0.2">
      <c r="B19" s="57" t="s">
        <v>36</v>
      </c>
      <c r="C19" s="141">
        <f>集計用シート【入力はこちら】!K49</f>
        <v>90</v>
      </c>
      <c r="D19" s="142"/>
      <c r="E19" s="66" t="s">
        <v>46</v>
      </c>
      <c r="F19" s="129" t="s">
        <v>40</v>
      </c>
      <c r="G19" s="130"/>
      <c r="H19" s="131">
        <f>集計用シート【入力はこちら】!K50*100</f>
        <v>0</v>
      </c>
      <c r="I19" s="132"/>
      <c r="J19" s="67" t="s">
        <v>41</v>
      </c>
    </row>
    <row r="20" spans="1:11" ht="15" customHeight="1" x14ac:dyDescent="0.15"/>
    <row r="21" spans="1:11" ht="21" customHeight="1" thickBot="1" x14ac:dyDescent="0.2">
      <c r="A21" s="15"/>
      <c r="B21" s="15" t="s">
        <v>29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.95" customHeight="1" x14ac:dyDescent="0.15">
      <c r="B22" s="139" t="s">
        <v>30</v>
      </c>
      <c r="C22" s="126"/>
      <c r="D22" s="126"/>
      <c r="E22" s="126"/>
      <c r="F22" s="126"/>
      <c r="G22" s="126"/>
      <c r="H22" s="126"/>
      <c r="I22" s="126"/>
      <c r="J22" s="140"/>
    </row>
    <row r="23" spans="1:11" ht="15.95" customHeight="1" x14ac:dyDescent="0.15">
      <c r="B23" s="118" t="str">
        <f>集計用シート【入力はこちら】!D19</f>
        <v>（記入例）
　毎週月曜日と金曜日を「スマートムーブチャレンジデー」と設定し、社員にスマートムーブ通勤の実践を呼びかけました。
　また、通勤月間中に外部から講師を呼んで「エコドライブ講習会」を実施しました。</v>
      </c>
      <c r="C23" s="119"/>
      <c r="D23" s="119"/>
      <c r="E23" s="119"/>
      <c r="F23" s="119"/>
      <c r="G23" s="119"/>
      <c r="H23" s="119"/>
      <c r="I23" s="119"/>
      <c r="J23" s="120"/>
    </row>
    <row r="24" spans="1:11" ht="15.95" customHeight="1" x14ac:dyDescent="0.15">
      <c r="B24" s="118"/>
      <c r="C24" s="119"/>
      <c r="D24" s="119"/>
      <c r="E24" s="119"/>
      <c r="F24" s="119"/>
      <c r="G24" s="119"/>
      <c r="H24" s="119"/>
      <c r="I24" s="119"/>
      <c r="J24" s="120"/>
    </row>
    <row r="25" spans="1:11" ht="15.95" customHeight="1" x14ac:dyDescent="0.15">
      <c r="B25" s="118"/>
      <c r="C25" s="119"/>
      <c r="D25" s="119"/>
      <c r="E25" s="119"/>
      <c r="F25" s="119"/>
      <c r="G25" s="119"/>
      <c r="H25" s="119"/>
      <c r="I25" s="119"/>
      <c r="J25" s="120"/>
    </row>
    <row r="26" spans="1:11" ht="15.95" customHeight="1" x14ac:dyDescent="0.15">
      <c r="B26" s="118"/>
      <c r="C26" s="119"/>
      <c r="D26" s="119"/>
      <c r="E26" s="119"/>
      <c r="F26" s="119"/>
      <c r="G26" s="119"/>
      <c r="H26" s="119"/>
      <c r="I26" s="119"/>
      <c r="J26" s="120"/>
    </row>
    <row r="27" spans="1:11" ht="15.95" customHeight="1" x14ac:dyDescent="0.15">
      <c r="B27" s="118"/>
      <c r="C27" s="119"/>
      <c r="D27" s="119"/>
      <c r="E27" s="119"/>
      <c r="F27" s="119"/>
      <c r="G27" s="119"/>
      <c r="H27" s="119"/>
      <c r="I27" s="119"/>
      <c r="J27" s="120"/>
    </row>
    <row r="28" spans="1:11" ht="15.95" customHeight="1" x14ac:dyDescent="0.15">
      <c r="B28" s="118"/>
      <c r="C28" s="119"/>
      <c r="D28" s="119"/>
      <c r="E28" s="119"/>
      <c r="F28" s="119"/>
      <c r="G28" s="119"/>
      <c r="H28" s="119"/>
      <c r="I28" s="119"/>
      <c r="J28" s="120"/>
    </row>
    <row r="29" spans="1:11" ht="15.95" customHeight="1" x14ac:dyDescent="0.15">
      <c r="B29" s="118"/>
      <c r="C29" s="119"/>
      <c r="D29" s="119"/>
      <c r="E29" s="119"/>
      <c r="F29" s="119"/>
      <c r="G29" s="119"/>
      <c r="H29" s="119"/>
      <c r="I29" s="119"/>
      <c r="J29" s="120"/>
    </row>
    <row r="30" spans="1:11" ht="15.95" customHeight="1" x14ac:dyDescent="0.15">
      <c r="B30" s="118"/>
      <c r="C30" s="119"/>
      <c r="D30" s="119"/>
      <c r="E30" s="119"/>
      <c r="F30" s="119"/>
      <c r="G30" s="119"/>
      <c r="H30" s="119"/>
      <c r="I30" s="119"/>
      <c r="J30" s="120"/>
    </row>
    <row r="31" spans="1:11" ht="15.95" customHeight="1" x14ac:dyDescent="0.1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1:11" ht="15.95" customHeight="1" x14ac:dyDescent="0.15">
      <c r="B32" s="118"/>
      <c r="C32" s="119"/>
      <c r="D32" s="119"/>
      <c r="E32" s="119"/>
      <c r="F32" s="119"/>
      <c r="G32" s="119"/>
      <c r="H32" s="119"/>
      <c r="I32" s="119"/>
      <c r="J32" s="120"/>
    </row>
    <row r="33" spans="2:13" ht="15.95" customHeight="1" x14ac:dyDescent="0.15">
      <c r="B33" s="118"/>
      <c r="C33" s="119"/>
      <c r="D33" s="119"/>
      <c r="E33" s="119"/>
      <c r="F33" s="119"/>
      <c r="G33" s="119"/>
      <c r="H33" s="119"/>
      <c r="I33" s="119"/>
      <c r="J33" s="120"/>
    </row>
    <row r="34" spans="2:13" ht="15.95" customHeight="1" x14ac:dyDescent="0.15">
      <c r="B34" s="118"/>
      <c r="C34" s="119"/>
      <c r="D34" s="119"/>
      <c r="E34" s="119"/>
      <c r="F34" s="119"/>
      <c r="G34" s="119"/>
      <c r="H34" s="119"/>
      <c r="I34" s="119"/>
      <c r="J34" s="120"/>
    </row>
    <row r="35" spans="2:13" ht="15.95" customHeight="1" x14ac:dyDescent="0.15">
      <c r="B35" s="118"/>
      <c r="C35" s="119"/>
      <c r="D35" s="119"/>
      <c r="E35" s="119"/>
      <c r="F35" s="119"/>
      <c r="G35" s="119"/>
      <c r="H35" s="119"/>
      <c r="I35" s="119"/>
      <c r="J35" s="120"/>
    </row>
    <row r="36" spans="2:13" ht="15.95" customHeight="1" x14ac:dyDescent="0.15">
      <c r="B36" s="118"/>
      <c r="C36" s="119"/>
      <c r="D36" s="119"/>
      <c r="E36" s="119"/>
      <c r="F36" s="119"/>
      <c r="G36" s="119"/>
      <c r="H36" s="119"/>
      <c r="I36" s="119"/>
      <c r="J36" s="120"/>
    </row>
    <row r="37" spans="2:13" ht="15.9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3" ht="15.95" customHeight="1" x14ac:dyDescent="0.15">
      <c r="B38" s="118"/>
      <c r="C38" s="119"/>
      <c r="D38" s="119"/>
      <c r="E38" s="119"/>
      <c r="F38" s="119"/>
      <c r="G38" s="119"/>
      <c r="H38" s="119"/>
      <c r="I38" s="119"/>
      <c r="J38" s="120"/>
    </row>
    <row r="39" spans="2:13" ht="15.95" customHeight="1" x14ac:dyDescent="0.15">
      <c r="B39" s="118"/>
      <c r="C39" s="119"/>
      <c r="D39" s="119"/>
      <c r="E39" s="119"/>
      <c r="F39" s="119"/>
      <c r="G39" s="119"/>
      <c r="H39" s="119"/>
      <c r="I39" s="119"/>
      <c r="J39" s="120"/>
    </row>
    <row r="40" spans="2:13" ht="15.95" customHeight="1" x14ac:dyDescent="0.15">
      <c r="B40" s="118"/>
      <c r="C40" s="119"/>
      <c r="D40" s="119"/>
      <c r="E40" s="119"/>
      <c r="F40" s="119"/>
      <c r="G40" s="119"/>
      <c r="H40" s="119"/>
      <c r="I40" s="119"/>
      <c r="J40" s="120"/>
    </row>
    <row r="41" spans="2:13" ht="15.95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20"/>
    </row>
    <row r="42" spans="2:13" ht="15.95" customHeight="1" x14ac:dyDescent="0.15">
      <c r="B42" s="118"/>
      <c r="C42" s="119"/>
      <c r="D42" s="119"/>
      <c r="E42" s="119"/>
      <c r="F42" s="119"/>
      <c r="G42" s="119"/>
      <c r="H42" s="119"/>
      <c r="I42" s="119"/>
      <c r="J42" s="120"/>
    </row>
    <row r="43" spans="2:13" ht="15.95" customHeight="1" thickBot="1" x14ac:dyDescent="0.2">
      <c r="B43" s="121"/>
      <c r="C43" s="122"/>
      <c r="D43" s="122"/>
      <c r="E43" s="122"/>
      <c r="F43" s="122"/>
      <c r="G43" s="122"/>
      <c r="H43" s="122"/>
      <c r="I43" s="122"/>
      <c r="J43" s="123"/>
    </row>
    <row r="44" spans="2:13" ht="15.95" customHeight="1" x14ac:dyDescent="0.15">
      <c r="B44" s="125" t="s">
        <v>48</v>
      </c>
      <c r="C44" s="126"/>
      <c r="D44" s="126"/>
      <c r="E44" s="126"/>
      <c r="F44" s="126"/>
      <c r="G44" s="126"/>
      <c r="H44" s="126"/>
      <c r="I44" s="126"/>
      <c r="J44" s="126"/>
    </row>
    <row r="45" spans="2:13" ht="15.95" customHeight="1" x14ac:dyDescent="0.15">
      <c r="B45" s="124"/>
      <c r="C45" s="124"/>
      <c r="D45" s="124"/>
      <c r="E45" s="124"/>
      <c r="F45" s="124"/>
      <c r="G45" s="124"/>
      <c r="H45" s="124"/>
      <c r="I45" s="124"/>
      <c r="J45" s="124"/>
    </row>
    <row r="46" spans="2:13" x14ac:dyDescent="0.15">
      <c r="B46" s="48"/>
      <c r="C46" s="48"/>
      <c r="D46" s="48"/>
      <c r="E46" s="48"/>
      <c r="F46" s="48"/>
      <c r="G46" s="48"/>
      <c r="H46" s="48"/>
      <c r="I46" s="48"/>
      <c r="J46" s="48"/>
    </row>
    <row r="47" spans="2:13" x14ac:dyDescent="0.15">
      <c r="B47" s="48"/>
      <c r="C47" s="48"/>
      <c r="D47" s="48"/>
      <c r="E47" s="48"/>
      <c r="F47" s="48"/>
      <c r="G47" s="48"/>
      <c r="H47" s="48"/>
      <c r="I47" s="48"/>
      <c r="J47" s="48"/>
    </row>
    <row r="48" spans="2:13" x14ac:dyDescent="0.15">
      <c r="B48" s="48"/>
      <c r="C48" s="48"/>
      <c r="D48" s="48"/>
      <c r="E48" s="48"/>
      <c r="F48" s="48"/>
      <c r="G48" s="48"/>
      <c r="H48" s="48"/>
      <c r="I48" s="48"/>
      <c r="J48" s="48"/>
      <c r="M48" s="49"/>
    </row>
    <row r="49" spans="2:10" x14ac:dyDescent="0.15">
      <c r="B49" s="48"/>
      <c r="C49" s="48"/>
      <c r="D49" s="48"/>
      <c r="E49" s="48"/>
      <c r="F49" s="48"/>
      <c r="G49" s="48"/>
      <c r="H49" s="48"/>
      <c r="I49" s="48"/>
      <c r="J49" s="48"/>
    </row>
  </sheetData>
  <mergeCells count="27">
    <mergeCell ref="H4:J4"/>
    <mergeCell ref="C12:E12"/>
    <mergeCell ref="C13:J13"/>
    <mergeCell ref="F18:G18"/>
    <mergeCell ref="H18:I18"/>
    <mergeCell ref="B14:C14"/>
    <mergeCell ref="C9:J9"/>
    <mergeCell ref="C10:J10"/>
    <mergeCell ref="C11:E11"/>
    <mergeCell ref="G11:J11"/>
    <mergeCell ref="B15:C15"/>
    <mergeCell ref="C18:D18"/>
    <mergeCell ref="B23:J43"/>
    <mergeCell ref="B45:J45"/>
    <mergeCell ref="B44:J44"/>
    <mergeCell ref="A6:J6"/>
    <mergeCell ref="B8:J8"/>
    <mergeCell ref="F19:G19"/>
    <mergeCell ref="H19:I19"/>
    <mergeCell ref="D15:J15"/>
    <mergeCell ref="G12:J12"/>
    <mergeCell ref="D14:E14"/>
    <mergeCell ref="F14:G14"/>
    <mergeCell ref="H14:I14"/>
    <mergeCell ref="B22:J22"/>
    <mergeCell ref="C19:D19"/>
    <mergeCell ref="B7:J7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集計用シート【入力はこちら】</vt:lpstr>
      <vt:lpstr>様式２　実績報告書（集計用シートから転記されます）</vt:lpstr>
      <vt:lpstr>集計用シート【入力はこちら】!Print_Area</vt:lpstr>
      <vt:lpstr>'様式２　実績報告書（集計用シートから転記されます）'!Print_Area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2024-07-18T07:48:18Z</cp:lastPrinted>
  <dcterms:created xsi:type="dcterms:W3CDTF">2017-09-26T08:58:58Z</dcterms:created>
  <dcterms:modified xsi:type="dcterms:W3CDTF">2024-09-13T00:59:49Z</dcterms:modified>
</cp:coreProperties>
</file>