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8039274-9489-4471-8E71-F19443943BE4}" xr6:coauthVersionLast="47" xr6:coauthVersionMax="47" xr10:uidLastSave="{00000000-0000-0000-0000-000000000000}"/>
  <bookViews>
    <workbookView xWindow="-108" yWindow="-108" windowWidth="16608" windowHeight="8832" tabRatio="717" xr2:uid="{00000000-000D-0000-FFFF-FFFF00000000}"/>
  </bookViews>
  <sheets>
    <sheet name="効果検証様式（集計値）" sheetId="1" r:id="rId1"/>
    <sheet name="R3.7" sheetId="90" r:id="rId2"/>
    <sheet name="R3.8" sheetId="116" r:id="rId3"/>
    <sheet name="R3.9" sheetId="117" r:id="rId4"/>
    <sheet name="R3.10" sheetId="118" r:id="rId5"/>
    <sheet name="R3.11" sheetId="119" r:id="rId6"/>
    <sheet name="R3.12" sheetId="120" r:id="rId7"/>
    <sheet name="R4.1" sheetId="121" r:id="rId8"/>
    <sheet name="R4.3" sheetId="122" r:id="rId9"/>
    <sheet name="R4.4" sheetId="123" r:id="rId10"/>
    <sheet name="R4.5" sheetId="124" r:id="rId11"/>
    <sheet name="R4.6" sheetId="125" r:id="rId12"/>
    <sheet name="R4.7" sheetId="126" r:id="rId13"/>
    <sheet name="R4.8" sheetId="127" r:id="rId14"/>
    <sheet name="R4.9" sheetId="128" r:id="rId15"/>
    <sheet name="R4.10" sheetId="129" r:id="rId16"/>
  </sheets>
  <definedNames>
    <definedName name="_xlnm.Print_Area" localSheetId="4">'R3.10'!$A$1:$J$50</definedName>
    <definedName name="_xlnm.Print_Area" localSheetId="5">'R3.11'!$A$1:$J$50</definedName>
    <definedName name="_xlnm.Print_Area" localSheetId="6">'R3.12'!$A$1:$J$50</definedName>
    <definedName name="_xlnm.Print_Area" localSheetId="1">'R3.7'!$A$1:$J$50</definedName>
    <definedName name="_xlnm.Print_Area" localSheetId="2">'R3.8'!$A$1:$J$50</definedName>
    <definedName name="_xlnm.Print_Area" localSheetId="3">'R3.9'!$A$1:$J$56</definedName>
    <definedName name="_xlnm.Print_Area" localSheetId="7">'R4.1'!$A$1:$J$50</definedName>
    <definedName name="_xlnm.Print_Area" localSheetId="15">'R4.10'!$A$1:$J$52</definedName>
    <definedName name="_xlnm.Print_Area" localSheetId="8">'R4.3'!$A$1:$J$56</definedName>
    <definedName name="_xlnm.Print_Area" localSheetId="9">'R4.4'!$A$1:$J$52</definedName>
    <definedName name="_xlnm.Print_Area" localSheetId="10">'R4.5'!$A$1:$J$52</definedName>
    <definedName name="_xlnm.Print_Area" localSheetId="11">'R4.6'!$A$1:$J$52</definedName>
    <definedName name="_xlnm.Print_Area" localSheetId="12">'R4.7'!$A$1:$J$52</definedName>
    <definedName name="_xlnm.Print_Area" localSheetId="13">'R4.8'!$A$1:$J$52</definedName>
    <definedName name="_xlnm.Print_Area" localSheetId="14">'R4.9'!$A$1:$J$52</definedName>
    <definedName name="_xlnm.Print_Area" localSheetId="0">'効果検証様式（集計値）'!$A$1:$H$40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27" l="1"/>
  <c r="E47" i="127"/>
  <c r="E36" i="1"/>
  <c r="E35" i="1"/>
  <c r="E48" i="129"/>
  <c r="E47" i="129"/>
  <c r="E35" i="129"/>
  <c r="E34" i="129"/>
  <c r="E31" i="129"/>
  <c r="E10" i="129"/>
  <c r="E48" i="128"/>
  <c r="E47" i="128"/>
  <c r="E35" i="128"/>
  <c r="E34" i="128"/>
  <c r="E31" i="128"/>
  <c r="E10" i="128"/>
  <c r="E35" i="127"/>
  <c r="E34" i="127"/>
  <c r="E31" i="127"/>
  <c r="E10" i="127"/>
  <c r="E48" i="126"/>
  <c r="E47" i="126"/>
  <c r="E35" i="126"/>
  <c r="E34" i="126"/>
  <c r="E31" i="126"/>
  <c r="E10" i="126"/>
  <c r="E48" i="125"/>
  <c r="E47" i="125"/>
  <c r="E35" i="125"/>
  <c r="E34" i="125"/>
  <c r="E31" i="125"/>
  <c r="E10" i="125"/>
  <c r="E48" i="124"/>
  <c r="E47" i="124"/>
  <c r="E35" i="124"/>
  <c r="E34" i="124"/>
  <c r="E31" i="124"/>
  <c r="E10" i="124"/>
  <c r="E48" i="123"/>
  <c r="E47" i="123"/>
  <c r="E35" i="123"/>
  <c r="E34" i="123"/>
  <c r="E31" i="123"/>
  <c r="E10" i="123"/>
  <c r="E52" i="122"/>
  <c r="E51" i="122"/>
  <c r="E39" i="122"/>
  <c r="E38" i="122"/>
  <c r="E35" i="122"/>
  <c r="E10" i="122"/>
  <c r="E46" i="121"/>
  <c r="E45" i="121"/>
  <c r="E33" i="121"/>
  <c r="E32" i="121"/>
  <c r="E29" i="121"/>
  <c r="E10" i="121"/>
  <c r="E46" i="120"/>
  <c r="E45" i="120"/>
  <c r="E33" i="120"/>
  <c r="E32" i="120"/>
  <c r="E29" i="120"/>
  <c r="E10" i="120"/>
  <c r="E46" i="119"/>
  <c r="E45" i="119"/>
  <c r="E33" i="119"/>
  <c r="E32" i="119"/>
  <c r="E29" i="119"/>
  <c r="E10" i="119"/>
  <c r="E46" i="118"/>
  <c r="E45" i="118"/>
  <c r="E33" i="118"/>
  <c r="E32" i="118"/>
  <c r="E29" i="118"/>
  <c r="E10" i="118"/>
  <c r="E46" i="116"/>
  <c r="E45" i="90"/>
  <c r="E45" i="116"/>
  <c r="E52" i="117"/>
  <c r="E51" i="117"/>
  <c r="E39" i="117"/>
  <c r="E38" i="117"/>
  <c r="E35" i="117"/>
  <c r="E10" i="117"/>
  <c r="E33" i="116"/>
  <c r="E32" i="116"/>
  <c r="E29" i="116"/>
  <c r="E10" i="116"/>
  <c r="E33" i="90" l="1"/>
  <c r="E32" i="90"/>
  <c r="E29" i="90" l="1"/>
  <c r="E10" i="90"/>
  <c r="E19" i="1"/>
  <c r="E12" i="1"/>
  <c r="E46" i="90" l="1"/>
</calcChain>
</file>

<file path=xl/sharedStrings.xml><?xml version="1.0" encoding="utf-8"?>
<sst xmlns="http://schemas.openxmlformats.org/spreadsheetml/2006/main" count="1168" uniqueCount="96">
  <si>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</si>
  <si>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</si>
  <si>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</si>
  <si>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</si>
  <si>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</si>
  <si>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</si>
  <si>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</si>
  <si>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</si>
  <si>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</si>
  <si>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</si>
  <si>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</si>
  <si>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</si>
  <si>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</si>
  <si>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</si>
  <si>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</si>
  <si>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</si>
  <si>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</si>
  <si>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</si>
  <si>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</si>
  <si>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</si>
  <si>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</si>
  <si>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</si>
  <si>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</si>
  <si>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</si>
  <si>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</si>
  <si>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</si>
  <si>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</si>
  <si>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</si>
  <si>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</si>
  <si>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</si>
  <si>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</si>
  <si>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</si>
  <si>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</si>
  <si>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</si>
  <si>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</si>
  <si>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</si>
  <si>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</si>
  <si>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</si>
  <si>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</si>
  <si>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</si>
  <si>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</si>
  <si>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</si>
  <si>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</si>
  <si>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</si>
  <si>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</si>
  <si>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t>
  </si>
  <si>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</si>
  <si>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</si>
  <si>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</si>
  <si>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</si>
  <si>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</si>
  <si>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</si>
  <si>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</si>
  <si>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</si>
  <si>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</si>
  <si>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</si>
  <si>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</si>
  <si>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効果検証様式（県民割）</t>
    <rPh sb="0" eb="2">
      <t>コウカ</t>
    </rPh>
    <rPh sb="2" eb="4">
      <t>ケンショウ</t>
    </rPh>
    <rPh sb="4" eb="6">
      <t>ヨウシキ</t>
    </rPh>
    <rPh sb="7" eb="9">
      <t>ケンミン</t>
    </rPh>
    <rPh sb="9" eb="10">
      <t>ワリ</t>
    </rPh>
    <phoneticPr fontId="1"/>
  </si>
  <si>
    <t>効果検証様式（県民割）</t>
    <rPh sb="0" eb="2">
      <t>コウカ</t>
    </rPh>
    <rPh sb="2" eb="4">
      <t>ケンショウ</t>
    </rPh>
    <rPh sb="4" eb="6">
      <t>ヨウシキ</t>
    </rPh>
    <rPh sb="7" eb="9">
      <t>ケンミン</t>
    </rPh>
    <rPh sb="9" eb="10">
      <t>ワ</t>
    </rPh>
    <phoneticPr fontId="1"/>
  </si>
  <si>
    <t>②-14：割引水準及びｸｰﾎﾟﾝ付与水準</t>
    <rPh sb="5" eb="7">
      <t>ワリビキ</t>
    </rPh>
    <rPh sb="7" eb="9">
      <t>スイジュン</t>
    </rPh>
    <rPh sb="9" eb="10">
      <t>オヨ</t>
    </rPh>
    <rPh sb="16" eb="18">
      <t>フヨ</t>
    </rPh>
    <rPh sb="18" eb="20">
      <t>スイジュン</t>
    </rPh>
    <phoneticPr fontId="1"/>
  </si>
  <si>
    <t>※3　事業停止期間などを除いた、実際に旅行割引の対象となっていた日数</t>
    <phoneticPr fontId="1"/>
  </si>
  <si>
    <r>
      <t>②-6：</t>
    </r>
    <r>
      <rPr>
        <sz val="6"/>
        <rFont val="ＭＳ Ｐゴシック"/>
        <family val="3"/>
        <charset val="128"/>
      </rPr>
      <t xml:space="preserve"> </t>
    </r>
    <r>
      <rPr>
        <sz val="9"/>
        <rFont val="ＭＳ Ｐゴシック"/>
        <family val="3"/>
        <charset val="128"/>
      </rPr>
      <t>旅行会社経由(日帰り)</t>
    </r>
    <rPh sb="12" eb="14">
      <t>ヒガエ</t>
    </rPh>
    <phoneticPr fontId="1"/>
  </si>
  <si>
    <r>
      <t>②-13：</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</si>
  <si>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青森県</t>
    <rPh sb="0" eb="3">
      <t>アオモリケン</t>
    </rPh>
    <phoneticPr fontId="1"/>
  </si>
  <si>
    <t>・参加を希望する事業者には、参加要件に合致し相違ないかチェックをした参加申込書を提出させた。
・参加を希望する事業者には、新型コロナウイルス感染防止対策確認書を提出させ、拡大防止に務めた。
・事業者への販売枠割当については、週毎の販売状況を鑑み、申請、審査、承認を行い徹底した管理を行った。
・クーポン券の残数管理のため、毎月報告する実績報告書に、旅行者への配付枚数を記載させ、管理を徹底した。</t>
    <rPh sb="1" eb="3">
      <t>サンカ</t>
    </rPh>
    <rPh sb="4" eb="6">
      <t>キボウ</t>
    </rPh>
    <rPh sb="8" eb="11">
      <t>ジギョウシャ</t>
    </rPh>
    <rPh sb="14" eb="16">
      <t>サンカ</t>
    </rPh>
    <rPh sb="16" eb="18">
      <t>ヨウケン</t>
    </rPh>
    <rPh sb="19" eb="21">
      <t>ガッチ</t>
    </rPh>
    <rPh sb="22" eb="24">
      <t>ソウイ</t>
    </rPh>
    <rPh sb="34" eb="36">
      <t>サンカ</t>
    </rPh>
    <rPh sb="36" eb="39">
      <t>モウシコミショ</t>
    </rPh>
    <rPh sb="40" eb="42">
      <t>テイシュツ</t>
    </rPh>
    <rPh sb="48" eb="50">
      <t>サンカ</t>
    </rPh>
    <rPh sb="51" eb="53">
      <t>キボウ</t>
    </rPh>
    <rPh sb="55" eb="58">
      <t>ジギョウシャ</t>
    </rPh>
    <rPh sb="61" eb="63">
      <t>シンガタ</t>
    </rPh>
    <rPh sb="70" eb="72">
      <t>カンセン</t>
    </rPh>
    <rPh sb="72" eb="74">
      <t>ボウシ</t>
    </rPh>
    <rPh sb="74" eb="76">
      <t>タイサク</t>
    </rPh>
    <rPh sb="76" eb="79">
      <t>カクニンショ</t>
    </rPh>
    <rPh sb="80" eb="82">
      <t>テイシュツ</t>
    </rPh>
    <rPh sb="85" eb="87">
      <t>カクダイ</t>
    </rPh>
    <rPh sb="87" eb="89">
      <t>ボウシ</t>
    </rPh>
    <rPh sb="90" eb="91">
      <t>ツト</t>
    </rPh>
    <rPh sb="96" eb="99">
      <t>ジギョウシャ</t>
    </rPh>
    <rPh sb="101" eb="103">
      <t>ハンバイ</t>
    </rPh>
    <rPh sb="103" eb="104">
      <t>ワク</t>
    </rPh>
    <rPh sb="104" eb="106">
      <t>ワリアテ</t>
    </rPh>
    <rPh sb="112" eb="113">
      <t>シュウ</t>
    </rPh>
    <rPh sb="113" eb="114">
      <t>ゴト</t>
    </rPh>
    <rPh sb="115" eb="117">
      <t>ハンバイ</t>
    </rPh>
    <rPh sb="117" eb="119">
      <t>ジョウキョウ</t>
    </rPh>
    <rPh sb="120" eb="121">
      <t>カンガ</t>
    </rPh>
    <rPh sb="123" eb="125">
      <t>シンセイ</t>
    </rPh>
    <rPh sb="126" eb="128">
      <t>シンサ</t>
    </rPh>
    <rPh sb="129" eb="131">
      <t>ショウニン</t>
    </rPh>
    <rPh sb="132" eb="133">
      <t>オコナ</t>
    </rPh>
    <rPh sb="134" eb="136">
      <t>テッテイ</t>
    </rPh>
    <rPh sb="138" eb="140">
      <t>カンリ</t>
    </rPh>
    <rPh sb="141" eb="142">
      <t>オコナ</t>
    </rPh>
    <rPh sb="151" eb="152">
      <t>ケン</t>
    </rPh>
    <rPh sb="153" eb="155">
      <t>ザンスウ</t>
    </rPh>
    <rPh sb="155" eb="157">
      <t>カンリ</t>
    </rPh>
    <rPh sb="161" eb="163">
      <t>マイツキ</t>
    </rPh>
    <rPh sb="163" eb="165">
      <t>ホウコク</t>
    </rPh>
    <rPh sb="167" eb="169">
      <t>ジッセキ</t>
    </rPh>
    <rPh sb="169" eb="172">
      <t>ホウコクショ</t>
    </rPh>
    <rPh sb="174" eb="176">
      <t>リョコウ</t>
    </rPh>
    <rPh sb="176" eb="177">
      <t>シャ</t>
    </rPh>
    <rPh sb="179" eb="181">
      <t>ハイフ</t>
    </rPh>
    <rPh sb="181" eb="183">
      <t>マイスウ</t>
    </rPh>
    <rPh sb="184" eb="186">
      <t>キサイ</t>
    </rPh>
    <rPh sb="189" eb="191">
      <t>カンリ</t>
    </rPh>
    <rPh sb="192" eb="194">
      <t>テッテイ</t>
    </rPh>
    <phoneticPr fontId="1"/>
  </si>
  <si>
    <t>※新型コロナウイルス感染拡大により</t>
    <rPh sb="1" eb="3">
      <t>シンガタ</t>
    </rPh>
    <rPh sb="10" eb="12">
      <t>カンセン</t>
    </rPh>
    <rPh sb="12" eb="14">
      <t>カクダイ</t>
    </rPh>
    <phoneticPr fontId="1"/>
  </si>
  <si>
    <t xml:space="preserve">    R4.9/4～9/30まで事業停止</t>
    <rPh sb="17" eb="19">
      <t>ジギョウ</t>
    </rPh>
    <rPh sb="19" eb="21">
      <t>テイシ</t>
    </rPh>
    <phoneticPr fontId="1"/>
  </si>
  <si>
    <t>※新型コロナウイルス感染拡大により、</t>
    <rPh sb="1" eb="3">
      <t>シンガタ</t>
    </rPh>
    <rPh sb="10" eb="12">
      <t>カンセン</t>
    </rPh>
    <rPh sb="12" eb="14">
      <t>カクダイ</t>
    </rPh>
    <phoneticPr fontId="1"/>
  </si>
  <si>
    <t>　 R4.2/1～R4.3/6まで事業停止</t>
    <rPh sb="17" eb="19">
      <t>ジギョウ</t>
    </rPh>
    <rPh sb="19" eb="21">
      <t>テイシ</t>
    </rPh>
    <phoneticPr fontId="1"/>
  </si>
  <si>
    <t>　4,000円以上</t>
    <rPh sb="6" eb="7">
      <t>エン</t>
    </rPh>
    <rPh sb="7" eb="9">
      <t>イジョウ</t>
    </rPh>
    <phoneticPr fontId="1"/>
  </si>
  <si>
    <t>○1人泊あたりの旅行代金が</t>
    <rPh sb="2" eb="3">
      <t>ヒト</t>
    </rPh>
    <rPh sb="3" eb="4">
      <t>ハク</t>
    </rPh>
    <rPh sb="8" eb="10">
      <t>リョコウ</t>
    </rPh>
    <rPh sb="10" eb="12">
      <t>ダイキン</t>
    </rPh>
    <phoneticPr fontId="1"/>
  </si>
  <si>
    <t>○R3.7/18-R4.1.31、3/7-3/10</t>
    <phoneticPr fontId="1"/>
  </si>
  <si>
    <t>○１人泊当たりの旅行代金が</t>
    <rPh sb="2" eb="3">
      <t>ニン</t>
    </rPh>
    <rPh sb="3" eb="4">
      <t>ハク</t>
    </rPh>
    <rPh sb="4" eb="5">
      <t>ア</t>
    </rPh>
    <rPh sb="8" eb="12">
      <t>リョコウダイキン</t>
    </rPh>
    <phoneticPr fontId="1"/>
  </si>
  <si>
    <t>　2,000円以上</t>
    <rPh sb="6" eb="7">
      <t>エン</t>
    </rPh>
    <rPh sb="7" eb="9">
      <t>イジョウ</t>
    </rPh>
    <phoneticPr fontId="1"/>
  </si>
  <si>
    <t>○R3.7/18-R4.2.1、3/7-3/11</t>
    <phoneticPr fontId="1"/>
  </si>
  <si>
    <t>○１人泊あたりの旅行代金が</t>
    <rPh sb="2" eb="3">
      <t>ニン</t>
    </rPh>
    <rPh sb="3" eb="4">
      <t>ハク</t>
    </rPh>
    <rPh sb="8" eb="12">
      <t>リョコウダイキン</t>
    </rPh>
    <phoneticPr fontId="1"/>
  </si>
  <si>
    <t>○R4.4/11-R4.10/10</t>
    <phoneticPr fontId="1"/>
  </si>
  <si>
    <t>○R4.4/11～R4.10/11</t>
    <phoneticPr fontId="1"/>
  </si>
  <si>
    <t>　（R4.4/29～R4.5/8は対象外期間）</t>
    <rPh sb="17" eb="20">
      <t>タイショウガイ</t>
    </rPh>
    <rPh sb="20" eb="22">
      <t>キカン</t>
    </rPh>
    <phoneticPr fontId="1"/>
  </si>
  <si>
    <t>○R4.4/11-R4.10/11</t>
    <phoneticPr fontId="1"/>
  </si>
  <si>
    <t>青森県おでかけキャンペーン①（R3.7.18～R4.3.10）
青森県おでかけキャンペーン②（R4.4.11～R4.10.10）</t>
    <rPh sb="0" eb="3">
      <t>アオモリケン</t>
    </rPh>
    <rPh sb="32" eb="35">
      <t>アオモリケン</t>
    </rPh>
    <phoneticPr fontId="1"/>
  </si>
  <si>
    <t>【令和3年7月】青森県おでかけキャンペーン①</t>
    <rPh sb="1" eb="3">
      <t>レイワ</t>
    </rPh>
    <rPh sb="4" eb="5">
      <t>ネン</t>
    </rPh>
    <rPh sb="6" eb="7">
      <t>ガツ</t>
    </rPh>
    <rPh sb="8" eb="11">
      <t>アオモリケン</t>
    </rPh>
    <phoneticPr fontId="1"/>
  </si>
  <si>
    <t>【令和3年8月】青森県おでかけキャンペーン①</t>
    <rPh sb="1" eb="3">
      <t>レイワ</t>
    </rPh>
    <rPh sb="4" eb="5">
      <t>ネン</t>
    </rPh>
    <rPh sb="6" eb="7">
      <t>ガツ</t>
    </rPh>
    <rPh sb="8" eb="11">
      <t>アオモリケン</t>
    </rPh>
    <phoneticPr fontId="1"/>
  </si>
  <si>
    <t>【令和3年9月】青森県おでかけキャンペーン①</t>
    <rPh sb="1" eb="3">
      <t>レイワ</t>
    </rPh>
    <rPh sb="4" eb="5">
      <t>ネン</t>
    </rPh>
    <rPh sb="6" eb="7">
      <t>ガツ</t>
    </rPh>
    <rPh sb="8" eb="11">
      <t>アオモリケン</t>
    </rPh>
    <phoneticPr fontId="1"/>
  </si>
  <si>
    <t>【令和3年10月】青森県おでかけキャンペーン①</t>
    <rPh sb="1" eb="3">
      <t>レイワ</t>
    </rPh>
    <rPh sb="4" eb="5">
      <t>ネン</t>
    </rPh>
    <rPh sb="7" eb="8">
      <t>ガツ</t>
    </rPh>
    <rPh sb="9" eb="12">
      <t>アオモリケン</t>
    </rPh>
    <phoneticPr fontId="1"/>
  </si>
  <si>
    <t>【令和3年11月】青森県おでかけキャンペーン①</t>
    <rPh sb="1" eb="3">
      <t>レイワ</t>
    </rPh>
    <rPh sb="4" eb="5">
      <t>ネン</t>
    </rPh>
    <rPh sb="7" eb="8">
      <t>ガツ</t>
    </rPh>
    <rPh sb="9" eb="11">
      <t>アオモリ</t>
    </rPh>
    <rPh sb="11" eb="12">
      <t>ケン</t>
    </rPh>
    <phoneticPr fontId="1"/>
  </si>
  <si>
    <t>【令和3年12月】青森県おでかけキャンペーン①</t>
    <rPh sb="1" eb="3">
      <t>レイワ</t>
    </rPh>
    <rPh sb="4" eb="5">
      <t>ネン</t>
    </rPh>
    <rPh sb="7" eb="8">
      <t>ガツ</t>
    </rPh>
    <rPh sb="9" eb="11">
      <t>アオモリ</t>
    </rPh>
    <rPh sb="11" eb="12">
      <t>ケン</t>
    </rPh>
    <phoneticPr fontId="1"/>
  </si>
  <si>
    <t>【令和4年1月】青森県おでかけキャンペーン①</t>
    <rPh sb="1" eb="3">
      <t>レイワ</t>
    </rPh>
    <rPh sb="4" eb="5">
      <t>ネン</t>
    </rPh>
    <rPh sb="6" eb="7">
      <t>ガツ</t>
    </rPh>
    <rPh sb="8" eb="10">
      <t>アオモリ</t>
    </rPh>
    <rPh sb="10" eb="11">
      <t>ケン</t>
    </rPh>
    <phoneticPr fontId="1"/>
  </si>
  <si>
    <t>【令和4年3月】青森県おでかけキャンペーン①</t>
    <rPh sb="1" eb="3">
      <t>レイワ</t>
    </rPh>
    <rPh sb="4" eb="5">
      <t>ネン</t>
    </rPh>
    <rPh sb="6" eb="7">
      <t>ガツ</t>
    </rPh>
    <rPh sb="8" eb="11">
      <t>アオモリケン</t>
    </rPh>
    <phoneticPr fontId="1"/>
  </si>
  <si>
    <t>【令和4年4月】青森県おでかけキャンペーン②</t>
    <rPh sb="1" eb="3">
      <t>レイワ</t>
    </rPh>
    <rPh sb="4" eb="5">
      <t>ネン</t>
    </rPh>
    <rPh sb="6" eb="7">
      <t>ガツ</t>
    </rPh>
    <rPh sb="8" eb="11">
      <t>アオモリケン</t>
    </rPh>
    <phoneticPr fontId="1"/>
  </si>
  <si>
    <t>【令和4年5月】青森県おでかけキャンペーン②</t>
    <rPh sb="1" eb="3">
      <t>レイワ</t>
    </rPh>
    <rPh sb="4" eb="5">
      <t>ネン</t>
    </rPh>
    <rPh sb="6" eb="7">
      <t>ガツ</t>
    </rPh>
    <rPh sb="8" eb="11">
      <t>アオモリケン</t>
    </rPh>
    <phoneticPr fontId="1"/>
  </si>
  <si>
    <t>【令和4年6月】青森県おでかけキャンペーン②</t>
    <rPh sb="1" eb="3">
      <t>レイワ</t>
    </rPh>
    <rPh sb="4" eb="5">
      <t>ネン</t>
    </rPh>
    <rPh sb="6" eb="7">
      <t>ガツ</t>
    </rPh>
    <rPh sb="8" eb="11">
      <t>アオモリケン</t>
    </rPh>
    <phoneticPr fontId="1"/>
  </si>
  <si>
    <t>【令和4年7月】青森県おでかけキャンペーン②</t>
    <rPh sb="1" eb="3">
      <t>レイワ</t>
    </rPh>
    <rPh sb="4" eb="5">
      <t>ネン</t>
    </rPh>
    <rPh sb="6" eb="7">
      <t>ガツ</t>
    </rPh>
    <rPh sb="8" eb="11">
      <t>アオモリケン</t>
    </rPh>
    <phoneticPr fontId="1"/>
  </si>
  <si>
    <t>【令和4年8月】青森県おでかけキャンペーン②</t>
    <rPh sb="1" eb="3">
      <t>レイワ</t>
    </rPh>
    <rPh sb="4" eb="5">
      <t>ネン</t>
    </rPh>
    <rPh sb="6" eb="7">
      <t>ガツ</t>
    </rPh>
    <rPh sb="8" eb="11">
      <t>アオモリケン</t>
    </rPh>
    <phoneticPr fontId="1"/>
  </si>
  <si>
    <t>【令和4年9月】青森県おでかけキャンペーン②</t>
    <rPh sb="1" eb="3">
      <t>レイワ</t>
    </rPh>
    <rPh sb="4" eb="5">
      <t>ネン</t>
    </rPh>
    <rPh sb="6" eb="7">
      <t>ガツ</t>
    </rPh>
    <rPh sb="8" eb="11">
      <t>アオモリケン</t>
    </rPh>
    <phoneticPr fontId="1"/>
  </si>
  <si>
    <t>【令和4年10月】青森県おでかけキャンペーン②</t>
    <rPh sb="1" eb="3">
      <t>レイワ</t>
    </rPh>
    <rPh sb="4" eb="5">
      <t>ネン</t>
    </rPh>
    <rPh sb="7" eb="8">
      <t>ガツ</t>
    </rPh>
    <rPh sb="9" eb="12">
      <t>アオモリケン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</si>
</sst>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sz val="11"/>
      <color theme="1"/>
      <name val="游ゴシック"/>
      <family val="2"/>
      <scheme val="minor"/>
    </font>
    <font>
      <b/>
      <sz val="10"/>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style="medium">
        <color indexed="64"/>
      </top>
      <bottom/>
      <diagonal/>
    </border>
    <border>
      <left style="dashed">
        <color indexed="64"/>
      </left>
      <right style="dotted">
        <color indexed="64"/>
      </right>
      <top style="medium">
        <color indexed="64"/>
      </top>
      <bottom/>
      <diagonal/>
    </border>
    <border>
      <left style="dashed">
        <color indexed="64"/>
      </left>
      <right style="dotted">
        <color indexed="64"/>
      </right>
      <top/>
      <bottom/>
      <diagonal/>
    </border>
    <border>
      <left style="dashed">
        <color indexed="64"/>
      </left>
      <right style="dotted">
        <color indexed="64"/>
      </right>
      <top/>
      <bottom style="medium">
        <color indexed="64"/>
      </bottom>
      <diagonal/>
    </border>
  </borders>
  <cellStyleXfs count="3">
    <xf numFmtId="0" fontId="0" fillId="0" borderId="0"/>
    <xf numFmtId="0" fontId="7" fillId="0" borderId="0"/>
    <xf numFmtId="38" fontId="8" fillId="0" borderId="0" applyFont="0" applyFill="0" applyBorder="0" applyAlignment="0" applyProtection="0">
      <alignment vertical="center"/>
    </xf>
  </cellStyleXfs>
  <cellXfs count="187">
    <xf numFmtId="0" fontId="0" fillId="0" borderId="0" xfId="0"/>
    <xf numFmtId="0" fontId="2" fillId="0" borderId="0" xfId="0" applyFont="1" applyAlignment="1">
      <alignment vertical="center"/>
    </xf>
    <xf numFmtId="0" fontId="6" fillId="0" borderId="7" xfId="0" applyFont="1" applyBorder="1" applyAlignment="1">
      <alignment vertical="center" wrapText="1"/>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0" fontId="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6" fillId="0" borderId="23" xfId="0" applyFont="1" applyBorder="1" applyAlignment="1">
      <alignment vertical="center"/>
    </xf>
    <xf numFmtId="3" fontId="6" fillId="0" borderId="24" xfId="0" applyNumberFormat="1" applyFont="1" applyBorder="1" applyAlignment="1">
      <alignment vertical="center"/>
    </xf>
    <xf numFmtId="0" fontId="6" fillId="0" borderId="21" xfId="0" applyFont="1" applyBorder="1" applyAlignment="1">
      <alignment vertical="center"/>
    </xf>
    <xf numFmtId="3" fontId="6" fillId="0" borderId="26" xfId="0" applyNumberFormat="1" applyFont="1" applyBorder="1" applyAlignment="1">
      <alignment vertical="center"/>
    </xf>
    <xf numFmtId="0" fontId="6" fillId="0" borderId="48" xfId="0" applyFont="1" applyBorder="1" applyAlignment="1">
      <alignment vertical="center"/>
    </xf>
    <xf numFmtId="3" fontId="6" fillId="0" borderId="49" xfId="0" applyNumberFormat="1" applyFont="1" applyBorder="1" applyAlignment="1">
      <alignment vertical="center"/>
    </xf>
    <xf numFmtId="3" fontId="6" fillId="0" borderId="40" xfId="0" applyNumberFormat="1" applyFont="1" applyBorder="1" applyAlignment="1">
      <alignment vertical="center"/>
    </xf>
    <xf numFmtId="3" fontId="6" fillId="0" borderId="0" xfId="0" applyNumberFormat="1" applyFont="1" applyBorder="1" applyAlignment="1">
      <alignment horizontal="center" vertical="center"/>
    </xf>
    <xf numFmtId="0" fontId="6" fillId="0" borderId="21" xfId="0" applyFont="1" applyBorder="1" applyAlignment="1">
      <alignment horizontal="left"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3" fontId="6" fillId="2" borderId="21" xfId="0" applyNumberFormat="1" applyFont="1" applyFill="1" applyBorder="1" applyAlignment="1">
      <alignment horizontal="right" vertical="center"/>
    </xf>
    <xf numFmtId="177" fontId="6" fillId="0" borderId="33" xfId="0" applyNumberFormat="1" applyFont="1" applyBorder="1" applyAlignment="1">
      <alignment horizontal="center" vertical="center"/>
    </xf>
    <xf numFmtId="0" fontId="6" fillId="0" borderId="35" xfId="0" applyFont="1" applyBorder="1" applyAlignment="1">
      <alignment horizontal="left" vertical="center"/>
    </xf>
    <xf numFmtId="0" fontId="6" fillId="0" borderId="36" xfId="0" applyFont="1" applyBorder="1" applyAlignment="1">
      <alignment horizontal="right" vertical="center"/>
    </xf>
    <xf numFmtId="3" fontId="6" fillId="0" borderId="37" xfId="0" applyNumberFormat="1" applyFont="1" applyBorder="1" applyAlignment="1">
      <alignment horizontal="right" vertical="center"/>
    </xf>
    <xf numFmtId="3" fontId="6" fillId="2" borderId="37" xfId="0" applyNumberFormat="1" applyFont="1" applyFill="1" applyBorder="1" applyAlignment="1">
      <alignment horizontal="right" vertical="center"/>
    </xf>
    <xf numFmtId="177" fontId="6" fillId="2" borderId="37" xfId="0" applyNumberFormat="1" applyFont="1" applyFill="1" applyBorder="1" applyAlignment="1">
      <alignment horizontal="center" vertical="center"/>
    </xf>
    <xf numFmtId="0" fontId="6" fillId="2" borderId="38" xfId="0" applyFont="1" applyFill="1" applyBorder="1" applyAlignment="1">
      <alignment horizontal="left" vertical="center"/>
    </xf>
    <xf numFmtId="0" fontId="6" fillId="0" borderId="31" xfId="0" applyFont="1" applyBorder="1" applyAlignment="1">
      <alignment horizontal="left" vertical="top" wrapText="1"/>
    </xf>
    <xf numFmtId="3" fontId="6" fillId="2" borderId="31" xfId="0" applyNumberFormat="1" applyFont="1" applyFill="1" applyBorder="1" applyAlignment="1">
      <alignment horizontal="right" vertical="center"/>
    </xf>
    <xf numFmtId="177" fontId="6" fillId="0" borderId="31" xfId="0" applyNumberFormat="1" applyFont="1" applyBorder="1" applyAlignment="1">
      <alignment horizontal="center" vertical="center"/>
    </xf>
    <xf numFmtId="3" fontId="6" fillId="0" borderId="31" xfId="0" applyNumberFormat="1" applyFont="1" applyBorder="1" applyAlignment="1">
      <alignment horizontal="center" vertical="center"/>
    </xf>
    <xf numFmtId="0" fontId="6" fillId="0" borderId="32" xfId="0" applyFont="1" applyBorder="1" applyAlignment="1">
      <alignment horizontal="left" vertical="center"/>
    </xf>
    <xf numFmtId="0" fontId="6" fillId="0" borderId="31" xfId="0" applyFont="1" applyBorder="1" applyAlignment="1">
      <alignment horizontal="left" vertical="top"/>
    </xf>
    <xf numFmtId="3" fontId="6" fillId="2" borderId="37" xfId="0" applyNumberFormat="1" applyFont="1" applyFill="1" applyBorder="1" applyAlignment="1">
      <alignment horizontal="center" vertical="center"/>
    </xf>
    <xf numFmtId="3" fontId="6" fillId="0" borderId="39" xfId="0" applyNumberFormat="1" applyFont="1" applyBorder="1" applyAlignment="1">
      <alignment horizontal="right" vertical="center"/>
    </xf>
    <xf numFmtId="3" fontId="6" fillId="2" borderId="39" xfId="0" applyNumberFormat="1" applyFont="1" applyFill="1" applyBorder="1" applyAlignment="1">
      <alignment horizontal="right" vertical="center"/>
    </xf>
    <xf numFmtId="177" fontId="6" fillId="2" borderId="39" xfId="0" applyNumberFormat="1" applyFont="1" applyFill="1" applyBorder="1" applyAlignment="1">
      <alignment vertical="center"/>
    </xf>
    <xf numFmtId="3" fontId="6" fillId="2" borderId="39" xfId="0" applyNumberFormat="1" applyFont="1" applyFill="1" applyBorder="1" applyAlignment="1">
      <alignment vertical="center"/>
    </xf>
    <xf numFmtId="0" fontId="6" fillId="2" borderId="40" xfId="0" applyFont="1" applyFill="1" applyBorder="1" applyAlignment="1">
      <alignment horizontal="left" vertical="center"/>
    </xf>
    <xf numFmtId="38" fontId="6" fillId="0" borderId="32" xfId="2" applyFont="1" applyBorder="1" applyAlignment="1">
      <alignment horizontal="right" vertical="center"/>
    </xf>
    <xf numFmtId="38" fontId="6" fillId="0" borderId="29" xfId="2" applyFont="1" applyBorder="1" applyAlignment="1">
      <alignment horizontal="right" vertical="center"/>
    </xf>
    <xf numFmtId="176" fontId="6" fillId="0" borderId="0" xfId="0" applyNumberFormat="1" applyFont="1" applyAlignment="1">
      <alignment horizontal="center" vertical="center"/>
    </xf>
    <xf numFmtId="0" fontId="6" fillId="0" borderId="23" xfId="0" applyFont="1" applyBorder="1" applyAlignment="1">
      <alignment vertical="center"/>
    </xf>
    <xf numFmtId="3" fontId="6" fillId="0" borderId="24" xfId="0" applyNumberFormat="1" applyFont="1" applyBorder="1" applyAlignment="1">
      <alignment horizontal="right" vertical="center"/>
    </xf>
    <xf numFmtId="3" fontId="6" fillId="0" borderId="29" xfId="0" applyNumberFormat="1" applyFont="1" applyBorder="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177" fontId="6" fillId="0" borderId="0" xfId="0" applyNumberFormat="1"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3" fontId="6" fillId="0" borderId="33" xfId="0" applyNumberFormat="1" applyFont="1" applyBorder="1" applyAlignment="1">
      <alignment horizontal="center" vertical="center"/>
    </xf>
    <xf numFmtId="0" fontId="9" fillId="0" borderId="1" xfId="0" applyFont="1" applyBorder="1" applyAlignment="1">
      <alignment horizontal="center" vertical="center"/>
    </xf>
    <xf numFmtId="0" fontId="6" fillId="0" borderId="33" xfId="0" applyFont="1" applyBorder="1" applyAlignment="1">
      <alignment vertical="center"/>
    </xf>
    <xf numFmtId="0" fontId="6" fillId="0" borderId="0" xfId="0" applyFont="1" applyAlignment="1">
      <alignment horizontal="center" vertical="center"/>
    </xf>
    <xf numFmtId="57" fontId="6" fillId="0" borderId="3" xfId="0" applyNumberFormat="1" applyFont="1" applyBorder="1" applyAlignment="1">
      <alignment horizontal="center" vertical="center"/>
    </xf>
    <xf numFmtId="57" fontId="6" fillId="0" borderId="4" xfId="0" applyNumberFormat="1" applyFont="1" applyBorder="1" applyAlignment="1">
      <alignment horizontal="center" vertical="center"/>
    </xf>
    <xf numFmtId="0" fontId="13" fillId="0" borderId="57" xfId="0" applyFont="1" applyBorder="1" applyAlignment="1">
      <alignment horizontal="left" vertical="center"/>
    </xf>
    <xf numFmtId="0" fontId="13" fillId="0" borderId="32" xfId="0" applyFont="1" applyBorder="1" applyAlignment="1">
      <alignment horizontal="left" vertical="center"/>
    </xf>
    <xf numFmtId="0" fontId="12" fillId="0" borderId="57" xfId="0" applyFont="1" applyBorder="1" applyAlignment="1">
      <alignment horizontal="left" vertical="center"/>
    </xf>
    <xf numFmtId="0" fontId="12" fillId="0" borderId="32" xfId="0" applyFont="1" applyBorder="1" applyAlignment="1">
      <alignment horizontal="left" vertical="center"/>
    </xf>
    <xf numFmtId="0" fontId="12" fillId="0" borderId="35" xfId="0" applyFont="1" applyBorder="1" applyAlignment="1">
      <alignment horizontal="left" vertical="center"/>
    </xf>
    <xf numFmtId="0" fontId="12" fillId="2" borderId="38" xfId="0" applyFont="1" applyFill="1" applyBorder="1" applyAlignment="1">
      <alignment horizontal="left" vertical="center"/>
    </xf>
    <xf numFmtId="0" fontId="12" fillId="0" borderId="40" xfId="0" applyFont="1" applyBorder="1" applyAlignment="1">
      <alignment horizontal="left" vertical="center"/>
    </xf>
    <xf numFmtId="3" fontId="6" fillId="2" borderId="56" xfId="0" applyNumberFormat="1" applyFont="1" applyFill="1" applyBorder="1" applyAlignment="1">
      <alignment horizontal="right" vertical="center"/>
    </xf>
    <xf numFmtId="0" fontId="13" fillId="0" borderId="40" xfId="0" applyFont="1" applyBorder="1" applyAlignment="1">
      <alignment horizontal="left" vertical="center"/>
    </xf>
    <xf numFmtId="0" fontId="10" fillId="0" borderId="1" xfId="0" applyFont="1" applyBorder="1" applyAlignment="1">
      <alignment horizontal="center" vertical="center"/>
    </xf>
    <xf numFmtId="0" fontId="6" fillId="0" borderId="43" xfId="0" applyFont="1" applyBorder="1" applyAlignment="1">
      <alignment horizontal="right" vertical="center"/>
    </xf>
    <xf numFmtId="0" fontId="6" fillId="0" borderId="44" xfId="0" applyFont="1" applyBorder="1" applyAlignment="1">
      <alignment horizontal="right" vertical="center"/>
    </xf>
    <xf numFmtId="3" fontId="6" fillId="0" borderId="45" xfId="0" applyNumberFormat="1" applyFont="1" applyBorder="1" applyAlignment="1">
      <alignment horizontal="right"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0" fontId="6" fillId="0" borderId="25" xfId="0" applyFont="1" applyBorder="1" applyAlignment="1">
      <alignment horizontal="center" vertical="center" wrapText="1"/>
    </xf>
    <xf numFmtId="3" fontId="6" fillId="0" borderId="21" xfId="0" applyNumberFormat="1" applyFont="1" applyBorder="1" applyAlignment="1">
      <alignment horizontal="right" vertical="center"/>
    </xf>
    <xf numFmtId="3" fontId="6" fillId="0" borderId="26" xfId="0" applyNumberFormat="1" applyFont="1" applyBorder="1" applyAlignment="1">
      <alignment horizontal="righ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57" fontId="6" fillId="0" borderId="3" xfId="0" applyNumberFormat="1" applyFont="1" applyBorder="1" applyAlignment="1">
      <alignment horizontal="center" vertical="center"/>
    </xf>
    <xf numFmtId="57" fontId="6" fillId="0" borderId="5" xfId="0" applyNumberFormat="1" applyFont="1" applyBorder="1" applyAlignment="1">
      <alignment horizontal="center" vertical="center"/>
    </xf>
    <xf numFmtId="57" fontId="6" fillId="0" borderId="4" xfId="0" applyNumberFormat="1" applyFont="1" applyBorder="1" applyAlignment="1">
      <alignment horizontal="center" vertical="center"/>
    </xf>
    <xf numFmtId="57" fontId="6" fillId="0" borderId="6" xfId="0" applyNumberFormat="1" applyFont="1" applyBorder="1" applyAlignment="1">
      <alignment horizontal="center" vertical="center"/>
    </xf>
    <xf numFmtId="0" fontId="6" fillId="0" borderId="0" xfId="0" applyFont="1" applyAlignment="1">
      <alignment horizontal="center" vertical="center"/>
    </xf>
    <xf numFmtId="9" fontId="6" fillId="0" borderId="3" xfId="0" applyNumberFormat="1" applyFont="1" applyBorder="1" applyAlignment="1">
      <alignment horizontal="center" vertical="center"/>
    </xf>
    <xf numFmtId="9" fontId="6" fillId="0" borderId="5"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6" xfId="0" applyNumberFormat="1"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vertical="center"/>
    </xf>
    <xf numFmtId="0" fontId="3" fillId="0" borderId="0" xfId="0" applyFont="1" applyAlignment="1">
      <alignment vertical="center"/>
    </xf>
    <xf numFmtId="177" fontId="6" fillId="0" borderId="16"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3" fillId="0" borderId="0" xfId="0" applyFont="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9" fillId="0" borderId="0" xfId="0" applyFont="1" applyAlignment="1">
      <alignment vertical="center"/>
    </xf>
    <xf numFmtId="0" fontId="6" fillId="0" borderId="22" xfId="0" applyFont="1" applyBorder="1" applyAlignment="1">
      <alignment vertical="center" wrapText="1"/>
    </xf>
    <xf numFmtId="0" fontId="6" fillId="0" borderId="25" xfId="0" applyFont="1" applyBorder="1" applyAlignment="1">
      <alignment vertical="center" wrapText="1"/>
    </xf>
    <xf numFmtId="0" fontId="6" fillId="0" borderId="4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3" fontId="6" fillId="0" borderId="33" xfId="0" applyNumberFormat="1" applyFont="1" applyBorder="1" applyAlignment="1">
      <alignment horizontal="right" vertical="center"/>
    </xf>
    <xf numFmtId="3" fontId="6" fillId="0" borderId="35" xfId="0" applyNumberFormat="1" applyFont="1" applyBorder="1" applyAlignment="1">
      <alignment horizontal="right" vertical="center"/>
    </xf>
    <xf numFmtId="3" fontId="6" fillId="0" borderId="28"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38" fontId="6" fillId="0" borderId="28" xfId="2" applyFont="1" applyBorder="1" applyAlignment="1">
      <alignment horizontal="right" vertical="center"/>
    </xf>
    <xf numFmtId="38" fontId="6" fillId="0" borderId="29" xfId="2" applyFont="1" applyBorder="1" applyAlignment="1">
      <alignment horizontal="right" vertical="center"/>
    </xf>
    <xf numFmtId="0" fontId="6" fillId="0" borderId="30" xfId="0" applyFont="1" applyBorder="1" applyAlignment="1">
      <alignment vertical="center"/>
    </xf>
    <xf numFmtId="0" fontId="6" fillId="0" borderId="31" xfId="0" applyFont="1" applyBorder="1" applyAlignment="1">
      <alignment vertical="center"/>
    </xf>
    <xf numFmtId="3" fontId="6" fillId="0" borderId="31" xfId="0" applyNumberFormat="1" applyFont="1" applyFill="1" applyBorder="1" applyAlignment="1">
      <alignment horizontal="right" vertical="center"/>
    </xf>
    <xf numFmtId="3" fontId="6" fillId="0" borderId="32" xfId="0" applyNumberFormat="1" applyFont="1" applyFill="1" applyBorder="1" applyAlignment="1">
      <alignment horizontal="right" vertical="center"/>
    </xf>
    <xf numFmtId="38" fontId="6" fillId="0" borderId="23" xfId="2" applyFont="1" applyBorder="1" applyAlignment="1">
      <alignment horizontal="right" vertical="center"/>
    </xf>
    <xf numFmtId="38" fontId="6" fillId="0" borderId="24" xfId="2" applyFont="1" applyBorder="1" applyAlignment="1">
      <alignment horizontal="righ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2" xfId="0" applyFont="1" applyBorder="1" applyAlignment="1">
      <alignment horizontal="center" vertical="center"/>
    </xf>
    <xf numFmtId="0" fontId="6" fillId="0" borderId="42" xfId="0" applyFont="1" applyBorder="1" applyAlignment="1">
      <alignment horizontal="right" vertical="center"/>
    </xf>
    <xf numFmtId="0" fontId="6" fillId="0" borderId="39" xfId="0" applyFont="1" applyBorder="1" applyAlignment="1">
      <alignment horizontal="right" vertical="center"/>
    </xf>
    <xf numFmtId="176" fontId="6" fillId="0" borderId="0" xfId="0" applyNumberFormat="1" applyFont="1" applyAlignment="1">
      <alignment horizontal="center" vertical="center"/>
    </xf>
    <xf numFmtId="3" fontId="6" fillId="0" borderId="0" xfId="0" applyNumberFormat="1" applyFont="1" applyAlignment="1">
      <alignment horizontal="center" vertical="center"/>
    </xf>
    <xf numFmtId="0" fontId="6" fillId="2"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18" xfId="0" applyFont="1" applyBorder="1" applyAlignment="1">
      <alignment vertical="center"/>
    </xf>
    <xf numFmtId="0" fontId="6" fillId="0" borderId="2" xfId="0" applyFont="1" applyBorder="1" applyAlignment="1">
      <alignment vertical="center"/>
    </xf>
    <xf numFmtId="9" fontId="6" fillId="0" borderId="19" xfId="0" applyNumberFormat="1" applyFont="1" applyBorder="1" applyAlignment="1">
      <alignment horizontal="center" vertical="center"/>
    </xf>
    <xf numFmtId="9" fontId="6" fillId="0" borderId="20" xfId="0" applyNumberFormat="1" applyFont="1" applyBorder="1" applyAlignment="1">
      <alignment horizontal="center" vertical="center"/>
    </xf>
    <xf numFmtId="57" fontId="6" fillId="2" borderId="13" xfId="0" applyNumberFormat="1" applyFont="1" applyFill="1" applyBorder="1" applyAlignment="1">
      <alignment horizontal="center" vertical="center"/>
    </xf>
    <xf numFmtId="57" fontId="6" fillId="2" borderId="52" xfId="0" applyNumberFormat="1" applyFont="1" applyFill="1" applyBorder="1" applyAlignment="1">
      <alignment horizontal="center" vertical="center"/>
    </xf>
    <xf numFmtId="57" fontId="6" fillId="2" borderId="17" xfId="0" applyNumberFormat="1" applyFont="1" applyFill="1" applyBorder="1" applyAlignment="1">
      <alignment horizontal="center" vertical="center"/>
    </xf>
    <xf numFmtId="57" fontId="6" fillId="2" borderId="53" xfId="0" applyNumberFormat="1" applyFont="1" applyFill="1" applyBorder="1" applyAlignment="1">
      <alignment horizontal="center" vertical="center"/>
    </xf>
    <xf numFmtId="57" fontId="6" fillId="2" borderId="19" xfId="0" applyNumberFormat="1" applyFont="1" applyFill="1" applyBorder="1" applyAlignment="1">
      <alignment horizontal="center" vertical="center"/>
    </xf>
    <xf numFmtId="57" fontId="6" fillId="2" borderId="20" xfId="0" applyNumberFormat="1" applyFont="1" applyFill="1" applyBorder="1" applyAlignment="1">
      <alignment horizontal="center" vertical="center"/>
    </xf>
    <xf numFmtId="57" fontId="6" fillId="2" borderId="54" xfId="0" applyNumberFormat="1" applyFont="1" applyFill="1" applyBorder="1" applyAlignment="1">
      <alignment horizontal="center" vertical="center"/>
    </xf>
    <xf numFmtId="57" fontId="6" fillId="2" borderId="55" xfId="0" applyNumberFormat="1" applyFont="1" applyFill="1" applyBorder="1" applyAlignment="1">
      <alignment horizontal="center"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25"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left" vertical="top" wrapText="1"/>
    </xf>
    <xf numFmtId="0" fontId="6" fillId="0" borderId="21" xfId="0" applyFont="1" applyBorder="1" applyAlignment="1">
      <alignment horizontal="left" vertical="top"/>
    </xf>
    <xf numFmtId="0" fontId="6" fillId="0" borderId="31" xfId="0" applyFont="1" applyBorder="1" applyAlignment="1">
      <alignment horizontal="left" vertical="top"/>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0" borderId="34" xfId="0" applyFont="1" applyBorder="1" applyAlignment="1">
      <alignment horizontal="center" vertical="center" wrapText="1"/>
    </xf>
    <xf numFmtId="3" fontId="6" fillId="0" borderId="33"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39" xfId="0" applyNumberFormat="1" applyFont="1" applyBorder="1" applyAlignment="1">
      <alignment horizontal="center" vertical="center"/>
    </xf>
    <xf numFmtId="177" fontId="6" fillId="0" borderId="33" xfId="0" applyNumberFormat="1" applyFont="1" applyBorder="1" applyAlignment="1">
      <alignment horizontal="center" vertical="center"/>
    </xf>
    <xf numFmtId="177" fontId="6" fillId="0" borderId="56" xfId="0" applyNumberFormat="1" applyFont="1" applyBorder="1" applyAlignment="1">
      <alignment horizontal="center" vertical="center"/>
    </xf>
    <xf numFmtId="177" fontId="6" fillId="0" borderId="39" xfId="0" applyNumberFormat="1" applyFont="1" applyBorder="1" applyAlignment="1">
      <alignment horizontal="center" vertical="center"/>
    </xf>
    <xf numFmtId="3" fontId="6" fillId="0" borderId="58" xfId="0" applyNumberFormat="1" applyFont="1" applyBorder="1" applyAlignment="1">
      <alignment horizontal="center" vertical="center"/>
    </xf>
    <xf numFmtId="177" fontId="6" fillId="0" borderId="58" xfId="0" applyNumberFormat="1" applyFont="1" applyBorder="1" applyAlignment="1">
      <alignment horizontal="center" vertical="center"/>
    </xf>
    <xf numFmtId="0" fontId="6" fillId="0" borderId="50" xfId="0" applyFont="1" applyBorder="1" applyAlignment="1">
      <alignment vertical="center"/>
    </xf>
    <xf numFmtId="3" fontId="6" fillId="0" borderId="0" xfId="0" applyNumberFormat="1" applyFont="1" applyBorder="1" applyAlignment="1">
      <alignment horizontal="center" vertical="center"/>
    </xf>
    <xf numFmtId="0" fontId="9" fillId="0" borderId="0" xfId="0" applyFont="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4" xfId="0" applyFont="1" applyBorder="1" applyAlignment="1">
      <alignment horizontal="center" vertical="center"/>
    </xf>
    <xf numFmtId="0" fontId="6" fillId="0" borderId="59" xfId="0" applyFont="1" applyBorder="1" applyAlignment="1">
      <alignment horizontal="left" vertical="top"/>
    </xf>
    <xf numFmtId="0" fontId="6" fillId="0" borderId="60" xfId="0" applyFont="1" applyBorder="1" applyAlignment="1">
      <alignment horizontal="left" vertical="top"/>
    </xf>
    <xf numFmtId="0" fontId="6" fillId="0" borderId="61" xfId="0" applyFont="1" applyBorder="1" applyAlignment="1">
      <alignment horizontal="left" vertical="top"/>
    </xf>
    <xf numFmtId="57" fontId="10" fillId="3" borderId="1" xfId="0" applyNumberFormat="1" applyFont="1" applyFill="1" applyBorder="1" applyAlignment="1">
      <alignment horizontal="center" vertical="center"/>
    </xf>
  </cellXfs>
  <cellStyles count="3">
    <cellStyle name="桁区切り" xfId="2" builtinId="6"/>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120" zoomScaleNormal="100" zoomScaleSheetLayoutView="120" workbookViewId="0">
      <selection activeCell="E8" sqref="E8:G8"/>
    </sheetView>
  </sheetViews>
  <sheetFormatPr defaultColWidth="9" defaultRowHeight="12" x14ac:dyDescent="0.45"/>
  <cols>
    <col min="1" max="1" width="0.69921875" style="1" customWidth="1"/>
    <col min="2" max="2" width="3.09765625" style="12" bestFit="1" customWidth="1"/>
    <col min="3" max="3" width="10.59765625" style="12" customWidth="1"/>
    <col min="4" max="4" width="20.59765625" style="12" customWidth="1"/>
    <col min="5" max="5" width="25.59765625" style="12" customWidth="1"/>
    <col min="6" max="6" width="10.59765625" style="12" customWidth="1"/>
    <col min="7" max="7" width="15.59765625" style="12" customWidth="1"/>
    <col min="8" max="8" width="0.69921875" style="1" customWidth="1"/>
    <col min="9" max="10" width="9" style="1" customWidth="1"/>
    <col min="11" max="16384" width="9" style="1"/>
  </cols>
  <sheetData>
    <row r="1" spans="1:15" ht="18.75" customHeight="1" x14ac:dyDescent="0.45">
      <c r="A1" s="103" t="s">
        <v>57</v>
      </c>
      <c r="B1" s="103"/>
      <c r="C1" s="103"/>
      <c r="D1" s="103"/>
      <c r="E1" s="103"/>
      <c r="F1" s="103"/>
      <c r="G1" s="103"/>
      <c r="H1" s="103"/>
    </row>
    <row r="2" spans="1:15" x14ac:dyDescent="0.45">
      <c r="B2" s="11"/>
      <c r="C2" s="58" t="s">
        <v>0</v>
      </c>
      <c r="D2" s="72" t="s">
        <v>63</v>
      </c>
      <c r="E2" s="13"/>
      <c r="F2" s="58" t="s">
        <v>1</v>
      </c>
      <c r="G2" s="186">
        <v>45464</v>
      </c>
    </row>
    <row r="3" spans="1:15" ht="15" customHeight="1" x14ac:dyDescent="0.45">
      <c r="B3" s="11"/>
      <c r="C3" s="13"/>
      <c r="D3" s="13"/>
      <c r="E3" s="13"/>
      <c r="F3" s="13"/>
      <c r="G3" s="13"/>
      <c r="H3" s="3"/>
    </row>
    <row r="4" spans="1:15" ht="15" customHeight="1" thickBot="1" x14ac:dyDescent="0.5">
      <c r="B4" s="12" t="s">
        <v>2</v>
      </c>
      <c r="C4" s="106" t="s">
        <v>3</v>
      </c>
      <c r="D4" s="106"/>
      <c r="E4" s="106"/>
      <c r="F4" s="106"/>
      <c r="G4" s="13"/>
    </row>
    <row r="5" spans="1:15" ht="32.25" customHeight="1" thickBot="1" x14ac:dyDescent="0.5">
      <c r="C5" s="104" t="s">
        <v>4</v>
      </c>
      <c r="D5" s="105"/>
      <c r="E5" s="84" t="s">
        <v>80</v>
      </c>
      <c r="F5" s="84"/>
      <c r="G5" s="85"/>
      <c r="H5" s="9"/>
    </row>
    <row r="6" spans="1:15" ht="15" customHeight="1" x14ac:dyDescent="0.45"/>
    <row r="7" spans="1:15" ht="15" customHeight="1" thickBot="1" x14ac:dyDescent="0.5">
      <c r="B7" s="12" t="s">
        <v>5</v>
      </c>
      <c r="C7" s="106" t="s">
        <v>6</v>
      </c>
      <c r="D7" s="106"/>
      <c r="E7" s="106"/>
      <c r="F7" s="106"/>
    </row>
    <row r="8" spans="1:15" ht="15" customHeight="1" x14ac:dyDescent="0.45">
      <c r="C8" s="107" t="s">
        <v>7</v>
      </c>
      <c r="D8" s="49" t="s">
        <v>8</v>
      </c>
      <c r="E8" s="112">
        <v>257299548</v>
      </c>
      <c r="F8" s="112"/>
      <c r="G8" s="113"/>
      <c r="H8" s="5"/>
    </row>
    <row r="9" spans="1:15" ht="15" customHeight="1" x14ac:dyDescent="0.45">
      <c r="C9" s="108"/>
      <c r="D9" s="17" t="s">
        <v>9</v>
      </c>
      <c r="E9" s="79">
        <v>0</v>
      </c>
      <c r="F9" s="79"/>
      <c r="G9" s="80"/>
      <c r="H9" s="5"/>
    </row>
    <row r="10" spans="1:15" ht="15" customHeight="1" x14ac:dyDescent="0.45">
      <c r="C10" s="108"/>
      <c r="D10" s="17" t="s">
        <v>10</v>
      </c>
      <c r="E10" s="79">
        <v>6301377694</v>
      </c>
      <c r="F10" s="79"/>
      <c r="G10" s="80"/>
      <c r="H10" s="5"/>
    </row>
    <row r="11" spans="1:15" ht="15" customHeight="1" x14ac:dyDescent="0.45">
      <c r="C11" s="109"/>
      <c r="D11" s="59" t="s">
        <v>11</v>
      </c>
      <c r="E11" s="114">
        <v>0</v>
      </c>
      <c r="F11" s="114"/>
      <c r="G11" s="115"/>
      <c r="H11" s="5"/>
    </row>
    <row r="12" spans="1:15" ht="15" customHeight="1" thickBot="1" x14ac:dyDescent="0.5">
      <c r="C12" s="73" t="s">
        <v>48</v>
      </c>
      <c r="D12" s="74"/>
      <c r="E12" s="75">
        <f>SUM(E8:G11)</f>
        <v>6558677242</v>
      </c>
      <c r="F12" s="76"/>
      <c r="G12" s="77"/>
      <c r="H12" s="5"/>
    </row>
    <row r="13" spans="1:15" x14ac:dyDescent="0.45">
      <c r="C13" s="81" t="s">
        <v>12</v>
      </c>
      <c r="D13" s="82"/>
      <c r="E13" s="82"/>
      <c r="F13" s="82"/>
      <c r="G13" s="83"/>
      <c r="H13" s="8"/>
      <c r="N13" s="10"/>
      <c r="O13" s="10"/>
    </row>
    <row r="14" spans="1:15" ht="15" customHeight="1" x14ac:dyDescent="0.45">
      <c r="C14" s="78" t="s">
        <v>13</v>
      </c>
      <c r="D14" s="17" t="s">
        <v>14</v>
      </c>
      <c r="E14" s="79">
        <v>83886530</v>
      </c>
      <c r="F14" s="79"/>
      <c r="G14" s="80"/>
      <c r="H14" s="6"/>
      <c r="N14" s="10"/>
      <c r="O14" s="10"/>
    </row>
    <row r="15" spans="1:15" ht="15" customHeight="1" x14ac:dyDescent="0.45">
      <c r="C15" s="78"/>
      <c r="D15" s="23" t="s">
        <v>61</v>
      </c>
      <c r="E15" s="79">
        <v>0</v>
      </c>
      <c r="F15" s="79"/>
      <c r="G15" s="80"/>
      <c r="H15" s="6"/>
    </row>
    <row r="16" spans="1:15" ht="15" customHeight="1" x14ac:dyDescent="0.45">
      <c r="C16" s="78"/>
      <c r="D16" s="17" t="s">
        <v>15</v>
      </c>
      <c r="E16" s="79">
        <v>2652503608</v>
      </c>
      <c r="F16" s="79"/>
      <c r="G16" s="80"/>
      <c r="H16" s="6"/>
    </row>
    <row r="17" spans="2:8" ht="15" customHeight="1" x14ac:dyDescent="0.45">
      <c r="C17" s="78"/>
      <c r="D17" s="23" t="s">
        <v>16</v>
      </c>
      <c r="E17" s="79">
        <v>0</v>
      </c>
      <c r="F17" s="79"/>
      <c r="G17" s="80"/>
      <c r="H17" s="6"/>
    </row>
    <row r="18" spans="2:8" ht="15" customHeight="1" x14ac:dyDescent="0.45">
      <c r="C18" s="128" t="s">
        <v>17</v>
      </c>
      <c r="D18" s="129"/>
      <c r="E18" s="114">
        <v>1269180000</v>
      </c>
      <c r="F18" s="114"/>
      <c r="G18" s="115"/>
      <c r="H18" s="6"/>
    </row>
    <row r="19" spans="2:8" ht="15" customHeight="1" thickBot="1" x14ac:dyDescent="0.5">
      <c r="C19" s="73" t="s">
        <v>48</v>
      </c>
      <c r="D19" s="74"/>
      <c r="E19" s="75">
        <f>SUM(E14:G18)</f>
        <v>4005570138</v>
      </c>
      <c r="F19" s="76"/>
      <c r="G19" s="77"/>
      <c r="H19" s="6"/>
    </row>
    <row r="20" spans="2:8" ht="15" customHeight="1" x14ac:dyDescent="0.45">
      <c r="C20" s="110" t="s">
        <v>50</v>
      </c>
      <c r="D20" s="111"/>
      <c r="E20" s="126">
        <v>662931</v>
      </c>
      <c r="F20" s="126"/>
      <c r="G20" s="127"/>
      <c r="H20" s="5"/>
    </row>
    <row r="21" spans="2:8" ht="15" customHeight="1" thickBot="1" x14ac:dyDescent="0.5">
      <c r="C21" s="118" t="s">
        <v>18</v>
      </c>
      <c r="D21" s="119"/>
      <c r="E21" s="120">
        <v>0</v>
      </c>
      <c r="F21" s="120"/>
      <c r="G21" s="121"/>
      <c r="H21" s="5"/>
    </row>
    <row r="22" spans="2:8" ht="15" customHeight="1" x14ac:dyDescent="0.45">
      <c r="C22" s="122" t="s">
        <v>19</v>
      </c>
      <c r="D22" s="123"/>
      <c r="E22" s="124">
        <v>9893</v>
      </c>
      <c r="F22" s="124"/>
      <c r="G22" s="125"/>
      <c r="H22" s="5"/>
    </row>
    <row r="23" spans="2:8" ht="15" customHeight="1" thickBot="1" x14ac:dyDescent="0.5">
      <c r="C23" s="130" t="s">
        <v>62</v>
      </c>
      <c r="D23" s="131"/>
      <c r="E23" s="116">
        <v>0</v>
      </c>
      <c r="F23" s="116"/>
      <c r="G23" s="117"/>
      <c r="H23" s="5"/>
    </row>
    <row r="24" spans="2:8" ht="15" customHeight="1" x14ac:dyDescent="0.45">
      <c r="C24" s="52" t="s">
        <v>52</v>
      </c>
      <c r="D24" s="52"/>
      <c r="F24" s="52"/>
      <c r="G24" s="52"/>
      <c r="H24" s="5"/>
    </row>
    <row r="25" spans="2:8" ht="15" customHeight="1" x14ac:dyDescent="0.45">
      <c r="C25" s="52" t="s">
        <v>53</v>
      </c>
      <c r="D25" s="52"/>
      <c r="E25" s="52"/>
      <c r="F25" s="52"/>
      <c r="G25" s="52"/>
      <c r="H25" s="5"/>
    </row>
    <row r="26" spans="2:8" ht="15" customHeight="1" x14ac:dyDescent="0.45"/>
    <row r="27" spans="2:8" ht="15" customHeight="1" x14ac:dyDescent="0.45">
      <c r="B27" s="12" t="s">
        <v>21</v>
      </c>
      <c r="C27" s="106" t="s">
        <v>22</v>
      </c>
      <c r="D27" s="106"/>
      <c r="E27" s="106"/>
      <c r="F27" s="106"/>
    </row>
    <row r="28" spans="2:8" ht="12.6" thickBot="1" x14ac:dyDescent="0.5">
      <c r="C28" s="13"/>
      <c r="D28" s="13"/>
      <c r="E28" s="60" t="s">
        <v>23</v>
      </c>
      <c r="F28" s="90" t="s">
        <v>24</v>
      </c>
      <c r="G28" s="90"/>
      <c r="H28" s="4"/>
    </row>
    <row r="29" spans="2:8" ht="15" customHeight="1" x14ac:dyDescent="0.45">
      <c r="C29" s="95" t="s">
        <v>25</v>
      </c>
      <c r="D29" s="96"/>
      <c r="E29" s="61">
        <v>44394</v>
      </c>
      <c r="F29" s="86">
        <v>44844</v>
      </c>
      <c r="G29" s="87"/>
      <c r="H29" s="7"/>
    </row>
    <row r="30" spans="2:8" ht="15" customHeight="1" thickBot="1" x14ac:dyDescent="0.5">
      <c r="C30" s="97" t="s">
        <v>26</v>
      </c>
      <c r="D30" s="98"/>
      <c r="E30" s="62">
        <v>44395</v>
      </c>
      <c r="F30" s="88">
        <v>44844</v>
      </c>
      <c r="G30" s="89"/>
      <c r="H30" s="7"/>
    </row>
    <row r="31" spans="2:8" ht="15" customHeight="1" thickBot="1" x14ac:dyDescent="0.5">
      <c r="C31" s="97" t="s">
        <v>54</v>
      </c>
      <c r="D31" s="98"/>
      <c r="E31" s="100">
        <v>349</v>
      </c>
      <c r="F31" s="101"/>
      <c r="G31" s="102"/>
      <c r="H31" s="7"/>
    </row>
    <row r="32" spans="2:8" ht="15" customHeight="1" x14ac:dyDescent="0.45">
      <c r="C32" s="53" t="s">
        <v>55</v>
      </c>
      <c r="D32" s="53"/>
      <c r="E32" s="54"/>
      <c r="F32" s="54"/>
      <c r="G32" s="54"/>
      <c r="H32" s="7"/>
    </row>
    <row r="33" spans="2:8" ht="15" customHeight="1" x14ac:dyDescent="0.45"/>
    <row r="34" spans="2:8" ht="15" customHeight="1" thickBot="1" x14ac:dyDescent="0.5">
      <c r="B34" s="12" t="s">
        <v>27</v>
      </c>
      <c r="C34" s="106" t="s">
        <v>28</v>
      </c>
      <c r="D34" s="106"/>
      <c r="E34" s="106"/>
      <c r="F34" s="106"/>
    </row>
    <row r="35" spans="2:8" ht="15" customHeight="1" x14ac:dyDescent="0.45">
      <c r="C35" s="132" t="s">
        <v>29</v>
      </c>
      <c r="D35" s="55" t="s">
        <v>30</v>
      </c>
      <c r="E35" s="91">
        <f>(SUM(E14:G15))/(SUM(E14:G17))</f>
        <v>3.0655910074764346E-2</v>
      </c>
      <c r="F35" s="91"/>
      <c r="G35" s="92"/>
    </row>
    <row r="36" spans="2:8" ht="15" customHeight="1" thickBot="1" x14ac:dyDescent="0.5">
      <c r="C36" s="133"/>
      <c r="D36" s="56" t="s">
        <v>31</v>
      </c>
      <c r="E36" s="93">
        <f>(SUM(E16:G17))/(SUM(E14:G17))</f>
        <v>0.96934408992523569</v>
      </c>
      <c r="F36" s="93"/>
      <c r="G36" s="94"/>
    </row>
    <row r="37" spans="2:8" ht="15" customHeight="1" x14ac:dyDescent="0.45"/>
    <row r="38" spans="2:8" ht="15" customHeight="1" thickBot="1" x14ac:dyDescent="0.5">
      <c r="B38" s="12" t="s">
        <v>32</v>
      </c>
      <c r="C38" s="99" t="s">
        <v>33</v>
      </c>
      <c r="D38" s="99"/>
      <c r="E38" s="99"/>
      <c r="F38" s="99"/>
      <c r="G38" s="99"/>
      <c r="H38" s="99"/>
    </row>
    <row r="39" spans="2:8" ht="70.2" customHeight="1" thickBot="1" x14ac:dyDescent="0.5">
      <c r="C39" s="2" t="s">
        <v>34</v>
      </c>
      <c r="D39" s="84" t="s">
        <v>64</v>
      </c>
      <c r="E39" s="84"/>
      <c r="F39" s="84"/>
      <c r="G39" s="85"/>
      <c r="H39" s="9"/>
    </row>
  </sheetData>
  <mergeCells count="44">
    <mergeCell ref="C19:D19"/>
    <mergeCell ref="E19:G19"/>
    <mergeCell ref="C18:D18"/>
    <mergeCell ref="C23:D23"/>
    <mergeCell ref="C35:C36"/>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A1:H1"/>
    <mergeCell ref="C5:D5"/>
    <mergeCell ref="E5:G5"/>
    <mergeCell ref="C4:F4"/>
    <mergeCell ref="C7:F7"/>
    <mergeCell ref="D39:G39"/>
    <mergeCell ref="F29:G29"/>
    <mergeCell ref="F30:G30"/>
    <mergeCell ref="F28:G28"/>
    <mergeCell ref="E35:G35"/>
    <mergeCell ref="E36:G36"/>
    <mergeCell ref="C29:D29"/>
    <mergeCell ref="C30:D30"/>
    <mergeCell ref="C38:H38"/>
    <mergeCell ref="C31:D31"/>
    <mergeCell ref="E31:G31"/>
    <mergeCell ref="C12:D12"/>
    <mergeCell ref="E12:G12"/>
    <mergeCell ref="C14:C17"/>
    <mergeCell ref="E15:G15"/>
    <mergeCell ref="E17:G17"/>
    <mergeCell ref="E16:G16"/>
    <mergeCell ref="C13:G13"/>
  </mergeCells>
  <phoneticPr fontId="1"/>
  <printOptions horizontalCentere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4D6D-1D50-4C82-A04C-BDE9DFE5B9D7}">
  <sheetPr>
    <pageSetUpPr fitToPage="1"/>
  </sheetPr>
  <dimension ref="A1:J51"/>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89</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4754666</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283639105</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288393771</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1635882</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120155078</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65" t="s">
        <v>47</v>
      </c>
      <c r="D27" s="164" t="s">
        <v>17</v>
      </c>
      <c r="E27" s="35"/>
      <c r="F27" s="174">
        <v>2000</v>
      </c>
      <c r="G27" s="175" t="s">
        <v>42</v>
      </c>
      <c r="H27" s="174" t="s">
        <v>42</v>
      </c>
      <c r="I27" s="65" t="s">
        <v>75</v>
      </c>
    </row>
    <row r="28" spans="3:9" ht="15" customHeight="1" x14ac:dyDescent="0.45">
      <c r="C28" s="165"/>
      <c r="D28" s="164"/>
      <c r="E28" s="35"/>
      <c r="F28" s="169"/>
      <c r="G28" s="172"/>
      <c r="H28" s="169"/>
      <c r="I28" s="65" t="s">
        <v>73</v>
      </c>
    </row>
    <row r="29" spans="3:9" ht="15" customHeight="1" thickBot="1" x14ac:dyDescent="0.5">
      <c r="C29" s="165"/>
      <c r="D29" s="164"/>
      <c r="E29" s="35"/>
      <c r="F29" s="169"/>
      <c r="G29" s="172"/>
      <c r="H29" s="169"/>
      <c r="I29" s="65" t="s">
        <v>79</v>
      </c>
    </row>
    <row r="30" spans="3:9" ht="15" customHeight="1" thickBot="1" x14ac:dyDescent="0.5">
      <c r="C30" s="166"/>
      <c r="D30" s="29" t="s">
        <v>43</v>
      </c>
      <c r="E30" s="30">
        <v>60135000</v>
      </c>
      <c r="F30" s="31"/>
      <c r="G30" s="32"/>
      <c r="H30" s="40"/>
      <c r="I30" s="33"/>
    </row>
    <row r="31" spans="3:9" ht="15" customHeight="1" thickBot="1" x14ac:dyDescent="0.5">
      <c r="C31" s="135" t="s">
        <v>48</v>
      </c>
      <c r="D31" s="136"/>
      <c r="E31" s="41">
        <f>E17+E19+E24+E26+E30</f>
        <v>181925960</v>
      </c>
      <c r="F31" s="42"/>
      <c r="G31" s="43"/>
      <c r="H31" s="44"/>
      <c r="I31" s="45"/>
    </row>
    <row r="32" spans="3:9" ht="15" customHeight="1" x14ac:dyDescent="0.45">
      <c r="C32" s="122" t="s">
        <v>50</v>
      </c>
      <c r="D32" s="123"/>
      <c r="E32" s="46">
        <v>29144</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9895.4766332692834</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18</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1.3431883614350359E-2</v>
      </c>
      <c r="F47" s="91"/>
      <c r="G47" s="91"/>
      <c r="H47" s="91"/>
      <c r="I47" s="92"/>
    </row>
    <row r="48" spans="2:9" ht="15" customHeight="1" thickBot="1" x14ac:dyDescent="0.5">
      <c r="C48" s="133"/>
      <c r="D48" s="56" t="s">
        <v>31</v>
      </c>
      <c r="E48" s="93">
        <f>(E24+E26)/(E17+E19+E24+E26)</f>
        <v>0.98656811638564967</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C47:C48"/>
    <mergeCell ref="E47:I47"/>
    <mergeCell ref="E48:I48"/>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35:D35"/>
    <mergeCell ref="F35:I35"/>
    <mergeCell ref="G20:G23"/>
    <mergeCell ref="H20:H23"/>
    <mergeCell ref="C27:C30"/>
    <mergeCell ref="D27:D29"/>
    <mergeCell ref="F27:F29"/>
    <mergeCell ref="G27:G29"/>
    <mergeCell ref="H27:H29"/>
    <mergeCell ref="C31:D31"/>
    <mergeCell ref="C32:D32"/>
    <mergeCell ref="F32:I32"/>
    <mergeCell ref="C33:D33"/>
    <mergeCell ref="C34:D34"/>
    <mergeCell ref="C10:D10"/>
    <mergeCell ref="C11:E12"/>
    <mergeCell ref="F11:I11"/>
    <mergeCell ref="C13:C26"/>
    <mergeCell ref="D13:D16"/>
    <mergeCell ref="F13:F16"/>
    <mergeCell ref="G13:G16"/>
    <mergeCell ref="H13:H16"/>
    <mergeCell ref="D20:D23"/>
    <mergeCell ref="F20:F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B5CC5-E6E5-457D-964D-54C9215CBE5C}">
  <sheetPr>
    <pageSetUpPr fitToPage="1"/>
  </sheetPr>
  <dimension ref="A1:J51"/>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90</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14051219</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472881947</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486933166</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4521088</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201642747</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65" t="s">
        <v>47</v>
      </c>
      <c r="D27" s="164" t="s">
        <v>17</v>
      </c>
      <c r="E27" s="35"/>
      <c r="F27" s="174">
        <v>2000</v>
      </c>
      <c r="G27" s="175" t="s">
        <v>42</v>
      </c>
      <c r="H27" s="174" t="s">
        <v>42</v>
      </c>
      <c r="I27" s="65" t="s">
        <v>75</v>
      </c>
    </row>
    <row r="28" spans="3:9" ht="15" customHeight="1" x14ac:dyDescent="0.45">
      <c r="C28" s="165"/>
      <c r="D28" s="164"/>
      <c r="E28" s="35"/>
      <c r="F28" s="169"/>
      <c r="G28" s="172"/>
      <c r="H28" s="169"/>
      <c r="I28" s="65" t="s">
        <v>73</v>
      </c>
    </row>
    <row r="29" spans="3:9" ht="15" customHeight="1" thickBot="1" x14ac:dyDescent="0.5">
      <c r="C29" s="165"/>
      <c r="D29" s="164"/>
      <c r="E29" s="35"/>
      <c r="F29" s="169"/>
      <c r="G29" s="172"/>
      <c r="H29" s="169"/>
      <c r="I29" s="65" t="s">
        <v>79</v>
      </c>
    </row>
    <row r="30" spans="3:9" ht="15" customHeight="1" thickBot="1" x14ac:dyDescent="0.5">
      <c r="C30" s="166"/>
      <c r="D30" s="29" t="s">
        <v>43</v>
      </c>
      <c r="E30" s="30">
        <v>101589000</v>
      </c>
      <c r="F30" s="31"/>
      <c r="G30" s="32"/>
      <c r="H30" s="40"/>
      <c r="I30" s="33"/>
    </row>
    <row r="31" spans="3:9" ht="15" customHeight="1" thickBot="1" x14ac:dyDescent="0.5">
      <c r="C31" s="135" t="s">
        <v>48</v>
      </c>
      <c r="D31" s="136"/>
      <c r="E31" s="41">
        <f>E17+E19+E24+E26+E30</f>
        <v>307752835</v>
      </c>
      <c r="F31" s="42"/>
      <c r="G31" s="43"/>
      <c r="H31" s="44"/>
      <c r="I31" s="45"/>
    </row>
    <row r="32" spans="3:9" ht="15" customHeight="1" x14ac:dyDescent="0.45">
      <c r="C32" s="122" t="s">
        <v>50</v>
      </c>
      <c r="D32" s="123"/>
      <c r="E32" s="46">
        <v>50208</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9698.3183158062457</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23</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2.1929588184077E-2</v>
      </c>
      <c r="F47" s="91"/>
      <c r="G47" s="91"/>
      <c r="H47" s="91"/>
      <c r="I47" s="92"/>
    </row>
    <row r="48" spans="2:9" ht="15" customHeight="1" thickBot="1" x14ac:dyDescent="0.5">
      <c r="C48" s="133"/>
      <c r="D48" s="56" t="s">
        <v>31</v>
      </c>
      <c r="E48" s="93">
        <f>(E24+E26)/(E17+E19+E24+E26)</f>
        <v>0.97807041181592302</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C47:C48"/>
    <mergeCell ref="E47:I47"/>
    <mergeCell ref="E48:I48"/>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35:D35"/>
    <mergeCell ref="F35:I35"/>
    <mergeCell ref="G20:G23"/>
    <mergeCell ref="H20:H23"/>
    <mergeCell ref="C27:C30"/>
    <mergeCell ref="D27:D29"/>
    <mergeCell ref="F27:F29"/>
    <mergeCell ref="G27:G29"/>
    <mergeCell ref="H27:H29"/>
    <mergeCell ref="C31:D31"/>
    <mergeCell ref="C32:D32"/>
    <mergeCell ref="F32:I32"/>
    <mergeCell ref="C33:D33"/>
    <mergeCell ref="C34:D34"/>
    <mergeCell ref="C10:D10"/>
    <mergeCell ref="C11:E12"/>
    <mergeCell ref="F11:I11"/>
    <mergeCell ref="C13:C26"/>
    <mergeCell ref="D13:D16"/>
    <mergeCell ref="F13:F16"/>
    <mergeCell ref="G13:G16"/>
    <mergeCell ref="H13:H16"/>
    <mergeCell ref="D20:D23"/>
    <mergeCell ref="F20:F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94236-C580-484A-B77A-CA02FEA88191}">
  <sheetPr>
    <pageSetUpPr fitToPage="1"/>
  </sheetPr>
  <dimension ref="A1:J51"/>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91</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44118200</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673522004</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717640204</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15301662</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283929144</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65" t="s">
        <v>47</v>
      </c>
      <c r="D27" s="164" t="s">
        <v>17</v>
      </c>
      <c r="E27" s="35"/>
      <c r="F27" s="174">
        <v>2000</v>
      </c>
      <c r="G27" s="175" t="s">
        <v>42</v>
      </c>
      <c r="H27" s="174" t="s">
        <v>42</v>
      </c>
      <c r="I27" s="65" t="s">
        <v>75</v>
      </c>
    </row>
    <row r="28" spans="3:9" ht="15" customHeight="1" x14ac:dyDescent="0.45">
      <c r="C28" s="165"/>
      <c r="D28" s="164"/>
      <c r="E28" s="35"/>
      <c r="F28" s="169"/>
      <c r="G28" s="172"/>
      <c r="H28" s="169"/>
      <c r="I28" s="65" t="s">
        <v>73</v>
      </c>
    </row>
    <row r="29" spans="3:9" ht="15" customHeight="1" thickBot="1" x14ac:dyDescent="0.5">
      <c r="C29" s="165"/>
      <c r="D29" s="163"/>
      <c r="E29" s="26"/>
      <c r="F29" s="170"/>
      <c r="G29" s="173"/>
      <c r="H29" s="170"/>
      <c r="I29" s="69" t="s">
        <v>77</v>
      </c>
    </row>
    <row r="30" spans="3:9" ht="15" customHeight="1" thickBot="1" x14ac:dyDescent="0.5">
      <c r="C30" s="166"/>
      <c r="D30" s="29" t="s">
        <v>43</v>
      </c>
      <c r="E30" s="30">
        <v>109955000</v>
      </c>
      <c r="F30" s="31"/>
      <c r="G30" s="32"/>
      <c r="H30" s="40"/>
      <c r="I30" s="33"/>
    </row>
    <row r="31" spans="3:9" ht="15" customHeight="1" thickBot="1" x14ac:dyDescent="0.5">
      <c r="C31" s="135" t="s">
        <v>48</v>
      </c>
      <c r="D31" s="136"/>
      <c r="E31" s="41">
        <f>E17+E19+E24+E26+E30</f>
        <v>409185806</v>
      </c>
      <c r="F31" s="42"/>
      <c r="G31" s="43"/>
      <c r="H31" s="44"/>
      <c r="I31" s="45"/>
    </row>
    <row r="32" spans="3:9" ht="15" customHeight="1" x14ac:dyDescent="0.45">
      <c r="C32" s="122" t="s">
        <v>50</v>
      </c>
      <c r="D32" s="123"/>
      <c r="E32" s="46">
        <v>71911</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9979.5609016701201</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30</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5.1136653356472932E-2</v>
      </c>
      <c r="F47" s="91"/>
      <c r="G47" s="91"/>
      <c r="H47" s="91"/>
      <c r="I47" s="92"/>
    </row>
    <row r="48" spans="2:9" ht="15" customHeight="1" thickBot="1" x14ac:dyDescent="0.5">
      <c r="C48" s="133"/>
      <c r="D48" s="56" t="s">
        <v>31</v>
      </c>
      <c r="E48" s="93">
        <f>(E24+E26)/(E17+E19+E24+E26)</f>
        <v>0.94886334664352712</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C47:C48"/>
    <mergeCell ref="E47:I47"/>
    <mergeCell ref="E48:I48"/>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35:D35"/>
    <mergeCell ref="F35:I35"/>
    <mergeCell ref="G20:G23"/>
    <mergeCell ref="H20:H23"/>
    <mergeCell ref="C27:C30"/>
    <mergeCell ref="D27:D29"/>
    <mergeCell ref="F27:F29"/>
    <mergeCell ref="G27:G29"/>
    <mergeCell ref="H27:H29"/>
    <mergeCell ref="C31:D31"/>
    <mergeCell ref="C32:D32"/>
    <mergeCell ref="F32:I32"/>
    <mergeCell ref="C33:D33"/>
    <mergeCell ref="C34:D34"/>
    <mergeCell ref="C10:D10"/>
    <mergeCell ref="C11:E12"/>
    <mergeCell ref="F11:I11"/>
    <mergeCell ref="C13:C26"/>
    <mergeCell ref="D13:D16"/>
    <mergeCell ref="F13:F16"/>
    <mergeCell ref="G13:G16"/>
    <mergeCell ref="H13:H16"/>
    <mergeCell ref="D20:D23"/>
    <mergeCell ref="F20:F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A613-E5D2-4454-BB38-45CE62BA58B5}">
  <sheetPr>
    <pageSetUpPr fitToPage="1"/>
  </sheetPr>
  <dimension ref="A1:J51"/>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92</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15165615</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579303708</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594469323</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5444266</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250848963</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65" t="s">
        <v>47</v>
      </c>
      <c r="D27" s="164" t="s">
        <v>17</v>
      </c>
      <c r="E27" s="35"/>
      <c r="F27" s="174">
        <v>2000</v>
      </c>
      <c r="G27" s="175" t="s">
        <v>42</v>
      </c>
      <c r="H27" s="174" t="s">
        <v>42</v>
      </c>
      <c r="I27" s="65" t="s">
        <v>75</v>
      </c>
    </row>
    <row r="28" spans="3:9" ht="15" customHeight="1" x14ac:dyDescent="0.45">
      <c r="C28" s="165"/>
      <c r="D28" s="164"/>
      <c r="E28" s="35"/>
      <c r="F28" s="169"/>
      <c r="G28" s="172"/>
      <c r="H28" s="169"/>
      <c r="I28" s="65" t="s">
        <v>73</v>
      </c>
    </row>
    <row r="29" spans="3:9" ht="15" customHeight="1" thickBot="1" x14ac:dyDescent="0.5">
      <c r="C29" s="165"/>
      <c r="D29" s="163"/>
      <c r="E29" s="26"/>
      <c r="F29" s="170"/>
      <c r="G29" s="173"/>
      <c r="H29" s="170"/>
      <c r="I29" s="69" t="s">
        <v>77</v>
      </c>
    </row>
    <row r="30" spans="3:9" ht="15" customHeight="1" thickBot="1" x14ac:dyDescent="0.5">
      <c r="C30" s="166"/>
      <c r="D30" s="29" t="s">
        <v>43</v>
      </c>
      <c r="E30" s="30">
        <v>136918000</v>
      </c>
      <c r="F30" s="31"/>
      <c r="G30" s="32"/>
      <c r="H30" s="40"/>
      <c r="I30" s="33"/>
    </row>
    <row r="31" spans="3:9" ht="15" customHeight="1" thickBot="1" x14ac:dyDescent="0.5">
      <c r="C31" s="135" t="s">
        <v>48</v>
      </c>
      <c r="D31" s="136"/>
      <c r="E31" s="41">
        <f>E17+E19+E24+E26+E30</f>
        <v>393211229</v>
      </c>
      <c r="F31" s="42"/>
      <c r="G31" s="43"/>
      <c r="H31" s="44"/>
      <c r="I31" s="45"/>
    </row>
    <row r="32" spans="3:9" ht="15" customHeight="1" x14ac:dyDescent="0.45">
      <c r="C32" s="122" t="s">
        <v>50</v>
      </c>
      <c r="D32" s="123"/>
      <c r="E32" s="46">
        <v>62089</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9574.4708885631917</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31</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2.1242332547146612E-2</v>
      </c>
      <c r="F47" s="91"/>
      <c r="G47" s="91"/>
      <c r="H47" s="91"/>
      <c r="I47" s="92"/>
    </row>
    <row r="48" spans="2:9" ht="15" customHeight="1" thickBot="1" x14ac:dyDescent="0.5">
      <c r="C48" s="133"/>
      <c r="D48" s="56" t="s">
        <v>31</v>
      </c>
      <c r="E48" s="93">
        <f>(E24+E26)/(E17+E19+E24+E26)</f>
        <v>0.97875766745285342</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C47:C48"/>
    <mergeCell ref="E47:I47"/>
    <mergeCell ref="E48:I48"/>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35:D35"/>
    <mergeCell ref="F35:I35"/>
    <mergeCell ref="G20:G23"/>
    <mergeCell ref="H20:H23"/>
    <mergeCell ref="C27:C30"/>
    <mergeCell ref="D27:D29"/>
    <mergeCell ref="F27:F29"/>
    <mergeCell ref="G27:G29"/>
    <mergeCell ref="H27:H29"/>
    <mergeCell ref="C31:D31"/>
    <mergeCell ref="C32:D32"/>
    <mergeCell ref="F32:I32"/>
    <mergeCell ref="C33:D33"/>
    <mergeCell ref="C34:D34"/>
    <mergeCell ref="C10:D10"/>
    <mergeCell ref="C11:E12"/>
    <mergeCell ref="F11:I11"/>
    <mergeCell ref="C13:C26"/>
    <mergeCell ref="D13:D16"/>
    <mergeCell ref="F13:F16"/>
    <mergeCell ref="G13:G16"/>
    <mergeCell ref="H13:H16"/>
    <mergeCell ref="D20:D23"/>
    <mergeCell ref="F20:F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3D754-CD4C-4B31-8A44-1C22C30B7212}">
  <sheetPr>
    <pageSetUpPr fitToPage="1"/>
  </sheetPr>
  <dimension ref="A1:J51"/>
  <sheetViews>
    <sheetView view="pageBreakPreview" zoomScale="120" zoomScaleNormal="100" zoomScaleSheetLayoutView="120" workbookViewId="0">
      <selection activeCell="F11" sqref="F11:I11"/>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93</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24356301</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596742902</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621099203</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6064709</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252576155</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65" t="s">
        <v>47</v>
      </c>
      <c r="D27" s="164" t="s">
        <v>17</v>
      </c>
      <c r="E27" s="35"/>
      <c r="F27" s="174">
        <v>2000</v>
      </c>
      <c r="G27" s="175" t="s">
        <v>42</v>
      </c>
      <c r="H27" s="174" t="s">
        <v>42</v>
      </c>
      <c r="I27" s="65" t="s">
        <v>75</v>
      </c>
    </row>
    <row r="28" spans="3:9" ht="15" customHeight="1" x14ac:dyDescent="0.45">
      <c r="C28" s="165"/>
      <c r="D28" s="164"/>
      <c r="E28" s="35"/>
      <c r="F28" s="169"/>
      <c r="G28" s="172"/>
      <c r="H28" s="169"/>
      <c r="I28" s="65" t="s">
        <v>73</v>
      </c>
    </row>
    <row r="29" spans="3:9" ht="15" customHeight="1" thickBot="1" x14ac:dyDescent="0.5">
      <c r="C29" s="165"/>
      <c r="D29" s="163"/>
      <c r="E29" s="26"/>
      <c r="F29" s="170"/>
      <c r="G29" s="173"/>
      <c r="H29" s="170"/>
      <c r="I29" s="69" t="s">
        <v>77</v>
      </c>
    </row>
    <row r="30" spans="3:9" ht="15" customHeight="1" thickBot="1" x14ac:dyDescent="0.5">
      <c r="C30" s="166"/>
      <c r="D30" s="29" t="s">
        <v>43</v>
      </c>
      <c r="E30" s="30">
        <v>126188000</v>
      </c>
      <c r="F30" s="31"/>
      <c r="G30" s="32"/>
      <c r="H30" s="40"/>
      <c r="I30" s="33"/>
    </row>
    <row r="31" spans="3:9" ht="15" customHeight="1" thickBot="1" x14ac:dyDescent="0.5">
      <c r="C31" s="135" t="s">
        <v>48</v>
      </c>
      <c r="D31" s="136"/>
      <c r="E31" s="41">
        <f>E17+E19+E24+E26+E30</f>
        <v>384828864</v>
      </c>
      <c r="F31" s="42"/>
      <c r="G31" s="43"/>
      <c r="H31" s="44"/>
      <c r="I31" s="45"/>
    </row>
    <row r="32" spans="3:9" ht="15" customHeight="1" x14ac:dyDescent="0.45">
      <c r="C32" s="122" t="s">
        <v>50</v>
      </c>
      <c r="D32" s="123"/>
      <c r="E32" s="46">
        <v>60264</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10306.305638523829</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31</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2.3448378984691296E-2</v>
      </c>
      <c r="F47" s="91"/>
      <c r="G47" s="91"/>
      <c r="H47" s="91"/>
      <c r="I47" s="92"/>
    </row>
    <row r="48" spans="2:9" ht="15" customHeight="1" thickBot="1" x14ac:dyDescent="0.5">
      <c r="C48" s="133"/>
      <c r="D48" s="56" t="s">
        <v>31</v>
      </c>
      <c r="E48" s="93">
        <f>(E24+E26)/(E17+E19+E24+E26)</f>
        <v>0.97655162101530868</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C47:C48"/>
    <mergeCell ref="E47:I47"/>
    <mergeCell ref="E48:I48"/>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35:D35"/>
    <mergeCell ref="F35:I35"/>
    <mergeCell ref="G20:G23"/>
    <mergeCell ref="H20:H23"/>
    <mergeCell ref="C27:C30"/>
    <mergeCell ref="D27:D29"/>
    <mergeCell ref="F27:F29"/>
    <mergeCell ref="G27:G29"/>
    <mergeCell ref="H27:H29"/>
    <mergeCell ref="C31:D31"/>
    <mergeCell ref="C32:D32"/>
    <mergeCell ref="F32:I32"/>
    <mergeCell ref="C33:D33"/>
    <mergeCell ref="C34:D34"/>
    <mergeCell ref="C10:D10"/>
    <mergeCell ref="C11:E12"/>
    <mergeCell ref="F11:I11"/>
    <mergeCell ref="C13:C26"/>
    <mergeCell ref="D13:D16"/>
    <mergeCell ref="F13:F16"/>
    <mergeCell ref="G13:G16"/>
    <mergeCell ref="H13:H16"/>
    <mergeCell ref="D20:D23"/>
    <mergeCell ref="F20:F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219C-54B8-422A-AFBE-701E0ADDB672}">
  <sheetPr>
    <pageSetUpPr fitToPage="1"/>
  </sheetPr>
  <dimension ref="A1:J51"/>
  <sheetViews>
    <sheetView view="pageBreakPreview" zoomScale="110" zoomScaleNormal="100" zoomScaleSheetLayoutView="11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94</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37754776</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723172614</v>
      </c>
      <c r="F8" s="138"/>
      <c r="G8" s="138"/>
      <c r="H8" s="138"/>
      <c r="I8" s="138"/>
    </row>
    <row r="9" spans="1:10" ht="15" customHeight="1" x14ac:dyDescent="0.45">
      <c r="C9" s="176"/>
      <c r="D9" s="19" t="s">
        <v>36</v>
      </c>
      <c r="E9" s="20"/>
      <c r="F9" s="177"/>
      <c r="G9" s="177"/>
      <c r="H9" s="177"/>
      <c r="I9" s="177"/>
    </row>
    <row r="10" spans="1:10" ht="15" customHeight="1" thickBot="1" x14ac:dyDescent="0.5">
      <c r="C10" s="73" t="s">
        <v>48</v>
      </c>
      <c r="D10" s="74"/>
      <c r="E10" s="21">
        <f>SUM(E6:E9)</f>
        <v>760927390</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9411027</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308494500</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82" t="s">
        <v>47</v>
      </c>
      <c r="D27" s="183" t="s">
        <v>17</v>
      </c>
      <c r="E27" s="35"/>
      <c r="F27" s="174">
        <v>2000</v>
      </c>
      <c r="G27" s="175" t="s">
        <v>42</v>
      </c>
      <c r="H27" s="174" t="s">
        <v>42</v>
      </c>
      <c r="I27" s="65" t="s">
        <v>75</v>
      </c>
    </row>
    <row r="28" spans="3:9" ht="15" customHeight="1" x14ac:dyDescent="0.45">
      <c r="C28" s="182"/>
      <c r="D28" s="184"/>
      <c r="E28" s="26"/>
      <c r="F28" s="169"/>
      <c r="G28" s="172"/>
      <c r="H28" s="169"/>
      <c r="I28" s="65" t="s">
        <v>73</v>
      </c>
    </row>
    <row r="29" spans="3:9" ht="15" customHeight="1" thickBot="1" x14ac:dyDescent="0.5">
      <c r="C29" s="166"/>
      <c r="D29" s="185"/>
      <c r="E29" s="70"/>
      <c r="F29" s="170"/>
      <c r="G29" s="173"/>
      <c r="H29" s="170"/>
      <c r="I29" s="69" t="s">
        <v>77</v>
      </c>
    </row>
    <row r="30" spans="3:9" ht="15" customHeight="1" thickBot="1" x14ac:dyDescent="0.5">
      <c r="C30" s="166"/>
      <c r="D30" s="29" t="s">
        <v>43</v>
      </c>
      <c r="E30" s="30">
        <v>138771000</v>
      </c>
      <c r="F30" s="31"/>
      <c r="G30" s="32"/>
      <c r="H30" s="40"/>
      <c r="I30" s="33"/>
    </row>
    <row r="31" spans="3:9" ht="15" customHeight="1" thickBot="1" x14ac:dyDescent="0.5">
      <c r="C31" s="135" t="s">
        <v>48</v>
      </c>
      <c r="D31" s="136"/>
      <c r="E31" s="41">
        <f>E17+E19+E24+E26+E30</f>
        <v>456676527</v>
      </c>
      <c r="F31" s="42"/>
      <c r="G31" s="43"/>
      <c r="H31" s="44"/>
      <c r="I31" s="45"/>
    </row>
    <row r="32" spans="3:9" ht="15" customHeight="1" x14ac:dyDescent="0.45">
      <c r="C32" s="122" t="s">
        <v>50</v>
      </c>
      <c r="D32" s="123"/>
      <c r="E32" s="46">
        <v>75347</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10098.973947204267</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30</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2.9603219197884535E-2</v>
      </c>
      <c r="F47" s="91"/>
      <c r="G47" s="91"/>
      <c r="H47" s="91"/>
      <c r="I47" s="92"/>
    </row>
    <row r="48" spans="2:9" ht="15" customHeight="1" thickBot="1" x14ac:dyDescent="0.5">
      <c r="C48" s="133"/>
      <c r="D48" s="56" t="s">
        <v>31</v>
      </c>
      <c r="E48" s="93">
        <f>(E24+E26)/(E17+E19+E24+E26)</f>
        <v>0.97039678080211544</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E48:I48"/>
    <mergeCell ref="C35:D35"/>
    <mergeCell ref="F35:I35"/>
    <mergeCell ref="C33:D33"/>
    <mergeCell ref="C34:D34"/>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47:C48"/>
    <mergeCell ref="E47:I47"/>
    <mergeCell ref="C27:C30"/>
    <mergeCell ref="C31:D31"/>
    <mergeCell ref="C32:D32"/>
    <mergeCell ref="F32:I32"/>
    <mergeCell ref="D27:D29"/>
    <mergeCell ref="F27:F29"/>
    <mergeCell ref="G27:G29"/>
    <mergeCell ref="H27:H29"/>
    <mergeCell ref="C10:D10"/>
    <mergeCell ref="C11:E12"/>
    <mergeCell ref="F11:I11"/>
    <mergeCell ref="C13:C26"/>
    <mergeCell ref="D13:D16"/>
    <mergeCell ref="F13:F16"/>
    <mergeCell ref="G13:G16"/>
    <mergeCell ref="H13:H16"/>
    <mergeCell ref="D20:D23"/>
    <mergeCell ref="F20:F23"/>
    <mergeCell ref="G20:G23"/>
    <mergeCell ref="H20:H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B7902-7F6A-44A6-903B-E8E57FE85716}">
  <sheetPr>
    <pageSetUpPr fitToPage="1"/>
  </sheetPr>
  <dimension ref="A1:J51"/>
  <sheetViews>
    <sheetView view="pageBreakPreview" zoomScale="110" zoomScaleNormal="100" zoomScaleSheetLayoutView="11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95</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11210540</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196226642</v>
      </c>
      <c r="F8" s="138"/>
      <c r="G8" s="138"/>
      <c r="H8" s="138"/>
      <c r="I8" s="138"/>
    </row>
    <row r="9" spans="1:10" ht="15" customHeight="1" x14ac:dyDescent="0.45">
      <c r="C9" s="176"/>
      <c r="D9" s="19" t="s">
        <v>36</v>
      </c>
      <c r="E9" s="20"/>
      <c r="F9" s="177"/>
      <c r="G9" s="177"/>
      <c r="H9" s="177"/>
      <c r="I9" s="177"/>
    </row>
    <row r="10" spans="1:10" ht="15" customHeight="1" thickBot="1" x14ac:dyDescent="0.5">
      <c r="C10" s="73" t="s">
        <v>48</v>
      </c>
      <c r="D10" s="74"/>
      <c r="E10" s="21">
        <f>SUM(E6:E9)</f>
        <v>207437182</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76</v>
      </c>
    </row>
    <row r="16" spans="1:10" ht="15" customHeight="1" thickBot="1" x14ac:dyDescent="0.5">
      <c r="C16" s="78"/>
      <c r="D16" s="163"/>
      <c r="E16" s="26"/>
      <c r="F16" s="170"/>
      <c r="G16" s="173"/>
      <c r="H16" s="170"/>
      <c r="I16" s="71" t="s">
        <v>78</v>
      </c>
    </row>
    <row r="17" spans="3:9" ht="15" customHeight="1" thickBot="1" x14ac:dyDescent="0.5">
      <c r="C17" s="167"/>
      <c r="D17" s="29" t="s">
        <v>43</v>
      </c>
      <c r="E17" s="30">
        <v>4471475</v>
      </c>
      <c r="F17" s="31"/>
      <c r="G17" s="32"/>
      <c r="H17" s="31"/>
      <c r="I17" s="68"/>
    </row>
    <row r="18" spans="3:9" ht="15" customHeight="1" thickBot="1" x14ac:dyDescent="0.5">
      <c r="C18" s="78"/>
      <c r="D18" s="34" t="s">
        <v>44</v>
      </c>
      <c r="E18" s="35"/>
      <c r="F18" s="57" t="s">
        <v>42</v>
      </c>
      <c r="G18" s="27" t="s">
        <v>42</v>
      </c>
      <c r="H18" s="57" t="s">
        <v>42</v>
      </c>
      <c r="I18" s="67"/>
    </row>
    <row r="19" spans="3:9" ht="15" customHeight="1" thickBot="1" x14ac:dyDescent="0.5">
      <c r="C19" s="167"/>
      <c r="D19" s="29" t="s">
        <v>43</v>
      </c>
      <c r="E19" s="30">
        <v>0</v>
      </c>
      <c r="F19" s="31"/>
      <c r="G19" s="32"/>
      <c r="H19" s="31"/>
      <c r="I19" s="68"/>
    </row>
    <row r="20" spans="3:9" ht="15" customHeight="1" x14ac:dyDescent="0.45">
      <c r="C20" s="78"/>
      <c r="D20" s="164" t="s">
        <v>15</v>
      </c>
      <c r="E20" s="35"/>
      <c r="F20" s="168" t="s">
        <v>42</v>
      </c>
      <c r="G20" s="171">
        <v>50</v>
      </c>
      <c r="H20" s="168">
        <v>5000</v>
      </c>
      <c r="I20" s="67" t="s">
        <v>70</v>
      </c>
    </row>
    <row r="21" spans="3:9" ht="15" customHeight="1" x14ac:dyDescent="0.45">
      <c r="C21" s="78"/>
      <c r="D21" s="163"/>
      <c r="E21" s="26"/>
      <c r="F21" s="169"/>
      <c r="G21" s="172"/>
      <c r="H21" s="169"/>
      <c r="I21" s="65" t="s">
        <v>69</v>
      </c>
    </row>
    <row r="22" spans="3:9" ht="15" customHeight="1" x14ac:dyDescent="0.45">
      <c r="C22" s="78"/>
      <c r="D22" s="163"/>
      <c r="E22" s="26"/>
      <c r="F22" s="169"/>
      <c r="G22" s="172"/>
      <c r="H22" s="169"/>
      <c r="I22" s="65" t="s">
        <v>76</v>
      </c>
    </row>
    <row r="23" spans="3:9" ht="15" customHeight="1" thickBot="1" x14ac:dyDescent="0.5">
      <c r="C23" s="78"/>
      <c r="D23" s="163"/>
      <c r="E23" s="26"/>
      <c r="F23" s="170"/>
      <c r="G23" s="173"/>
      <c r="H23" s="170"/>
      <c r="I23" s="71" t="s">
        <v>78</v>
      </c>
    </row>
    <row r="24" spans="3:9" ht="15" customHeight="1" thickBot="1" x14ac:dyDescent="0.5">
      <c r="C24" s="167"/>
      <c r="D24" s="29" t="s">
        <v>43</v>
      </c>
      <c r="E24" s="30">
        <v>81757444</v>
      </c>
      <c r="F24" s="31"/>
      <c r="G24" s="32"/>
      <c r="H24" s="31"/>
      <c r="I24" s="68"/>
    </row>
    <row r="25" spans="3:9" ht="15" customHeight="1" thickBot="1" x14ac:dyDescent="0.5">
      <c r="C25" s="78"/>
      <c r="D25" s="39" t="s">
        <v>46</v>
      </c>
      <c r="E25" s="35"/>
      <c r="F25" s="37" t="s">
        <v>42</v>
      </c>
      <c r="G25" s="36" t="s">
        <v>45</v>
      </c>
      <c r="H25" s="37" t="s">
        <v>45</v>
      </c>
      <c r="I25" s="66"/>
    </row>
    <row r="26" spans="3:9" ht="15" customHeight="1" thickBot="1" x14ac:dyDescent="0.5">
      <c r="C26" s="167"/>
      <c r="D26" s="29" t="s">
        <v>43</v>
      </c>
      <c r="E26" s="30">
        <v>0</v>
      </c>
      <c r="F26" s="31"/>
      <c r="G26" s="32"/>
      <c r="H26" s="31"/>
      <c r="I26" s="68"/>
    </row>
    <row r="27" spans="3:9" ht="15" customHeight="1" x14ac:dyDescent="0.45">
      <c r="C27" s="182" t="s">
        <v>47</v>
      </c>
      <c r="D27" s="183" t="s">
        <v>17</v>
      </c>
      <c r="E27" s="35"/>
      <c r="F27" s="174">
        <v>2000</v>
      </c>
      <c r="G27" s="175" t="s">
        <v>42</v>
      </c>
      <c r="H27" s="174" t="s">
        <v>42</v>
      </c>
      <c r="I27" s="65" t="s">
        <v>75</v>
      </c>
    </row>
    <row r="28" spans="3:9" ht="15" customHeight="1" x14ac:dyDescent="0.45">
      <c r="C28" s="182"/>
      <c r="D28" s="184"/>
      <c r="E28" s="26"/>
      <c r="F28" s="169"/>
      <c r="G28" s="172"/>
      <c r="H28" s="169"/>
      <c r="I28" s="65" t="s">
        <v>73</v>
      </c>
    </row>
    <row r="29" spans="3:9" ht="15" customHeight="1" thickBot="1" x14ac:dyDescent="0.5">
      <c r="C29" s="166"/>
      <c r="D29" s="185"/>
      <c r="E29" s="70"/>
      <c r="F29" s="170"/>
      <c r="G29" s="173"/>
      <c r="H29" s="170"/>
      <c r="I29" s="69" t="s">
        <v>77</v>
      </c>
    </row>
    <row r="30" spans="3:9" ht="15" customHeight="1" thickBot="1" x14ac:dyDescent="0.5">
      <c r="C30" s="166"/>
      <c r="D30" s="29" t="s">
        <v>43</v>
      </c>
      <c r="E30" s="30">
        <v>111317000</v>
      </c>
      <c r="F30" s="31"/>
      <c r="G30" s="32"/>
      <c r="H30" s="40"/>
      <c r="I30" s="33"/>
    </row>
    <row r="31" spans="3:9" ht="15" customHeight="1" thickBot="1" x14ac:dyDescent="0.5">
      <c r="C31" s="135" t="s">
        <v>48</v>
      </c>
      <c r="D31" s="136"/>
      <c r="E31" s="41">
        <f>E17+E19+E24+E26+E30</f>
        <v>197545919</v>
      </c>
      <c r="F31" s="42"/>
      <c r="G31" s="43"/>
      <c r="H31" s="44"/>
      <c r="I31" s="45"/>
    </row>
    <row r="32" spans="3:9" ht="15" customHeight="1" x14ac:dyDescent="0.45">
      <c r="C32" s="122" t="s">
        <v>50</v>
      </c>
      <c r="D32" s="123"/>
      <c r="E32" s="46">
        <v>20231</v>
      </c>
      <c r="F32" s="137"/>
      <c r="G32" s="137"/>
      <c r="H32" s="137"/>
      <c r="I32" s="137"/>
    </row>
    <row r="33" spans="2:9" ht="15" customHeight="1" thickBot="1" x14ac:dyDescent="0.5">
      <c r="C33" s="130" t="s">
        <v>51</v>
      </c>
      <c r="D33" s="131"/>
      <c r="E33" s="47">
        <v>0</v>
      </c>
      <c r="F33" s="48"/>
      <c r="G33" s="48"/>
      <c r="H33" s="48"/>
      <c r="I33" s="48"/>
    </row>
    <row r="34" spans="2:9" ht="15" customHeight="1" x14ac:dyDescent="0.45">
      <c r="C34" s="110" t="s">
        <v>19</v>
      </c>
      <c r="D34" s="111"/>
      <c r="E34" s="50">
        <f>(E6+E8)/E32</f>
        <v>10253.431960852158</v>
      </c>
      <c r="F34" s="48"/>
      <c r="G34" s="48"/>
      <c r="H34" s="48"/>
      <c r="I34" s="48"/>
    </row>
    <row r="35" spans="2:9" ht="15" customHeight="1" thickBot="1" x14ac:dyDescent="0.5">
      <c r="C35" s="130" t="s">
        <v>20</v>
      </c>
      <c r="D35" s="131"/>
      <c r="E35" s="51" t="e">
        <f>(E7+E9)/E33</f>
        <v>#DIV/0!</v>
      </c>
      <c r="F35" s="138"/>
      <c r="G35" s="138"/>
      <c r="H35" s="138"/>
      <c r="I35" s="138"/>
    </row>
    <row r="36" spans="2:9" ht="15" customHeight="1" x14ac:dyDescent="0.45">
      <c r="C36" s="52" t="s">
        <v>52</v>
      </c>
      <c r="D36" s="52"/>
      <c r="E36" s="52"/>
      <c r="F36" s="52"/>
      <c r="G36" s="52"/>
      <c r="H36" s="52"/>
      <c r="I36" s="52"/>
    </row>
    <row r="37" spans="2:9" ht="15" customHeight="1" x14ac:dyDescent="0.45">
      <c r="C37" s="52" t="s">
        <v>56</v>
      </c>
      <c r="D37" s="52"/>
      <c r="E37" s="52"/>
      <c r="F37" s="52"/>
      <c r="G37" s="52"/>
      <c r="H37" s="52"/>
      <c r="I37" s="52"/>
    </row>
    <row r="38" spans="2:9" ht="15" customHeight="1" x14ac:dyDescent="0.45"/>
    <row r="39" spans="2:9" ht="15" customHeight="1" x14ac:dyDescent="0.45">
      <c r="B39" s="12" t="s">
        <v>21</v>
      </c>
      <c r="C39" s="106" t="s">
        <v>22</v>
      </c>
      <c r="D39" s="106"/>
      <c r="E39" s="106"/>
      <c r="F39" s="106"/>
      <c r="G39" s="106"/>
    </row>
    <row r="40" spans="2:9" ht="12.6" thickBot="1" x14ac:dyDescent="0.5">
      <c r="C40" s="13"/>
      <c r="D40" s="13"/>
      <c r="E40" s="134" t="s">
        <v>23</v>
      </c>
      <c r="F40" s="134"/>
      <c r="G40" s="134"/>
      <c r="H40" s="134" t="s">
        <v>24</v>
      </c>
      <c r="I40" s="134"/>
    </row>
    <row r="41" spans="2:9" ht="15" customHeight="1" x14ac:dyDescent="0.45">
      <c r="C41" s="95" t="s">
        <v>25</v>
      </c>
      <c r="D41" s="96"/>
      <c r="E41" s="148"/>
      <c r="F41" s="149"/>
      <c r="G41" s="150"/>
      <c r="H41" s="148"/>
      <c r="I41" s="151"/>
    </row>
    <row r="42" spans="2:9" ht="15" customHeight="1" thickBot="1" x14ac:dyDescent="0.5">
      <c r="C42" s="144" t="s">
        <v>26</v>
      </c>
      <c r="D42" s="145"/>
      <c r="E42" s="154"/>
      <c r="F42" s="152"/>
      <c r="G42" s="155"/>
      <c r="H42" s="152"/>
      <c r="I42" s="153"/>
    </row>
    <row r="43" spans="2:9" ht="15" customHeight="1" thickBot="1" x14ac:dyDescent="0.5">
      <c r="C43" s="142" t="s">
        <v>54</v>
      </c>
      <c r="D43" s="143"/>
      <c r="E43" s="100">
        <v>10</v>
      </c>
      <c r="F43" s="101"/>
      <c r="G43" s="101"/>
      <c r="H43" s="101"/>
      <c r="I43" s="102"/>
    </row>
    <row r="44" spans="2:9" ht="15" customHeight="1" x14ac:dyDescent="0.45">
      <c r="C44" s="53" t="s">
        <v>60</v>
      </c>
      <c r="D44" s="53"/>
      <c r="E44" s="54"/>
      <c r="F44" s="54"/>
      <c r="G44" s="54"/>
      <c r="H44" s="54"/>
      <c r="I44" s="54"/>
    </row>
    <row r="45" spans="2:9" ht="15" customHeight="1" x14ac:dyDescent="0.45"/>
    <row r="46" spans="2:9" ht="15" customHeight="1" thickBot="1" x14ac:dyDescent="0.5">
      <c r="B46" s="12" t="s">
        <v>27</v>
      </c>
      <c r="C46" s="106" t="s">
        <v>28</v>
      </c>
      <c r="D46" s="106"/>
      <c r="E46" s="106"/>
      <c r="F46" s="106"/>
      <c r="G46" s="106"/>
    </row>
    <row r="47" spans="2:9" ht="15" customHeight="1" x14ac:dyDescent="0.45">
      <c r="C47" s="132" t="s">
        <v>29</v>
      </c>
      <c r="D47" s="55" t="s">
        <v>30</v>
      </c>
      <c r="E47" s="91">
        <f>(E17+E19)/(E17+E19+E24+E26)</f>
        <v>5.1855862880526196E-2</v>
      </c>
      <c r="F47" s="91"/>
      <c r="G47" s="91"/>
      <c r="H47" s="91"/>
      <c r="I47" s="92"/>
    </row>
    <row r="48" spans="2:9" ht="15" customHeight="1" thickBot="1" x14ac:dyDescent="0.5">
      <c r="C48" s="133"/>
      <c r="D48" s="56" t="s">
        <v>31</v>
      </c>
      <c r="E48" s="93">
        <f>(E24+E26)/(E17+E19+E24+E26)</f>
        <v>0.94814413711947376</v>
      </c>
      <c r="F48" s="146"/>
      <c r="G48" s="146"/>
      <c r="H48" s="146"/>
      <c r="I48" s="147"/>
    </row>
    <row r="49" spans="2:9" ht="15" customHeight="1" x14ac:dyDescent="0.45"/>
    <row r="50" spans="2:9" ht="15" customHeight="1" thickBot="1" x14ac:dyDescent="0.5">
      <c r="B50" s="12" t="s">
        <v>32</v>
      </c>
      <c r="C50" s="106" t="s">
        <v>33</v>
      </c>
      <c r="D50" s="106"/>
      <c r="E50" s="106"/>
      <c r="F50" s="106"/>
      <c r="G50" s="106"/>
      <c r="H50" s="106"/>
      <c r="I50" s="106"/>
    </row>
    <row r="51" spans="2:9" ht="70.2" customHeight="1" thickBot="1" x14ac:dyDescent="0.5">
      <c r="C51" s="2" t="s">
        <v>34</v>
      </c>
      <c r="D51" s="139"/>
      <c r="E51" s="140"/>
      <c r="F51" s="140"/>
      <c r="G51" s="140"/>
      <c r="H51" s="140"/>
      <c r="I51" s="141"/>
    </row>
  </sheetData>
  <mergeCells count="51">
    <mergeCell ref="E48:I48"/>
    <mergeCell ref="C35:D35"/>
    <mergeCell ref="F35:I35"/>
    <mergeCell ref="C33:D33"/>
    <mergeCell ref="C34:D34"/>
    <mergeCell ref="C50:I50"/>
    <mergeCell ref="D51:I51"/>
    <mergeCell ref="C46:G46"/>
    <mergeCell ref="C39:G39"/>
    <mergeCell ref="E40:G40"/>
    <mergeCell ref="H40:I40"/>
    <mergeCell ref="C41:D41"/>
    <mergeCell ref="E41:G41"/>
    <mergeCell ref="H41:I41"/>
    <mergeCell ref="C42:D42"/>
    <mergeCell ref="E42:G42"/>
    <mergeCell ref="H42:I42"/>
    <mergeCell ref="C43:D43"/>
    <mergeCell ref="E43:I43"/>
    <mergeCell ref="C47:C48"/>
    <mergeCell ref="E47:I47"/>
    <mergeCell ref="C27:C30"/>
    <mergeCell ref="C31:D31"/>
    <mergeCell ref="C32:D32"/>
    <mergeCell ref="F32:I32"/>
    <mergeCell ref="D27:D29"/>
    <mergeCell ref="F27:F29"/>
    <mergeCell ref="G27:G29"/>
    <mergeCell ref="H27:H29"/>
    <mergeCell ref="C10:D10"/>
    <mergeCell ref="C11:E12"/>
    <mergeCell ref="F11:I11"/>
    <mergeCell ref="C13:C26"/>
    <mergeCell ref="D13:D16"/>
    <mergeCell ref="F13:F16"/>
    <mergeCell ref="G13:G16"/>
    <mergeCell ref="H13:H16"/>
    <mergeCell ref="D20:D23"/>
    <mergeCell ref="F20:F23"/>
    <mergeCell ref="G20:G23"/>
    <mergeCell ref="H20:H23"/>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0" orientation="portrait" r:id="rId1"/>
  <headerFooter scaleWithDoc="0" alignWithMargins="0"/>
  <rowBreaks count="1" manualBreakCount="1">
    <brk id="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9"/>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81</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15" t="s">
        <v>8</v>
      </c>
      <c r="E6" s="16">
        <v>4195718</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183946008</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188141726</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thickBot="1" x14ac:dyDescent="0.5">
      <c r="C15" s="78"/>
      <c r="D15" s="163"/>
      <c r="E15" s="26"/>
      <c r="F15" s="170"/>
      <c r="G15" s="173"/>
      <c r="H15" s="170"/>
      <c r="I15" s="66" t="s">
        <v>71</v>
      </c>
    </row>
    <row r="16" spans="1:10" ht="15" customHeight="1" thickBot="1" x14ac:dyDescent="0.5">
      <c r="C16" s="167"/>
      <c r="D16" s="29" t="s">
        <v>43</v>
      </c>
      <c r="E16" s="30">
        <v>1260798</v>
      </c>
      <c r="F16" s="31"/>
      <c r="G16" s="32"/>
      <c r="H16" s="31"/>
      <c r="I16" s="68"/>
    </row>
    <row r="17" spans="3:9" ht="15" customHeight="1" thickBot="1" x14ac:dyDescent="0.5">
      <c r="C17" s="78"/>
      <c r="D17" s="34" t="s">
        <v>44</v>
      </c>
      <c r="E17" s="35"/>
      <c r="F17" s="57" t="s">
        <v>42</v>
      </c>
      <c r="G17" s="27" t="s">
        <v>42</v>
      </c>
      <c r="H17" s="57" t="s">
        <v>42</v>
      </c>
      <c r="I17" s="67"/>
    </row>
    <row r="18" spans="3:9" ht="15" customHeight="1" thickBot="1" x14ac:dyDescent="0.5">
      <c r="C18" s="167"/>
      <c r="D18" s="29" t="s">
        <v>43</v>
      </c>
      <c r="E18" s="30">
        <v>0</v>
      </c>
      <c r="F18" s="31"/>
      <c r="G18" s="32"/>
      <c r="H18" s="31"/>
      <c r="I18" s="68"/>
    </row>
    <row r="19" spans="3:9" ht="15" customHeight="1" x14ac:dyDescent="0.45">
      <c r="C19" s="78"/>
      <c r="D19" s="164" t="s">
        <v>15</v>
      </c>
      <c r="E19" s="35"/>
      <c r="F19" s="168" t="s">
        <v>42</v>
      </c>
      <c r="G19" s="171">
        <v>50</v>
      </c>
      <c r="H19" s="168">
        <v>5000</v>
      </c>
      <c r="I19" s="67" t="s">
        <v>70</v>
      </c>
    </row>
    <row r="20" spans="3:9" ht="15" customHeight="1" x14ac:dyDescent="0.45">
      <c r="C20" s="78"/>
      <c r="D20" s="163"/>
      <c r="E20" s="26"/>
      <c r="F20" s="169"/>
      <c r="G20" s="172"/>
      <c r="H20" s="169"/>
      <c r="I20" s="65" t="s">
        <v>69</v>
      </c>
    </row>
    <row r="21" spans="3:9" ht="15" customHeight="1" thickBot="1" x14ac:dyDescent="0.5">
      <c r="C21" s="78"/>
      <c r="D21" s="163"/>
      <c r="E21" s="26"/>
      <c r="F21" s="170"/>
      <c r="G21" s="173"/>
      <c r="H21" s="170"/>
      <c r="I21" s="66" t="s">
        <v>71</v>
      </c>
    </row>
    <row r="22" spans="3:9" ht="15" customHeight="1" thickBot="1" x14ac:dyDescent="0.5">
      <c r="C22" s="167"/>
      <c r="D22" s="29" t="s">
        <v>43</v>
      </c>
      <c r="E22" s="30">
        <v>79633565</v>
      </c>
      <c r="F22" s="31"/>
      <c r="G22" s="32"/>
      <c r="H22" s="31"/>
      <c r="I22" s="68"/>
    </row>
    <row r="23" spans="3:9" ht="15" customHeight="1" thickBot="1" x14ac:dyDescent="0.5">
      <c r="C23" s="78"/>
      <c r="D23" s="39" t="s">
        <v>46</v>
      </c>
      <c r="E23" s="35"/>
      <c r="F23" s="37" t="s">
        <v>42</v>
      </c>
      <c r="G23" s="36" t="s">
        <v>45</v>
      </c>
      <c r="H23" s="37" t="s">
        <v>45</v>
      </c>
      <c r="I23" s="66"/>
    </row>
    <row r="24" spans="3:9" ht="15" customHeight="1" thickBot="1" x14ac:dyDescent="0.5">
      <c r="C24" s="167"/>
      <c r="D24" s="29" t="s">
        <v>43</v>
      </c>
      <c r="E24" s="30">
        <v>0</v>
      </c>
      <c r="F24" s="31"/>
      <c r="G24" s="32"/>
      <c r="H24" s="31"/>
      <c r="I24" s="68"/>
    </row>
    <row r="25" spans="3:9" ht="15" customHeight="1" x14ac:dyDescent="0.45">
      <c r="C25" s="165" t="s">
        <v>47</v>
      </c>
      <c r="D25" s="164" t="s">
        <v>17</v>
      </c>
      <c r="E25" s="35"/>
      <c r="F25" s="174">
        <v>2000</v>
      </c>
      <c r="G25" s="175" t="s">
        <v>42</v>
      </c>
      <c r="H25" s="174" t="s">
        <v>42</v>
      </c>
      <c r="I25" s="65" t="s">
        <v>72</v>
      </c>
    </row>
    <row r="26" spans="3:9" ht="15" customHeight="1" x14ac:dyDescent="0.45">
      <c r="C26" s="165"/>
      <c r="D26" s="164"/>
      <c r="E26" s="35"/>
      <c r="F26" s="169"/>
      <c r="G26" s="172"/>
      <c r="H26" s="169"/>
      <c r="I26" s="65" t="s">
        <v>73</v>
      </c>
    </row>
    <row r="27" spans="3:9" ht="15" customHeight="1" thickBot="1" x14ac:dyDescent="0.5">
      <c r="C27" s="165"/>
      <c r="D27" s="163"/>
      <c r="E27" s="26"/>
      <c r="F27" s="170"/>
      <c r="G27" s="173"/>
      <c r="H27" s="170"/>
      <c r="I27" s="69" t="s">
        <v>74</v>
      </c>
    </row>
    <row r="28" spans="3:9" ht="15" customHeight="1" thickBot="1" x14ac:dyDescent="0.5">
      <c r="C28" s="166"/>
      <c r="D28" s="29" t="s">
        <v>43</v>
      </c>
      <c r="E28" s="30">
        <v>9471000</v>
      </c>
      <c r="F28" s="31"/>
      <c r="G28" s="32"/>
      <c r="H28" s="40"/>
      <c r="I28" s="33"/>
    </row>
    <row r="29" spans="3:9" ht="15" customHeight="1" thickBot="1" x14ac:dyDescent="0.5">
      <c r="C29" s="135" t="s">
        <v>48</v>
      </c>
      <c r="D29" s="136"/>
      <c r="E29" s="41">
        <f>E16+E18+E22+E24+E28</f>
        <v>90365363</v>
      </c>
      <c r="F29" s="42"/>
      <c r="G29" s="43"/>
      <c r="H29" s="44"/>
      <c r="I29" s="45"/>
    </row>
    <row r="30" spans="3:9" ht="15" customHeight="1" x14ac:dyDescent="0.45">
      <c r="C30" s="122" t="s">
        <v>50</v>
      </c>
      <c r="D30" s="123"/>
      <c r="E30" s="46">
        <v>20537</v>
      </c>
      <c r="F30" s="137"/>
      <c r="G30" s="137"/>
      <c r="H30" s="137"/>
      <c r="I30" s="137"/>
    </row>
    <row r="31" spans="3:9" ht="15" customHeight="1" thickBot="1" x14ac:dyDescent="0.5">
      <c r="C31" s="130" t="s">
        <v>51</v>
      </c>
      <c r="D31" s="131"/>
      <c r="E31" s="47">
        <v>0</v>
      </c>
      <c r="F31" s="48"/>
      <c r="G31" s="48"/>
      <c r="H31" s="48"/>
      <c r="I31" s="48"/>
    </row>
    <row r="32" spans="3:9" ht="15" customHeight="1" x14ac:dyDescent="0.45">
      <c r="C32" s="110" t="s">
        <v>19</v>
      </c>
      <c r="D32" s="111"/>
      <c r="E32" s="50">
        <f>(E6+E8)/E30</f>
        <v>9161.1104835175538</v>
      </c>
      <c r="F32" s="48"/>
      <c r="G32" s="48"/>
      <c r="H32" s="48"/>
      <c r="I32" s="48"/>
    </row>
    <row r="33" spans="2:9" ht="15" customHeight="1" thickBot="1" x14ac:dyDescent="0.5">
      <c r="C33" s="130" t="s">
        <v>20</v>
      </c>
      <c r="D33" s="131"/>
      <c r="E33" s="51" t="e">
        <f>(E7+E9)/E31</f>
        <v>#DIV/0!</v>
      </c>
      <c r="F33" s="138"/>
      <c r="G33" s="138"/>
      <c r="H33" s="138"/>
      <c r="I33" s="138"/>
    </row>
    <row r="34" spans="2:9" ht="15" customHeight="1" x14ac:dyDescent="0.45">
      <c r="C34" s="52" t="s">
        <v>52</v>
      </c>
      <c r="D34" s="52"/>
      <c r="E34" s="52"/>
      <c r="F34" s="52"/>
      <c r="G34" s="52"/>
      <c r="H34" s="52"/>
      <c r="I34" s="52"/>
    </row>
    <row r="35" spans="2:9" ht="15" customHeight="1" x14ac:dyDescent="0.45">
      <c r="C35" s="52" t="s">
        <v>56</v>
      </c>
      <c r="D35" s="52"/>
      <c r="E35" s="52"/>
      <c r="F35" s="52"/>
      <c r="G35" s="52"/>
      <c r="H35" s="52"/>
      <c r="I35" s="52"/>
    </row>
    <row r="36" spans="2:9" ht="15" customHeight="1" x14ac:dyDescent="0.45"/>
    <row r="37" spans="2:9" ht="15" customHeight="1" x14ac:dyDescent="0.45">
      <c r="B37" s="12" t="s">
        <v>21</v>
      </c>
      <c r="C37" s="106" t="s">
        <v>22</v>
      </c>
      <c r="D37" s="106"/>
      <c r="E37" s="106"/>
      <c r="F37" s="106"/>
      <c r="G37" s="106"/>
    </row>
    <row r="38" spans="2:9" ht="12.6" thickBot="1" x14ac:dyDescent="0.5">
      <c r="C38" s="13"/>
      <c r="D38" s="13"/>
      <c r="E38" s="134" t="s">
        <v>23</v>
      </c>
      <c r="F38" s="134"/>
      <c r="G38" s="134"/>
      <c r="H38" s="134" t="s">
        <v>24</v>
      </c>
      <c r="I38" s="134"/>
    </row>
    <row r="39" spans="2:9" ht="15" customHeight="1" x14ac:dyDescent="0.45">
      <c r="C39" s="95" t="s">
        <v>25</v>
      </c>
      <c r="D39" s="96"/>
      <c r="E39" s="148"/>
      <c r="F39" s="149"/>
      <c r="G39" s="150"/>
      <c r="H39" s="148"/>
      <c r="I39" s="151"/>
    </row>
    <row r="40" spans="2:9" ht="15" customHeight="1" thickBot="1" x14ac:dyDescent="0.5">
      <c r="C40" s="144" t="s">
        <v>26</v>
      </c>
      <c r="D40" s="145"/>
      <c r="E40" s="154"/>
      <c r="F40" s="152"/>
      <c r="G40" s="155"/>
      <c r="H40" s="152"/>
      <c r="I40" s="153"/>
    </row>
    <row r="41" spans="2:9" ht="15" customHeight="1" thickBot="1" x14ac:dyDescent="0.5">
      <c r="C41" s="142" t="s">
        <v>54</v>
      </c>
      <c r="D41" s="143"/>
      <c r="E41" s="100">
        <v>15</v>
      </c>
      <c r="F41" s="101"/>
      <c r="G41" s="101"/>
      <c r="H41" s="101"/>
      <c r="I41" s="102"/>
    </row>
    <row r="42" spans="2:9" ht="15" customHeight="1" x14ac:dyDescent="0.45">
      <c r="C42" s="53" t="s">
        <v>60</v>
      </c>
      <c r="D42" s="53"/>
      <c r="E42" s="54"/>
      <c r="F42" s="54"/>
      <c r="G42" s="54"/>
      <c r="H42" s="54"/>
      <c r="I42" s="54"/>
    </row>
    <row r="43" spans="2:9" ht="15" customHeight="1" x14ac:dyDescent="0.45"/>
    <row r="44" spans="2:9" ht="15" customHeight="1" thickBot="1" x14ac:dyDescent="0.5">
      <c r="B44" s="12" t="s">
        <v>27</v>
      </c>
      <c r="C44" s="106" t="s">
        <v>28</v>
      </c>
      <c r="D44" s="106"/>
      <c r="E44" s="106"/>
      <c r="F44" s="106"/>
      <c r="G44" s="106"/>
    </row>
    <row r="45" spans="2:9" ht="15" customHeight="1" x14ac:dyDescent="0.45">
      <c r="C45" s="132" t="s">
        <v>29</v>
      </c>
      <c r="D45" s="55" t="s">
        <v>30</v>
      </c>
      <c r="E45" s="91">
        <f>(E16+E18)/(E16+E18+E22+E24)</f>
        <v>1.5585733705573528E-2</v>
      </c>
      <c r="F45" s="91"/>
      <c r="G45" s="91"/>
      <c r="H45" s="91"/>
      <c r="I45" s="92"/>
    </row>
    <row r="46" spans="2:9" ht="15" customHeight="1" thickBot="1" x14ac:dyDescent="0.5">
      <c r="C46" s="133"/>
      <c r="D46" s="56" t="s">
        <v>31</v>
      </c>
      <c r="E46" s="93">
        <f>(E22+E24)/(E16+E18+E22+E24)</f>
        <v>0.98441426629442652</v>
      </c>
      <c r="F46" s="146"/>
      <c r="G46" s="146"/>
      <c r="H46" s="146"/>
      <c r="I46" s="147"/>
    </row>
    <row r="47" spans="2:9" ht="15" customHeight="1" x14ac:dyDescent="0.45"/>
    <row r="48" spans="2:9" ht="15" customHeight="1" thickBot="1" x14ac:dyDescent="0.5">
      <c r="B48" s="12" t="s">
        <v>32</v>
      </c>
      <c r="C48" s="106" t="s">
        <v>33</v>
      </c>
      <c r="D48" s="106"/>
      <c r="E48" s="106"/>
      <c r="F48" s="106"/>
      <c r="G48" s="106"/>
      <c r="H48" s="106"/>
      <c r="I48" s="106"/>
    </row>
    <row r="49" spans="3:9" ht="70.2" customHeight="1" thickBot="1" x14ac:dyDescent="0.5">
      <c r="C49" s="2" t="s">
        <v>34</v>
      </c>
      <c r="D49" s="139"/>
      <c r="E49" s="140"/>
      <c r="F49" s="140"/>
      <c r="G49" s="140"/>
      <c r="H49" s="140"/>
      <c r="I49" s="141"/>
    </row>
  </sheetData>
  <mergeCells count="51">
    <mergeCell ref="C10:D10"/>
    <mergeCell ref="C6:C9"/>
    <mergeCell ref="F6:I6"/>
    <mergeCell ref="F9:I9"/>
    <mergeCell ref="A1:J1"/>
    <mergeCell ref="C2:G2"/>
    <mergeCell ref="C3:D3"/>
    <mergeCell ref="E3:I3"/>
    <mergeCell ref="C5:G5"/>
    <mergeCell ref="F7:I7"/>
    <mergeCell ref="F8:I8"/>
    <mergeCell ref="C11:E12"/>
    <mergeCell ref="F11:I11"/>
    <mergeCell ref="D13:D15"/>
    <mergeCell ref="D19:D21"/>
    <mergeCell ref="C25:C28"/>
    <mergeCell ref="D25:D27"/>
    <mergeCell ref="C13:C24"/>
    <mergeCell ref="F13:F15"/>
    <mergeCell ref="G13:G15"/>
    <mergeCell ref="H13:H15"/>
    <mergeCell ref="F19:F21"/>
    <mergeCell ref="G19:G21"/>
    <mergeCell ref="H19:H21"/>
    <mergeCell ref="F25:F27"/>
    <mergeCell ref="G25:G27"/>
    <mergeCell ref="H25:H27"/>
    <mergeCell ref="D49:I49"/>
    <mergeCell ref="C39:D39"/>
    <mergeCell ref="C41:D41"/>
    <mergeCell ref="C44:G44"/>
    <mergeCell ref="C45:C46"/>
    <mergeCell ref="E45:I45"/>
    <mergeCell ref="C48:I48"/>
    <mergeCell ref="C40:D40"/>
    <mergeCell ref="E46:I46"/>
    <mergeCell ref="E41:I41"/>
    <mergeCell ref="E39:G39"/>
    <mergeCell ref="H39:I39"/>
    <mergeCell ref="H40:I40"/>
    <mergeCell ref="E40:G40"/>
    <mergeCell ref="H38:I38"/>
    <mergeCell ref="E38:G38"/>
    <mergeCell ref="C37:G37"/>
    <mergeCell ref="C29:D29"/>
    <mergeCell ref="C30:D30"/>
    <mergeCell ref="F30:I30"/>
    <mergeCell ref="C33:D33"/>
    <mergeCell ref="F33:I33"/>
    <mergeCell ref="C31:D31"/>
    <mergeCell ref="C32:D32"/>
  </mergeCells>
  <phoneticPr fontId="1"/>
  <printOptions horizontalCentered="1"/>
  <pageMargins left="0.51181102362204722" right="0.11811023622047245" top="0.55118110236220474" bottom="0.19685039370078741" header="0.31496062992125984" footer="0.11811023622047245"/>
  <pageSetup paperSize="9" scale="94" orientation="portrait" r:id="rId1"/>
  <headerFooter scaleWithDoc="0" alignWithMargins="0"/>
  <rowBreaks count="1" manualBreakCount="1">
    <brk id="2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43ED9-9932-4CBB-B86C-B889CEB80625}">
  <sheetPr>
    <pageSetUpPr fitToPage="1"/>
  </sheetPr>
  <dimension ref="A1:J49"/>
  <sheetViews>
    <sheetView view="pageBreakPreview" zoomScale="130" zoomScaleNormal="100" zoomScaleSheetLayoutView="13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82</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9605683</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350398090</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360003773</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thickBot="1" x14ac:dyDescent="0.5">
      <c r="C15" s="78"/>
      <c r="D15" s="163"/>
      <c r="E15" s="26"/>
      <c r="F15" s="170"/>
      <c r="G15" s="173"/>
      <c r="H15" s="170"/>
      <c r="I15" s="66" t="s">
        <v>71</v>
      </c>
    </row>
    <row r="16" spans="1:10" ht="15" customHeight="1" thickBot="1" x14ac:dyDescent="0.5">
      <c r="C16" s="167"/>
      <c r="D16" s="29" t="s">
        <v>43</v>
      </c>
      <c r="E16" s="30">
        <v>3181416</v>
      </c>
      <c r="F16" s="31"/>
      <c r="G16" s="32"/>
      <c r="H16" s="31"/>
      <c r="I16" s="68"/>
    </row>
    <row r="17" spans="3:9" ht="15" customHeight="1" thickBot="1" x14ac:dyDescent="0.5">
      <c r="C17" s="78"/>
      <c r="D17" s="34" t="s">
        <v>44</v>
      </c>
      <c r="E17" s="35"/>
      <c r="F17" s="57" t="s">
        <v>42</v>
      </c>
      <c r="G17" s="27" t="s">
        <v>42</v>
      </c>
      <c r="H17" s="57" t="s">
        <v>42</v>
      </c>
      <c r="I17" s="67"/>
    </row>
    <row r="18" spans="3:9" ht="15" customHeight="1" thickBot="1" x14ac:dyDescent="0.5">
      <c r="C18" s="167"/>
      <c r="D18" s="29" t="s">
        <v>43</v>
      </c>
      <c r="E18" s="30">
        <v>0</v>
      </c>
      <c r="F18" s="31"/>
      <c r="G18" s="32"/>
      <c r="H18" s="31"/>
      <c r="I18" s="68"/>
    </row>
    <row r="19" spans="3:9" ht="15" customHeight="1" x14ac:dyDescent="0.45">
      <c r="C19" s="78"/>
      <c r="D19" s="164" t="s">
        <v>15</v>
      </c>
      <c r="E19" s="35"/>
      <c r="F19" s="168" t="s">
        <v>42</v>
      </c>
      <c r="G19" s="171">
        <v>50</v>
      </c>
      <c r="H19" s="168">
        <v>5000</v>
      </c>
      <c r="I19" s="67" t="s">
        <v>70</v>
      </c>
    </row>
    <row r="20" spans="3:9" ht="15" customHeight="1" x14ac:dyDescent="0.45">
      <c r="C20" s="78"/>
      <c r="D20" s="163"/>
      <c r="E20" s="26"/>
      <c r="F20" s="169"/>
      <c r="G20" s="172"/>
      <c r="H20" s="169"/>
      <c r="I20" s="65" t="s">
        <v>69</v>
      </c>
    </row>
    <row r="21" spans="3:9" ht="15" customHeight="1" thickBot="1" x14ac:dyDescent="0.5">
      <c r="C21" s="78"/>
      <c r="D21" s="163"/>
      <c r="E21" s="26"/>
      <c r="F21" s="170"/>
      <c r="G21" s="173"/>
      <c r="H21" s="170"/>
      <c r="I21" s="66" t="s">
        <v>71</v>
      </c>
    </row>
    <row r="22" spans="3:9" ht="15" customHeight="1" thickBot="1" x14ac:dyDescent="0.5">
      <c r="C22" s="167"/>
      <c r="D22" s="29" t="s">
        <v>43</v>
      </c>
      <c r="E22" s="30">
        <v>136624672</v>
      </c>
      <c r="F22" s="31"/>
      <c r="G22" s="32"/>
      <c r="H22" s="31"/>
      <c r="I22" s="68"/>
    </row>
    <row r="23" spans="3:9" ht="15" customHeight="1" thickBot="1" x14ac:dyDescent="0.5">
      <c r="C23" s="78"/>
      <c r="D23" s="39" t="s">
        <v>46</v>
      </c>
      <c r="E23" s="35"/>
      <c r="F23" s="37" t="s">
        <v>42</v>
      </c>
      <c r="G23" s="36" t="s">
        <v>45</v>
      </c>
      <c r="H23" s="37" t="s">
        <v>45</v>
      </c>
      <c r="I23" s="66"/>
    </row>
    <row r="24" spans="3:9" ht="15" customHeight="1" thickBot="1" x14ac:dyDescent="0.5">
      <c r="C24" s="167"/>
      <c r="D24" s="29" t="s">
        <v>43</v>
      </c>
      <c r="E24" s="30">
        <v>0</v>
      </c>
      <c r="F24" s="31"/>
      <c r="G24" s="32"/>
      <c r="H24" s="31"/>
      <c r="I24" s="68"/>
    </row>
    <row r="25" spans="3:9" ht="15" customHeight="1" x14ac:dyDescent="0.45">
      <c r="C25" s="165" t="s">
        <v>47</v>
      </c>
      <c r="D25" s="164" t="s">
        <v>17</v>
      </c>
      <c r="E25" s="35"/>
      <c r="F25" s="174">
        <v>2000</v>
      </c>
      <c r="G25" s="175" t="s">
        <v>42</v>
      </c>
      <c r="H25" s="174" t="s">
        <v>42</v>
      </c>
      <c r="I25" s="65" t="s">
        <v>75</v>
      </c>
    </row>
    <row r="26" spans="3:9" ht="15" customHeight="1" x14ac:dyDescent="0.45">
      <c r="C26" s="165"/>
      <c r="D26" s="164"/>
      <c r="E26" s="35"/>
      <c r="F26" s="169"/>
      <c r="G26" s="172"/>
      <c r="H26" s="169"/>
      <c r="I26" s="65" t="s">
        <v>73</v>
      </c>
    </row>
    <row r="27" spans="3:9" ht="15" customHeight="1" thickBot="1" x14ac:dyDescent="0.5">
      <c r="C27" s="165"/>
      <c r="D27" s="163"/>
      <c r="E27" s="26"/>
      <c r="F27" s="170"/>
      <c r="G27" s="173"/>
      <c r="H27" s="170"/>
      <c r="I27" s="69" t="s">
        <v>74</v>
      </c>
    </row>
    <row r="28" spans="3:9" ht="15" customHeight="1" thickBot="1" x14ac:dyDescent="0.5">
      <c r="C28" s="166"/>
      <c r="D28" s="29" t="s">
        <v>43</v>
      </c>
      <c r="E28" s="30">
        <v>40981000</v>
      </c>
      <c r="F28" s="31"/>
      <c r="G28" s="32"/>
      <c r="H28" s="40"/>
      <c r="I28" s="33"/>
    </row>
    <row r="29" spans="3:9" ht="15" customHeight="1" thickBot="1" x14ac:dyDescent="0.5">
      <c r="C29" s="135" t="s">
        <v>48</v>
      </c>
      <c r="D29" s="136"/>
      <c r="E29" s="41">
        <f>E16+E18+E22+E24+E28</f>
        <v>180787088</v>
      </c>
      <c r="F29" s="42"/>
      <c r="G29" s="43"/>
      <c r="H29" s="44"/>
      <c r="I29" s="45"/>
    </row>
    <row r="30" spans="3:9" ht="15" customHeight="1" x14ac:dyDescent="0.45">
      <c r="C30" s="122" t="s">
        <v>50</v>
      </c>
      <c r="D30" s="123"/>
      <c r="E30" s="46">
        <v>33635</v>
      </c>
      <c r="F30" s="137"/>
      <c r="G30" s="137"/>
      <c r="H30" s="137"/>
      <c r="I30" s="137"/>
    </row>
    <row r="31" spans="3:9" ht="15" customHeight="1" thickBot="1" x14ac:dyDescent="0.5">
      <c r="C31" s="130" t="s">
        <v>51</v>
      </c>
      <c r="D31" s="131"/>
      <c r="E31" s="47">
        <v>0</v>
      </c>
      <c r="F31" s="48"/>
      <c r="G31" s="48"/>
      <c r="H31" s="48"/>
      <c r="I31" s="48"/>
    </row>
    <row r="32" spans="3:9" ht="15" customHeight="1" x14ac:dyDescent="0.45">
      <c r="C32" s="110" t="s">
        <v>19</v>
      </c>
      <c r="D32" s="111"/>
      <c r="E32" s="50">
        <f>(E6+E8)/E30</f>
        <v>10703.248788464398</v>
      </c>
      <c r="F32" s="48"/>
      <c r="G32" s="48"/>
      <c r="H32" s="48"/>
      <c r="I32" s="48"/>
    </row>
    <row r="33" spans="2:9" ht="15" customHeight="1" thickBot="1" x14ac:dyDescent="0.5">
      <c r="C33" s="130" t="s">
        <v>20</v>
      </c>
      <c r="D33" s="131"/>
      <c r="E33" s="51" t="e">
        <f>(E7+E9)/E31</f>
        <v>#DIV/0!</v>
      </c>
      <c r="F33" s="138"/>
      <c r="G33" s="138"/>
      <c r="H33" s="138"/>
      <c r="I33" s="138"/>
    </row>
    <row r="34" spans="2:9" ht="15" customHeight="1" x14ac:dyDescent="0.45">
      <c r="C34" s="52" t="s">
        <v>52</v>
      </c>
      <c r="D34" s="52"/>
      <c r="E34" s="52"/>
      <c r="F34" s="52"/>
      <c r="G34" s="52"/>
      <c r="H34" s="52"/>
      <c r="I34" s="52"/>
    </row>
    <row r="35" spans="2:9" ht="15" customHeight="1" x14ac:dyDescent="0.45">
      <c r="C35" s="52" t="s">
        <v>56</v>
      </c>
      <c r="D35" s="52"/>
      <c r="E35" s="52"/>
      <c r="F35" s="52"/>
      <c r="G35" s="52"/>
      <c r="H35" s="52"/>
      <c r="I35" s="52"/>
    </row>
    <row r="36" spans="2:9" ht="15" customHeight="1" x14ac:dyDescent="0.45"/>
    <row r="37" spans="2:9" ht="15" customHeight="1" x14ac:dyDescent="0.45">
      <c r="B37" s="12" t="s">
        <v>21</v>
      </c>
      <c r="C37" s="106" t="s">
        <v>22</v>
      </c>
      <c r="D37" s="106"/>
      <c r="E37" s="106"/>
      <c r="F37" s="106"/>
      <c r="G37" s="106"/>
    </row>
    <row r="38" spans="2:9" ht="12.6" thickBot="1" x14ac:dyDescent="0.5">
      <c r="C38" s="13"/>
      <c r="D38" s="13"/>
      <c r="E38" s="134" t="s">
        <v>23</v>
      </c>
      <c r="F38" s="134"/>
      <c r="G38" s="134"/>
      <c r="H38" s="134" t="s">
        <v>24</v>
      </c>
      <c r="I38" s="134"/>
    </row>
    <row r="39" spans="2:9" ht="15" customHeight="1" x14ac:dyDescent="0.45">
      <c r="C39" s="95" t="s">
        <v>25</v>
      </c>
      <c r="D39" s="96"/>
      <c r="E39" s="148"/>
      <c r="F39" s="149"/>
      <c r="G39" s="150"/>
      <c r="H39" s="148"/>
      <c r="I39" s="151"/>
    </row>
    <row r="40" spans="2:9" ht="15" customHeight="1" thickBot="1" x14ac:dyDescent="0.5">
      <c r="C40" s="144" t="s">
        <v>26</v>
      </c>
      <c r="D40" s="145"/>
      <c r="E40" s="154"/>
      <c r="F40" s="152"/>
      <c r="G40" s="155"/>
      <c r="H40" s="152"/>
      <c r="I40" s="153"/>
    </row>
    <row r="41" spans="2:9" ht="15" customHeight="1" thickBot="1" x14ac:dyDescent="0.5">
      <c r="C41" s="142" t="s">
        <v>54</v>
      </c>
      <c r="D41" s="143"/>
      <c r="E41" s="100">
        <v>31</v>
      </c>
      <c r="F41" s="101"/>
      <c r="G41" s="101"/>
      <c r="H41" s="101"/>
      <c r="I41" s="102"/>
    </row>
    <row r="42" spans="2:9" ht="15" customHeight="1" x14ac:dyDescent="0.45">
      <c r="C42" s="53" t="s">
        <v>60</v>
      </c>
      <c r="D42" s="53"/>
      <c r="E42" s="54"/>
      <c r="F42" s="54"/>
      <c r="G42" s="54"/>
      <c r="H42" s="54"/>
      <c r="I42" s="54"/>
    </row>
    <row r="43" spans="2:9" ht="15" customHeight="1" x14ac:dyDescent="0.45"/>
    <row r="44" spans="2:9" ht="15" customHeight="1" thickBot="1" x14ac:dyDescent="0.5">
      <c r="B44" s="12" t="s">
        <v>27</v>
      </c>
      <c r="C44" s="106" t="s">
        <v>28</v>
      </c>
      <c r="D44" s="106"/>
      <c r="E44" s="106"/>
      <c r="F44" s="106"/>
      <c r="G44" s="106"/>
    </row>
    <row r="45" spans="2:9" ht="15" customHeight="1" x14ac:dyDescent="0.45">
      <c r="C45" s="132" t="s">
        <v>29</v>
      </c>
      <c r="D45" s="55" t="s">
        <v>30</v>
      </c>
      <c r="E45" s="91">
        <f>(E16+E18)/(E16+E18+E22+E24)</f>
        <v>2.2755918898181314E-2</v>
      </c>
      <c r="F45" s="91"/>
      <c r="G45" s="91"/>
      <c r="H45" s="91"/>
      <c r="I45" s="92"/>
    </row>
    <row r="46" spans="2:9" ht="15" customHeight="1" thickBot="1" x14ac:dyDescent="0.5">
      <c r="C46" s="133"/>
      <c r="D46" s="56" t="s">
        <v>31</v>
      </c>
      <c r="E46" s="93">
        <f>(E22+E24)/(E16+E18+E22+E24)</f>
        <v>0.97724408110181871</v>
      </c>
      <c r="F46" s="146"/>
      <c r="G46" s="146"/>
      <c r="H46" s="146"/>
      <c r="I46" s="147"/>
    </row>
    <row r="47" spans="2:9" ht="15" customHeight="1" x14ac:dyDescent="0.45"/>
    <row r="48" spans="2:9" ht="15" customHeight="1" thickBot="1" x14ac:dyDescent="0.5">
      <c r="B48" s="12" t="s">
        <v>32</v>
      </c>
      <c r="C48" s="106" t="s">
        <v>33</v>
      </c>
      <c r="D48" s="106"/>
      <c r="E48" s="106"/>
      <c r="F48" s="106"/>
      <c r="G48" s="106"/>
      <c r="H48" s="106"/>
      <c r="I48" s="106"/>
    </row>
    <row r="49" spans="3:9" ht="70.2" customHeight="1" thickBot="1" x14ac:dyDescent="0.5">
      <c r="C49" s="2" t="s">
        <v>34</v>
      </c>
      <c r="D49" s="139"/>
      <c r="E49" s="140"/>
      <c r="F49" s="140"/>
      <c r="G49" s="140"/>
      <c r="H49" s="140"/>
      <c r="I49" s="141"/>
    </row>
  </sheetData>
  <mergeCells count="51">
    <mergeCell ref="C45:C46"/>
    <mergeCell ref="E45:I45"/>
    <mergeCell ref="E46:I46"/>
    <mergeCell ref="C48:I48"/>
    <mergeCell ref="D49:I49"/>
    <mergeCell ref="C44:G44"/>
    <mergeCell ref="C37:G37"/>
    <mergeCell ref="E38:G38"/>
    <mergeCell ref="H38:I38"/>
    <mergeCell ref="C39:D39"/>
    <mergeCell ref="E39:G39"/>
    <mergeCell ref="H39:I39"/>
    <mergeCell ref="C40:D40"/>
    <mergeCell ref="E40:G40"/>
    <mergeCell ref="H40:I40"/>
    <mergeCell ref="C41:D41"/>
    <mergeCell ref="E41:I41"/>
    <mergeCell ref="C33:D33"/>
    <mergeCell ref="F33:I33"/>
    <mergeCell ref="G19:G21"/>
    <mergeCell ref="H19:H21"/>
    <mergeCell ref="C25:C28"/>
    <mergeCell ref="D25:D27"/>
    <mergeCell ref="F25:F27"/>
    <mergeCell ref="G25:G27"/>
    <mergeCell ref="H25:H27"/>
    <mergeCell ref="C29:D29"/>
    <mergeCell ref="C30:D30"/>
    <mergeCell ref="F30:I30"/>
    <mergeCell ref="C31:D31"/>
    <mergeCell ref="C32:D32"/>
    <mergeCell ref="C10:D10"/>
    <mergeCell ref="C11:E12"/>
    <mergeCell ref="F11:I11"/>
    <mergeCell ref="C13:C24"/>
    <mergeCell ref="D13:D15"/>
    <mergeCell ref="F13:F15"/>
    <mergeCell ref="G13:G15"/>
    <mergeCell ref="H13:H15"/>
    <mergeCell ref="D19:D21"/>
    <mergeCell ref="F19:F21"/>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4" orientation="portrait" r:id="rId1"/>
  <headerFooter scaleWithDoc="0" alignWithMargins="0"/>
  <rowBreaks count="1" manualBreakCount="1">
    <brk id="2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B634-071C-4B50-ABE7-23C2DD055CBD}">
  <sheetPr>
    <pageSetUpPr fitToPage="1"/>
  </sheetPr>
  <dimension ref="A1:J55"/>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83</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514149</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8047776</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8561925</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71</v>
      </c>
    </row>
    <row r="16" spans="1:10" ht="15" customHeight="1" x14ac:dyDescent="0.45">
      <c r="C16" s="78"/>
      <c r="D16" s="163"/>
      <c r="E16" s="26"/>
      <c r="F16" s="169"/>
      <c r="G16" s="172"/>
      <c r="H16" s="169"/>
      <c r="I16" s="63" t="s">
        <v>65</v>
      </c>
    </row>
    <row r="17" spans="3:9" ht="15" customHeight="1" thickBot="1" x14ac:dyDescent="0.5">
      <c r="C17" s="78"/>
      <c r="D17" s="163"/>
      <c r="E17" s="26"/>
      <c r="F17" s="170"/>
      <c r="G17" s="173"/>
      <c r="H17" s="170"/>
      <c r="I17" s="64" t="s">
        <v>66</v>
      </c>
    </row>
    <row r="18" spans="3:9" ht="15" customHeight="1" thickBot="1" x14ac:dyDescent="0.5">
      <c r="C18" s="167"/>
      <c r="D18" s="29" t="s">
        <v>43</v>
      </c>
      <c r="E18" s="30">
        <v>65000</v>
      </c>
      <c r="F18" s="31"/>
      <c r="G18" s="32"/>
      <c r="H18" s="31"/>
      <c r="I18" s="33"/>
    </row>
    <row r="19" spans="3:9" ht="15" customHeight="1" thickBot="1" x14ac:dyDescent="0.5">
      <c r="C19" s="78"/>
      <c r="D19" s="34" t="s">
        <v>44</v>
      </c>
      <c r="E19" s="35"/>
      <c r="F19" s="57" t="s">
        <v>42</v>
      </c>
      <c r="G19" s="27" t="s">
        <v>42</v>
      </c>
      <c r="H19" s="57" t="s">
        <v>42</v>
      </c>
      <c r="I19" s="28"/>
    </row>
    <row r="20" spans="3:9" ht="15" customHeight="1" thickBot="1" x14ac:dyDescent="0.5">
      <c r="C20" s="167"/>
      <c r="D20" s="29" t="s">
        <v>43</v>
      </c>
      <c r="E20" s="30">
        <v>0</v>
      </c>
      <c r="F20" s="31"/>
      <c r="G20" s="32"/>
      <c r="H20" s="31"/>
      <c r="I20" s="33"/>
    </row>
    <row r="21" spans="3:9" ht="15" customHeight="1" x14ac:dyDescent="0.45">
      <c r="C21" s="78"/>
      <c r="D21" s="164" t="s">
        <v>15</v>
      </c>
      <c r="E21" s="35"/>
      <c r="F21" s="168" t="s">
        <v>42</v>
      </c>
      <c r="G21" s="171">
        <v>50</v>
      </c>
      <c r="H21" s="168">
        <v>5000</v>
      </c>
      <c r="I21" s="67" t="s">
        <v>70</v>
      </c>
    </row>
    <row r="22" spans="3:9" ht="15" customHeight="1" x14ac:dyDescent="0.45">
      <c r="C22" s="78"/>
      <c r="D22" s="163"/>
      <c r="E22" s="26"/>
      <c r="F22" s="169"/>
      <c r="G22" s="172"/>
      <c r="H22" s="169"/>
      <c r="I22" s="65" t="s">
        <v>69</v>
      </c>
    </row>
    <row r="23" spans="3:9" ht="15" customHeight="1" x14ac:dyDescent="0.45">
      <c r="C23" s="78"/>
      <c r="D23" s="163"/>
      <c r="E23" s="26"/>
      <c r="F23" s="169"/>
      <c r="G23" s="172"/>
      <c r="H23" s="169"/>
      <c r="I23" s="65" t="s">
        <v>71</v>
      </c>
    </row>
    <row r="24" spans="3:9" ht="15" customHeight="1" x14ac:dyDescent="0.45">
      <c r="C24" s="78"/>
      <c r="D24" s="163"/>
      <c r="E24" s="26"/>
      <c r="F24" s="169"/>
      <c r="G24" s="172"/>
      <c r="H24" s="169"/>
      <c r="I24" s="63" t="s">
        <v>65</v>
      </c>
    </row>
    <row r="25" spans="3:9" ht="15" customHeight="1" thickBot="1" x14ac:dyDescent="0.5">
      <c r="C25" s="78"/>
      <c r="D25" s="163"/>
      <c r="E25" s="26"/>
      <c r="F25" s="170"/>
      <c r="G25" s="173"/>
      <c r="H25" s="170"/>
      <c r="I25" s="64" t="s">
        <v>66</v>
      </c>
    </row>
    <row r="26" spans="3:9" ht="15" customHeight="1" thickBot="1" x14ac:dyDescent="0.5">
      <c r="C26" s="167"/>
      <c r="D26" s="29" t="s">
        <v>43</v>
      </c>
      <c r="E26" s="30">
        <v>2575360</v>
      </c>
      <c r="F26" s="31"/>
      <c r="G26" s="32"/>
      <c r="H26" s="31"/>
      <c r="I26" s="33"/>
    </row>
    <row r="27" spans="3:9" ht="15" customHeight="1" thickBot="1" x14ac:dyDescent="0.5">
      <c r="C27" s="78"/>
      <c r="D27" s="39" t="s">
        <v>46</v>
      </c>
      <c r="E27" s="35"/>
      <c r="F27" s="37" t="s">
        <v>42</v>
      </c>
      <c r="G27" s="36" t="s">
        <v>45</v>
      </c>
      <c r="H27" s="37" t="s">
        <v>45</v>
      </c>
      <c r="I27" s="38"/>
    </row>
    <row r="28" spans="3:9" ht="15" customHeight="1" thickBot="1" x14ac:dyDescent="0.5">
      <c r="C28" s="167"/>
      <c r="D28" s="29" t="s">
        <v>43</v>
      </c>
      <c r="E28" s="30">
        <v>0</v>
      </c>
      <c r="F28" s="31"/>
      <c r="G28" s="32"/>
      <c r="H28" s="31"/>
      <c r="I28" s="33"/>
    </row>
    <row r="29" spans="3:9" ht="15" customHeight="1" x14ac:dyDescent="0.45">
      <c r="C29" s="165" t="s">
        <v>47</v>
      </c>
      <c r="D29" s="164" t="s">
        <v>17</v>
      </c>
      <c r="E29" s="35"/>
      <c r="F29" s="174">
        <v>2000</v>
      </c>
      <c r="G29" s="175" t="s">
        <v>42</v>
      </c>
      <c r="H29" s="174" t="s">
        <v>42</v>
      </c>
      <c r="I29" s="65" t="s">
        <v>75</v>
      </c>
    </row>
    <row r="30" spans="3:9" ht="15" customHeight="1" x14ac:dyDescent="0.45">
      <c r="C30" s="165"/>
      <c r="D30" s="164"/>
      <c r="E30" s="35"/>
      <c r="F30" s="169"/>
      <c r="G30" s="172"/>
      <c r="H30" s="169"/>
      <c r="I30" s="65" t="s">
        <v>73</v>
      </c>
    </row>
    <row r="31" spans="3:9" ht="15" customHeight="1" x14ac:dyDescent="0.45">
      <c r="C31" s="165"/>
      <c r="D31" s="164"/>
      <c r="E31" s="35"/>
      <c r="F31" s="169"/>
      <c r="G31" s="172"/>
      <c r="H31" s="169"/>
      <c r="I31" s="65" t="s">
        <v>74</v>
      </c>
    </row>
    <row r="32" spans="3:9" ht="15" customHeight="1" x14ac:dyDescent="0.45">
      <c r="C32" s="165"/>
      <c r="D32" s="164"/>
      <c r="E32" s="35"/>
      <c r="F32" s="169"/>
      <c r="G32" s="172"/>
      <c r="H32" s="169"/>
      <c r="I32" s="63" t="s">
        <v>65</v>
      </c>
    </row>
    <row r="33" spans="2:9" ht="15" customHeight="1" thickBot="1" x14ac:dyDescent="0.5">
      <c r="C33" s="165"/>
      <c r="D33" s="163"/>
      <c r="E33" s="26"/>
      <c r="F33" s="170"/>
      <c r="G33" s="173"/>
      <c r="H33" s="170"/>
      <c r="I33" s="64" t="s">
        <v>66</v>
      </c>
    </row>
    <row r="34" spans="2:9" ht="15" customHeight="1" thickBot="1" x14ac:dyDescent="0.5">
      <c r="C34" s="166"/>
      <c r="D34" s="29" t="s">
        <v>43</v>
      </c>
      <c r="E34" s="30">
        <v>12068000</v>
      </c>
      <c r="F34" s="31"/>
      <c r="G34" s="32"/>
      <c r="H34" s="40"/>
      <c r="I34" s="33"/>
    </row>
    <row r="35" spans="2:9" ht="15" customHeight="1" thickBot="1" x14ac:dyDescent="0.5">
      <c r="C35" s="135" t="s">
        <v>48</v>
      </c>
      <c r="D35" s="136"/>
      <c r="E35" s="41">
        <f>E18+E20+E26+E28+E34</f>
        <v>14708360</v>
      </c>
      <c r="F35" s="42"/>
      <c r="G35" s="43"/>
      <c r="H35" s="44"/>
      <c r="I35" s="45"/>
    </row>
    <row r="36" spans="2:9" ht="15" customHeight="1" x14ac:dyDescent="0.45">
      <c r="C36" s="122" t="s">
        <v>50</v>
      </c>
      <c r="D36" s="123"/>
      <c r="E36" s="46">
        <v>581</v>
      </c>
      <c r="F36" s="137"/>
      <c r="G36" s="137"/>
      <c r="H36" s="137"/>
      <c r="I36" s="137"/>
    </row>
    <row r="37" spans="2:9" ht="15" customHeight="1" thickBot="1" x14ac:dyDescent="0.5">
      <c r="C37" s="130" t="s">
        <v>51</v>
      </c>
      <c r="D37" s="131"/>
      <c r="E37" s="47">
        <v>0</v>
      </c>
      <c r="F37" s="48"/>
      <c r="G37" s="48"/>
      <c r="H37" s="48"/>
      <c r="I37" s="48"/>
    </row>
    <row r="38" spans="2:9" ht="15" customHeight="1" x14ac:dyDescent="0.45">
      <c r="C38" s="110" t="s">
        <v>19</v>
      </c>
      <c r="D38" s="111"/>
      <c r="E38" s="50">
        <f>(E6+E8)/E36</f>
        <v>14736.531841652324</v>
      </c>
      <c r="F38" s="48"/>
      <c r="G38" s="48"/>
      <c r="H38" s="48"/>
      <c r="I38" s="48"/>
    </row>
    <row r="39" spans="2:9" ht="15" customHeight="1" thickBot="1" x14ac:dyDescent="0.5">
      <c r="C39" s="130" t="s">
        <v>20</v>
      </c>
      <c r="D39" s="131"/>
      <c r="E39" s="51" t="e">
        <f>(E7+E9)/E37</f>
        <v>#DIV/0!</v>
      </c>
      <c r="F39" s="138"/>
      <c r="G39" s="138"/>
      <c r="H39" s="138"/>
      <c r="I39" s="138"/>
    </row>
    <row r="40" spans="2:9" ht="15" customHeight="1" x14ac:dyDescent="0.45">
      <c r="C40" s="52" t="s">
        <v>52</v>
      </c>
      <c r="D40" s="52"/>
      <c r="E40" s="52"/>
      <c r="F40" s="52"/>
      <c r="G40" s="52"/>
      <c r="H40" s="52"/>
      <c r="I40" s="52"/>
    </row>
    <row r="41" spans="2:9" ht="15" customHeight="1" x14ac:dyDescent="0.45">
      <c r="C41" s="52" t="s">
        <v>56</v>
      </c>
      <c r="D41" s="52"/>
      <c r="E41" s="52"/>
      <c r="F41" s="52"/>
      <c r="G41" s="52"/>
      <c r="H41" s="52"/>
      <c r="I41" s="52"/>
    </row>
    <row r="42" spans="2:9" ht="15" customHeight="1" x14ac:dyDescent="0.45"/>
    <row r="43" spans="2:9" ht="15" customHeight="1" x14ac:dyDescent="0.45">
      <c r="B43" s="12" t="s">
        <v>21</v>
      </c>
      <c r="C43" s="106" t="s">
        <v>22</v>
      </c>
      <c r="D43" s="106"/>
      <c r="E43" s="106"/>
      <c r="F43" s="106"/>
      <c r="G43" s="106"/>
    </row>
    <row r="44" spans="2:9" ht="12.6" thickBot="1" x14ac:dyDescent="0.5">
      <c r="C44" s="13"/>
      <c r="D44" s="13"/>
      <c r="E44" s="134" t="s">
        <v>23</v>
      </c>
      <c r="F44" s="134"/>
      <c r="G44" s="134"/>
      <c r="H44" s="134" t="s">
        <v>24</v>
      </c>
      <c r="I44" s="134"/>
    </row>
    <row r="45" spans="2:9" ht="15" customHeight="1" x14ac:dyDescent="0.45">
      <c r="C45" s="95" t="s">
        <v>25</v>
      </c>
      <c r="D45" s="96"/>
      <c r="E45" s="148"/>
      <c r="F45" s="149"/>
      <c r="G45" s="150"/>
      <c r="H45" s="148"/>
      <c r="I45" s="151"/>
    </row>
    <row r="46" spans="2:9" ht="15" customHeight="1" thickBot="1" x14ac:dyDescent="0.5">
      <c r="C46" s="144" t="s">
        <v>26</v>
      </c>
      <c r="D46" s="145"/>
      <c r="E46" s="154"/>
      <c r="F46" s="152"/>
      <c r="G46" s="155"/>
      <c r="H46" s="152"/>
      <c r="I46" s="153"/>
    </row>
    <row r="47" spans="2:9" ht="15" customHeight="1" thickBot="1" x14ac:dyDescent="0.5">
      <c r="C47" s="142" t="s">
        <v>54</v>
      </c>
      <c r="D47" s="143"/>
      <c r="E47" s="100">
        <v>3</v>
      </c>
      <c r="F47" s="101"/>
      <c r="G47" s="101"/>
      <c r="H47" s="101"/>
      <c r="I47" s="102"/>
    </row>
    <row r="48" spans="2:9" ht="15" customHeight="1" x14ac:dyDescent="0.45">
      <c r="C48" s="53" t="s">
        <v>60</v>
      </c>
      <c r="D48" s="53"/>
      <c r="E48" s="54"/>
      <c r="F48" s="54"/>
      <c r="G48" s="54"/>
      <c r="H48" s="54"/>
      <c r="I48" s="54"/>
    </row>
    <row r="49" spans="2:9" ht="15" customHeight="1" x14ac:dyDescent="0.45"/>
    <row r="50" spans="2:9" ht="15" customHeight="1" thickBot="1" x14ac:dyDescent="0.5">
      <c r="B50" s="12" t="s">
        <v>27</v>
      </c>
      <c r="C50" s="106" t="s">
        <v>28</v>
      </c>
      <c r="D50" s="106"/>
      <c r="E50" s="106"/>
      <c r="F50" s="106"/>
      <c r="G50" s="106"/>
    </row>
    <row r="51" spans="2:9" ht="15" customHeight="1" x14ac:dyDescent="0.45">
      <c r="C51" s="132" t="s">
        <v>29</v>
      </c>
      <c r="D51" s="55" t="s">
        <v>30</v>
      </c>
      <c r="E51" s="91">
        <f>(E18+E20)/(E18+E20+E26+E28)</f>
        <v>2.4617855140965626E-2</v>
      </c>
      <c r="F51" s="91"/>
      <c r="G51" s="91"/>
      <c r="H51" s="91"/>
      <c r="I51" s="92"/>
    </row>
    <row r="52" spans="2:9" ht="15" customHeight="1" thickBot="1" x14ac:dyDescent="0.5">
      <c r="C52" s="133"/>
      <c r="D52" s="56" t="s">
        <v>31</v>
      </c>
      <c r="E52" s="93">
        <f>(E26+E28)/(E18+E20+E26+E28)</f>
        <v>0.97538214485903441</v>
      </c>
      <c r="F52" s="146"/>
      <c r="G52" s="146"/>
      <c r="H52" s="146"/>
      <c r="I52" s="147"/>
    </row>
    <row r="53" spans="2:9" ht="15" customHeight="1" x14ac:dyDescent="0.45"/>
    <row r="54" spans="2:9" ht="15" customHeight="1" thickBot="1" x14ac:dyDescent="0.5">
      <c r="B54" s="12" t="s">
        <v>32</v>
      </c>
      <c r="C54" s="106" t="s">
        <v>33</v>
      </c>
      <c r="D54" s="106"/>
      <c r="E54" s="106"/>
      <c r="F54" s="106"/>
      <c r="G54" s="106"/>
      <c r="H54" s="106"/>
      <c r="I54" s="106"/>
    </row>
    <row r="55" spans="2:9" ht="70.2" customHeight="1" thickBot="1" x14ac:dyDescent="0.5">
      <c r="C55" s="2" t="s">
        <v>34</v>
      </c>
      <c r="D55" s="139"/>
      <c r="E55" s="140"/>
      <c r="F55" s="140"/>
      <c r="G55" s="140"/>
      <c r="H55" s="140"/>
      <c r="I55" s="141"/>
    </row>
  </sheetData>
  <mergeCells count="51">
    <mergeCell ref="C51:C52"/>
    <mergeCell ref="E51:I51"/>
    <mergeCell ref="E52:I52"/>
    <mergeCell ref="C54:I54"/>
    <mergeCell ref="D55:I55"/>
    <mergeCell ref="C50:G50"/>
    <mergeCell ref="C43:G43"/>
    <mergeCell ref="E44:G44"/>
    <mergeCell ref="H44:I44"/>
    <mergeCell ref="C45:D45"/>
    <mergeCell ref="E45:G45"/>
    <mergeCell ref="H45:I45"/>
    <mergeCell ref="C46:D46"/>
    <mergeCell ref="E46:G46"/>
    <mergeCell ref="H46:I46"/>
    <mergeCell ref="C47:D47"/>
    <mergeCell ref="E47:I47"/>
    <mergeCell ref="C39:D39"/>
    <mergeCell ref="F39:I39"/>
    <mergeCell ref="G21:G25"/>
    <mergeCell ref="H21:H25"/>
    <mergeCell ref="C29:C34"/>
    <mergeCell ref="D29:D33"/>
    <mergeCell ref="F29:F33"/>
    <mergeCell ref="G29:G33"/>
    <mergeCell ref="H29:H33"/>
    <mergeCell ref="C35:D35"/>
    <mergeCell ref="C36:D36"/>
    <mergeCell ref="F36:I36"/>
    <mergeCell ref="C37:D37"/>
    <mergeCell ref="C38:D38"/>
    <mergeCell ref="C10:D10"/>
    <mergeCell ref="C11:E12"/>
    <mergeCell ref="F11:I11"/>
    <mergeCell ref="C13:C28"/>
    <mergeCell ref="D13:D17"/>
    <mergeCell ref="F13:F17"/>
    <mergeCell ref="G13:G17"/>
    <mergeCell ref="H13:H17"/>
    <mergeCell ref="D21:D25"/>
    <mergeCell ref="F21:F25"/>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84" orientation="portrait" r:id="rId1"/>
  <headerFooter scaleWithDoc="0" alignWithMargins="0"/>
  <rowBreaks count="1" manualBreakCount="1">
    <brk id="2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B2E4-929D-458C-A76E-0B9044B38349}">
  <sheetPr>
    <pageSetUpPr fitToPage="1"/>
  </sheetPr>
  <dimension ref="A1:J49"/>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84</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8307590</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311495021</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319802611</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thickBot="1" x14ac:dyDescent="0.5">
      <c r="C15" s="78"/>
      <c r="D15" s="163"/>
      <c r="E15" s="26"/>
      <c r="F15" s="170"/>
      <c r="G15" s="173"/>
      <c r="H15" s="170"/>
      <c r="I15" s="66" t="s">
        <v>71</v>
      </c>
    </row>
    <row r="16" spans="1:10" ht="15" customHeight="1" thickBot="1" x14ac:dyDescent="0.5">
      <c r="C16" s="167"/>
      <c r="D16" s="29" t="s">
        <v>43</v>
      </c>
      <c r="E16" s="30">
        <v>2940989</v>
      </c>
      <c r="F16" s="31"/>
      <c r="G16" s="32"/>
      <c r="H16" s="31"/>
      <c r="I16" s="68"/>
    </row>
    <row r="17" spans="3:9" ht="15" customHeight="1" thickBot="1" x14ac:dyDescent="0.5">
      <c r="C17" s="78"/>
      <c r="D17" s="34" t="s">
        <v>44</v>
      </c>
      <c r="E17" s="35"/>
      <c r="F17" s="57" t="s">
        <v>42</v>
      </c>
      <c r="G17" s="27" t="s">
        <v>42</v>
      </c>
      <c r="H17" s="57" t="s">
        <v>42</v>
      </c>
      <c r="I17" s="67"/>
    </row>
    <row r="18" spans="3:9" ht="15" customHeight="1" thickBot="1" x14ac:dyDescent="0.5">
      <c r="C18" s="167"/>
      <c r="D18" s="29" t="s">
        <v>43</v>
      </c>
      <c r="E18" s="30">
        <v>0</v>
      </c>
      <c r="F18" s="31"/>
      <c r="G18" s="32"/>
      <c r="H18" s="31"/>
      <c r="I18" s="68"/>
    </row>
    <row r="19" spans="3:9" ht="15" customHeight="1" x14ac:dyDescent="0.45">
      <c r="C19" s="78"/>
      <c r="D19" s="164" t="s">
        <v>15</v>
      </c>
      <c r="E19" s="35"/>
      <c r="F19" s="168" t="s">
        <v>42</v>
      </c>
      <c r="G19" s="171">
        <v>50</v>
      </c>
      <c r="H19" s="168">
        <v>5000</v>
      </c>
      <c r="I19" s="67" t="s">
        <v>70</v>
      </c>
    </row>
    <row r="20" spans="3:9" ht="15" customHeight="1" x14ac:dyDescent="0.45">
      <c r="C20" s="78"/>
      <c r="D20" s="163"/>
      <c r="E20" s="26"/>
      <c r="F20" s="169"/>
      <c r="G20" s="172"/>
      <c r="H20" s="169"/>
      <c r="I20" s="65" t="s">
        <v>69</v>
      </c>
    </row>
    <row r="21" spans="3:9" ht="15" customHeight="1" thickBot="1" x14ac:dyDescent="0.5">
      <c r="C21" s="78"/>
      <c r="D21" s="163"/>
      <c r="E21" s="26"/>
      <c r="F21" s="170"/>
      <c r="G21" s="173"/>
      <c r="H21" s="170"/>
      <c r="I21" s="66" t="s">
        <v>71</v>
      </c>
    </row>
    <row r="22" spans="3:9" ht="15" customHeight="1" thickBot="1" x14ac:dyDescent="0.5">
      <c r="C22" s="167"/>
      <c r="D22" s="29" t="s">
        <v>43</v>
      </c>
      <c r="E22" s="30">
        <v>132308708</v>
      </c>
      <c r="F22" s="31"/>
      <c r="G22" s="32"/>
      <c r="H22" s="31"/>
      <c r="I22" s="68"/>
    </row>
    <row r="23" spans="3:9" ht="15" customHeight="1" thickBot="1" x14ac:dyDescent="0.5">
      <c r="C23" s="78"/>
      <c r="D23" s="39" t="s">
        <v>46</v>
      </c>
      <c r="E23" s="35"/>
      <c r="F23" s="37" t="s">
        <v>42</v>
      </c>
      <c r="G23" s="36" t="s">
        <v>45</v>
      </c>
      <c r="H23" s="37" t="s">
        <v>45</v>
      </c>
      <c r="I23" s="66"/>
    </row>
    <row r="24" spans="3:9" ht="15" customHeight="1" thickBot="1" x14ac:dyDescent="0.5">
      <c r="C24" s="167"/>
      <c r="D24" s="29" t="s">
        <v>43</v>
      </c>
      <c r="E24" s="30">
        <v>0</v>
      </c>
      <c r="F24" s="31"/>
      <c r="G24" s="32"/>
      <c r="H24" s="31"/>
      <c r="I24" s="68"/>
    </row>
    <row r="25" spans="3:9" ht="15" customHeight="1" x14ac:dyDescent="0.45">
      <c r="C25" s="165" t="s">
        <v>47</v>
      </c>
      <c r="D25" s="164" t="s">
        <v>17</v>
      </c>
      <c r="E25" s="35"/>
      <c r="F25" s="174">
        <v>2000</v>
      </c>
      <c r="G25" s="175" t="s">
        <v>42</v>
      </c>
      <c r="H25" s="174" t="s">
        <v>42</v>
      </c>
      <c r="I25" s="65" t="s">
        <v>75</v>
      </c>
    </row>
    <row r="26" spans="3:9" ht="15" customHeight="1" x14ac:dyDescent="0.45">
      <c r="C26" s="165"/>
      <c r="D26" s="164"/>
      <c r="E26" s="35"/>
      <c r="F26" s="169"/>
      <c r="G26" s="172"/>
      <c r="H26" s="169"/>
      <c r="I26" s="65" t="s">
        <v>73</v>
      </c>
    </row>
    <row r="27" spans="3:9" ht="15" customHeight="1" thickBot="1" x14ac:dyDescent="0.5">
      <c r="C27" s="165"/>
      <c r="D27" s="163"/>
      <c r="E27" s="26"/>
      <c r="F27" s="170"/>
      <c r="G27" s="173"/>
      <c r="H27" s="170"/>
      <c r="I27" s="69" t="s">
        <v>74</v>
      </c>
    </row>
    <row r="28" spans="3:9" ht="15" customHeight="1" thickBot="1" x14ac:dyDescent="0.5">
      <c r="C28" s="166"/>
      <c r="D28" s="29" t="s">
        <v>43</v>
      </c>
      <c r="E28" s="30">
        <v>35078000</v>
      </c>
      <c r="F28" s="31"/>
      <c r="G28" s="32"/>
      <c r="H28" s="40"/>
      <c r="I28" s="33"/>
    </row>
    <row r="29" spans="3:9" ht="15" customHeight="1" thickBot="1" x14ac:dyDescent="0.5">
      <c r="C29" s="135" t="s">
        <v>48</v>
      </c>
      <c r="D29" s="136"/>
      <c r="E29" s="41">
        <f>E16+E18+E22+E24+E28</f>
        <v>170327697</v>
      </c>
      <c r="F29" s="42"/>
      <c r="G29" s="43"/>
      <c r="H29" s="44"/>
      <c r="I29" s="45"/>
    </row>
    <row r="30" spans="3:9" ht="15" customHeight="1" x14ac:dyDescent="0.45">
      <c r="C30" s="122" t="s">
        <v>50</v>
      </c>
      <c r="D30" s="123"/>
      <c r="E30" s="46">
        <v>33816</v>
      </c>
      <c r="F30" s="137"/>
      <c r="G30" s="137"/>
      <c r="H30" s="137"/>
      <c r="I30" s="137"/>
    </row>
    <row r="31" spans="3:9" ht="15" customHeight="1" thickBot="1" x14ac:dyDescent="0.5">
      <c r="C31" s="130" t="s">
        <v>51</v>
      </c>
      <c r="D31" s="131"/>
      <c r="E31" s="47">
        <v>0</v>
      </c>
      <c r="F31" s="48"/>
      <c r="G31" s="48"/>
      <c r="H31" s="48"/>
      <c r="I31" s="48"/>
    </row>
    <row r="32" spans="3:9" ht="15" customHeight="1" x14ac:dyDescent="0.45">
      <c r="C32" s="110" t="s">
        <v>19</v>
      </c>
      <c r="D32" s="111"/>
      <c r="E32" s="50">
        <f>(E6+E8)/E30</f>
        <v>9457.1389578897561</v>
      </c>
      <c r="F32" s="48"/>
      <c r="G32" s="48"/>
      <c r="H32" s="48"/>
      <c r="I32" s="48"/>
    </row>
    <row r="33" spans="2:9" ht="15" customHeight="1" thickBot="1" x14ac:dyDescent="0.5">
      <c r="C33" s="130" t="s">
        <v>20</v>
      </c>
      <c r="D33" s="131"/>
      <c r="E33" s="51" t="e">
        <f>(E7+E9)/E31</f>
        <v>#DIV/0!</v>
      </c>
      <c r="F33" s="138"/>
      <c r="G33" s="138"/>
      <c r="H33" s="138"/>
      <c r="I33" s="138"/>
    </row>
    <row r="34" spans="2:9" ht="15" customHeight="1" x14ac:dyDescent="0.45">
      <c r="C34" s="52" t="s">
        <v>52</v>
      </c>
      <c r="D34" s="52"/>
      <c r="E34" s="52"/>
      <c r="F34" s="52"/>
      <c r="G34" s="52"/>
      <c r="H34" s="52"/>
      <c r="I34" s="52"/>
    </row>
    <row r="35" spans="2:9" ht="15" customHeight="1" x14ac:dyDescent="0.45">
      <c r="C35" s="52" t="s">
        <v>56</v>
      </c>
      <c r="D35" s="52"/>
      <c r="E35" s="52"/>
      <c r="F35" s="52"/>
      <c r="G35" s="52"/>
      <c r="H35" s="52"/>
      <c r="I35" s="52"/>
    </row>
    <row r="36" spans="2:9" ht="15" customHeight="1" x14ac:dyDescent="0.45"/>
    <row r="37" spans="2:9" ht="15" customHeight="1" x14ac:dyDescent="0.45">
      <c r="B37" s="12" t="s">
        <v>21</v>
      </c>
      <c r="C37" s="106" t="s">
        <v>22</v>
      </c>
      <c r="D37" s="106"/>
      <c r="E37" s="106"/>
      <c r="F37" s="106"/>
      <c r="G37" s="106"/>
    </row>
    <row r="38" spans="2:9" ht="12.6" thickBot="1" x14ac:dyDescent="0.5">
      <c r="C38" s="13"/>
      <c r="D38" s="13"/>
      <c r="E38" s="134" t="s">
        <v>23</v>
      </c>
      <c r="F38" s="134"/>
      <c r="G38" s="134"/>
      <c r="H38" s="134" t="s">
        <v>24</v>
      </c>
      <c r="I38" s="134"/>
    </row>
    <row r="39" spans="2:9" ht="15" customHeight="1" x14ac:dyDescent="0.45">
      <c r="C39" s="95" t="s">
        <v>25</v>
      </c>
      <c r="D39" s="96"/>
      <c r="E39" s="148"/>
      <c r="F39" s="149"/>
      <c r="G39" s="150"/>
      <c r="H39" s="148"/>
      <c r="I39" s="151"/>
    </row>
    <row r="40" spans="2:9" ht="15" customHeight="1" thickBot="1" x14ac:dyDescent="0.5">
      <c r="C40" s="144" t="s">
        <v>26</v>
      </c>
      <c r="D40" s="145"/>
      <c r="E40" s="154"/>
      <c r="F40" s="152"/>
      <c r="G40" s="155"/>
      <c r="H40" s="152"/>
      <c r="I40" s="153"/>
    </row>
    <row r="41" spans="2:9" ht="15" customHeight="1" thickBot="1" x14ac:dyDescent="0.5">
      <c r="C41" s="142" t="s">
        <v>54</v>
      </c>
      <c r="D41" s="143"/>
      <c r="E41" s="100">
        <v>31</v>
      </c>
      <c r="F41" s="101"/>
      <c r="G41" s="101"/>
      <c r="H41" s="101"/>
      <c r="I41" s="102"/>
    </row>
    <row r="42" spans="2:9" ht="15" customHeight="1" x14ac:dyDescent="0.45">
      <c r="C42" s="53" t="s">
        <v>60</v>
      </c>
      <c r="D42" s="53"/>
      <c r="E42" s="54"/>
      <c r="F42" s="54"/>
      <c r="G42" s="54"/>
      <c r="H42" s="54"/>
      <c r="I42" s="54"/>
    </row>
    <row r="43" spans="2:9" ht="15" customHeight="1" x14ac:dyDescent="0.45"/>
    <row r="44" spans="2:9" ht="15" customHeight="1" thickBot="1" x14ac:dyDescent="0.5">
      <c r="B44" s="12" t="s">
        <v>27</v>
      </c>
      <c r="C44" s="106" t="s">
        <v>28</v>
      </c>
      <c r="D44" s="106"/>
      <c r="E44" s="106"/>
      <c r="F44" s="106"/>
      <c r="G44" s="106"/>
    </row>
    <row r="45" spans="2:9" ht="15" customHeight="1" x14ac:dyDescent="0.45">
      <c r="C45" s="132" t="s">
        <v>29</v>
      </c>
      <c r="D45" s="55" t="s">
        <v>30</v>
      </c>
      <c r="E45" s="91">
        <f>(E16+E18)/(E16+E18+E22+E24)</f>
        <v>2.1744884204805279E-2</v>
      </c>
      <c r="F45" s="91"/>
      <c r="G45" s="91"/>
      <c r="H45" s="91"/>
      <c r="I45" s="92"/>
    </row>
    <row r="46" spans="2:9" ht="15" customHeight="1" thickBot="1" x14ac:dyDescent="0.5">
      <c r="C46" s="133"/>
      <c r="D46" s="56" t="s">
        <v>31</v>
      </c>
      <c r="E46" s="93">
        <f>(E22+E24)/(E16+E18+E22+E24)</f>
        <v>0.97825511579519475</v>
      </c>
      <c r="F46" s="146"/>
      <c r="G46" s="146"/>
      <c r="H46" s="146"/>
      <c r="I46" s="147"/>
    </row>
    <row r="47" spans="2:9" ht="15" customHeight="1" x14ac:dyDescent="0.45"/>
    <row r="48" spans="2:9" ht="15" customHeight="1" thickBot="1" x14ac:dyDescent="0.5">
      <c r="B48" s="12" t="s">
        <v>32</v>
      </c>
      <c r="C48" s="106" t="s">
        <v>33</v>
      </c>
      <c r="D48" s="106"/>
      <c r="E48" s="106"/>
      <c r="F48" s="106"/>
      <c r="G48" s="106"/>
      <c r="H48" s="106"/>
      <c r="I48" s="106"/>
    </row>
    <row r="49" spans="3:9" ht="70.2" customHeight="1" thickBot="1" x14ac:dyDescent="0.5">
      <c r="C49" s="2" t="s">
        <v>34</v>
      </c>
      <c r="D49" s="139"/>
      <c r="E49" s="140"/>
      <c r="F49" s="140"/>
      <c r="G49" s="140"/>
      <c r="H49" s="140"/>
      <c r="I49" s="141"/>
    </row>
  </sheetData>
  <mergeCells count="51">
    <mergeCell ref="C45:C46"/>
    <mergeCell ref="E45:I45"/>
    <mergeCell ref="E46:I46"/>
    <mergeCell ref="C48:I48"/>
    <mergeCell ref="D49:I49"/>
    <mergeCell ref="C44:G44"/>
    <mergeCell ref="C37:G37"/>
    <mergeCell ref="E38:G38"/>
    <mergeCell ref="H38:I38"/>
    <mergeCell ref="C39:D39"/>
    <mergeCell ref="E39:G39"/>
    <mergeCell ref="H39:I39"/>
    <mergeCell ref="C40:D40"/>
    <mergeCell ref="E40:G40"/>
    <mergeCell ref="H40:I40"/>
    <mergeCell ref="C41:D41"/>
    <mergeCell ref="E41:I41"/>
    <mergeCell ref="C33:D33"/>
    <mergeCell ref="F33:I33"/>
    <mergeCell ref="G19:G21"/>
    <mergeCell ref="H19:H21"/>
    <mergeCell ref="C25:C28"/>
    <mergeCell ref="D25:D27"/>
    <mergeCell ref="F25:F27"/>
    <mergeCell ref="G25:G27"/>
    <mergeCell ref="H25:H27"/>
    <mergeCell ref="C29:D29"/>
    <mergeCell ref="C30:D30"/>
    <mergeCell ref="F30:I30"/>
    <mergeCell ref="C31:D31"/>
    <mergeCell ref="C32:D32"/>
    <mergeCell ref="C10:D10"/>
    <mergeCell ref="C11:E12"/>
    <mergeCell ref="F11:I11"/>
    <mergeCell ref="C13:C24"/>
    <mergeCell ref="D13:D15"/>
    <mergeCell ref="F13:F15"/>
    <mergeCell ref="G13:G15"/>
    <mergeCell ref="H13:H15"/>
    <mergeCell ref="D19:D21"/>
    <mergeCell ref="F19:F21"/>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4" orientation="portrait" r:id="rId1"/>
  <headerFooter scaleWithDoc="0" alignWithMargins="0"/>
  <rowBreaks count="1" manualBreakCount="1">
    <brk id="2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42B19-4359-458D-8135-4AB39DCDB551}">
  <sheetPr>
    <pageSetUpPr fitToPage="1"/>
  </sheetPr>
  <dimension ref="A1:J49"/>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85</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27442511</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664479872</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691922383</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thickBot="1" x14ac:dyDescent="0.5">
      <c r="C15" s="78"/>
      <c r="D15" s="163"/>
      <c r="E15" s="26"/>
      <c r="F15" s="170"/>
      <c r="G15" s="173"/>
      <c r="H15" s="170"/>
      <c r="I15" s="66" t="s">
        <v>71</v>
      </c>
    </row>
    <row r="16" spans="1:10" ht="15" customHeight="1" thickBot="1" x14ac:dyDescent="0.5">
      <c r="C16" s="167"/>
      <c r="D16" s="29" t="s">
        <v>43</v>
      </c>
      <c r="E16" s="30">
        <v>9284559</v>
      </c>
      <c r="F16" s="31"/>
      <c r="G16" s="32"/>
      <c r="H16" s="31"/>
      <c r="I16" s="68"/>
    </row>
    <row r="17" spans="3:9" ht="15" customHeight="1" thickBot="1" x14ac:dyDescent="0.5">
      <c r="C17" s="78"/>
      <c r="D17" s="34" t="s">
        <v>44</v>
      </c>
      <c r="E17" s="35"/>
      <c r="F17" s="57" t="s">
        <v>42</v>
      </c>
      <c r="G17" s="27" t="s">
        <v>42</v>
      </c>
      <c r="H17" s="57" t="s">
        <v>42</v>
      </c>
      <c r="I17" s="67"/>
    </row>
    <row r="18" spans="3:9" ht="15" customHeight="1" thickBot="1" x14ac:dyDescent="0.5">
      <c r="C18" s="167"/>
      <c r="D18" s="29" t="s">
        <v>43</v>
      </c>
      <c r="E18" s="30">
        <v>0</v>
      </c>
      <c r="F18" s="31"/>
      <c r="G18" s="32"/>
      <c r="H18" s="31"/>
      <c r="I18" s="68"/>
    </row>
    <row r="19" spans="3:9" ht="15" customHeight="1" x14ac:dyDescent="0.45">
      <c r="C19" s="78"/>
      <c r="D19" s="164" t="s">
        <v>15</v>
      </c>
      <c r="E19" s="35"/>
      <c r="F19" s="168" t="s">
        <v>42</v>
      </c>
      <c r="G19" s="171">
        <v>50</v>
      </c>
      <c r="H19" s="168">
        <v>5000</v>
      </c>
      <c r="I19" s="67" t="s">
        <v>70</v>
      </c>
    </row>
    <row r="20" spans="3:9" ht="15" customHeight="1" x14ac:dyDescent="0.45">
      <c r="C20" s="78"/>
      <c r="D20" s="163"/>
      <c r="E20" s="26"/>
      <c r="F20" s="169"/>
      <c r="G20" s="172"/>
      <c r="H20" s="169"/>
      <c r="I20" s="65" t="s">
        <v>69</v>
      </c>
    </row>
    <row r="21" spans="3:9" ht="15" customHeight="1" thickBot="1" x14ac:dyDescent="0.5">
      <c r="C21" s="78"/>
      <c r="D21" s="163"/>
      <c r="E21" s="26"/>
      <c r="F21" s="170"/>
      <c r="G21" s="173"/>
      <c r="H21" s="170"/>
      <c r="I21" s="66" t="s">
        <v>71</v>
      </c>
    </row>
    <row r="22" spans="3:9" ht="15" customHeight="1" thickBot="1" x14ac:dyDescent="0.5">
      <c r="C22" s="167"/>
      <c r="D22" s="29" t="s">
        <v>43</v>
      </c>
      <c r="E22" s="30">
        <v>270996466</v>
      </c>
      <c r="F22" s="31"/>
      <c r="G22" s="32"/>
      <c r="H22" s="31"/>
      <c r="I22" s="68"/>
    </row>
    <row r="23" spans="3:9" ht="15" customHeight="1" thickBot="1" x14ac:dyDescent="0.5">
      <c r="C23" s="78"/>
      <c r="D23" s="39" t="s">
        <v>46</v>
      </c>
      <c r="E23" s="35"/>
      <c r="F23" s="37" t="s">
        <v>42</v>
      </c>
      <c r="G23" s="36" t="s">
        <v>45</v>
      </c>
      <c r="H23" s="37" t="s">
        <v>45</v>
      </c>
      <c r="I23" s="66"/>
    </row>
    <row r="24" spans="3:9" ht="15" customHeight="1" thickBot="1" x14ac:dyDescent="0.5">
      <c r="C24" s="167"/>
      <c r="D24" s="29" t="s">
        <v>43</v>
      </c>
      <c r="E24" s="30">
        <v>0</v>
      </c>
      <c r="F24" s="31"/>
      <c r="G24" s="32"/>
      <c r="H24" s="31"/>
      <c r="I24" s="68"/>
    </row>
    <row r="25" spans="3:9" ht="15" customHeight="1" x14ac:dyDescent="0.45">
      <c r="C25" s="165" t="s">
        <v>47</v>
      </c>
      <c r="D25" s="164" t="s">
        <v>17</v>
      </c>
      <c r="E25" s="35"/>
      <c r="F25" s="174">
        <v>2000</v>
      </c>
      <c r="G25" s="175" t="s">
        <v>42</v>
      </c>
      <c r="H25" s="174" t="s">
        <v>42</v>
      </c>
      <c r="I25" s="65" t="s">
        <v>72</v>
      </c>
    </row>
    <row r="26" spans="3:9" ht="15" customHeight="1" x14ac:dyDescent="0.45">
      <c r="C26" s="165"/>
      <c r="D26" s="164"/>
      <c r="E26" s="35"/>
      <c r="F26" s="169"/>
      <c r="G26" s="172"/>
      <c r="H26" s="169"/>
      <c r="I26" s="65" t="s">
        <v>73</v>
      </c>
    </row>
    <row r="27" spans="3:9" ht="15" customHeight="1" thickBot="1" x14ac:dyDescent="0.5">
      <c r="C27" s="165"/>
      <c r="D27" s="163"/>
      <c r="E27" s="26"/>
      <c r="F27" s="170"/>
      <c r="G27" s="173"/>
      <c r="H27" s="170"/>
      <c r="I27" s="69" t="s">
        <v>74</v>
      </c>
    </row>
    <row r="28" spans="3:9" ht="15" customHeight="1" thickBot="1" x14ac:dyDescent="0.5">
      <c r="C28" s="166"/>
      <c r="D28" s="29" t="s">
        <v>43</v>
      </c>
      <c r="E28" s="30">
        <v>93462000</v>
      </c>
      <c r="F28" s="31"/>
      <c r="G28" s="32"/>
      <c r="H28" s="40"/>
      <c r="I28" s="33"/>
    </row>
    <row r="29" spans="3:9" ht="15" customHeight="1" thickBot="1" x14ac:dyDescent="0.5">
      <c r="C29" s="135" t="s">
        <v>48</v>
      </c>
      <c r="D29" s="136"/>
      <c r="E29" s="41">
        <f>E16+E18+E22+E24+E28</f>
        <v>373743025</v>
      </c>
      <c r="F29" s="42"/>
      <c r="G29" s="43"/>
      <c r="H29" s="44"/>
      <c r="I29" s="45"/>
    </row>
    <row r="30" spans="3:9" ht="15" customHeight="1" x14ac:dyDescent="0.45">
      <c r="C30" s="122" t="s">
        <v>50</v>
      </c>
      <c r="D30" s="123"/>
      <c r="E30" s="46">
        <v>68467</v>
      </c>
      <c r="F30" s="137"/>
      <c r="G30" s="137"/>
      <c r="H30" s="137"/>
      <c r="I30" s="137"/>
    </row>
    <row r="31" spans="3:9" ht="15" customHeight="1" thickBot="1" x14ac:dyDescent="0.5">
      <c r="C31" s="130" t="s">
        <v>51</v>
      </c>
      <c r="D31" s="131"/>
      <c r="E31" s="47">
        <v>0</v>
      </c>
      <c r="F31" s="48"/>
      <c r="G31" s="48"/>
      <c r="H31" s="48"/>
      <c r="I31" s="48"/>
    </row>
    <row r="32" spans="3:9" ht="15" customHeight="1" x14ac:dyDescent="0.45">
      <c r="C32" s="110" t="s">
        <v>19</v>
      </c>
      <c r="D32" s="111"/>
      <c r="E32" s="50">
        <f>(E6+E8)/E30</f>
        <v>10105.925234054363</v>
      </c>
      <c r="F32" s="48"/>
      <c r="G32" s="48"/>
      <c r="H32" s="48"/>
      <c r="I32" s="48"/>
    </row>
    <row r="33" spans="2:9" ht="15" customHeight="1" thickBot="1" x14ac:dyDescent="0.5">
      <c r="C33" s="130" t="s">
        <v>20</v>
      </c>
      <c r="D33" s="131"/>
      <c r="E33" s="51" t="e">
        <f>(E7+E9)/E31</f>
        <v>#DIV/0!</v>
      </c>
      <c r="F33" s="138"/>
      <c r="G33" s="138"/>
      <c r="H33" s="138"/>
      <c r="I33" s="138"/>
    </row>
    <row r="34" spans="2:9" ht="15" customHeight="1" x14ac:dyDescent="0.45">
      <c r="C34" s="52" t="s">
        <v>52</v>
      </c>
      <c r="D34" s="52"/>
      <c r="E34" s="52"/>
      <c r="F34" s="52"/>
      <c r="G34" s="52"/>
      <c r="H34" s="52"/>
      <c r="I34" s="52"/>
    </row>
    <row r="35" spans="2:9" ht="15" customHeight="1" x14ac:dyDescent="0.45">
      <c r="C35" s="52" t="s">
        <v>56</v>
      </c>
      <c r="D35" s="52"/>
      <c r="E35" s="52"/>
      <c r="F35" s="52"/>
      <c r="G35" s="52"/>
      <c r="H35" s="52"/>
      <c r="I35" s="52"/>
    </row>
    <row r="36" spans="2:9" ht="15" customHeight="1" x14ac:dyDescent="0.45"/>
    <row r="37" spans="2:9" ht="15" customHeight="1" x14ac:dyDescent="0.45">
      <c r="B37" s="12" t="s">
        <v>21</v>
      </c>
      <c r="C37" s="106" t="s">
        <v>22</v>
      </c>
      <c r="D37" s="106"/>
      <c r="E37" s="106"/>
      <c r="F37" s="106"/>
      <c r="G37" s="106"/>
    </row>
    <row r="38" spans="2:9" ht="12.6" thickBot="1" x14ac:dyDescent="0.5">
      <c r="C38" s="13"/>
      <c r="D38" s="13"/>
      <c r="E38" s="134" t="s">
        <v>23</v>
      </c>
      <c r="F38" s="134"/>
      <c r="G38" s="134"/>
      <c r="H38" s="134" t="s">
        <v>24</v>
      </c>
      <c r="I38" s="134"/>
    </row>
    <row r="39" spans="2:9" ht="15" customHeight="1" x14ac:dyDescent="0.45">
      <c r="C39" s="95" t="s">
        <v>25</v>
      </c>
      <c r="D39" s="96"/>
      <c r="E39" s="148"/>
      <c r="F39" s="149"/>
      <c r="G39" s="150"/>
      <c r="H39" s="148"/>
      <c r="I39" s="151"/>
    </row>
    <row r="40" spans="2:9" ht="15" customHeight="1" thickBot="1" x14ac:dyDescent="0.5">
      <c r="C40" s="144" t="s">
        <v>26</v>
      </c>
      <c r="D40" s="145"/>
      <c r="E40" s="154"/>
      <c r="F40" s="152"/>
      <c r="G40" s="155"/>
      <c r="H40" s="152"/>
      <c r="I40" s="153"/>
    </row>
    <row r="41" spans="2:9" ht="15" customHeight="1" thickBot="1" x14ac:dyDescent="0.5">
      <c r="C41" s="142" t="s">
        <v>54</v>
      </c>
      <c r="D41" s="143"/>
      <c r="E41" s="100">
        <v>30</v>
      </c>
      <c r="F41" s="101"/>
      <c r="G41" s="101"/>
      <c r="H41" s="101"/>
      <c r="I41" s="102"/>
    </row>
    <row r="42" spans="2:9" ht="15" customHeight="1" x14ac:dyDescent="0.45">
      <c r="C42" s="53" t="s">
        <v>60</v>
      </c>
      <c r="D42" s="53"/>
      <c r="E42" s="54"/>
      <c r="F42" s="54"/>
      <c r="G42" s="54"/>
      <c r="H42" s="54"/>
      <c r="I42" s="54"/>
    </row>
    <row r="43" spans="2:9" ht="15" customHeight="1" x14ac:dyDescent="0.45"/>
    <row r="44" spans="2:9" ht="15" customHeight="1" thickBot="1" x14ac:dyDescent="0.5">
      <c r="B44" s="12" t="s">
        <v>27</v>
      </c>
      <c r="C44" s="106" t="s">
        <v>28</v>
      </c>
      <c r="D44" s="106"/>
      <c r="E44" s="106"/>
      <c r="F44" s="106"/>
      <c r="G44" s="106"/>
    </row>
    <row r="45" spans="2:9" ht="15" customHeight="1" x14ac:dyDescent="0.45">
      <c r="C45" s="132" t="s">
        <v>29</v>
      </c>
      <c r="D45" s="55" t="s">
        <v>30</v>
      </c>
      <c r="E45" s="91">
        <f>(E16+E18)/(E16+E18+E22+E24)</f>
        <v>3.3125892129158584E-2</v>
      </c>
      <c r="F45" s="91"/>
      <c r="G45" s="91"/>
      <c r="H45" s="91"/>
      <c r="I45" s="92"/>
    </row>
    <row r="46" spans="2:9" ht="15" customHeight="1" thickBot="1" x14ac:dyDescent="0.5">
      <c r="C46" s="133"/>
      <c r="D46" s="56" t="s">
        <v>31</v>
      </c>
      <c r="E46" s="93">
        <f>(E22+E24)/(E16+E18+E22+E24)</f>
        <v>0.96687410787084138</v>
      </c>
      <c r="F46" s="146"/>
      <c r="G46" s="146"/>
      <c r="H46" s="146"/>
      <c r="I46" s="147"/>
    </row>
    <row r="47" spans="2:9" ht="15" customHeight="1" x14ac:dyDescent="0.45"/>
    <row r="48" spans="2:9" ht="15" customHeight="1" thickBot="1" x14ac:dyDescent="0.5">
      <c r="B48" s="12" t="s">
        <v>32</v>
      </c>
      <c r="C48" s="106" t="s">
        <v>33</v>
      </c>
      <c r="D48" s="106"/>
      <c r="E48" s="106"/>
      <c r="F48" s="106"/>
      <c r="G48" s="106"/>
      <c r="H48" s="106"/>
      <c r="I48" s="106"/>
    </row>
    <row r="49" spans="3:9" ht="70.2" customHeight="1" thickBot="1" x14ac:dyDescent="0.5">
      <c r="C49" s="2" t="s">
        <v>34</v>
      </c>
      <c r="D49" s="139"/>
      <c r="E49" s="140"/>
      <c r="F49" s="140"/>
      <c r="G49" s="140"/>
      <c r="H49" s="140"/>
      <c r="I49" s="141"/>
    </row>
  </sheetData>
  <mergeCells count="51">
    <mergeCell ref="C45:C46"/>
    <mergeCell ref="E45:I45"/>
    <mergeCell ref="E46:I46"/>
    <mergeCell ref="C48:I48"/>
    <mergeCell ref="D49:I49"/>
    <mergeCell ref="C44:G44"/>
    <mergeCell ref="C37:G37"/>
    <mergeCell ref="E38:G38"/>
    <mergeCell ref="H38:I38"/>
    <mergeCell ref="C39:D39"/>
    <mergeCell ref="E39:G39"/>
    <mergeCell ref="H39:I39"/>
    <mergeCell ref="C40:D40"/>
    <mergeCell ref="E40:G40"/>
    <mergeCell ref="H40:I40"/>
    <mergeCell ref="C41:D41"/>
    <mergeCell ref="E41:I41"/>
    <mergeCell ref="C33:D33"/>
    <mergeCell ref="F33:I33"/>
    <mergeCell ref="G19:G21"/>
    <mergeCell ref="H19:H21"/>
    <mergeCell ref="C25:C28"/>
    <mergeCell ref="D25:D27"/>
    <mergeCell ref="F25:F27"/>
    <mergeCell ref="G25:G27"/>
    <mergeCell ref="H25:H27"/>
    <mergeCell ref="C29:D29"/>
    <mergeCell ref="C30:D30"/>
    <mergeCell ref="F30:I30"/>
    <mergeCell ref="C31:D31"/>
    <mergeCell ref="C32:D32"/>
    <mergeCell ref="C10:D10"/>
    <mergeCell ref="C11:E12"/>
    <mergeCell ref="F11:I11"/>
    <mergeCell ref="C13:C24"/>
    <mergeCell ref="D13:D15"/>
    <mergeCell ref="F13:F15"/>
    <mergeCell ref="G13:G15"/>
    <mergeCell ref="H13:H15"/>
    <mergeCell ref="D19:D21"/>
    <mergeCell ref="F19:F21"/>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4" orientation="portrait" r:id="rId1"/>
  <headerFooter scaleWithDoc="0" alignWithMargins="0"/>
  <rowBreaks count="1" manualBreakCount="1">
    <brk id="2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D6B07-B42A-4856-B5A7-AF50AB83FF06}">
  <sheetPr>
    <pageSetUpPr fitToPage="1"/>
  </sheetPr>
  <dimension ref="A1:J49"/>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86</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42163277</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865526602</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907689879</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thickBot="1" x14ac:dyDescent="0.5">
      <c r="C15" s="78"/>
      <c r="D15" s="163"/>
      <c r="E15" s="26"/>
      <c r="F15" s="170"/>
      <c r="G15" s="173"/>
      <c r="H15" s="170"/>
      <c r="I15" s="66" t="s">
        <v>71</v>
      </c>
    </row>
    <row r="16" spans="1:10" ht="15" customHeight="1" thickBot="1" x14ac:dyDescent="0.5">
      <c r="C16" s="167"/>
      <c r="D16" s="29" t="s">
        <v>43</v>
      </c>
      <c r="E16" s="30">
        <v>14817015</v>
      </c>
      <c r="F16" s="31"/>
      <c r="G16" s="32"/>
      <c r="H16" s="31"/>
      <c r="I16" s="68"/>
    </row>
    <row r="17" spans="3:9" ht="15" customHeight="1" thickBot="1" x14ac:dyDescent="0.5">
      <c r="C17" s="78"/>
      <c r="D17" s="34" t="s">
        <v>44</v>
      </c>
      <c r="E17" s="35"/>
      <c r="F17" s="57" t="s">
        <v>42</v>
      </c>
      <c r="G17" s="27" t="s">
        <v>42</v>
      </c>
      <c r="H17" s="57" t="s">
        <v>42</v>
      </c>
      <c r="I17" s="67"/>
    </row>
    <row r="18" spans="3:9" ht="15" customHeight="1" thickBot="1" x14ac:dyDescent="0.5">
      <c r="C18" s="167"/>
      <c r="D18" s="29" t="s">
        <v>43</v>
      </c>
      <c r="E18" s="30">
        <v>0</v>
      </c>
      <c r="F18" s="31"/>
      <c r="G18" s="32"/>
      <c r="H18" s="31"/>
      <c r="I18" s="68"/>
    </row>
    <row r="19" spans="3:9" ht="15" customHeight="1" x14ac:dyDescent="0.45">
      <c r="C19" s="78"/>
      <c r="D19" s="164" t="s">
        <v>15</v>
      </c>
      <c r="E19" s="35"/>
      <c r="F19" s="168" t="s">
        <v>42</v>
      </c>
      <c r="G19" s="171">
        <v>50</v>
      </c>
      <c r="H19" s="168">
        <v>5000</v>
      </c>
      <c r="I19" s="67" t="s">
        <v>70</v>
      </c>
    </row>
    <row r="20" spans="3:9" ht="15" customHeight="1" x14ac:dyDescent="0.45">
      <c r="C20" s="78"/>
      <c r="D20" s="163"/>
      <c r="E20" s="26"/>
      <c r="F20" s="169"/>
      <c r="G20" s="172"/>
      <c r="H20" s="169"/>
      <c r="I20" s="65" t="s">
        <v>69</v>
      </c>
    </row>
    <row r="21" spans="3:9" ht="15" customHeight="1" thickBot="1" x14ac:dyDescent="0.5">
      <c r="C21" s="78"/>
      <c r="D21" s="163"/>
      <c r="E21" s="26"/>
      <c r="F21" s="170"/>
      <c r="G21" s="173"/>
      <c r="H21" s="170"/>
      <c r="I21" s="66" t="s">
        <v>71</v>
      </c>
    </row>
    <row r="22" spans="3:9" ht="15" customHeight="1" thickBot="1" x14ac:dyDescent="0.5">
      <c r="C22" s="167"/>
      <c r="D22" s="29" t="s">
        <v>43</v>
      </c>
      <c r="E22" s="30">
        <v>362395908</v>
      </c>
      <c r="F22" s="31"/>
      <c r="G22" s="32"/>
      <c r="H22" s="31"/>
      <c r="I22" s="68"/>
    </row>
    <row r="23" spans="3:9" ht="15" customHeight="1" thickBot="1" x14ac:dyDescent="0.5">
      <c r="C23" s="78"/>
      <c r="D23" s="39" t="s">
        <v>46</v>
      </c>
      <c r="E23" s="35"/>
      <c r="F23" s="37" t="s">
        <v>42</v>
      </c>
      <c r="G23" s="36" t="s">
        <v>45</v>
      </c>
      <c r="H23" s="37" t="s">
        <v>45</v>
      </c>
      <c r="I23" s="66"/>
    </row>
    <row r="24" spans="3:9" ht="15" customHeight="1" thickBot="1" x14ac:dyDescent="0.5">
      <c r="C24" s="167"/>
      <c r="D24" s="29" t="s">
        <v>43</v>
      </c>
      <c r="E24" s="30">
        <v>0</v>
      </c>
      <c r="F24" s="31"/>
      <c r="G24" s="32"/>
      <c r="H24" s="31"/>
      <c r="I24" s="68"/>
    </row>
    <row r="25" spans="3:9" ht="15" customHeight="1" x14ac:dyDescent="0.45">
      <c r="C25" s="165" t="s">
        <v>47</v>
      </c>
      <c r="D25" s="164" t="s">
        <v>17</v>
      </c>
      <c r="E25" s="35"/>
      <c r="F25" s="174">
        <v>2000</v>
      </c>
      <c r="G25" s="175" t="s">
        <v>42</v>
      </c>
      <c r="H25" s="174" t="s">
        <v>42</v>
      </c>
      <c r="I25" s="65" t="s">
        <v>75</v>
      </c>
    </row>
    <row r="26" spans="3:9" ht="15" customHeight="1" x14ac:dyDescent="0.45">
      <c r="C26" s="165"/>
      <c r="D26" s="164"/>
      <c r="E26" s="35"/>
      <c r="F26" s="169"/>
      <c r="G26" s="172"/>
      <c r="H26" s="169"/>
      <c r="I26" s="65" t="s">
        <v>73</v>
      </c>
    </row>
    <row r="27" spans="3:9" ht="15" customHeight="1" thickBot="1" x14ac:dyDescent="0.5">
      <c r="C27" s="165"/>
      <c r="D27" s="163"/>
      <c r="E27" s="26"/>
      <c r="F27" s="170"/>
      <c r="G27" s="173"/>
      <c r="H27" s="170"/>
      <c r="I27" s="69" t="s">
        <v>74</v>
      </c>
    </row>
    <row r="28" spans="3:9" ht="15" customHeight="1" thickBot="1" x14ac:dyDescent="0.5">
      <c r="C28" s="166"/>
      <c r="D28" s="29" t="s">
        <v>43</v>
      </c>
      <c r="E28" s="30">
        <v>167425000</v>
      </c>
      <c r="F28" s="31"/>
      <c r="G28" s="32"/>
      <c r="H28" s="40"/>
      <c r="I28" s="33"/>
    </row>
    <row r="29" spans="3:9" ht="15" customHeight="1" thickBot="1" x14ac:dyDescent="0.5">
      <c r="C29" s="135" t="s">
        <v>48</v>
      </c>
      <c r="D29" s="136"/>
      <c r="E29" s="41">
        <f>E16+E18+E22+E24+E28</f>
        <v>544637923</v>
      </c>
      <c r="F29" s="42"/>
      <c r="G29" s="43"/>
      <c r="H29" s="44"/>
      <c r="I29" s="45"/>
    </row>
    <row r="30" spans="3:9" ht="15" customHeight="1" x14ac:dyDescent="0.45">
      <c r="C30" s="122" t="s">
        <v>50</v>
      </c>
      <c r="D30" s="123"/>
      <c r="E30" s="46">
        <v>92619</v>
      </c>
      <c r="F30" s="137"/>
      <c r="G30" s="137"/>
      <c r="H30" s="137"/>
      <c r="I30" s="137"/>
    </row>
    <row r="31" spans="3:9" ht="15" customHeight="1" thickBot="1" x14ac:dyDescent="0.5">
      <c r="C31" s="130" t="s">
        <v>51</v>
      </c>
      <c r="D31" s="131"/>
      <c r="E31" s="47">
        <v>0</v>
      </c>
      <c r="F31" s="48"/>
      <c r="G31" s="48"/>
      <c r="H31" s="48"/>
      <c r="I31" s="48"/>
    </row>
    <row r="32" spans="3:9" ht="15" customHeight="1" x14ac:dyDescent="0.45">
      <c r="C32" s="110" t="s">
        <v>19</v>
      </c>
      <c r="D32" s="111"/>
      <c r="E32" s="50">
        <f>(E6+E8)/E30</f>
        <v>9800.2556602856857</v>
      </c>
      <c r="F32" s="48"/>
      <c r="G32" s="48"/>
      <c r="H32" s="48"/>
      <c r="I32" s="48"/>
    </row>
    <row r="33" spans="2:9" ht="15" customHeight="1" thickBot="1" x14ac:dyDescent="0.5">
      <c r="C33" s="130" t="s">
        <v>20</v>
      </c>
      <c r="D33" s="131"/>
      <c r="E33" s="51" t="e">
        <f>(E7+E9)/E31</f>
        <v>#DIV/0!</v>
      </c>
      <c r="F33" s="138"/>
      <c r="G33" s="138"/>
      <c r="H33" s="138"/>
      <c r="I33" s="138"/>
    </row>
    <row r="34" spans="2:9" ht="15" customHeight="1" x14ac:dyDescent="0.45">
      <c r="C34" s="52" t="s">
        <v>52</v>
      </c>
      <c r="D34" s="52"/>
      <c r="E34" s="52"/>
      <c r="F34" s="52"/>
      <c r="G34" s="52"/>
      <c r="H34" s="52"/>
      <c r="I34" s="52"/>
    </row>
    <row r="35" spans="2:9" ht="15" customHeight="1" x14ac:dyDescent="0.45">
      <c r="C35" s="52" t="s">
        <v>56</v>
      </c>
      <c r="D35" s="52"/>
      <c r="E35" s="52"/>
      <c r="F35" s="52"/>
      <c r="G35" s="52"/>
      <c r="H35" s="52"/>
      <c r="I35" s="52"/>
    </row>
    <row r="36" spans="2:9" ht="15" customHeight="1" x14ac:dyDescent="0.45"/>
    <row r="37" spans="2:9" ht="15" customHeight="1" x14ac:dyDescent="0.45">
      <c r="B37" s="12" t="s">
        <v>21</v>
      </c>
      <c r="C37" s="106" t="s">
        <v>22</v>
      </c>
      <c r="D37" s="106"/>
      <c r="E37" s="106"/>
      <c r="F37" s="106"/>
      <c r="G37" s="106"/>
    </row>
    <row r="38" spans="2:9" ht="12.6" thickBot="1" x14ac:dyDescent="0.5">
      <c r="C38" s="13"/>
      <c r="D38" s="13"/>
      <c r="E38" s="134" t="s">
        <v>23</v>
      </c>
      <c r="F38" s="134"/>
      <c r="G38" s="134"/>
      <c r="H38" s="134" t="s">
        <v>24</v>
      </c>
      <c r="I38" s="134"/>
    </row>
    <row r="39" spans="2:9" ht="15" customHeight="1" x14ac:dyDescent="0.45">
      <c r="C39" s="95" t="s">
        <v>25</v>
      </c>
      <c r="D39" s="96"/>
      <c r="E39" s="148"/>
      <c r="F39" s="149"/>
      <c r="G39" s="150"/>
      <c r="H39" s="148"/>
      <c r="I39" s="151"/>
    </row>
    <row r="40" spans="2:9" ht="15" customHeight="1" thickBot="1" x14ac:dyDescent="0.5">
      <c r="C40" s="144" t="s">
        <v>26</v>
      </c>
      <c r="D40" s="145"/>
      <c r="E40" s="154"/>
      <c r="F40" s="152"/>
      <c r="G40" s="155"/>
      <c r="H40" s="152"/>
      <c r="I40" s="153"/>
    </row>
    <row r="41" spans="2:9" ht="15" customHeight="1" thickBot="1" x14ac:dyDescent="0.5">
      <c r="C41" s="142" t="s">
        <v>54</v>
      </c>
      <c r="D41" s="143"/>
      <c r="E41" s="100">
        <v>31</v>
      </c>
      <c r="F41" s="101"/>
      <c r="G41" s="101"/>
      <c r="H41" s="101"/>
      <c r="I41" s="102"/>
    </row>
    <row r="42" spans="2:9" ht="15" customHeight="1" x14ac:dyDescent="0.45">
      <c r="C42" s="53" t="s">
        <v>60</v>
      </c>
      <c r="D42" s="53"/>
      <c r="E42" s="54"/>
      <c r="F42" s="54"/>
      <c r="G42" s="54"/>
      <c r="H42" s="54"/>
      <c r="I42" s="54"/>
    </row>
    <row r="43" spans="2:9" ht="15" customHeight="1" x14ac:dyDescent="0.45"/>
    <row r="44" spans="2:9" ht="15" customHeight="1" thickBot="1" x14ac:dyDescent="0.5">
      <c r="B44" s="12" t="s">
        <v>27</v>
      </c>
      <c r="C44" s="106" t="s">
        <v>28</v>
      </c>
      <c r="D44" s="106"/>
      <c r="E44" s="106"/>
      <c r="F44" s="106"/>
      <c r="G44" s="106"/>
    </row>
    <row r="45" spans="2:9" ht="15" customHeight="1" x14ac:dyDescent="0.45">
      <c r="C45" s="132" t="s">
        <v>29</v>
      </c>
      <c r="D45" s="55" t="s">
        <v>30</v>
      </c>
      <c r="E45" s="91">
        <f>(E16+E18)/(E16+E18+E22+E24)</f>
        <v>3.9280242262537755E-2</v>
      </c>
      <c r="F45" s="91"/>
      <c r="G45" s="91"/>
      <c r="H45" s="91"/>
      <c r="I45" s="92"/>
    </row>
    <row r="46" spans="2:9" ht="15" customHeight="1" thickBot="1" x14ac:dyDescent="0.5">
      <c r="C46" s="133"/>
      <c r="D46" s="56" t="s">
        <v>31</v>
      </c>
      <c r="E46" s="93">
        <f>(E22+E24)/(E16+E18+E22+E24)</f>
        <v>0.96071975773746221</v>
      </c>
      <c r="F46" s="146"/>
      <c r="G46" s="146"/>
      <c r="H46" s="146"/>
      <c r="I46" s="147"/>
    </row>
    <row r="47" spans="2:9" ht="15" customHeight="1" x14ac:dyDescent="0.45"/>
    <row r="48" spans="2:9" ht="15" customHeight="1" thickBot="1" x14ac:dyDescent="0.5">
      <c r="B48" s="12" t="s">
        <v>32</v>
      </c>
      <c r="C48" s="106" t="s">
        <v>33</v>
      </c>
      <c r="D48" s="106"/>
      <c r="E48" s="106"/>
      <c r="F48" s="106"/>
      <c r="G48" s="106"/>
      <c r="H48" s="106"/>
      <c r="I48" s="106"/>
    </row>
    <row r="49" spans="3:9" ht="70.2" customHeight="1" thickBot="1" x14ac:dyDescent="0.5">
      <c r="C49" s="2" t="s">
        <v>34</v>
      </c>
      <c r="D49" s="139"/>
      <c r="E49" s="140"/>
      <c r="F49" s="140"/>
      <c r="G49" s="140"/>
      <c r="H49" s="140"/>
      <c r="I49" s="141"/>
    </row>
  </sheetData>
  <mergeCells count="51">
    <mergeCell ref="C45:C46"/>
    <mergeCell ref="E45:I45"/>
    <mergeCell ref="E46:I46"/>
    <mergeCell ref="C48:I48"/>
    <mergeCell ref="D49:I49"/>
    <mergeCell ref="C44:G44"/>
    <mergeCell ref="C37:G37"/>
    <mergeCell ref="E38:G38"/>
    <mergeCell ref="H38:I38"/>
    <mergeCell ref="C39:D39"/>
    <mergeCell ref="E39:G39"/>
    <mergeCell ref="H39:I39"/>
    <mergeCell ref="C40:D40"/>
    <mergeCell ref="E40:G40"/>
    <mergeCell ref="H40:I40"/>
    <mergeCell ref="C41:D41"/>
    <mergeCell ref="E41:I41"/>
    <mergeCell ref="C33:D33"/>
    <mergeCell ref="F33:I33"/>
    <mergeCell ref="G19:G21"/>
    <mergeCell ref="H19:H21"/>
    <mergeCell ref="C25:C28"/>
    <mergeCell ref="D25:D27"/>
    <mergeCell ref="F25:F27"/>
    <mergeCell ref="G25:G27"/>
    <mergeCell ref="H25:H27"/>
    <mergeCell ref="C29:D29"/>
    <mergeCell ref="C30:D30"/>
    <mergeCell ref="F30:I30"/>
    <mergeCell ref="C31:D31"/>
    <mergeCell ref="C32:D32"/>
    <mergeCell ref="C10:D10"/>
    <mergeCell ref="C11:E12"/>
    <mergeCell ref="F11:I11"/>
    <mergeCell ref="C13:C24"/>
    <mergeCell ref="D13:D15"/>
    <mergeCell ref="F13:F15"/>
    <mergeCell ref="G13:G15"/>
    <mergeCell ref="H13:H15"/>
    <mergeCell ref="D19:D21"/>
    <mergeCell ref="F19:F21"/>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4" orientation="portrait" r:id="rId1"/>
  <headerFooter scaleWithDoc="0" alignWithMargins="0"/>
  <rowBreaks count="1" manualBreakCount="1">
    <brk id="2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1A78B-DA12-43F9-90B3-74A99946B3EC}">
  <sheetPr>
    <pageSetUpPr fitToPage="1"/>
  </sheetPr>
  <dimension ref="A1:J49"/>
  <sheetViews>
    <sheetView view="pageBreakPreview" zoomScale="120" zoomScaleNormal="100" zoomScaleSheetLayoutView="12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87</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13039243</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386742185</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399781428</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thickBot="1" x14ac:dyDescent="0.5">
      <c r="C15" s="78"/>
      <c r="D15" s="163"/>
      <c r="E15" s="26"/>
      <c r="F15" s="170"/>
      <c r="G15" s="173"/>
      <c r="H15" s="170"/>
      <c r="I15" s="66" t="s">
        <v>71</v>
      </c>
    </row>
    <row r="16" spans="1:10" ht="15" customHeight="1" thickBot="1" x14ac:dyDescent="0.5">
      <c r="C16" s="167"/>
      <c r="D16" s="29" t="s">
        <v>43</v>
      </c>
      <c r="E16" s="30">
        <v>5240194</v>
      </c>
      <c r="F16" s="31"/>
      <c r="G16" s="32"/>
      <c r="H16" s="31"/>
      <c r="I16" s="68"/>
    </row>
    <row r="17" spans="3:9" ht="15" customHeight="1" thickBot="1" x14ac:dyDescent="0.5">
      <c r="C17" s="78"/>
      <c r="D17" s="34" t="s">
        <v>44</v>
      </c>
      <c r="E17" s="35"/>
      <c r="F17" s="57" t="s">
        <v>42</v>
      </c>
      <c r="G17" s="27" t="s">
        <v>42</v>
      </c>
      <c r="H17" s="57" t="s">
        <v>42</v>
      </c>
      <c r="I17" s="67"/>
    </row>
    <row r="18" spans="3:9" ht="15" customHeight="1" thickBot="1" x14ac:dyDescent="0.5">
      <c r="C18" s="167"/>
      <c r="D18" s="29" t="s">
        <v>43</v>
      </c>
      <c r="E18" s="30">
        <v>0</v>
      </c>
      <c r="F18" s="31"/>
      <c r="G18" s="32"/>
      <c r="H18" s="31"/>
      <c r="I18" s="68"/>
    </row>
    <row r="19" spans="3:9" ht="15" customHeight="1" x14ac:dyDescent="0.45">
      <c r="C19" s="78"/>
      <c r="D19" s="164" t="s">
        <v>15</v>
      </c>
      <c r="E19" s="35"/>
      <c r="F19" s="168" t="s">
        <v>42</v>
      </c>
      <c r="G19" s="171">
        <v>50</v>
      </c>
      <c r="H19" s="168">
        <v>5000</v>
      </c>
      <c r="I19" s="67" t="s">
        <v>70</v>
      </c>
    </row>
    <row r="20" spans="3:9" ht="15" customHeight="1" x14ac:dyDescent="0.45">
      <c r="C20" s="78"/>
      <c r="D20" s="163"/>
      <c r="E20" s="26"/>
      <c r="F20" s="169"/>
      <c r="G20" s="172"/>
      <c r="H20" s="169"/>
      <c r="I20" s="65" t="s">
        <v>69</v>
      </c>
    </row>
    <row r="21" spans="3:9" ht="15" customHeight="1" thickBot="1" x14ac:dyDescent="0.5">
      <c r="C21" s="78"/>
      <c r="D21" s="163"/>
      <c r="E21" s="26"/>
      <c r="F21" s="170"/>
      <c r="G21" s="173"/>
      <c r="H21" s="170"/>
      <c r="I21" s="66" t="s">
        <v>71</v>
      </c>
    </row>
    <row r="22" spans="3:9" ht="15" customHeight="1" thickBot="1" x14ac:dyDescent="0.5">
      <c r="C22" s="167"/>
      <c r="D22" s="29" t="s">
        <v>43</v>
      </c>
      <c r="E22" s="30">
        <v>166317090</v>
      </c>
      <c r="F22" s="31"/>
      <c r="G22" s="32"/>
      <c r="H22" s="31"/>
      <c r="I22" s="68"/>
    </row>
    <row r="23" spans="3:9" ht="15" customHeight="1" thickBot="1" x14ac:dyDescent="0.5">
      <c r="C23" s="78"/>
      <c r="D23" s="39" t="s">
        <v>46</v>
      </c>
      <c r="E23" s="35"/>
      <c r="F23" s="37" t="s">
        <v>42</v>
      </c>
      <c r="G23" s="36" t="s">
        <v>45</v>
      </c>
      <c r="H23" s="37" t="s">
        <v>45</v>
      </c>
      <c r="I23" s="66"/>
    </row>
    <row r="24" spans="3:9" ht="15" customHeight="1" thickBot="1" x14ac:dyDescent="0.5">
      <c r="C24" s="167"/>
      <c r="D24" s="29" t="s">
        <v>43</v>
      </c>
      <c r="E24" s="30">
        <v>0</v>
      </c>
      <c r="F24" s="31"/>
      <c r="G24" s="32"/>
      <c r="H24" s="31"/>
      <c r="I24" s="68"/>
    </row>
    <row r="25" spans="3:9" ht="15" customHeight="1" x14ac:dyDescent="0.45">
      <c r="C25" s="165" t="s">
        <v>47</v>
      </c>
      <c r="D25" s="164" t="s">
        <v>17</v>
      </c>
      <c r="E25" s="35"/>
      <c r="F25" s="174">
        <v>2000</v>
      </c>
      <c r="G25" s="175" t="s">
        <v>42</v>
      </c>
      <c r="H25" s="174" t="s">
        <v>42</v>
      </c>
      <c r="I25" s="65" t="s">
        <v>75</v>
      </c>
    </row>
    <row r="26" spans="3:9" ht="15" customHeight="1" x14ac:dyDescent="0.45">
      <c r="C26" s="165"/>
      <c r="D26" s="164"/>
      <c r="E26" s="35"/>
      <c r="F26" s="169"/>
      <c r="G26" s="172"/>
      <c r="H26" s="169"/>
      <c r="I26" s="65" t="s">
        <v>73</v>
      </c>
    </row>
    <row r="27" spans="3:9" ht="15" customHeight="1" thickBot="1" x14ac:dyDescent="0.5">
      <c r="C27" s="165"/>
      <c r="D27" s="163"/>
      <c r="E27" s="26"/>
      <c r="F27" s="170"/>
      <c r="G27" s="173"/>
      <c r="H27" s="170"/>
      <c r="I27" s="69" t="s">
        <v>74</v>
      </c>
    </row>
    <row r="28" spans="3:9" ht="15" customHeight="1" thickBot="1" x14ac:dyDescent="0.5">
      <c r="C28" s="166"/>
      <c r="D28" s="29" t="s">
        <v>43</v>
      </c>
      <c r="E28" s="30">
        <v>105805000</v>
      </c>
      <c r="F28" s="31"/>
      <c r="G28" s="32"/>
      <c r="H28" s="40"/>
      <c r="I28" s="33"/>
    </row>
    <row r="29" spans="3:9" ht="15" customHeight="1" thickBot="1" x14ac:dyDescent="0.5">
      <c r="C29" s="135" t="s">
        <v>48</v>
      </c>
      <c r="D29" s="136"/>
      <c r="E29" s="41">
        <f>E16+E18+E22+E24+E28</f>
        <v>277362284</v>
      </c>
      <c r="F29" s="42"/>
      <c r="G29" s="43"/>
      <c r="H29" s="44"/>
      <c r="I29" s="45"/>
    </row>
    <row r="30" spans="3:9" ht="15" customHeight="1" x14ac:dyDescent="0.45">
      <c r="C30" s="122" t="s">
        <v>50</v>
      </c>
      <c r="D30" s="123"/>
      <c r="E30" s="46">
        <v>43488</v>
      </c>
      <c r="F30" s="137"/>
      <c r="G30" s="137"/>
      <c r="H30" s="137"/>
      <c r="I30" s="137"/>
    </row>
    <row r="31" spans="3:9" ht="15" customHeight="1" thickBot="1" x14ac:dyDescent="0.5">
      <c r="C31" s="130" t="s">
        <v>51</v>
      </c>
      <c r="D31" s="131"/>
      <c r="E31" s="47">
        <v>0</v>
      </c>
      <c r="F31" s="48"/>
      <c r="G31" s="48"/>
      <c r="H31" s="48"/>
      <c r="I31" s="48"/>
    </row>
    <row r="32" spans="3:9" ht="15" customHeight="1" x14ac:dyDescent="0.45">
      <c r="C32" s="110" t="s">
        <v>19</v>
      </c>
      <c r="D32" s="111"/>
      <c r="E32" s="50">
        <f>(E6+E8)/E30</f>
        <v>9192.9136313465788</v>
      </c>
      <c r="F32" s="48"/>
      <c r="G32" s="48"/>
      <c r="H32" s="48"/>
      <c r="I32" s="48"/>
    </row>
    <row r="33" spans="2:9" ht="15" customHeight="1" thickBot="1" x14ac:dyDescent="0.5">
      <c r="C33" s="130" t="s">
        <v>20</v>
      </c>
      <c r="D33" s="131"/>
      <c r="E33" s="51" t="e">
        <f>(E7+E9)/E31</f>
        <v>#DIV/0!</v>
      </c>
      <c r="F33" s="138"/>
      <c r="G33" s="138"/>
      <c r="H33" s="138"/>
      <c r="I33" s="138"/>
    </row>
    <row r="34" spans="2:9" ht="15" customHeight="1" x14ac:dyDescent="0.45">
      <c r="C34" s="52" t="s">
        <v>52</v>
      </c>
      <c r="D34" s="52"/>
      <c r="E34" s="52"/>
      <c r="F34" s="52"/>
      <c r="G34" s="52"/>
      <c r="H34" s="52"/>
      <c r="I34" s="52"/>
    </row>
    <row r="35" spans="2:9" ht="15" customHeight="1" x14ac:dyDescent="0.45">
      <c r="C35" s="52" t="s">
        <v>56</v>
      </c>
      <c r="D35" s="52"/>
      <c r="E35" s="52"/>
      <c r="F35" s="52"/>
      <c r="G35" s="52"/>
      <c r="H35" s="52"/>
      <c r="I35" s="52"/>
    </row>
    <row r="36" spans="2:9" ht="15" customHeight="1" x14ac:dyDescent="0.45"/>
    <row r="37" spans="2:9" ht="15" customHeight="1" x14ac:dyDescent="0.45">
      <c r="B37" s="12" t="s">
        <v>21</v>
      </c>
      <c r="C37" s="106" t="s">
        <v>22</v>
      </c>
      <c r="D37" s="106"/>
      <c r="E37" s="106"/>
      <c r="F37" s="106"/>
      <c r="G37" s="106"/>
    </row>
    <row r="38" spans="2:9" ht="12.6" thickBot="1" x14ac:dyDescent="0.5">
      <c r="C38" s="13"/>
      <c r="D38" s="13"/>
      <c r="E38" s="134" t="s">
        <v>23</v>
      </c>
      <c r="F38" s="134"/>
      <c r="G38" s="134"/>
      <c r="H38" s="134" t="s">
        <v>24</v>
      </c>
      <c r="I38" s="134"/>
    </row>
    <row r="39" spans="2:9" ht="15" customHeight="1" x14ac:dyDescent="0.45">
      <c r="C39" s="95" t="s">
        <v>25</v>
      </c>
      <c r="D39" s="96"/>
      <c r="E39" s="148"/>
      <c r="F39" s="149"/>
      <c r="G39" s="150"/>
      <c r="H39" s="148"/>
      <c r="I39" s="151"/>
    </row>
    <row r="40" spans="2:9" ht="15" customHeight="1" thickBot="1" x14ac:dyDescent="0.5">
      <c r="C40" s="144" t="s">
        <v>26</v>
      </c>
      <c r="D40" s="145"/>
      <c r="E40" s="154"/>
      <c r="F40" s="152"/>
      <c r="G40" s="155"/>
      <c r="H40" s="152"/>
      <c r="I40" s="153"/>
    </row>
    <row r="41" spans="2:9" ht="15" customHeight="1" thickBot="1" x14ac:dyDescent="0.5">
      <c r="C41" s="142" t="s">
        <v>54</v>
      </c>
      <c r="D41" s="143"/>
      <c r="E41" s="100">
        <v>31</v>
      </c>
      <c r="F41" s="101"/>
      <c r="G41" s="101"/>
      <c r="H41" s="101"/>
      <c r="I41" s="102"/>
    </row>
    <row r="42" spans="2:9" ht="15" customHeight="1" x14ac:dyDescent="0.45">
      <c r="C42" s="53" t="s">
        <v>60</v>
      </c>
      <c r="D42" s="53"/>
      <c r="E42" s="54"/>
      <c r="F42" s="54"/>
      <c r="G42" s="54"/>
      <c r="H42" s="54"/>
      <c r="I42" s="54"/>
    </row>
    <row r="43" spans="2:9" ht="15" customHeight="1" x14ac:dyDescent="0.45"/>
    <row r="44" spans="2:9" ht="15" customHeight="1" thickBot="1" x14ac:dyDescent="0.5">
      <c r="B44" s="12" t="s">
        <v>27</v>
      </c>
      <c r="C44" s="106" t="s">
        <v>28</v>
      </c>
      <c r="D44" s="106"/>
      <c r="E44" s="106"/>
      <c r="F44" s="106"/>
      <c r="G44" s="106"/>
    </row>
    <row r="45" spans="2:9" ht="15" customHeight="1" x14ac:dyDescent="0.45">
      <c r="C45" s="132" t="s">
        <v>29</v>
      </c>
      <c r="D45" s="55" t="s">
        <v>30</v>
      </c>
      <c r="E45" s="91">
        <f>(E16+E18)/(E16+E18+E22+E24)</f>
        <v>3.0544864536325954E-2</v>
      </c>
      <c r="F45" s="91"/>
      <c r="G45" s="91"/>
      <c r="H45" s="91"/>
      <c r="I45" s="92"/>
    </row>
    <row r="46" spans="2:9" ht="15" customHeight="1" thickBot="1" x14ac:dyDescent="0.5">
      <c r="C46" s="133"/>
      <c r="D46" s="56" t="s">
        <v>31</v>
      </c>
      <c r="E46" s="93">
        <f>(E22+E24)/(E16+E18+E22+E24)</f>
        <v>0.96945513546367401</v>
      </c>
      <c r="F46" s="146"/>
      <c r="G46" s="146"/>
      <c r="H46" s="146"/>
      <c r="I46" s="147"/>
    </row>
    <row r="47" spans="2:9" ht="15" customHeight="1" x14ac:dyDescent="0.45"/>
    <row r="48" spans="2:9" ht="15" customHeight="1" thickBot="1" x14ac:dyDescent="0.5">
      <c r="B48" s="12" t="s">
        <v>32</v>
      </c>
      <c r="C48" s="106" t="s">
        <v>33</v>
      </c>
      <c r="D48" s="106"/>
      <c r="E48" s="106"/>
      <c r="F48" s="106"/>
      <c r="G48" s="106"/>
      <c r="H48" s="106"/>
      <c r="I48" s="106"/>
    </row>
    <row r="49" spans="3:9" ht="70.2" customHeight="1" thickBot="1" x14ac:dyDescent="0.5">
      <c r="C49" s="2" t="s">
        <v>34</v>
      </c>
      <c r="D49" s="139"/>
      <c r="E49" s="140"/>
      <c r="F49" s="140"/>
      <c r="G49" s="140"/>
      <c r="H49" s="140"/>
      <c r="I49" s="141"/>
    </row>
  </sheetData>
  <mergeCells count="51">
    <mergeCell ref="C45:C46"/>
    <mergeCell ref="E45:I45"/>
    <mergeCell ref="E46:I46"/>
    <mergeCell ref="C48:I48"/>
    <mergeCell ref="D49:I49"/>
    <mergeCell ref="C44:G44"/>
    <mergeCell ref="C37:G37"/>
    <mergeCell ref="E38:G38"/>
    <mergeCell ref="H38:I38"/>
    <mergeCell ref="C39:D39"/>
    <mergeCell ref="E39:G39"/>
    <mergeCell ref="H39:I39"/>
    <mergeCell ref="C40:D40"/>
    <mergeCell ref="E40:G40"/>
    <mergeCell ref="H40:I40"/>
    <mergeCell ref="C41:D41"/>
    <mergeCell ref="E41:I41"/>
    <mergeCell ref="C33:D33"/>
    <mergeCell ref="F33:I33"/>
    <mergeCell ref="G19:G21"/>
    <mergeCell ref="H19:H21"/>
    <mergeCell ref="C25:C28"/>
    <mergeCell ref="D25:D27"/>
    <mergeCell ref="F25:F27"/>
    <mergeCell ref="G25:G27"/>
    <mergeCell ref="H25:H27"/>
    <mergeCell ref="C29:D29"/>
    <mergeCell ref="C30:D30"/>
    <mergeCell ref="F30:I30"/>
    <mergeCell ref="C31:D31"/>
    <mergeCell ref="C32:D32"/>
    <mergeCell ref="C10:D10"/>
    <mergeCell ref="C11:E12"/>
    <mergeCell ref="F11:I11"/>
    <mergeCell ref="C13:C24"/>
    <mergeCell ref="D13:D15"/>
    <mergeCell ref="F13:F15"/>
    <mergeCell ref="G13:G15"/>
    <mergeCell ref="H13:H15"/>
    <mergeCell ref="D19:D21"/>
    <mergeCell ref="F19:F21"/>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94" orientation="portrait" r:id="rId1"/>
  <headerFooter scaleWithDoc="0" alignWithMargins="0"/>
  <rowBreaks count="1" manualBreakCount="1">
    <brk id="2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0255-17BB-427B-AD39-46267600D178}">
  <sheetPr>
    <pageSetUpPr fitToPage="1"/>
  </sheetPr>
  <dimension ref="A1:J55"/>
  <sheetViews>
    <sheetView view="pageBreakPreview" zoomScale="110" zoomScaleNormal="100" zoomScaleSheetLayoutView="110" workbookViewId="0">
      <selection activeCell="E9" sqref="E9:I9"/>
    </sheetView>
  </sheetViews>
  <sheetFormatPr defaultColWidth="9" defaultRowHeight="12" x14ac:dyDescent="0.45"/>
  <cols>
    <col min="1" max="1" width="0.69921875" style="12" customWidth="1"/>
    <col min="2" max="2" width="3.09765625" style="12" bestFit="1" customWidth="1"/>
    <col min="3" max="3" width="10.59765625" style="12" customWidth="1"/>
    <col min="4" max="4" width="24.59765625" style="12" customWidth="1"/>
    <col min="5" max="6" width="10.59765625" style="12" customWidth="1"/>
    <col min="7" max="8" width="6.59765625" style="12" customWidth="1"/>
    <col min="9" max="9" width="19.59765625" style="12" customWidth="1"/>
    <col min="10" max="10" width="0.69921875" style="12" customWidth="1"/>
    <col min="11" max="11" width="9" style="12" customWidth="1"/>
    <col min="12" max="16384" width="9" style="12"/>
  </cols>
  <sheetData>
    <row r="1" spans="1:10" ht="18.75" customHeight="1" x14ac:dyDescent="0.45">
      <c r="A1" s="178" t="s">
        <v>58</v>
      </c>
      <c r="B1" s="178"/>
      <c r="C1" s="178"/>
      <c r="D1" s="178"/>
      <c r="E1" s="178"/>
      <c r="F1" s="178"/>
      <c r="G1" s="178"/>
      <c r="H1" s="178"/>
      <c r="I1" s="178"/>
      <c r="J1" s="178"/>
    </row>
    <row r="2" spans="1:10" ht="15" customHeight="1" thickBot="1" x14ac:dyDescent="0.5">
      <c r="B2" s="12" t="s">
        <v>2</v>
      </c>
      <c r="C2" s="106" t="s">
        <v>3</v>
      </c>
      <c r="D2" s="106"/>
      <c r="E2" s="106"/>
      <c r="F2" s="106"/>
      <c r="G2" s="106"/>
      <c r="H2" s="13"/>
      <c r="I2" s="14"/>
    </row>
    <row r="3" spans="1:10" ht="19.05" customHeight="1" thickBot="1" x14ac:dyDescent="0.5">
      <c r="C3" s="104" t="s">
        <v>49</v>
      </c>
      <c r="D3" s="105"/>
      <c r="E3" s="179" t="s">
        <v>88</v>
      </c>
      <c r="F3" s="180"/>
      <c r="G3" s="180"/>
      <c r="H3" s="180"/>
      <c r="I3" s="181"/>
    </row>
    <row r="4" spans="1:10" ht="15" customHeight="1" x14ac:dyDescent="0.45"/>
    <row r="5" spans="1:10" ht="15" customHeight="1" thickBot="1" x14ac:dyDescent="0.5">
      <c r="B5" s="12" t="s">
        <v>5</v>
      </c>
      <c r="C5" s="106" t="s">
        <v>6</v>
      </c>
      <c r="D5" s="106"/>
      <c r="E5" s="106"/>
      <c r="F5" s="106"/>
      <c r="G5" s="106"/>
    </row>
    <row r="6" spans="1:10" ht="15" customHeight="1" x14ac:dyDescent="0.45">
      <c r="C6" s="107" t="s">
        <v>7</v>
      </c>
      <c r="D6" s="49" t="s">
        <v>8</v>
      </c>
      <c r="E6" s="16">
        <v>620060</v>
      </c>
      <c r="F6" s="138"/>
      <c r="G6" s="138"/>
      <c r="H6" s="138"/>
      <c r="I6" s="138"/>
    </row>
    <row r="7" spans="1:10" ht="15" customHeight="1" x14ac:dyDescent="0.45">
      <c r="C7" s="108"/>
      <c r="D7" s="17" t="s">
        <v>35</v>
      </c>
      <c r="E7" s="18">
        <v>0</v>
      </c>
      <c r="F7" s="138"/>
      <c r="G7" s="138"/>
      <c r="H7" s="138"/>
      <c r="I7" s="138"/>
    </row>
    <row r="8" spans="1:10" ht="15" customHeight="1" x14ac:dyDescent="0.45">
      <c r="C8" s="108"/>
      <c r="D8" s="17" t="s">
        <v>10</v>
      </c>
      <c r="E8" s="18">
        <v>5253218</v>
      </c>
      <c r="F8" s="138"/>
      <c r="G8" s="138"/>
      <c r="H8" s="138"/>
      <c r="I8" s="138"/>
    </row>
    <row r="9" spans="1:10" ht="15" customHeight="1" x14ac:dyDescent="0.45">
      <c r="C9" s="176"/>
      <c r="D9" s="19" t="s">
        <v>36</v>
      </c>
      <c r="E9" s="20">
        <v>0</v>
      </c>
      <c r="F9" s="177"/>
      <c r="G9" s="177"/>
      <c r="H9" s="177"/>
      <c r="I9" s="177"/>
    </row>
    <row r="10" spans="1:10" ht="15" customHeight="1" thickBot="1" x14ac:dyDescent="0.5">
      <c r="C10" s="73" t="s">
        <v>48</v>
      </c>
      <c r="D10" s="74"/>
      <c r="E10" s="21">
        <f>SUM(E6:E9)</f>
        <v>5873278</v>
      </c>
      <c r="F10" s="22"/>
      <c r="G10" s="22"/>
      <c r="H10" s="22"/>
      <c r="I10" s="22"/>
    </row>
    <row r="11" spans="1:10" ht="21" customHeight="1" x14ac:dyDescent="0.45">
      <c r="C11" s="156" t="s">
        <v>12</v>
      </c>
      <c r="D11" s="157"/>
      <c r="E11" s="157"/>
      <c r="F11" s="160" t="s">
        <v>59</v>
      </c>
      <c r="G11" s="160"/>
      <c r="H11" s="160"/>
      <c r="I11" s="161"/>
    </row>
    <row r="12" spans="1:10" ht="22.2" customHeight="1" x14ac:dyDescent="0.45">
      <c r="C12" s="158"/>
      <c r="D12" s="159"/>
      <c r="E12" s="159"/>
      <c r="F12" s="24" t="s">
        <v>37</v>
      </c>
      <c r="G12" s="24" t="s">
        <v>38</v>
      </c>
      <c r="H12" s="24" t="s">
        <v>39</v>
      </c>
      <c r="I12" s="25" t="s">
        <v>40</v>
      </c>
    </row>
    <row r="13" spans="1:10" ht="15" customHeight="1" x14ac:dyDescent="0.45">
      <c r="C13" s="78" t="s">
        <v>41</v>
      </c>
      <c r="D13" s="162" t="s">
        <v>14</v>
      </c>
      <c r="E13" s="26"/>
      <c r="F13" s="168" t="s">
        <v>42</v>
      </c>
      <c r="G13" s="171">
        <v>50</v>
      </c>
      <c r="H13" s="168">
        <v>5000</v>
      </c>
      <c r="I13" s="67" t="s">
        <v>70</v>
      </c>
    </row>
    <row r="14" spans="1:10" ht="15" customHeight="1" x14ac:dyDescent="0.45">
      <c r="C14" s="78"/>
      <c r="D14" s="163"/>
      <c r="E14" s="26"/>
      <c r="F14" s="169"/>
      <c r="G14" s="172"/>
      <c r="H14" s="169"/>
      <c r="I14" s="65" t="s">
        <v>69</v>
      </c>
    </row>
    <row r="15" spans="1:10" ht="15" customHeight="1" x14ac:dyDescent="0.45">
      <c r="C15" s="78"/>
      <c r="D15" s="163"/>
      <c r="E15" s="26"/>
      <c r="F15" s="169"/>
      <c r="G15" s="172"/>
      <c r="H15" s="169"/>
      <c r="I15" s="65" t="s">
        <v>71</v>
      </c>
    </row>
    <row r="16" spans="1:10" ht="15" customHeight="1" x14ac:dyDescent="0.45">
      <c r="C16" s="78"/>
      <c r="D16" s="163"/>
      <c r="E16" s="26"/>
      <c r="F16" s="169"/>
      <c r="G16" s="172"/>
      <c r="H16" s="169"/>
      <c r="I16" s="63" t="s">
        <v>67</v>
      </c>
    </row>
    <row r="17" spans="3:9" ht="15" customHeight="1" thickBot="1" x14ac:dyDescent="0.5">
      <c r="C17" s="78"/>
      <c r="D17" s="163"/>
      <c r="E17" s="26"/>
      <c r="F17" s="170"/>
      <c r="G17" s="173"/>
      <c r="H17" s="170"/>
      <c r="I17" s="64" t="s">
        <v>68</v>
      </c>
    </row>
    <row r="18" spans="3:9" ht="15" customHeight="1" thickBot="1" x14ac:dyDescent="0.5">
      <c r="C18" s="167"/>
      <c r="D18" s="29" t="s">
        <v>43</v>
      </c>
      <c r="E18" s="30">
        <v>246450</v>
      </c>
      <c r="F18" s="31"/>
      <c r="G18" s="32"/>
      <c r="H18" s="31"/>
      <c r="I18" s="33"/>
    </row>
    <row r="19" spans="3:9" ht="15" customHeight="1" thickBot="1" x14ac:dyDescent="0.5">
      <c r="C19" s="78"/>
      <c r="D19" s="34" t="s">
        <v>44</v>
      </c>
      <c r="E19" s="35"/>
      <c r="F19" s="57" t="s">
        <v>42</v>
      </c>
      <c r="G19" s="27" t="s">
        <v>42</v>
      </c>
      <c r="H19" s="57" t="s">
        <v>42</v>
      </c>
      <c r="I19" s="28"/>
    </row>
    <row r="20" spans="3:9" ht="15" customHeight="1" thickBot="1" x14ac:dyDescent="0.5">
      <c r="C20" s="167"/>
      <c r="D20" s="29" t="s">
        <v>43</v>
      </c>
      <c r="E20" s="30">
        <v>0</v>
      </c>
      <c r="F20" s="31"/>
      <c r="G20" s="32"/>
      <c r="H20" s="31"/>
      <c r="I20" s="33"/>
    </row>
    <row r="21" spans="3:9" ht="15" customHeight="1" x14ac:dyDescent="0.45">
      <c r="C21" s="78"/>
      <c r="D21" s="164" t="s">
        <v>15</v>
      </c>
      <c r="E21" s="35"/>
      <c r="F21" s="168" t="s">
        <v>42</v>
      </c>
      <c r="G21" s="171">
        <v>50</v>
      </c>
      <c r="H21" s="168">
        <v>5000</v>
      </c>
      <c r="I21" s="67" t="s">
        <v>70</v>
      </c>
    </row>
    <row r="22" spans="3:9" ht="15" customHeight="1" x14ac:dyDescent="0.45">
      <c r="C22" s="78"/>
      <c r="D22" s="163"/>
      <c r="E22" s="26"/>
      <c r="F22" s="169"/>
      <c r="G22" s="172"/>
      <c r="H22" s="169"/>
      <c r="I22" s="65" t="s">
        <v>69</v>
      </c>
    </row>
    <row r="23" spans="3:9" ht="15" customHeight="1" x14ac:dyDescent="0.45">
      <c r="C23" s="78"/>
      <c r="D23" s="163"/>
      <c r="E23" s="26"/>
      <c r="F23" s="169"/>
      <c r="G23" s="172"/>
      <c r="H23" s="169"/>
      <c r="I23" s="65" t="s">
        <v>71</v>
      </c>
    </row>
    <row r="24" spans="3:9" ht="15" customHeight="1" x14ac:dyDescent="0.45">
      <c r="C24" s="78"/>
      <c r="D24" s="163"/>
      <c r="E24" s="26"/>
      <c r="F24" s="169"/>
      <c r="G24" s="172"/>
      <c r="H24" s="169"/>
      <c r="I24" s="63" t="s">
        <v>67</v>
      </c>
    </row>
    <row r="25" spans="3:9" ht="15" customHeight="1" thickBot="1" x14ac:dyDescent="0.5">
      <c r="C25" s="78"/>
      <c r="D25" s="163"/>
      <c r="E25" s="26"/>
      <c r="F25" s="170"/>
      <c r="G25" s="173"/>
      <c r="H25" s="170"/>
      <c r="I25" s="64" t="s">
        <v>68</v>
      </c>
    </row>
    <row r="26" spans="3:9" ht="15" customHeight="1" thickBot="1" x14ac:dyDescent="0.5">
      <c r="C26" s="167"/>
      <c r="D26" s="29" t="s">
        <v>43</v>
      </c>
      <c r="E26" s="30">
        <v>2247808</v>
      </c>
      <c r="F26" s="31"/>
      <c r="G26" s="32"/>
      <c r="H26" s="31"/>
      <c r="I26" s="33"/>
    </row>
    <row r="27" spans="3:9" ht="15" customHeight="1" thickBot="1" x14ac:dyDescent="0.5">
      <c r="C27" s="78"/>
      <c r="D27" s="39" t="s">
        <v>46</v>
      </c>
      <c r="E27" s="35"/>
      <c r="F27" s="37" t="s">
        <v>42</v>
      </c>
      <c r="G27" s="36" t="s">
        <v>45</v>
      </c>
      <c r="H27" s="37" t="s">
        <v>45</v>
      </c>
      <c r="I27" s="38"/>
    </row>
    <row r="28" spans="3:9" ht="15" customHeight="1" thickBot="1" x14ac:dyDescent="0.5">
      <c r="C28" s="167"/>
      <c r="D28" s="29" t="s">
        <v>43</v>
      </c>
      <c r="E28" s="30">
        <v>0</v>
      </c>
      <c r="F28" s="31"/>
      <c r="G28" s="32"/>
      <c r="H28" s="31"/>
      <c r="I28" s="33"/>
    </row>
    <row r="29" spans="3:9" ht="15" customHeight="1" x14ac:dyDescent="0.45">
      <c r="C29" s="165" t="s">
        <v>47</v>
      </c>
      <c r="D29" s="164" t="s">
        <v>17</v>
      </c>
      <c r="E29" s="35"/>
      <c r="F29" s="174">
        <v>2000</v>
      </c>
      <c r="G29" s="175" t="s">
        <v>42</v>
      </c>
      <c r="H29" s="174" t="s">
        <v>42</v>
      </c>
      <c r="I29" s="65" t="s">
        <v>75</v>
      </c>
    </row>
    <row r="30" spans="3:9" ht="15" customHeight="1" x14ac:dyDescent="0.45">
      <c r="C30" s="165"/>
      <c r="D30" s="164"/>
      <c r="E30" s="35"/>
      <c r="F30" s="169"/>
      <c r="G30" s="172"/>
      <c r="H30" s="169"/>
      <c r="I30" s="65" t="s">
        <v>73</v>
      </c>
    </row>
    <row r="31" spans="3:9" ht="15" customHeight="1" x14ac:dyDescent="0.45">
      <c r="C31" s="165"/>
      <c r="D31" s="164"/>
      <c r="E31" s="35"/>
      <c r="F31" s="169"/>
      <c r="G31" s="172"/>
      <c r="H31" s="169"/>
      <c r="I31" s="65" t="s">
        <v>74</v>
      </c>
    </row>
    <row r="32" spans="3:9" ht="15" customHeight="1" x14ac:dyDescent="0.45">
      <c r="C32" s="165"/>
      <c r="D32" s="164"/>
      <c r="E32" s="35"/>
      <c r="F32" s="169"/>
      <c r="G32" s="172"/>
      <c r="H32" s="169"/>
      <c r="I32" s="63" t="s">
        <v>67</v>
      </c>
    </row>
    <row r="33" spans="2:9" ht="15" customHeight="1" thickBot="1" x14ac:dyDescent="0.5">
      <c r="C33" s="165"/>
      <c r="D33" s="163"/>
      <c r="E33" s="26"/>
      <c r="F33" s="170"/>
      <c r="G33" s="173"/>
      <c r="H33" s="170"/>
      <c r="I33" s="64" t="s">
        <v>68</v>
      </c>
    </row>
    <row r="34" spans="2:9" ht="15" customHeight="1" thickBot="1" x14ac:dyDescent="0.5">
      <c r="C34" s="166"/>
      <c r="D34" s="29" t="s">
        <v>43</v>
      </c>
      <c r="E34" s="30">
        <v>20017000</v>
      </c>
      <c r="F34" s="31"/>
      <c r="G34" s="32"/>
      <c r="H34" s="40"/>
      <c r="I34" s="33"/>
    </row>
    <row r="35" spans="2:9" ht="15" customHeight="1" thickBot="1" x14ac:dyDescent="0.5">
      <c r="C35" s="135" t="s">
        <v>48</v>
      </c>
      <c r="D35" s="136"/>
      <c r="E35" s="41">
        <f>E18+E20+E26+E28+E34</f>
        <v>22511258</v>
      </c>
      <c r="F35" s="42"/>
      <c r="G35" s="43"/>
      <c r="H35" s="44"/>
      <c r="I35" s="45"/>
    </row>
    <row r="36" spans="2:9" ht="15" customHeight="1" x14ac:dyDescent="0.45">
      <c r="C36" s="122" t="s">
        <v>50</v>
      </c>
      <c r="D36" s="123"/>
      <c r="E36" s="46">
        <v>594</v>
      </c>
      <c r="F36" s="137"/>
      <c r="G36" s="137"/>
      <c r="H36" s="137"/>
      <c r="I36" s="137"/>
    </row>
    <row r="37" spans="2:9" ht="15" customHeight="1" thickBot="1" x14ac:dyDescent="0.5">
      <c r="C37" s="130" t="s">
        <v>51</v>
      </c>
      <c r="D37" s="131"/>
      <c r="E37" s="47">
        <v>0</v>
      </c>
      <c r="F37" s="48"/>
      <c r="G37" s="48"/>
      <c r="H37" s="48"/>
      <c r="I37" s="48"/>
    </row>
    <row r="38" spans="2:9" ht="15" customHeight="1" x14ac:dyDescent="0.45">
      <c r="C38" s="110" t="s">
        <v>19</v>
      </c>
      <c r="D38" s="111"/>
      <c r="E38" s="50">
        <f>(E6+E8)/E36</f>
        <v>9887.6734006734005</v>
      </c>
      <c r="F38" s="48"/>
      <c r="G38" s="48"/>
      <c r="H38" s="48"/>
      <c r="I38" s="48"/>
    </row>
    <row r="39" spans="2:9" ht="15" customHeight="1" thickBot="1" x14ac:dyDescent="0.5">
      <c r="C39" s="130" t="s">
        <v>20</v>
      </c>
      <c r="D39" s="131"/>
      <c r="E39" s="51" t="e">
        <f>(E7+E9)/E37</f>
        <v>#DIV/0!</v>
      </c>
      <c r="F39" s="138"/>
      <c r="G39" s="138"/>
      <c r="H39" s="138"/>
      <c r="I39" s="138"/>
    </row>
    <row r="40" spans="2:9" ht="15" customHeight="1" x14ac:dyDescent="0.45">
      <c r="C40" s="52" t="s">
        <v>52</v>
      </c>
      <c r="D40" s="52"/>
      <c r="E40" s="52"/>
      <c r="F40" s="52"/>
      <c r="G40" s="52"/>
      <c r="H40" s="52"/>
      <c r="I40" s="52"/>
    </row>
    <row r="41" spans="2:9" ht="15" customHeight="1" x14ac:dyDescent="0.45">
      <c r="C41" s="52" t="s">
        <v>56</v>
      </c>
      <c r="D41" s="52"/>
      <c r="E41" s="52"/>
      <c r="F41" s="52"/>
      <c r="G41" s="52"/>
      <c r="H41" s="52"/>
      <c r="I41" s="52"/>
    </row>
    <row r="42" spans="2:9" ht="15" customHeight="1" x14ac:dyDescent="0.45"/>
    <row r="43" spans="2:9" ht="15" customHeight="1" x14ac:dyDescent="0.45">
      <c r="B43" s="12" t="s">
        <v>21</v>
      </c>
      <c r="C43" s="106" t="s">
        <v>22</v>
      </c>
      <c r="D43" s="106"/>
      <c r="E43" s="106"/>
      <c r="F43" s="106"/>
      <c r="G43" s="106"/>
    </row>
    <row r="44" spans="2:9" ht="12.6" thickBot="1" x14ac:dyDescent="0.5">
      <c r="C44" s="13"/>
      <c r="D44" s="13"/>
      <c r="E44" s="134" t="s">
        <v>23</v>
      </c>
      <c r="F44" s="134"/>
      <c r="G44" s="134"/>
      <c r="H44" s="134" t="s">
        <v>24</v>
      </c>
      <c r="I44" s="134"/>
    </row>
    <row r="45" spans="2:9" ht="15" customHeight="1" x14ac:dyDescent="0.45">
      <c r="C45" s="95" t="s">
        <v>25</v>
      </c>
      <c r="D45" s="96"/>
      <c r="E45" s="148"/>
      <c r="F45" s="149"/>
      <c r="G45" s="150"/>
      <c r="H45" s="148"/>
      <c r="I45" s="151"/>
    </row>
    <row r="46" spans="2:9" ht="15" customHeight="1" thickBot="1" x14ac:dyDescent="0.5">
      <c r="C46" s="144" t="s">
        <v>26</v>
      </c>
      <c r="D46" s="145"/>
      <c r="E46" s="154"/>
      <c r="F46" s="152"/>
      <c r="G46" s="155"/>
      <c r="H46" s="152"/>
      <c r="I46" s="153"/>
    </row>
    <row r="47" spans="2:9" ht="15" customHeight="1" thickBot="1" x14ac:dyDescent="0.5">
      <c r="C47" s="142" t="s">
        <v>54</v>
      </c>
      <c r="D47" s="143"/>
      <c r="E47" s="100">
        <v>4</v>
      </c>
      <c r="F47" s="101"/>
      <c r="G47" s="101"/>
      <c r="H47" s="101"/>
      <c r="I47" s="102"/>
    </row>
    <row r="48" spans="2:9" ht="15" customHeight="1" x14ac:dyDescent="0.45">
      <c r="C48" s="53" t="s">
        <v>60</v>
      </c>
      <c r="D48" s="53"/>
      <c r="E48" s="54"/>
      <c r="F48" s="54"/>
      <c r="G48" s="54"/>
      <c r="H48" s="54"/>
      <c r="I48" s="54"/>
    </row>
    <row r="49" spans="2:9" ht="15" customHeight="1" x14ac:dyDescent="0.45"/>
    <row r="50" spans="2:9" ht="15" customHeight="1" thickBot="1" x14ac:dyDescent="0.5">
      <c r="B50" s="12" t="s">
        <v>27</v>
      </c>
      <c r="C50" s="106" t="s">
        <v>28</v>
      </c>
      <c r="D50" s="106"/>
      <c r="E50" s="106"/>
      <c r="F50" s="106"/>
      <c r="G50" s="106"/>
    </row>
    <row r="51" spans="2:9" ht="15" customHeight="1" x14ac:dyDescent="0.45">
      <c r="C51" s="132" t="s">
        <v>29</v>
      </c>
      <c r="D51" s="55" t="s">
        <v>30</v>
      </c>
      <c r="E51" s="91">
        <f>(E18+E20)/(E18+E20+E26+E28)</f>
        <v>9.8806939779285063E-2</v>
      </c>
      <c r="F51" s="91"/>
      <c r="G51" s="91"/>
      <c r="H51" s="91"/>
      <c r="I51" s="92"/>
    </row>
    <row r="52" spans="2:9" ht="15" customHeight="1" thickBot="1" x14ac:dyDescent="0.5">
      <c r="C52" s="133"/>
      <c r="D52" s="56" t="s">
        <v>31</v>
      </c>
      <c r="E52" s="93">
        <f>(E26+E28)/(E18+E20+E26+E28)</f>
        <v>0.90119306022071499</v>
      </c>
      <c r="F52" s="146"/>
      <c r="G52" s="146"/>
      <c r="H52" s="146"/>
      <c r="I52" s="147"/>
    </row>
    <row r="53" spans="2:9" ht="15" customHeight="1" x14ac:dyDescent="0.45"/>
    <row r="54" spans="2:9" ht="15" customHeight="1" thickBot="1" x14ac:dyDescent="0.5">
      <c r="B54" s="12" t="s">
        <v>32</v>
      </c>
      <c r="C54" s="106" t="s">
        <v>33</v>
      </c>
      <c r="D54" s="106"/>
      <c r="E54" s="106"/>
      <c r="F54" s="106"/>
      <c r="G54" s="106"/>
      <c r="H54" s="106"/>
      <c r="I54" s="106"/>
    </row>
    <row r="55" spans="2:9" ht="70.2" customHeight="1" thickBot="1" x14ac:dyDescent="0.5">
      <c r="C55" s="2" t="s">
        <v>34</v>
      </c>
      <c r="D55" s="139"/>
      <c r="E55" s="140"/>
      <c r="F55" s="140"/>
      <c r="G55" s="140"/>
      <c r="H55" s="140"/>
      <c r="I55" s="141"/>
    </row>
  </sheetData>
  <mergeCells count="51">
    <mergeCell ref="C51:C52"/>
    <mergeCell ref="E51:I51"/>
    <mergeCell ref="E52:I52"/>
    <mergeCell ref="C54:I54"/>
    <mergeCell ref="D55:I55"/>
    <mergeCell ref="C50:G50"/>
    <mergeCell ref="C43:G43"/>
    <mergeCell ref="E44:G44"/>
    <mergeCell ref="H44:I44"/>
    <mergeCell ref="C45:D45"/>
    <mergeCell ref="E45:G45"/>
    <mergeCell ref="H45:I45"/>
    <mergeCell ref="C46:D46"/>
    <mergeCell ref="E46:G46"/>
    <mergeCell ref="H46:I46"/>
    <mergeCell ref="C47:D47"/>
    <mergeCell ref="E47:I47"/>
    <mergeCell ref="C39:D39"/>
    <mergeCell ref="F39:I39"/>
    <mergeCell ref="G21:G25"/>
    <mergeCell ref="H21:H25"/>
    <mergeCell ref="C29:C34"/>
    <mergeCell ref="D29:D33"/>
    <mergeCell ref="F29:F33"/>
    <mergeCell ref="G29:G33"/>
    <mergeCell ref="H29:H33"/>
    <mergeCell ref="C35:D35"/>
    <mergeCell ref="C36:D36"/>
    <mergeCell ref="F36:I36"/>
    <mergeCell ref="C37:D37"/>
    <mergeCell ref="C38:D38"/>
    <mergeCell ref="C10:D10"/>
    <mergeCell ref="C11:E12"/>
    <mergeCell ref="F11:I11"/>
    <mergeCell ref="C13:C28"/>
    <mergeCell ref="D13:D17"/>
    <mergeCell ref="F13:F17"/>
    <mergeCell ref="G13:G17"/>
    <mergeCell ref="H13:H17"/>
    <mergeCell ref="D21:D25"/>
    <mergeCell ref="F21:F25"/>
    <mergeCell ref="A1:J1"/>
    <mergeCell ref="C2:G2"/>
    <mergeCell ref="C3:D3"/>
    <mergeCell ref="E3:I3"/>
    <mergeCell ref="C5:G5"/>
    <mergeCell ref="C6:C9"/>
    <mergeCell ref="F6:I6"/>
    <mergeCell ref="F7:I7"/>
    <mergeCell ref="F8:I8"/>
    <mergeCell ref="F9:I9"/>
  </mergeCells>
  <phoneticPr fontId="1"/>
  <printOptions horizontalCentered="1"/>
  <pageMargins left="0.51181102362204722" right="0.11811023622047245" top="0.55118110236220474" bottom="0.19685039370078741" header="0.31496062992125984" footer="0.11811023622047245"/>
  <pageSetup paperSize="9" scale="84" orientation="portrait" r:id="rId1"/>
  <headerFooter scaleWithDoc="0" alignWithMargins="0"/>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効果検証様式（集計値）</vt:lpstr>
      <vt:lpstr>R3.7</vt:lpstr>
      <vt:lpstr>R3.8</vt:lpstr>
      <vt:lpstr>R3.9</vt:lpstr>
      <vt:lpstr>R3.10</vt:lpstr>
      <vt:lpstr>R3.11</vt:lpstr>
      <vt:lpstr>R3.12</vt:lpstr>
      <vt:lpstr>R4.1</vt:lpstr>
      <vt:lpstr>R4.3</vt:lpstr>
      <vt:lpstr>R4.4</vt:lpstr>
      <vt:lpstr>R4.5</vt:lpstr>
      <vt:lpstr>R4.6</vt:lpstr>
      <vt:lpstr>R4.7</vt:lpstr>
      <vt:lpstr>R4.8</vt:lpstr>
      <vt:lpstr>R4.9</vt:lpstr>
      <vt:lpstr>R4.10</vt:lpstr>
      <vt:lpstr>R3.10!Print_Area</vt:lpstr>
      <vt:lpstr>R3.11!Print_Area</vt:lpstr>
      <vt:lpstr>R3.12!Print_Area</vt:lpstr>
      <vt:lpstr>R3.7!Print_Area</vt:lpstr>
      <vt:lpstr>R3.8!Print_Area</vt:lpstr>
      <vt:lpstr>R3.9!Print_Area</vt:lpstr>
      <vt:lpstr>R4.1!Print_Area</vt:lpstr>
      <vt:lpstr>R4.10!Print_Area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2024-06-21T08:58:17Z</dcterms:modified>
  <cp:category/>
  <cp:contentStatus/>
</cp:coreProperties>
</file>