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192.168.133.100\産業建設課＿共有フォルダ\Hirashima\簡水\提出書類\R03年度\125（火）〆※【県市町村課理財G】公営企業に係る経営比較分析表（令和２年度決算）の分析等について\"/>
    </mc:Choice>
  </mc:AlternateContent>
  <xr:revisionPtr revIDLastSave="0" documentId="8_{9CE4C30F-6DA2-4F84-A58B-B578C5C5741F}" xr6:coauthVersionLast="43" xr6:coauthVersionMax="43" xr10:uidLastSave="{00000000-0000-0000-0000-000000000000}"/>
  <workbookProtection workbookAlgorithmName="SHA-512" workbookHashValue="y6LmhZk6+Y5pySRkOFChElBHu0BHv0Y5hLjGG7+QlsLyoFy9tn7REohrgBkJ9uj/tK0Xiihy0twVhGmsykUm1Q==" workbookSaltValue="LPOXs8c+5hV28c03fBuK5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<sst xmlns="http://schemas.openxmlformats.org/spreadsheetml/2006/main" count="234" uniqueCount="116">
  <si>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</si>
  <si>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</si>
  <si>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</si>
  <si>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</si>
  <si>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</si>
  <si>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</si>
  <si>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</si>
  <si>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</si>
  <si>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</si>
  <si>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</si>
  <si>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</si>
  <si>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</si>
  <si>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</si>
  <si>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</si>
  <si>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</si>
  <si>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</si>
  <si>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</si>
  <si>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</si>
  <si>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</si>
  <si>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</si>
  <si>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</si>
  <si>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</si>
  <si>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</si>
  <si>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</si>
  <si>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</si>
  <si>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</si>
  <si>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</si>
  <si>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</si>
  <si>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</si>
  <si>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</si>
  <si>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</si>
  <si>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</si>
  <si>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</si>
  <si>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</si>
  <si>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</si>
  <si>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</si>
  <si>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</si>
  <si>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</si>
  <si>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</si>
  <si>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</si>
  <si>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</si>
  <si>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</si>
  <si>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</si>
  <si>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</si>
  <si>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</si>
  <si>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</si>
  <si>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</si>
  <si>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</si>
  <si>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</si>
  <si>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</si>
  <si>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</si>
  <si>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</si>
  <si>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</si>
  <si>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</si>
  <si>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</si>
  <si>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</si>
  <si>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</si>
  <si>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</si>
  <si>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</si>
  <si>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</si>
  <si>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</si>
  <si>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</si>
  <si>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</si>
  <si>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</si>
  <si>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</si>
  <si>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</si>
  <si>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</si>
  <si>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</si>
  <si>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</si>
  <si>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</si>
  <si>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</si>
  <si>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</si>
  <si>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</si>
  <si>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</si>
  <si>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</si>
  <si>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</si>
  <si>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</si>
  <si>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</si>
  <si>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</si>
  <si>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</si>
  <si>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</si>
  <si>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</si>
  <si>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</si>
  <si>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</si>
  <si>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</si>
  <si>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</si>
  <si>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</si>
  <si>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</si>
  <si>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</si>
  <si>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</si>
  <si>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</si>
  <si>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</si>
  <si>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</si>
  <si>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</si>
  <si>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</si>
  <si>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風間浦村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</si>
  <si>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</si>
  <si>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</si>
  <si>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</si>
  <si>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</si>
  <si>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</si>
  <si>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</si>
  <si>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</si>
  <si>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</si>
  <si>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</si>
  <si>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</si>
  <si>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</si>
  <si>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</si>
  <si>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</si>
  <si>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</si>
  <si>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</si>
  <si>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</si>
  <si>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</si>
  <si>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管路更新については耐用年数を超えているものはないが、老朽化と思われる漏水が多発している。
また、浄水処理施設においても老朽化が進んでおり浄水場改修事業に着手している。</t>
    <rPh sb="0" eb="2">
      <t>カンロ</t>
    </rPh>
    <rPh sb="2" eb="4">
      <t>コウシン</t>
    </rPh>
    <rPh sb="9" eb="11">
      <t>タイヨウ</t>
    </rPh>
    <rPh sb="11" eb="13">
      <t>ネンスウ</t>
    </rPh>
    <rPh sb="14" eb="15">
      <t>コ</t>
    </rPh>
    <rPh sb="26" eb="29">
      <t>ロウキュウカ</t>
    </rPh>
    <rPh sb="30" eb="31">
      <t>オモ</t>
    </rPh>
    <rPh sb="34" eb="36">
      <t>ロウスイ</t>
    </rPh>
    <rPh sb="37" eb="39">
      <t>タハツ</t>
    </rPh>
    <rPh sb="48" eb="50">
      <t>ジョウスイ</t>
    </rPh>
    <rPh sb="50" eb="52">
      <t>ショリ</t>
    </rPh>
    <rPh sb="52" eb="54">
      <t>シセツ</t>
    </rPh>
    <rPh sb="59" eb="62">
      <t>ロウキュウカ</t>
    </rPh>
    <rPh sb="63" eb="64">
      <t>スス</t>
    </rPh>
    <rPh sb="68" eb="71">
      <t>ジョウスイジョウ</t>
    </rPh>
    <rPh sb="71" eb="73">
      <t>カイシュウ</t>
    </rPh>
    <rPh sb="73" eb="75">
      <t>ジギョウ</t>
    </rPh>
    <rPh sb="76" eb="78">
      <t>チャクシュ</t>
    </rPh>
    <phoneticPr fontId="17"/>
  </si>
  <si>
    <t>新型コロナウィルス感染症の影響により温泉利用客及び旅館宿泊客の減少が顕著に見受けられる。
これらを受け、令和2年度は住民支援政策として水道料金を無償化している。なお、この財源には新型コロナ関連の交付金を充当している。
支出については経年劣化等による漏水修理費の増加や施設維持管理費の増加が見受けられる。また、耐用年数を超えた浄水場の改修工事に着手しており、
財源は料金収入だけでは賄えず、他会計繰入金に依存している。</t>
    <rPh sb="0" eb="2">
      <t>シンガタ</t>
    </rPh>
    <rPh sb="9" eb="12">
      <t>カンセンショウ</t>
    </rPh>
    <rPh sb="13" eb="15">
      <t>エイキョウ</t>
    </rPh>
    <rPh sb="18" eb="20">
      <t>オンセン</t>
    </rPh>
    <rPh sb="20" eb="22">
      <t>リヨウ</t>
    </rPh>
    <rPh sb="22" eb="23">
      <t>キャク</t>
    </rPh>
    <rPh sb="23" eb="24">
      <t>オヨ</t>
    </rPh>
    <rPh sb="25" eb="27">
      <t>リョカン</t>
    </rPh>
    <rPh sb="27" eb="30">
      <t>シュクハクキャク</t>
    </rPh>
    <rPh sb="31" eb="33">
      <t>ゲンショウ</t>
    </rPh>
    <rPh sb="34" eb="36">
      <t>ケンチョ</t>
    </rPh>
    <rPh sb="37" eb="39">
      <t>ミウ</t>
    </rPh>
    <rPh sb="49" eb="50">
      <t>ウ</t>
    </rPh>
    <rPh sb="52" eb="54">
      <t>レイワ</t>
    </rPh>
    <rPh sb="55" eb="57">
      <t>ネンド</t>
    </rPh>
    <rPh sb="58" eb="60">
      <t>ジュウミン</t>
    </rPh>
    <rPh sb="60" eb="62">
      <t>シエン</t>
    </rPh>
    <rPh sb="62" eb="64">
      <t>セイサク</t>
    </rPh>
    <rPh sb="67" eb="69">
      <t>スイドウ</t>
    </rPh>
    <rPh sb="69" eb="71">
      <t>リョウキン</t>
    </rPh>
    <rPh sb="72" eb="75">
      <t>ムショウカ</t>
    </rPh>
    <rPh sb="85" eb="87">
      <t>ザイゲン</t>
    </rPh>
    <rPh sb="89" eb="91">
      <t>シンガタ</t>
    </rPh>
    <rPh sb="94" eb="96">
      <t>カンレン</t>
    </rPh>
    <rPh sb="97" eb="100">
      <t>コウフキン</t>
    </rPh>
    <rPh sb="101" eb="103">
      <t>ジュウトウ</t>
    </rPh>
    <rPh sb="110" eb="112">
      <t>シシュツ</t>
    </rPh>
    <rPh sb="117" eb="119">
      <t>ケイネン</t>
    </rPh>
    <rPh sb="119" eb="121">
      <t>レッカ</t>
    </rPh>
    <rPh sb="121" eb="122">
      <t>トウ</t>
    </rPh>
    <rPh sb="125" eb="127">
      <t>ロウスイ</t>
    </rPh>
    <rPh sb="127" eb="129">
      <t>シュウリ</t>
    </rPh>
    <rPh sb="129" eb="130">
      <t>ヒ</t>
    </rPh>
    <rPh sb="131" eb="133">
      <t>ゾウカ</t>
    </rPh>
    <rPh sb="134" eb="136">
      <t>シセツ</t>
    </rPh>
    <rPh sb="136" eb="138">
      <t>イジ</t>
    </rPh>
    <rPh sb="138" eb="140">
      <t>カンリ</t>
    </rPh>
    <rPh sb="140" eb="141">
      <t>ヒ</t>
    </rPh>
    <rPh sb="142" eb="144">
      <t>ゾウカ</t>
    </rPh>
    <rPh sb="145" eb="147">
      <t>ミウ</t>
    </rPh>
    <rPh sb="155" eb="157">
      <t>タイヨウ</t>
    </rPh>
    <rPh sb="157" eb="159">
      <t>ネンスウ</t>
    </rPh>
    <rPh sb="160" eb="161">
      <t>コ</t>
    </rPh>
    <rPh sb="163" eb="165">
      <t>ジョウスイ</t>
    </rPh>
    <rPh sb="165" eb="166">
      <t>ジョウ</t>
    </rPh>
    <rPh sb="167" eb="169">
      <t>カイシュウ</t>
    </rPh>
    <rPh sb="169" eb="171">
      <t>コウジ</t>
    </rPh>
    <rPh sb="172" eb="174">
      <t>チャクシュ</t>
    </rPh>
    <rPh sb="180" eb="182">
      <t>ザイゲン</t>
    </rPh>
    <rPh sb="183" eb="185">
      <t>リョウキン</t>
    </rPh>
    <rPh sb="185" eb="187">
      <t>シュウニュウ</t>
    </rPh>
    <rPh sb="191" eb="192">
      <t>マカナ</t>
    </rPh>
    <rPh sb="195" eb="196">
      <t>タ</t>
    </rPh>
    <rPh sb="196" eb="198">
      <t>カイケイ</t>
    </rPh>
    <rPh sb="198" eb="200">
      <t>クリイレ</t>
    </rPh>
    <rPh sb="200" eb="201">
      <t>キン</t>
    </rPh>
    <rPh sb="202" eb="204">
      <t>イゾン</t>
    </rPh>
    <phoneticPr fontId="17"/>
  </si>
  <si>
    <t>給水人口の減少による給水収益の低下や、施設の老朽化等による維持管理費の増加が問題となっている。
適正な料金設定の検討と、維持管理費の削減及び投資のあり方について検討する必要がある。
これらを踏まえて経営戦略を見直し、改正する。</t>
    <rPh sb="0" eb="2">
      <t>キュウスイ</t>
    </rPh>
    <rPh sb="2" eb="4">
      <t>ジンコウ</t>
    </rPh>
    <rPh sb="5" eb="7">
      <t>ゲンショウ</t>
    </rPh>
    <rPh sb="10" eb="12">
      <t>キュウスイ</t>
    </rPh>
    <rPh sb="12" eb="14">
      <t>シュウエキ</t>
    </rPh>
    <rPh sb="15" eb="17">
      <t>テイカ</t>
    </rPh>
    <rPh sb="19" eb="21">
      <t>シセツ</t>
    </rPh>
    <rPh sb="22" eb="25">
      <t>ロウキュウカ</t>
    </rPh>
    <rPh sb="25" eb="26">
      <t>トウ</t>
    </rPh>
    <rPh sb="29" eb="31">
      <t>イジ</t>
    </rPh>
    <rPh sb="31" eb="33">
      <t>カンリ</t>
    </rPh>
    <rPh sb="33" eb="34">
      <t>ヒ</t>
    </rPh>
    <rPh sb="35" eb="37">
      <t>ゾウカ</t>
    </rPh>
    <rPh sb="38" eb="40">
      <t>モンダイ</t>
    </rPh>
    <rPh sb="48" eb="50">
      <t>テキセイ</t>
    </rPh>
    <rPh sb="51" eb="53">
      <t>リョウキン</t>
    </rPh>
    <rPh sb="53" eb="55">
      <t>セッテイ</t>
    </rPh>
    <rPh sb="56" eb="58">
      <t>ケントウ</t>
    </rPh>
    <rPh sb="60" eb="62">
      <t>イジ</t>
    </rPh>
    <rPh sb="62" eb="64">
      <t>カンリ</t>
    </rPh>
    <rPh sb="64" eb="65">
      <t>ヒ</t>
    </rPh>
    <rPh sb="66" eb="68">
      <t>サクゲン</t>
    </rPh>
    <rPh sb="68" eb="69">
      <t>オヨ</t>
    </rPh>
    <rPh sb="70" eb="72">
      <t>トウシ</t>
    </rPh>
    <rPh sb="75" eb="76">
      <t>カタ</t>
    </rPh>
    <rPh sb="80" eb="82">
      <t>ケントウ</t>
    </rPh>
    <rPh sb="84" eb="86">
      <t>ヒツヨウ</t>
    </rPh>
    <rPh sb="95" eb="96">
      <t>フ</t>
    </rPh>
    <rPh sb="99" eb="101">
      <t>ケイエイ</t>
    </rPh>
    <rPh sb="101" eb="103">
      <t>センリャク</t>
    </rPh>
    <rPh sb="104" eb="106">
      <t>ミナオ</t>
    </rPh>
    <rPh sb="108" eb="110">
      <t>カイセイ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</si>
</sst>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quot;H&quot;yy"/>
    <numFmt numFmtId="180" formatCode="&quot;R&quot;dd"/>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4" xr:uid="{711943A0-3670-40E6-A1CC-32B3448BDA4B}"/>
    <cellStyle name="桁区切り 3" xfId="5" xr:uid="{B4319A78-D680-4F55-B342-B6DFC07A935B}"/>
    <cellStyle name="桁区切り 3 2" xfId="6" xr:uid="{181BAE17-C393-44A1-B55F-B94ADBCD3727}"/>
    <cellStyle name="通貨 2" xfId="7" xr:uid="{F4EAD7D8-39C6-4285-B930-0DAE11271A39}"/>
    <cellStyle name="標準" xfId="0" builtinId="0"/>
    <cellStyle name="標準 2" xfId="3" xr:uid="{F2D5CA6D-E1B5-47CA-B04D-0704FF09CB34}"/>
    <cellStyle name="標準 2 2" xfId="8" xr:uid="{AA861455-7373-4930-8366-4AADBFBC339F}"/>
    <cellStyle name="標準 2 3" xfId="9" xr:uid="{99BD7E8B-99C2-4F9A-BC7B-376BF3937C3D}"/>
    <cellStyle name="標準 2 3 2" xfId="10" xr:uid="{D822F651-4772-475E-B458-EC27F151B9A0}"/>
    <cellStyle name="標準 2 4" xfId="11" xr:uid="{41E442AB-D459-4D69-989E-D311194503A1}"/>
    <cellStyle name="標準 2_【重要】（県）指数表_書式まとめ" xfId="12" xr:uid="{CCB849A0-47B0-42C0-B566-6C942E9354F2}"/>
    <cellStyle name="標準 3" xfId="13" xr:uid="{96DB79ED-1A68-43F5-8890-A1A1AF0F6175}"/>
    <cellStyle name="標準 3 2" xfId="14" xr:uid="{CBD86AA9-05D2-4DA8-8078-54AD44C48AC5}"/>
    <cellStyle name="標準 3 3" xfId="15" xr:uid="{7BD2BEF0-8997-478F-A177-E2E852F6C389}"/>
    <cellStyle name="標準 4" xfId="16" xr:uid="{CAB2BD51-6051-4E68-9430-42BE75A39D6D}"/>
    <cellStyle name="標準 5" xfId="17" xr:uid="{A9ECD259-3EFE-4B57-B663-05EC8F22F6FE}"/>
    <cellStyle name="標準 6" xfId="18" xr:uid="{361153D3-5BC2-4708-9834-9AFB8600959A}"/>
    <cellStyle name="標準 7" xfId="19" xr:uid="{911574BC-5464-4BB2-BA32-02D2A622EE4B}"/>
    <cellStyle name="標準 8" xfId="2" xr:uid="{5D97E239-F79A-4A33-8981-9A96DE8BC1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0.56000000000000005</c:v>
                </c:pt>
                <c:pt idx="1">
                  <c:v>0</c:v>
                </c:pt>
                <c:pt idx="2">
                  <c:v>0</c:v>
                </c:pt>
                <c:pt idx="3">
                  <c:v>0</c:v>
                </c:pt>
                <c:pt idx="4">
                  <c:v>0</c:v>
                </c:pt>
              </c:numCache>
            </c:numRef>
          </c:val>
          <c:extLst>
            <c:ext xmlns:c16="http://schemas.microsoft.com/office/drawing/2014/chart" uri="{C3380CC4-5D6E-409C-BE32-E72D297353CC}">
              <c16:uniqueId val="{00000000-A72F-4F92-8347-4E62D74D5A6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0.56999999999999995</c:v>
                </c:pt>
                <c:pt idx="2">
                  <c:v>0.62</c:v>
                </c:pt>
                <c:pt idx="3">
                  <c:v>0.39</c:v>
                </c:pt>
                <c:pt idx="4">
                  <c:v>0.61</c:v>
                </c:pt>
              </c:numCache>
            </c:numRef>
          </c:val>
          <c:smooth val="0"/>
          <c:extLst>
            <c:ext xmlns:c16="http://schemas.microsoft.com/office/drawing/2014/chart" uri="{C3380CC4-5D6E-409C-BE32-E72D297353CC}">
              <c16:uniqueId val="{00000001-A72F-4F92-8347-4E62D74D5A6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71.849999999999994</c:v>
                </c:pt>
                <c:pt idx="1">
                  <c:v>64.91</c:v>
                </c:pt>
                <c:pt idx="2">
                  <c:v>61.57</c:v>
                </c:pt>
                <c:pt idx="3">
                  <c:v>59.85</c:v>
                </c:pt>
                <c:pt idx="4">
                  <c:v>63.51</c:v>
                </c:pt>
              </c:numCache>
            </c:numRef>
          </c:val>
          <c:extLst>
            <c:ext xmlns:c16="http://schemas.microsoft.com/office/drawing/2014/chart" uri="{C3380CC4-5D6E-409C-BE32-E72D297353CC}">
              <c16:uniqueId val="{00000000-3B58-4A20-AAA3-A9DA2F4152B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47.95</c:v>
                </c:pt>
                <c:pt idx="2">
                  <c:v>48.26</c:v>
                </c:pt>
                <c:pt idx="3">
                  <c:v>48.01</c:v>
                </c:pt>
                <c:pt idx="4">
                  <c:v>49.08</c:v>
                </c:pt>
              </c:numCache>
            </c:numRef>
          </c:val>
          <c:smooth val="0"/>
          <c:extLst>
            <c:ext xmlns:c16="http://schemas.microsoft.com/office/drawing/2014/chart" uri="{C3380CC4-5D6E-409C-BE32-E72D297353CC}">
              <c16:uniqueId val="{00000001-3B58-4A20-AAA3-A9DA2F4152B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71.430000000000007</c:v>
                </c:pt>
                <c:pt idx="1">
                  <c:v>71.430000000000007</c:v>
                </c:pt>
                <c:pt idx="2">
                  <c:v>71.430000000000007</c:v>
                </c:pt>
                <c:pt idx="3">
                  <c:v>71.430000000000007</c:v>
                </c:pt>
                <c:pt idx="4">
                  <c:v>71.430000000000007</c:v>
                </c:pt>
              </c:numCache>
            </c:numRef>
          </c:val>
          <c:extLst>
            <c:ext xmlns:c16="http://schemas.microsoft.com/office/drawing/2014/chart" uri="{C3380CC4-5D6E-409C-BE32-E72D297353CC}">
              <c16:uniqueId val="{00000000-CCB9-4DAD-B1B2-142A061658F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74.900000000000006</c:v>
                </c:pt>
                <c:pt idx="2">
                  <c:v>72.72</c:v>
                </c:pt>
                <c:pt idx="3">
                  <c:v>72.75</c:v>
                </c:pt>
                <c:pt idx="4">
                  <c:v>71.27</c:v>
                </c:pt>
              </c:numCache>
            </c:numRef>
          </c:val>
          <c:smooth val="0"/>
          <c:extLst>
            <c:ext xmlns:c16="http://schemas.microsoft.com/office/drawing/2014/chart" uri="{C3380CC4-5D6E-409C-BE32-E72D297353CC}">
              <c16:uniqueId val="{00000001-CCB9-4DAD-B1B2-142A061658F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51.82</c:v>
                </c:pt>
                <c:pt idx="1">
                  <c:v>52.84</c:v>
                </c:pt>
                <c:pt idx="2">
                  <c:v>51.27</c:v>
                </c:pt>
                <c:pt idx="3">
                  <c:v>48.67</c:v>
                </c:pt>
                <c:pt idx="4">
                  <c:v>50.03</c:v>
                </c:pt>
              </c:numCache>
            </c:numRef>
          </c:val>
          <c:extLst>
            <c:ext xmlns:c16="http://schemas.microsoft.com/office/drawing/2014/chart" uri="{C3380CC4-5D6E-409C-BE32-E72D297353CC}">
              <c16:uniqueId val="{00000000-AA23-4F8B-AE57-AF2E74225F4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74.05</c:v>
                </c:pt>
                <c:pt idx="2">
                  <c:v>73.25</c:v>
                </c:pt>
                <c:pt idx="3">
                  <c:v>75.06</c:v>
                </c:pt>
                <c:pt idx="4">
                  <c:v>73.22</c:v>
                </c:pt>
              </c:numCache>
            </c:numRef>
          </c:val>
          <c:smooth val="0"/>
          <c:extLst>
            <c:ext xmlns:c16="http://schemas.microsoft.com/office/drawing/2014/chart" uri="{C3380CC4-5D6E-409C-BE32-E72D297353CC}">
              <c16:uniqueId val="{00000001-AA23-4F8B-AE57-AF2E74225F4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49-4B18-AC92-A71C2E1AB2A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49-4B18-AC92-A71C2E1AB2A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9B-4D0B-B4EC-5A268034EE5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9B-4D0B-B4EC-5A268034EE5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32-4F7E-8544-9C86070AC47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32-4F7E-8544-9C86070AC47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F1-40CC-B20A-8D74A6D901A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F1-40CC-B20A-8D74A6D901A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1272.1199999999999</c:v>
                </c:pt>
                <c:pt idx="1">
                  <c:v>1173.23</c:v>
                </c:pt>
                <c:pt idx="2">
                  <c:v>1122.77</c:v>
                </c:pt>
                <c:pt idx="3">
                  <c:v>1211.23</c:v>
                </c:pt>
                <c:pt idx="4">
                  <c:v>0</c:v>
                </c:pt>
              </c:numCache>
            </c:numRef>
          </c:val>
          <c:extLst>
            <c:ext xmlns:c16="http://schemas.microsoft.com/office/drawing/2014/chart" uri="{C3380CC4-5D6E-409C-BE32-E72D297353CC}">
              <c16:uniqueId val="{00000000-F336-47A5-BD2D-22E94AF577F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1302.33</c:v>
                </c:pt>
                <c:pt idx="2">
                  <c:v>1274.21</c:v>
                </c:pt>
                <c:pt idx="3">
                  <c:v>1183.92</c:v>
                </c:pt>
                <c:pt idx="4">
                  <c:v>1128.72</c:v>
                </c:pt>
              </c:numCache>
            </c:numRef>
          </c:val>
          <c:smooth val="0"/>
          <c:extLst>
            <c:ext xmlns:c16="http://schemas.microsoft.com/office/drawing/2014/chart" uri="{C3380CC4-5D6E-409C-BE32-E72D297353CC}">
              <c16:uniqueId val="{00000001-F336-47A5-BD2D-22E94AF577F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46.56</c:v>
                </c:pt>
                <c:pt idx="1">
                  <c:v>48.61</c:v>
                </c:pt>
                <c:pt idx="2">
                  <c:v>44.68</c:v>
                </c:pt>
                <c:pt idx="3">
                  <c:v>43.11</c:v>
                </c:pt>
                <c:pt idx="4" formatCode="#,##0.00;&quot;△&quot;#,##0.00">
                  <c:v>0</c:v>
                </c:pt>
              </c:numCache>
            </c:numRef>
          </c:val>
          <c:extLst>
            <c:ext xmlns:c16="http://schemas.microsoft.com/office/drawing/2014/chart" uri="{C3380CC4-5D6E-409C-BE32-E72D297353CC}">
              <c16:uniqueId val="{00000000-8773-4DE7-BAA8-A8F5D400517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40.89</c:v>
                </c:pt>
                <c:pt idx="2">
                  <c:v>41.25</c:v>
                </c:pt>
                <c:pt idx="3">
                  <c:v>42.5</c:v>
                </c:pt>
                <c:pt idx="4">
                  <c:v>41.84</c:v>
                </c:pt>
              </c:numCache>
            </c:numRef>
          </c:val>
          <c:smooth val="0"/>
          <c:extLst>
            <c:ext xmlns:c16="http://schemas.microsoft.com/office/drawing/2014/chart" uri="{C3380CC4-5D6E-409C-BE32-E72D297353CC}">
              <c16:uniqueId val="{00000001-8773-4DE7-BAA8-A8F5D400517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348.98</c:v>
                </c:pt>
                <c:pt idx="1">
                  <c:v>367.74</c:v>
                </c:pt>
                <c:pt idx="2">
                  <c:v>403.33</c:v>
                </c:pt>
                <c:pt idx="3">
                  <c:v>428.59</c:v>
                </c:pt>
                <c:pt idx="4">
                  <c:v>400.1</c:v>
                </c:pt>
              </c:numCache>
            </c:numRef>
          </c:val>
          <c:extLst>
            <c:ext xmlns:c16="http://schemas.microsoft.com/office/drawing/2014/chart" uri="{C3380CC4-5D6E-409C-BE32-E72D297353CC}">
              <c16:uniqueId val="{00000000-124C-4C52-9306-934DA26445D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383.2</c:v>
                </c:pt>
                <c:pt idx="2">
                  <c:v>383.25</c:v>
                </c:pt>
                <c:pt idx="3">
                  <c:v>377.72</c:v>
                </c:pt>
                <c:pt idx="4">
                  <c:v>390.47</c:v>
                </c:pt>
              </c:numCache>
            </c:numRef>
          </c:val>
          <c:smooth val="0"/>
          <c:extLst>
            <c:ext xmlns:c16="http://schemas.microsoft.com/office/drawing/2014/chart" uri="{C3380CC4-5D6E-409C-BE32-E72D297353CC}">
              <c16:uniqueId val="{00000001-124C-4C52-9306-934DA26445D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2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風間浦村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1796</v>
      </c>
      <c r="AM8" s="51"/>
      <c r="AN8" s="51"/>
      <c r="AO8" s="51"/>
      <c r="AP8" s="51"/>
      <c r="AQ8" s="51"/>
      <c r="AR8" s="51"/>
      <c r="AS8" s="51"/>
      <c r="AT8" s="47">
        <f>データ!$S$6</f>
        <v>69.55</v>
      </c>
      <c r="AU8" s="47"/>
      <c r="AV8" s="47"/>
      <c r="AW8" s="47"/>
      <c r="AX8" s="47"/>
      <c r="AY8" s="47"/>
      <c r="AZ8" s="47"/>
      <c r="BA8" s="47"/>
      <c r="BB8" s="47">
        <f>データ!$T$6</f>
        <v>25.82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99.94</v>
      </c>
      <c r="Q10" s="47"/>
      <c r="R10" s="47"/>
      <c r="S10" s="47"/>
      <c r="T10" s="47"/>
      <c r="U10" s="47"/>
      <c r="V10" s="47"/>
      <c r="W10" s="51">
        <f>データ!$Q$6</f>
        <v>3355</v>
      </c>
      <c r="X10" s="51"/>
      <c r="Y10" s="51"/>
      <c r="Z10" s="51"/>
      <c r="AA10" s="51"/>
      <c r="AB10" s="51"/>
      <c r="AC10" s="51"/>
      <c r="AD10" s="2"/>
      <c r="AE10" s="2"/>
      <c r="AF10" s="2"/>
      <c r="AG10" s="2"/>
      <c r="AH10" s="2"/>
      <c r="AI10" s="2"/>
      <c r="AJ10" s="2"/>
      <c r="AK10" s="2"/>
      <c r="AL10" s="51">
        <f>データ!$U$6</f>
        <v>1771</v>
      </c>
      <c r="AM10" s="51"/>
      <c r="AN10" s="51"/>
      <c r="AO10" s="51"/>
      <c r="AP10" s="51"/>
      <c r="AQ10" s="51"/>
      <c r="AR10" s="51"/>
      <c r="AS10" s="51"/>
      <c r="AT10" s="47">
        <f>データ!$V$6</f>
        <v>3.1</v>
      </c>
      <c r="AU10" s="47"/>
      <c r="AV10" s="47"/>
      <c r="AW10" s="47"/>
      <c r="AX10" s="47"/>
      <c r="AY10" s="47"/>
      <c r="AZ10" s="47"/>
      <c r="BA10" s="47"/>
      <c r="BB10" s="47">
        <f>データ!$W$6</f>
        <v>571.29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62" t="s">
        <v>25</v>
      </c>
      <c r="BM14" s="63"/>
      <c r="BN14" s="63"/>
      <c r="BO14" s="63"/>
      <c r="BP14" s="63"/>
      <c r="BQ14" s="63"/>
      <c r="BR14" s="63"/>
      <c r="BS14" s="63"/>
      <c r="BT14" s="63"/>
      <c r="BU14" s="63"/>
      <c r="BV14" s="63"/>
      <c r="BW14" s="63"/>
      <c r="BX14" s="63"/>
      <c r="BY14" s="63"/>
      <c r="BZ14" s="64"/>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6" t="s">
        <v>114</v>
      </c>
      <c r="BM16" s="57"/>
      <c r="BN16" s="57"/>
      <c r="BO16" s="57"/>
      <c r="BP16" s="57"/>
      <c r="BQ16" s="57"/>
      <c r="BR16" s="57"/>
      <c r="BS16" s="57"/>
      <c r="BT16" s="57"/>
      <c r="BU16" s="57"/>
      <c r="BV16" s="57"/>
      <c r="BW16" s="57"/>
      <c r="BX16" s="57"/>
      <c r="BY16" s="57"/>
      <c r="BZ16" s="5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9"/>
      <c r="BM44" s="60"/>
      <c r="BN44" s="60"/>
      <c r="BO44" s="60"/>
      <c r="BP44" s="60"/>
      <c r="BQ44" s="60"/>
      <c r="BR44" s="60"/>
      <c r="BS44" s="60"/>
      <c r="BT44" s="60"/>
      <c r="BU44" s="60"/>
      <c r="BV44" s="60"/>
      <c r="BW44" s="60"/>
      <c r="BX44" s="60"/>
      <c r="BY44" s="60"/>
      <c r="BZ44" s="6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26</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56"/>
      <c r="BM60" s="57"/>
      <c r="BN60" s="57"/>
      <c r="BO60" s="57"/>
      <c r="BP60" s="57"/>
      <c r="BQ60" s="57"/>
      <c r="BR60" s="57"/>
      <c r="BS60" s="57"/>
      <c r="BT60" s="57"/>
      <c r="BU60" s="57"/>
      <c r="BV60" s="57"/>
      <c r="BW60" s="57"/>
      <c r="BX60" s="57"/>
      <c r="BY60" s="57"/>
      <c r="BZ60" s="58"/>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56"/>
      <c r="BM61" s="57"/>
      <c r="BN61" s="57"/>
      <c r="BO61" s="57"/>
      <c r="BP61" s="57"/>
      <c r="BQ61" s="57"/>
      <c r="BR61" s="57"/>
      <c r="BS61" s="57"/>
      <c r="BT61" s="57"/>
      <c r="BU61" s="57"/>
      <c r="BV61" s="57"/>
      <c r="BW61" s="57"/>
      <c r="BX61" s="57"/>
      <c r="BY61" s="57"/>
      <c r="BZ61" s="5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9"/>
      <c r="BM63" s="60"/>
      <c r="BN63" s="60"/>
      <c r="BO63" s="60"/>
      <c r="BP63" s="60"/>
      <c r="BQ63" s="60"/>
      <c r="BR63" s="60"/>
      <c r="BS63" s="60"/>
      <c r="BT63" s="60"/>
      <c r="BU63" s="60"/>
      <c r="BV63" s="60"/>
      <c r="BW63" s="60"/>
      <c r="BX63" s="60"/>
      <c r="BY63" s="60"/>
      <c r="BZ63" s="6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28</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6" t="s">
        <v>115</v>
      </c>
      <c r="BM66" s="57"/>
      <c r="BN66" s="57"/>
      <c r="BO66" s="57"/>
      <c r="BP66" s="57"/>
      <c r="BQ66" s="57"/>
      <c r="BR66" s="57"/>
      <c r="BS66" s="57"/>
      <c r="BT66" s="57"/>
      <c r="BU66" s="57"/>
      <c r="BV66" s="57"/>
      <c r="BW66" s="57"/>
      <c r="BX66" s="57"/>
      <c r="BY66" s="57"/>
      <c r="BZ66" s="5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6"/>
      <c r="BM67" s="57"/>
      <c r="BN67" s="57"/>
      <c r="BO67" s="57"/>
      <c r="BP67" s="57"/>
      <c r="BQ67" s="57"/>
      <c r="BR67" s="57"/>
      <c r="BS67" s="57"/>
      <c r="BT67" s="57"/>
      <c r="BU67" s="57"/>
      <c r="BV67" s="57"/>
      <c r="BW67" s="57"/>
      <c r="BX67" s="57"/>
      <c r="BY67" s="57"/>
      <c r="BZ67" s="5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6"/>
      <c r="BM68" s="57"/>
      <c r="BN68" s="57"/>
      <c r="BO68" s="57"/>
      <c r="BP68" s="57"/>
      <c r="BQ68" s="57"/>
      <c r="BR68" s="57"/>
      <c r="BS68" s="57"/>
      <c r="BT68" s="57"/>
      <c r="BU68" s="57"/>
      <c r="BV68" s="57"/>
      <c r="BW68" s="57"/>
      <c r="BX68" s="57"/>
      <c r="BY68" s="57"/>
      <c r="BZ68" s="5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6"/>
      <c r="BM69" s="57"/>
      <c r="BN69" s="57"/>
      <c r="BO69" s="57"/>
      <c r="BP69" s="57"/>
      <c r="BQ69" s="57"/>
      <c r="BR69" s="57"/>
      <c r="BS69" s="57"/>
      <c r="BT69" s="57"/>
      <c r="BU69" s="57"/>
      <c r="BV69" s="57"/>
      <c r="BW69" s="57"/>
      <c r="BX69" s="57"/>
      <c r="BY69" s="57"/>
      <c r="BZ69" s="5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6"/>
      <c r="BM70" s="57"/>
      <c r="BN70" s="57"/>
      <c r="BO70" s="57"/>
      <c r="BP70" s="57"/>
      <c r="BQ70" s="57"/>
      <c r="BR70" s="57"/>
      <c r="BS70" s="57"/>
      <c r="BT70" s="57"/>
      <c r="BU70" s="57"/>
      <c r="BV70" s="57"/>
      <c r="BW70" s="57"/>
      <c r="BX70" s="57"/>
      <c r="BY70" s="57"/>
      <c r="BZ70" s="5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6"/>
      <c r="BM71" s="57"/>
      <c r="BN71" s="57"/>
      <c r="BO71" s="57"/>
      <c r="BP71" s="57"/>
      <c r="BQ71" s="57"/>
      <c r="BR71" s="57"/>
      <c r="BS71" s="57"/>
      <c r="BT71" s="57"/>
      <c r="BU71" s="57"/>
      <c r="BV71" s="57"/>
      <c r="BW71" s="57"/>
      <c r="BX71" s="57"/>
      <c r="BY71" s="57"/>
      <c r="BZ71" s="5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6"/>
      <c r="BM72" s="57"/>
      <c r="BN72" s="57"/>
      <c r="BO72" s="57"/>
      <c r="BP72" s="57"/>
      <c r="BQ72" s="57"/>
      <c r="BR72" s="57"/>
      <c r="BS72" s="57"/>
      <c r="BT72" s="57"/>
      <c r="BU72" s="57"/>
      <c r="BV72" s="57"/>
      <c r="BW72" s="57"/>
      <c r="BX72" s="57"/>
      <c r="BY72" s="57"/>
      <c r="BZ72" s="5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6"/>
      <c r="BM73" s="57"/>
      <c r="BN73" s="57"/>
      <c r="BO73" s="57"/>
      <c r="BP73" s="57"/>
      <c r="BQ73" s="57"/>
      <c r="BR73" s="57"/>
      <c r="BS73" s="57"/>
      <c r="BT73" s="57"/>
      <c r="BU73" s="57"/>
      <c r="BV73" s="57"/>
      <c r="BW73" s="57"/>
      <c r="BX73" s="57"/>
      <c r="BY73" s="57"/>
      <c r="BZ73" s="5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6"/>
      <c r="BM74" s="57"/>
      <c r="BN74" s="57"/>
      <c r="BO74" s="57"/>
      <c r="BP74" s="57"/>
      <c r="BQ74" s="57"/>
      <c r="BR74" s="57"/>
      <c r="BS74" s="57"/>
      <c r="BT74" s="57"/>
      <c r="BU74" s="57"/>
      <c r="BV74" s="57"/>
      <c r="BW74" s="57"/>
      <c r="BX74" s="57"/>
      <c r="BY74" s="57"/>
      <c r="BZ74" s="5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6"/>
      <c r="BM75" s="57"/>
      <c r="BN75" s="57"/>
      <c r="BO75" s="57"/>
      <c r="BP75" s="57"/>
      <c r="BQ75" s="57"/>
      <c r="BR75" s="57"/>
      <c r="BS75" s="57"/>
      <c r="BT75" s="57"/>
      <c r="BU75" s="57"/>
      <c r="BV75" s="57"/>
      <c r="BW75" s="57"/>
      <c r="BX75" s="57"/>
      <c r="BY75" s="57"/>
      <c r="BZ75" s="5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6"/>
      <c r="BM76" s="57"/>
      <c r="BN76" s="57"/>
      <c r="BO76" s="57"/>
      <c r="BP76" s="57"/>
      <c r="BQ76" s="57"/>
      <c r="BR76" s="57"/>
      <c r="BS76" s="57"/>
      <c r="BT76" s="57"/>
      <c r="BU76" s="57"/>
      <c r="BV76" s="57"/>
      <c r="BW76" s="57"/>
      <c r="BX76" s="57"/>
      <c r="BY76" s="57"/>
      <c r="BZ76" s="5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6"/>
      <c r="BM77" s="57"/>
      <c r="BN77" s="57"/>
      <c r="BO77" s="57"/>
      <c r="BP77" s="57"/>
      <c r="BQ77" s="57"/>
      <c r="BR77" s="57"/>
      <c r="BS77" s="57"/>
      <c r="BT77" s="57"/>
      <c r="BU77" s="57"/>
      <c r="BV77" s="57"/>
      <c r="BW77" s="57"/>
      <c r="BX77" s="57"/>
      <c r="BY77" s="57"/>
      <c r="BZ77" s="5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6"/>
      <c r="BM78" s="57"/>
      <c r="BN78" s="57"/>
      <c r="BO78" s="57"/>
      <c r="BP78" s="57"/>
      <c r="BQ78" s="57"/>
      <c r="BR78" s="57"/>
      <c r="BS78" s="57"/>
      <c r="BT78" s="57"/>
      <c r="BU78" s="57"/>
      <c r="BV78" s="57"/>
      <c r="BW78" s="57"/>
      <c r="BX78" s="57"/>
      <c r="BY78" s="57"/>
      <c r="BZ78" s="58"/>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6"/>
      <c r="BM79" s="57"/>
      <c r="BN79" s="57"/>
      <c r="BO79" s="57"/>
      <c r="BP79" s="57"/>
      <c r="BQ79" s="57"/>
      <c r="BR79" s="57"/>
      <c r="BS79" s="57"/>
      <c r="BT79" s="57"/>
      <c r="BU79" s="57"/>
      <c r="BV79" s="57"/>
      <c r="BW79" s="57"/>
      <c r="BX79" s="57"/>
      <c r="BY79" s="57"/>
      <c r="BZ79" s="58"/>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6"/>
      <c r="BM80" s="57"/>
      <c r="BN80" s="57"/>
      <c r="BO80" s="57"/>
      <c r="BP80" s="57"/>
      <c r="BQ80" s="57"/>
      <c r="BR80" s="57"/>
      <c r="BS80" s="57"/>
      <c r="BT80" s="57"/>
      <c r="BU80" s="57"/>
      <c r="BV80" s="57"/>
      <c r="BW80" s="57"/>
      <c r="BX80" s="57"/>
      <c r="BY80" s="57"/>
      <c r="BZ80" s="58"/>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6"/>
      <c r="BM81" s="57"/>
      <c r="BN81" s="57"/>
      <c r="BO81" s="57"/>
      <c r="BP81" s="57"/>
      <c r="BQ81" s="57"/>
      <c r="BR81" s="57"/>
      <c r="BS81" s="57"/>
      <c r="BT81" s="57"/>
      <c r="BU81" s="57"/>
      <c r="BV81" s="57"/>
      <c r="BW81" s="57"/>
      <c r="BX81" s="57"/>
      <c r="BY81" s="57"/>
      <c r="BZ81" s="5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9"/>
      <c r="BM82" s="60"/>
      <c r="BN82" s="60"/>
      <c r="BO82" s="60"/>
      <c r="BP82" s="60"/>
      <c r="BQ82" s="60"/>
      <c r="BR82" s="60"/>
      <c r="BS82" s="60"/>
      <c r="BT82" s="60"/>
      <c r="BU82" s="60"/>
      <c r="BV82" s="60"/>
      <c r="BW82" s="60"/>
      <c r="BX82" s="60"/>
      <c r="BY82" s="60"/>
      <c r="BZ82" s="61"/>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ro0KadnHxY9PC5l1chAIQnWp1tUcYkwyqIP1CPb4bitegONO7b/VdSTC0VIb9UxM9Yi6DcyXauUlf32EY1k6qQ==" saltValue="fgq/2jWkBplwkLGs1eEiZQ=="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24252</v>
      </c>
      <c r="D6" s="34">
        <f t="shared" si="3"/>
        <v>47</v>
      </c>
      <c r="E6" s="34">
        <f t="shared" si="3"/>
        <v>1</v>
      </c>
      <c r="F6" s="34">
        <f t="shared" si="3"/>
        <v>0</v>
      </c>
      <c r="G6" s="34">
        <f t="shared" si="3"/>
        <v>0</v>
      </c>
      <c r="H6" s="34" t="str">
        <f t="shared" si="3"/>
        <v>青森県　風間浦村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99.94</v>
      </c>
      <c r="Q6" s="35">
        <f t="shared" si="3"/>
        <v>3355</v>
      </c>
      <c r="R6" s="35">
        <f t="shared" si="3"/>
        <v>1796</v>
      </c>
      <c r="S6" s="35">
        <f t="shared" si="3"/>
        <v>69.55</v>
      </c>
      <c r="T6" s="35">
        <f t="shared" si="3"/>
        <v>25.82</v>
      </c>
      <c r="U6" s="35">
        <f t="shared" si="3"/>
        <v>1771</v>
      </c>
      <c r="V6" s="35">
        <f t="shared" si="3"/>
        <v>3.1</v>
      </c>
      <c r="W6" s="35">
        <f t="shared" si="3"/>
        <v>571.29</v>
      </c>
      <c r="X6" s="36">
        <f>IF(X7="",NA(),X7)</f>
        <v>51.82</v>
      </c>
      <c r="Y6" s="36">
        <f t="shared" ref="Y6:AG6" si="4">IF(Y7="",NA(),Y7)</f>
        <v>52.84</v>
      </c>
      <c r="Z6" s="36">
        <f t="shared" si="4"/>
        <v>51.27</v>
      </c>
      <c r="AA6" s="36">
        <f t="shared" si="4"/>
        <v>48.67</v>
      </c>
      <c r="AB6" s="36">
        <f t="shared" si="4"/>
        <v>50.03</v>
      </c>
      <c r="AC6" s="36">
        <f t="shared" si="4"/>
        <v>77.56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1272.1199999999999</v>
      </c>
      <c r="BF6" s="36">
        <f t="shared" ref="BF6:BN6" si="7">IF(BF7="",NA(),BF7)</f>
        <v>1173.23</v>
      </c>
      <c r="BG6" s="36">
        <f t="shared" si="7"/>
        <v>1122.77</v>
      </c>
      <c r="BH6" s="36">
        <f t="shared" si="7"/>
        <v>1211.23</v>
      </c>
      <c r="BI6" s="36" t="str">
        <f t="shared" si="7"/>
        <v>-</v>
      </c>
      <c r="BJ6" s="36">
        <f t="shared" si="7"/>
        <v>1144.79</v>
      </c>
      <c r="BK6" s="36">
        <f t="shared" si="7"/>
        <v>1302.33</v>
      </c>
      <c r="BL6" s="36">
        <f t="shared" si="7"/>
        <v>1274.21</v>
      </c>
      <c r="BM6" s="36">
        <f t="shared" si="7"/>
        <v>1183.92</v>
      </c>
      <c r="BN6" s="36">
        <f t="shared" si="7"/>
        <v>1128.72</v>
      </c>
      <c r="BO6" s="35" t="str">
        <f>IF(BO7="","",IF(BO7="-","【-】","【"&amp;SUBSTITUTE(TEXT(BO7,"#,##0.00"),"-","△")&amp;"】"))</f>
        <v>【949.15】</v>
      </c>
      <c r="BP6" s="36">
        <f>IF(BP7="",NA(),BP7)</f>
        <v>46.56</v>
      </c>
      <c r="BQ6" s="36">
        <f t="shared" ref="BQ6:BY6" si="8">IF(BQ7="",NA(),BQ7)</f>
        <v>48.61</v>
      </c>
      <c r="BR6" s="36">
        <f t="shared" si="8"/>
        <v>44.68</v>
      </c>
      <c r="BS6" s="36">
        <f t="shared" si="8"/>
        <v>43.11</v>
      </c>
      <c r="BT6" s="35">
        <f t="shared" si="8"/>
        <v>0</v>
      </c>
      <c r="BU6" s="36">
        <f t="shared" si="8"/>
        <v>56.04</v>
      </c>
      <c r="BV6" s="36">
        <f t="shared" si="8"/>
        <v>40.89</v>
      </c>
      <c r="BW6" s="36">
        <f t="shared" si="8"/>
        <v>41.25</v>
      </c>
      <c r="BX6" s="36">
        <f t="shared" si="8"/>
        <v>42.5</v>
      </c>
      <c r="BY6" s="36">
        <f t="shared" si="8"/>
        <v>41.84</v>
      </c>
      <c r="BZ6" s="35" t="str">
        <f>IF(BZ7="","",IF(BZ7="-","【-】","【"&amp;SUBSTITUTE(TEXT(BZ7,"#,##0.00"),"-","△")&amp;"】"))</f>
        <v>【55.87】</v>
      </c>
      <c r="CA6" s="36">
        <f>IF(CA7="",NA(),CA7)</f>
        <v>348.98</v>
      </c>
      <c r="CB6" s="36">
        <f t="shared" ref="CB6:CJ6" si="9">IF(CB7="",NA(),CB7)</f>
        <v>367.74</v>
      </c>
      <c r="CC6" s="36">
        <f t="shared" si="9"/>
        <v>403.33</v>
      </c>
      <c r="CD6" s="36">
        <f t="shared" si="9"/>
        <v>428.59</v>
      </c>
      <c r="CE6" s="36">
        <f t="shared" si="9"/>
        <v>400.1</v>
      </c>
      <c r="CF6" s="36">
        <f t="shared" si="9"/>
        <v>304.35000000000002</v>
      </c>
      <c r="CG6" s="36">
        <f t="shared" si="9"/>
        <v>383.2</v>
      </c>
      <c r="CH6" s="36">
        <f t="shared" si="9"/>
        <v>383.25</v>
      </c>
      <c r="CI6" s="36">
        <f t="shared" si="9"/>
        <v>377.72</v>
      </c>
      <c r="CJ6" s="36">
        <f t="shared" si="9"/>
        <v>390.47</v>
      </c>
      <c r="CK6" s="35" t="str">
        <f>IF(CK7="","",IF(CK7="-","【-】","【"&amp;SUBSTITUTE(TEXT(CK7,"#,##0.00"),"-","△")&amp;"】"))</f>
        <v>【288.19】</v>
      </c>
      <c r="CL6" s="36">
        <f>IF(CL7="",NA(),CL7)</f>
        <v>71.849999999999994</v>
      </c>
      <c r="CM6" s="36">
        <f t="shared" ref="CM6:CU6" si="10">IF(CM7="",NA(),CM7)</f>
        <v>64.91</v>
      </c>
      <c r="CN6" s="36">
        <f t="shared" si="10"/>
        <v>61.57</v>
      </c>
      <c r="CO6" s="36">
        <f t="shared" si="10"/>
        <v>59.85</v>
      </c>
      <c r="CP6" s="36">
        <f t="shared" si="10"/>
        <v>63.51</v>
      </c>
      <c r="CQ6" s="36">
        <f t="shared" si="10"/>
        <v>55.9</v>
      </c>
      <c r="CR6" s="36">
        <f t="shared" si="10"/>
        <v>47.95</v>
      </c>
      <c r="CS6" s="36">
        <f t="shared" si="10"/>
        <v>48.26</v>
      </c>
      <c r="CT6" s="36">
        <f t="shared" si="10"/>
        <v>48.01</v>
      </c>
      <c r="CU6" s="36">
        <f t="shared" si="10"/>
        <v>49.08</v>
      </c>
      <c r="CV6" s="35" t="str">
        <f>IF(CV7="","",IF(CV7="-","【-】","【"&amp;SUBSTITUTE(TEXT(CV7,"#,##0.00"),"-","△")&amp;"】"))</f>
        <v>【56.31】</v>
      </c>
      <c r="CW6" s="36">
        <f>IF(CW7="",NA(),CW7)</f>
        <v>71.430000000000007</v>
      </c>
      <c r="CX6" s="36">
        <f t="shared" ref="CX6:DF6" si="11">IF(CX7="",NA(),CX7)</f>
        <v>71.430000000000007</v>
      </c>
      <c r="CY6" s="36">
        <f t="shared" si="11"/>
        <v>71.430000000000007</v>
      </c>
      <c r="CZ6" s="36">
        <f t="shared" si="11"/>
        <v>71.430000000000007</v>
      </c>
      <c r="DA6" s="36">
        <f t="shared" si="11"/>
        <v>71.430000000000007</v>
      </c>
      <c r="DB6" s="36">
        <f t="shared" si="11"/>
        <v>73.28</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0.56000000000000005</v>
      </c>
      <c r="EE6" s="35">
        <f t="shared" ref="EE6:EM6" si="14">IF(EE7="",NA(),EE7)</f>
        <v>0</v>
      </c>
      <c r="EF6" s="35">
        <f t="shared" si="14"/>
        <v>0</v>
      </c>
      <c r="EG6" s="35">
        <f t="shared" si="14"/>
        <v>0</v>
      </c>
      <c r="EH6" s="35">
        <f t="shared" si="14"/>
        <v>0</v>
      </c>
      <c r="EI6" s="36">
        <f t="shared" si="14"/>
        <v>0.53</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24252</v>
      </c>
      <c r="D7" s="38">
        <v>47</v>
      </c>
      <c r="E7" s="38">
        <v>1</v>
      </c>
      <c r="F7" s="38">
        <v>0</v>
      </c>
      <c r="G7" s="38">
        <v>0</v>
      </c>
      <c r="H7" s="38" t="s">
        <v>95</v>
      </c>
      <c r="I7" s="38" t="s">
        <v>96</v>
      </c>
      <c r="J7" s="38" t="s">
        <v>97</v>
      </c>
      <c r="K7" s="38" t="s">
        <v>98</v>
      </c>
      <c r="L7" s="38" t="s">
        <v>99</v>
      </c>
      <c r="M7" s="38" t="s">
        <v>100</v>
      </c>
      <c r="N7" s="39" t="s">
        <v>101</v>
      </c>
      <c r="O7" s="39" t="s">
        <v>102</v>
      </c>
      <c r="P7" s="39">
        <v>99.94</v>
      </c>
      <c r="Q7" s="39">
        <v>3355</v>
      </c>
      <c r="R7" s="39">
        <v>1796</v>
      </c>
      <c r="S7" s="39">
        <v>69.55</v>
      </c>
      <c r="T7" s="39">
        <v>25.82</v>
      </c>
      <c r="U7" s="39">
        <v>1771</v>
      </c>
      <c r="V7" s="39">
        <v>3.1</v>
      </c>
      <c r="W7" s="39">
        <v>571.29</v>
      </c>
      <c r="X7" s="39">
        <v>51.82</v>
      </c>
      <c r="Y7" s="39">
        <v>52.84</v>
      </c>
      <c r="Z7" s="39">
        <v>51.27</v>
      </c>
      <c r="AA7" s="39">
        <v>48.67</v>
      </c>
      <c r="AB7" s="39">
        <v>50.03</v>
      </c>
      <c r="AC7" s="39">
        <v>77.56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1272.1199999999999</v>
      </c>
      <c r="BF7" s="39">
        <v>1173.23</v>
      </c>
      <c r="BG7" s="39">
        <v>1122.77</v>
      </c>
      <c r="BH7" s="39">
        <v>1211.23</v>
      </c>
      <c r="BI7" s="39" t="s">
        <v>101</v>
      </c>
      <c r="BJ7" s="39">
        <v>1144.79</v>
      </c>
      <c r="BK7" s="39">
        <v>1302.33</v>
      </c>
      <c r="BL7" s="39">
        <v>1274.21</v>
      </c>
      <c r="BM7" s="39">
        <v>1183.92</v>
      </c>
      <c r="BN7" s="39">
        <v>1128.72</v>
      </c>
      <c r="BO7" s="39">
        <v>949.15</v>
      </c>
      <c r="BP7" s="39">
        <v>46.56</v>
      </c>
      <c r="BQ7" s="39">
        <v>48.61</v>
      </c>
      <c r="BR7" s="39">
        <v>44.68</v>
      </c>
      <c r="BS7" s="39">
        <v>43.11</v>
      </c>
      <c r="BT7" s="39">
        <v>0</v>
      </c>
      <c r="BU7" s="39">
        <v>56.04</v>
      </c>
      <c r="BV7" s="39">
        <v>40.89</v>
      </c>
      <c r="BW7" s="39">
        <v>41.25</v>
      </c>
      <c r="BX7" s="39">
        <v>42.5</v>
      </c>
      <c r="BY7" s="39">
        <v>41.84</v>
      </c>
      <c r="BZ7" s="39">
        <v>55.87</v>
      </c>
      <c r="CA7" s="39">
        <v>348.98</v>
      </c>
      <c r="CB7" s="39">
        <v>367.74</v>
      </c>
      <c r="CC7" s="39">
        <v>403.33</v>
      </c>
      <c r="CD7" s="39">
        <v>428.59</v>
      </c>
      <c r="CE7" s="39">
        <v>400.1</v>
      </c>
      <c r="CF7" s="39">
        <v>304.35000000000002</v>
      </c>
      <c r="CG7" s="39">
        <v>383.2</v>
      </c>
      <c r="CH7" s="39">
        <v>383.25</v>
      </c>
      <c r="CI7" s="39">
        <v>377.72</v>
      </c>
      <c r="CJ7" s="39">
        <v>390.47</v>
      </c>
      <c r="CK7" s="39">
        <v>288.19</v>
      </c>
      <c r="CL7" s="39">
        <v>71.849999999999994</v>
      </c>
      <c r="CM7" s="39">
        <v>64.91</v>
      </c>
      <c r="CN7" s="39">
        <v>61.57</v>
      </c>
      <c r="CO7" s="39">
        <v>59.85</v>
      </c>
      <c r="CP7" s="39">
        <v>63.51</v>
      </c>
      <c r="CQ7" s="39">
        <v>55.9</v>
      </c>
      <c r="CR7" s="39">
        <v>47.95</v>
      </c>
      <c r="CS7" s="39">
        <v>48.26</v>
      </c>
      <c r="CT7" s="39">
        <v>48.01</v>
      </c>
      <c r="CU7" s="39">
        <v>49.08</v>
      </c>
      <c r="CV7" s="39">
        <v>56.31</v>
      </c>
      <c r="CW7" s="39">
        <v>71.430000000000007</v>
      </c>
      <c r="CX7" s="39">
        <v>71.430000000000007</v>
      </c>
      <c r="CY7" s="39">
        <v>71.430000000000007</v>
      </c>
      <c r="CZ7" s="39">
        <v>71.430000000000007</v>
      </c>
      <c r="DA7" s="39">
        <v>71.430000000000007</v>
      </c>
      <c r="DB7" s="39">
        <v>73.28</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0.56000000000000005</v>
      </c>
      <c r="EE7" s="39">
        <v>0</v>
      </c>
      <c r="EF7" s="39">
        <v>0</v>
      </c>
      <c r="EG7" s="39">
        <v>0</v>
      </c>
      <c r="EH7" s="39">
        <v>0</v>
      </c>
      <c r="EI7" s="39">
        <v>0.53</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