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15" windowWidth="15360" windowHeight="7620" tabRatio="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U34" i="10"/>
  <c r="U35" i="10" s="1"/>
  <c r="U36" i="10" s="1"/>
  <c r="C34" i="10"/>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alcChain>
</file>

<file path=xl/sharedStrings.xml><?xml version="1.0" encoding="utf-8"?>
<sst xmlns="http://schemas.openxmlformats.org/spreadsheetml/2006/main" count="1088" uniqueCount="582">
  <si>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</si>
  <si>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</si>
  <si>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</si>
  <si>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</si>
  <si>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</si>
  <si>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</si>
  <si>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</si>
  <si>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</si>
  <si>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</si>
  <si>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</si>
  <si>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</si>
  <si>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</si>
  <si>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</si>
  <si>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</si>
  <si>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</si>
  <si>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</si>
  <si>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</si>
  <si>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</si>
  <si>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</si>
  <si>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</si>
  <si>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</si>
  <si>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</si>
  <si>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</si>
  <si>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</si>
  <si>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</si>
  <si>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</si>
  <si>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</si>
  <si>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</si>
  <si>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</si>
  <si>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</si>
  <si>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</si>
  <si>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</si>
  <si>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</si>
  <si>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</si>
  <si>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</si>
  <si>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</si>
  <si>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</si>
  <si>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</si>
  <si>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</si>
  <si>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</si>
  <si>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</si>
  <si>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</si>
  <si>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</si>
  <si>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</si>
  <si>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</si>
  <si>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</si>
  <si>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</si>
  <si>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</si>
  <si>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</si>
  <si>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</si>
  <si>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</si>
  <si>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</si>
  <si>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</si>
  <si>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</si>
  <si>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</si>
  <si>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</si>
  <si>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</si>
  <si>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</si>
  <si>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</si>
  <si>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</si>
  <si>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</si>
  <si>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</si>
  <si>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</si>
  <si>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</si>
  <si>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</si>
  <si>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</si>
  <si>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</si>
  <si>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</si>
  <si>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</si>
  <si>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</si>
  <si>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</si>
  <si>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</si>
  <si>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</si>
  <si>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</si>
  <si>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</si>
  <si>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</si>
  <si>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</si>
  <si>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</si>
  <si>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</si>
  <si>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</si>
  <si>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</si>
  <si>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</si>
  <si>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</si>
  <si>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</si>
  <si>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</si>
  <si>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</si>
  <si>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</si>
  <si>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</si>
  <si>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</si>
  <si>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</si>
  <si>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</si>
  <si>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東通村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</si>
  <si>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</si>
  <si>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</si>
  <si>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</si>
  <si>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</si>
  <si>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</si>
  <si>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</si>
  <si>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</si>
  <si>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</si>
  <si>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</si>
  <si>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</si>
  <si>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</si>
  <si>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</si>
  <si>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</si>
  <si>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</si>
  <si>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</si>
  <si>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</si>
  <si>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</si>
  <si>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</si>
  <si>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</si>
  <si>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</si>
  <si>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</si>
  <si>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</si>
  <si>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</si>
  <si>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</si>
  <si>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</si>
  <si>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</si>
  <si>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</si>
  <si>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</si>
  <si>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</si>
  <si>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</si>
  <si>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</si>
  <si>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</si>
  <si>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</si>
  <si>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</si>
  <si>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</si>
  <si>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</si>
  <si>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</si>
  <si>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</si>
  <si>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</si>
  <si>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</si>
  <si>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</si>
  <si>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</si>
  <si>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</si>
  <si>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</si>
  <si>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</si>
  <si>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</si>
  <si>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</si>
  <si>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</si>
  <si>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</si>
  <si>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</si>
  <si>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</si>
  <si>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</si>
  <si>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</si>
  <si>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</si>
  <si>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</si>
  <si>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</si>
  <si>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</si>
  <si>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</si>
  <si>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</si>
  <si>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</si>
  <si>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</si>
  <si>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</si>
  <si>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</si>
  <si>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</si>
  <si>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</si>
  <si>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</si>
  <si>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</si>
  <si>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</si>
  <si>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</si>
  <si>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</si>
  <si>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</si>
  <si>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</si>
  <si>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</si>
  <si>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</si>
  <si>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</si>
  <si>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</si>
  <si>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</si>
  <si>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</si>
  <si>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</si>
  <si>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</si>
  <si>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</si>
  <si>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</si>
  <si>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</si>
  <si>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</si>
  <si>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</si>
  <si>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</si>
  <si>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</si>
  <si>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</si>
  <si>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</si>
  <si>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</si>
  <si>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</si>
  <si>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</si>
  <si>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</si>
  <si>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</si>
  <si>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</si>
  <si>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</si>
  <si>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</si>
  <si>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</si>
  <si>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</si>
  <si>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</si>
  <si>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</si>
  <si>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</si>
  <si>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</si>
  <si>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</si>
  <si>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</si>
  <si>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</si>
  <si>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</si>
  <si>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</si>
  <si>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</si>
  <si>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</si>
  <si>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</si>
  <si>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</si>
  <si>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</si>
  <si>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</si>
  <si>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青森県東通村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</si>
  <si>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</si>
  <si>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</si>
  <si>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</si>
  <si>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</si>
  <si>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</si>
  <si>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</si>
  <si>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</si>
  <si>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</si>
  <si>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</si>
  <si>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</si>
  <si>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</si>
  <si>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</si>
  <si>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</si>
  <si>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</si>
  <si>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</si>
  <si>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</si>
  <si>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</si>
  <si>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</si>
  <si>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</si>
  <si>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</si>
  <si>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</si>
  <si>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</si>
  <si>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</si>
  <si>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</si>
  <si>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</si>
  <si>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</si>
  <si>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</si>
  <si>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</si>
  <si>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</si>
  <si>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</si>
  <si>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</si>
  <si>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</si>
  <si>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</si>
  <si>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</si>
  <si>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</si>
  <si>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</si>
  <si>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</si>
  <si>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</si>
  <si>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</si>
  <si>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</si>
  <si>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</si>
  <si>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</si>
  <si>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</si>
  <si>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</si>
  <si>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</si>
  <si>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</si>
  <si>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</si>
  <si>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</si>
  <si>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</si>
  <si>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</si>
  <si>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</si>
  <si>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</si>
  <si>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</si>
  <si>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</si>
  <si>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</si>
  <si>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</si>
  <si>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</si>
  <si>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</si>
  <si>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</si>
  <si>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</si>
  <si>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</si>
  <si>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</si>
  <si>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</si>
  <si>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</si>
  <si>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</si>
  <si>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</si>
  <si>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</si>
  <si>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</si>
  <si>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</si>
  <si>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</si>
  <si>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</si>
  <si>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</si>
  <si>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</si>
  <si>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</si>
  <si>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</si>
  <si>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</si>
  <si>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</si>
  <si>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</si>
  <si>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</si>
  <si>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</si>
  <si>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</si>
  <si>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</si>
  <si>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</si>
  <si>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</si>
  <si>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</si>
  <si>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</si>
  <si>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</si>
  <si>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</si>
  <si>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</si>
  <si>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</si>
  <si>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</si>
  <si>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</si>
  <si>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</si>
  <si>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</si>
  <si>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</si>
  <si>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</si>
  <si>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</si>
  <si>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</si>
  <si>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</si>
  <si>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</si>
  <si>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</si>
  <si>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</si>
  <si>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</si>
  <si>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</si>
  <si>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</si>
  <si>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</si>
  <si>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</si>
  <si>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</si>
  <si>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</si>
  <si>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</si>
  <si>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</si>
  <si>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</si>
  <si>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</si>
  <si>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</si>
  <si>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</si>
  <si>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</si>
  <si>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</si>
  <si>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</si>
  <si>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</si>
  <si>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</si>
  <si>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</si>
  <si>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</si>
  <si>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</si>
  <si>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</si>
  <si>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</si>
  <si>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</si>
  <si>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</si>
  <si>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</si>
  <si>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</si>
  <si>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</si>
  <si>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</si>
  <si>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</si>
  <si>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</si>
  <si>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</si>
  <si>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</si>
  <si>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</si>
  <si>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</si>
  <si>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</si>
  <si>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</si>
  <si>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</si>
  <si>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</si>
  <si>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</si>
  <si>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</si>
  <si>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</si>
  <si>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</si>
  <si>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</si>
  <si>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</si>
  <si>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</si>
  <si>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</si>
  <si>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青森県東通村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</si>
  <si>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</si>
  <si>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</si>
  <si>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</si>
  <si>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</si>
  <si>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</si>
  <si>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</si>
  <si>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</si>
  <si>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</si>
  <si>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</si>
  <si>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</si>
  <si>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</si>
  <si>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</si>
  <si>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</si>
  <si>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</si>
  <si>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</si>
  <si>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</si>
  <si>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</si>
  <si>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</si>
  <si>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</si>
  <si>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</si>
  <si>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</si>
  <si>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</si>
  <si>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</si>
  <si>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</si>
  <si>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</si>
  <si>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</si>
  <si>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</si>
  <si>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</si>
  <si>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</si>
  <si>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</si>
  <si>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</si>
  <si>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</si>
  <si>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</si>
  <si>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</si>
  <si>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</si>
  <si>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</si>
  <si>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</si>
  <si>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</si>
  <si>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</si>
  <si>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</si>
  <si>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</si>
  <si>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</si>
  <si>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</si>
  <si>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</si>
  <si>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</si>
  <si>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</si>
  <si>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</si>
  <si>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</si>
  <si>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</si>
  <si>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</si>
  <si>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</si>
  <si>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</si>
  <si>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</si>
  <si>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</si>
  <si>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</si>
  <si>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</si>
  <si>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</si>
  <si>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</si>
  <si>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</si>
  <si>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</si>
  <si>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</si>
  <si>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</si>
  <si>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</si>
  <si>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</si>
  <si>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</si>
  <si>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</si>
  <si>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</si>
  <si>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</si>
  <si>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</si>
  <si>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</si>
  <si>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</si>
  <si>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</si>
  <si>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</si>
  <si>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</si>
  <si>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</si>
  <si>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</si>
  <si>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</si>
  <si>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</si>
  <si>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</si>
  <si>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</si>
  <si>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</si>
  <si>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</si>
  <si>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</si>
  <si>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</si>
  <si>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</si>
  <si>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</si>
  <si>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</si>
  <si>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</si>
  <si>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</si>
  <si>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</si>
  <si>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</si>
  <si>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</si>
  <si>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</si>
  <si>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</si>
  <si>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</si>
  <si>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</si>
  <si>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</si>
  <si>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</si>
  <si>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</si>
  <si>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</si>
  <si>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</si>
  <si>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</si>
  <si>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</si>
  <si>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</si>
  <si>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</si>
  <si>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</si>
  <si>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</si>
  <si>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</si>
  <si>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</si>
  <si>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</si>
  <si>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</si>
  <si>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</si>
  <si>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</si>
  <si>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</si>
  <si>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</si>
  <si>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</si>
  <si>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</si>
  <si>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</si>
  <si>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</si>
  <si>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</si>
  <si>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</si>
  <si>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</si>
  <si>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</si>
  <si>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</si>
  <si>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</si>
  <si>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</si>
  <si>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</si>
  <si>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</si>
  <si>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</si>
  <si>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</si>
  <si>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</si>
  <si>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</si>
  <si>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</si>
  <si>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</si>
  <si>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</si>
  <si>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</si>
  <si>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</si>
  <si>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</si>
  <si>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</si>
  <si>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</si>
  <si>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</si>
  <si>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</si>
  <si>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</si>
  <si>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</si>
  <si>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</si>
  <si>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</si>
  <si>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</si>
  <si>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</si>
  <si>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</si>
  <si>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</si>
  <si>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</si>
  <si>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</si>
  <si>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</si>
  <si>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</si>
  <si>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</si>
  <si>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</si>
  <si>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</si>
  <si>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</si>
  <si>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</si>
  <si>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</si>
  <si>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</si>
  <si>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</si>
  <si>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</si>
  <si>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</si>
  <si>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</si>
  <si>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</si>
  <si>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</si>
  <si>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</si>
  <si>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</si>
  <si>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</si>
  <si>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</si>
  <si>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</si>
  <si>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</si>
  <si>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</si>
  <si>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</si>
  <si>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</si>
  <si>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</si>
  <si>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</si>
  <si>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</si>
  <si>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</si>
  <si>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</si>
  <si>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</si>
  <si>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</si>
  <si>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</si>
  <si>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3.07</t>
  </si>
  <si>
    <t>▲ 3.44</t>
  </si>
  <si>
    <t>▲ 4.47</t>
  </si>
  <si>
    <t>▲ 0.44</t>
  </si>
  <si>
    <t>水道事業会計</t>
  </si>
  <si>
    <t>一般会計</t>
  </si>
  <si>
    <t>国民健康保険特別会計</t>
  </si>
  <si>
    <t>介護保険特別会計</t>
  </si>
  <si>
    <t>後期高齢者医療特別会計</t>
  </si>
  <si>
    <t>下水道事業特別会計</t>
  </si>
  <si>
    <t>その他会計（赤字）</t>
  </si>
  <si>
    <t>その他会計（黒字）</t>
  </si>
  <si>
    <t>-</t>
    <phoneticPr fontId="2"/>
  </si>
  <si>
    <t>一部事務組合下北医療センター</t>
    <rPh sb="0" eb="2">
      <t>イチブ</t>
    </rPh>
    <rPh sb="2" eb="4">
      <t>ジム</t>
    </rPh>
    <rPh sb="4" eb="6">
      <t>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</si>
  <si>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</si>
  <si>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青森県後期高齢者広域連合（一般会計）</t>
    <rPh sb="0" eb="3">
      <t>アオモリケン</t>
    </rPh>
    <rPh sb="3" eb="5">
      <t>コウキ</t>
    </rPh>
    <rPh sb="5" eb="8">
      <t>コウレイシャ</t>
    </rPh>
    <rPh sb="8" eb="10">
      <t>コウイキ</t>
    </rPh>
    <rPh sb="10" eb="12">
      <t>レンゴウ</t>
    </rPh>
    <rPh sb="13" eb="15">
      <t>イッパン</t>
    </rPh>
    <rPh sb="15" eb="17">
      <t>カイケイ</t>
    </rPh>
    <phoneticPr fontId="2"/>
  </si>
  <si>
    <t>青森県後期高齢者広域連合（特別会計）</t>
    <rPh sb="13" eb="15">
      <t>トクベツ</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</si>
  <si>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</si>
  <si>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</si>
  <si>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</si>
  <si>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t>
    <phoneticPr fontId="2"/>
  </si>
  <si>
    <t>-</t>
    <phoneticPr fontId="2"/>
  </si>
  <si>
    <t>東通村産業振興公社</t>
    <rPh sb="0" eb="3">
      <t>ヒガシドオリムラ</t>
    </rPh>
    <rPh sb="3" eb="5">
      <t>サンギョウ</t>
    </rPh>
    <rPh sb="5" eb="7">
      <t>シンコウ</t>
    </rPh>
    <rPh sb="7" eb="9">
      <t>コウシャ</t>
    </rPh>
    <phoneticPr fontId="2"/>
  </si>
  <si>
    <t>漁業振興基金</t>
    <rPh sb="0" eb="2">
      <t>ギョギョウ</t>
    </rPh>
    <rPh sb="2" eb="4">
      <t>シンコウ</t>
    </rPh>
    <rPh sb="4" eb="6">
      <t>キキン</t>
    </rPh>
    <phoneticPr fontId="11"/>
  </si>
  <si>
    <t>磯資源等倍増基金</t>
    <rPh sb="0" eb="1">
      <t>イソ</t>
    </rPh>
    <rPh sb="1" eb="3">
      <t>シゲン</t>
    </rPh>
    <rPh sb="3" eb="4">
      <t>トウ</t>
    </rPh>
    <rPh sb="4" eb="6">
      <t>バイゾウ</t>
    </rPh>
    <rPh sb="6" eb="8">
      <t>キキン</t>
    </rPh>
    <phoneticPr fontId="11"/>
  </si>
  <si>
    <t>電源立地地域対策交付金事業基金</t>
    <rPh sb="0" eb="2">
      <t>デンゲン</t>
    </rPh>
    <rPh sb="2" eb="4">
      <t>リッチ</t>
    </rPh>
    <rPh sb="4" eb="6">
      <t>チイキ</t>
    </rPh>
    <rPh sb="6" eb="8">
      <t>タイサク</t>
    </rPh>
    <rPh sb="8" eb="11">
      <t>コウフキン</t>
    </rPh>
    <rPh sb="11" eb="13">
      <t>ジギョウ</t>
    </rPh>
    <rPh sb="13" eb="15">
      <t>キキン</t>
    </rPh>
    <phoneticPr fontId="11"/>
  </si>
  <si>
    <t>津軽海峡地区漁業振興基金</t>
    <rPh sb="0" eb="2">
      <t>ツガル</t>
    </rPh>
    <rPh sb="2" eb="4">
      <t>カイキョウ</t>
    </rPh>
    <rPh sb="4" eb="6">
      <t>チク</t>
    </rPh>
    <rPh sb="6" eb="8">
      <t>ギョギョウ</t>
    </rPh>
    <rPh sb="8" eb="10">
      <t>シンコウ</t>
    </rPh>
    <rPh sb="10" eb="12">
      <t>キキン</t>
    </rPh>
    <phoneticPr fontId="11"/>
  </si>
  <si>
    <t>下北試験場関連特定事業基金</t>
    <rPh sb="0" eb="2">
      <t>シモキタ</t>
    </rPh>
    <rPh sb="2" eb="5">
      <t>シケンジョウ</t>
    </rPh>
    <rPh sb="5" eb="7">
      <t>カンレン</t>
    </rPh>
    <rPh sb="7" eb="9">
      <t>トクテイ</t>
    </rPh>
    <rPh sb="9" eb="11">
      <t>ジギョウ</t>
    </rPh>
    <rPh sb="11" eb="13">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</si>
  <si>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</si>
  <si>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</si>
  <si>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</si>
  <si>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</si>
  <si>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</si>
  <si>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</si>
  <si>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</si>
  <si>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</si>
  <si>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</si>
  <si>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</si>
  <si>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</si>
  <si>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施設の集約化により、有形固定資産減価償却率は類似団体平均と比べて低い水準にある。一方で、将来負担比率は類似団体平均と比べてやや高い水準であるが、地方債残高の減少と債務負担行為の設定抑制、平成25年度に解散した土地開発公社の将来負担解消により比率は減少傾向にあり、平成29年度の農用地整備事業と令和元年度の民間活用住宅買入れ事業の終了により債務負担行為が解消されることから、将来負担比率はマイナスに転じる見込みである。</t>
    <rPh sb="1" eb="3">
      <t>シセツ</t>
    </rPh>
    <rPh sb="4" eb="7">
      <t>シュウヤクカ</t>
    </rPh>
    <rPh sb="11" eb="13">
      <t>ユウケイ</t>
    </rPh>
    <rPh sb="13" eb="15">
      <t>コテイ</t>
    </rPh>
    <rPh sb="15" eb="17">
      <t>シサン</t>
    </rPh>
    <rPh sb="17" eb="19">
      <t>ゲンカ</t>
    </rPh>
    <rPh sb="19" eb="21">
      <t>ショウキャク</t>
    </rPh>
    <rPh sb="21" eb="22">
      <t>リツ</t>
    </rPh>
    <rPh sb="23" eb="25">
      <t>ルイジ</t>
    </rPh>
    <rPh sb="25" eb="27">
      <t>ダンタイ</t>
    </rPh>
    <rPh sb="27" eb="29">
      <t>ヘイキン</t>
    </rPh>
    <rPh sb="30" eb="31">
      <t>クラ</t>
    </rPh>
    <rPh sb="33" eb="34">
      <t>ヒク</t>
    </rPh>
    <rPh sb="35" eb="37">
      <t>スイジュン</t>
    </rPh>
    <rPh sb="41" eb="43">
      <t>イッポウ</t>
    </rPh>
    <rPh sb="45" eb="47">
      <t>ショウライ</t>
    </rPh>
    <rPh sb="47" eb="49">
      <t>フタン</t>
    </rPh>
    <rPh sb="49" eb="51">
      <t>ヒリツ</t>
    </rPh>
    <rPh sb="52" eb="54">
      <t>ルイジ</t>
    </rPh>
    <rPh sb="54" eb="56">
      <t>ダンタイ</t>
    </rPh>
    <rPh sb="56" eb="58">
      <t>ヘイキン</t>
    </rPh>
    <rPh sb="59" eb="60">
      <t>クラ</t>
    </rPh>
    <rPh sb="64" eb="65">
      <t>タカ</t>
    </rPh>
    <rPh sb="66" eb="68">
      <t>スイジュン</t>
    </rPh>
    <rPh sb="73" eb="75">
      <t>チホウ</t>
    </rPh>
    <rPh sb="75" eb="76">
      <t>サイ</t>
    </rPh>
    <rPh sb="76" eb="78">
      <t>ザンダカ</t>
    </rPh>
    <rPh sb="79" eb="81">
      <t>ゲンショウ</t>
    </rPh>
    <rPh sb="82" eb="84">
      <t>サイム</t>
    </rPh>
    <rPh sb="84" eb="86">
      <t>フタン</t>
    </rPh>
    <rPh sb="86" eb="88">
      <t>コウイ</t>
    </rPh>
    <rPh sb="89" eb="91">
      <t>セッテイ</t>
    </rPh>
    <rPh sb="91" eb="93">
      <t>ヨクセイ</t>
    </rPh>
    <rPh sb="94" eb="96">
      <t>ヘイセイ</t>
    </rPh>
    <rPh sb="98" eb="100">
      <t>ネンド</t>
    </rPh>
    <rPh sb="101" eb="103">
      <t>カイサン</t>
    </rPh>
    <rPh sb="105" eb="107">
      <t>トチ</t>
    </rPh>
    <rPh sb="107" eb="109">
      <t>カイハツ</t>
    </rPh>
    <rPh sb="109" eb="111">
      <t>コウシャ</t>
    </rPh>
    <rPh sb="112" eb="114">
      <t>ショウライ</t>
    </rPh>
    <rPh sb="114" eb="116">
      <t>フタン</t>
    </rPh>
    <rPh sb="116" eb="118">
      <t>カイショウ</t>
    </rPh>
    <rPh sb="121" eb="123">
      <t>ヒリツ</t>
    </rPh>
    <rPh sb="124" eb="126">
      <t>ゲンショウ</t>
    </rPh>
    <rPh sb="126" eb="128">
      <t>ケイコウ</t>
    </rPh>
    <rPh sb="132" eb="134">
      <t>ヘイセイ</t>
    </rPh>
    <rPh sb="136" eb="138">
      <t>ネンド</t>
    </rPh>
    <rPh sb="139" eb="142">
      <t>ノウヨウチ</t>
    </rPh>
    <rPh sb="142" eb="144">
      <t>セイビ</t>
    </rPh>
    <rPh sb="144" eb="146">
      <t>ジギョウ</t>
    </rPh>
    <rPh sb="147" eb="149">
      <t>レイワ</t>
    </rPh>
    <rPh sb="149" eb="151">
      <t>ガンネン</t>
    </rPh>
    <rPh sb="151" eb="152">
      <t>ド</t>
    </rPh>
    <rPh sb="153" eb="155">
      <t>ミンカン</t>
    </rPh>
    <rPh sb="155" eb="157">
      <t>カツヨウ</t>
    </rPh>
    <rPh sb="157" eb="159">
      <t>ジュウタク</t>
    </rPh>
    <rPh sb="159" eb="161">
      <t>カイイ</t>
    </rPh>
    <rPh sb="162" eb="164">
      <t>ジギョウ</t>
    </rPh>
    <rPh sb="165" eb="167">
      <t>シュウリョウ</t>
    </rPh>
    <rPh sb="170" eb="172">
      <t>サイム</t>
    </rPh>
    <rPh sb="172" eb="174">
      <t>フタン</t>
    </rPh>
    <rPh sb="174" eb="176">
      <t>コウイ</t>
    </rPh>
    <rPh sb="177" eb="179">
      <t>カイショウ</t>
    </rPh>
    <rPh sb="187" eb="189">
      <t>ショウライ</t>
    </rPh>
    <rPh sb="189" eb="191">
      <t>フタン</t>
    </rPh>
    <rPh sb="191" eb="193">
      <t>ヒリツ</t>
    </rPh>
    <rPh sb="199" eb="200">
      <t>テン</t>
    </rPh>
    <rPh sb="202" eb="204">
      <t>ミコ</t>
    </rPh>
    <phoneticPr fontId="5"/>
  </si>
  <si>
    <t>　地方債残高の減少と債務負担行為の設定抑制等により将来負担比率は減少傾向にあるものの、実質公債費比率は類似団体平均と比較して高い水準となっている。これは、公債費及び準公債費の支出が減少傾向にあるものの、それを上回る勢いで標準財政規模が縮小していることが要因となっている。実質公債費比率は3ヶ年平均により算出されるが、単年度における比率は平成28年度をピークに減少に転じており、今後も減少傾向となる見込みであるものの依然として高い水準にあることから、新発債の抑制などの対策を講じていく必要がある。</t>
    <rPh sb="1" eb="3">
      <t>チホウ</t>
    </rPh>
    <rPh sb="3" eb="4">
      <t>サイ</t>
    </rPh>
    <rPh sb="4" eb="6">
      <t>ザンダカ</t>
    </rPh>
    <rPh sb="7" eb="9">
      <t>ゲンショウ</t>
    </rPh>
    <rPh sb="10" eb="12">
      <t>サイム</t>
    </rPh>
    <rPh sb="12" eb="14">
      <t>フタン</t>
    </rPh>
    <rPh sb="14" eb="16">
      <t>コウイ</t>
    </rPh>
    <rPh sb="17" eb="19">
      <t>セッテイ</t>
    </rPh>
    <rPh sb="19" eb="21">
      <t>ヨクセイ</t>
    </rPh>
    <rPh sb="21" eb="22">
      <t>トウ</t>
    </rPh>
    <rPh sb="25" eb="27">
      <t>ショウライ</t>
    </rPh>
    <rPh sb="27" eb="29">
      <t>フタン</t>
    </rPh>
    <rPh sb="29" eb="31">
      <t>ヒリツ</t>
    </rPh>
    <rPh sb="32" eb="34">
      <t>ゲンショウ</t>
    </rPh>
    <rPh sb="34" eb="36">
      <t>ケイコウ</t>
    </rPh>
    <rPh sb="43" eb="45">
      <t>ジッシツ</t>
    </rPh>
    <rPh sb="45" eb="48">
      <t>コウサイヒ</t>
    </rPh>
    <rPh sb="48" eb="50">
      <t>ヒリツ</t>
    </rPh>
    <rPh sb="51" eb="53">
      <t>ルイジ</t>
    </rPh>
    <rPh sb="53" eb="55">
      <t>ダンタイ</t>
    </rPh>
    <rPh sb="55" eb="57">
      <t>ヘイキン</t>
    </rPh>
    <rPh sb="58" eb="60">
      <t>ヒカク</t>
    </rPh>
    <rPh sb="62" eb="63">
      <t>タカ</t>
    </rPh>
    <rPh sb="64" eb="66">
      <t>スイジュン</t>
    </rPh>
    <rPh sb="77" eb="79">
      <t>コウサイ</t>
    </rPh>
    <rPh sb="79" eb="80">
      <t>ヒ</t>
    </rPh>
    <rPh sb="80" eb="81">
      <t>オヨ</t>
    </rPh>
    <rPh sb="82" eb="83">
      <t>ジュン</t>
    </rPh>
    <rPh sb="83" eb="85">
      <t>コウサイ</t>
    </rPh>
    <rPh sb="85" eb="86">
      <t>ヒ</t>
    </rPh>
    <rPh sb="87" eb="89">
      <t>シシュツ</t>
    </rPh>
    <rPh sb="90" eb="92">
      <t>ゲンショウ</t>
    </rPh>
    <rPh sb="92" eb="94">
      <t>ケイコウ</t>
    </rPh>
    <rPh sb="104" eb="106">
      <t>ウワマワ</t>
    </rPh>
    <rPh sb="107" eb="108">
      <t>イキオ</t>
    </rPh>
    <rPh sb="110" eb="112">
      <t>ヒョウジュン</t>
    </rPh>
    <rPh sb="112" eb="114">
      <t>ザイセイ</t>
    </rPh>
    <rPh sb="114" eb="116">
      <t>キボ</t>
    </rPh>
    <rPh sb="117" eb="119">
      <t>シュクショウ</t>
    </rPh>
    <rPh sb="126" eb="128">
      <t>ヨウイン</t>
    </rPh>
    <rPh sb="135" eb="137">
      <t>ジッシツ</t>
    </rPh>
    <rPh sb="137" eb="140">
      <t>コウサイヒ</t>
    </rPh>
    <rPh sb="140" eb="142">
      <t>ヒリツ</t>
    </rPh>
    <rPh sb="145" eb="146">
      <t>ネン</t>
    </rPh>
    <rPh sb="146" eb="148">
      <t>ヘイキン</t>
    </rPh>
    <rPh sb="151" eb="153">
      <t>サンシュツ</t>
    </rPh>
    <rPh sb="158" eb="161">
      <t>タンネンド</t>
    </rPh>
    <rPh sb="165" eb="167">
      <t>ヒリツ</t>
    </rPh>
    <rPh sb="168" eb="170">
      <t>ヘイセイ</t>
    </rPh>
    <rPh sb="172" eb="174">
      <t>ネンド</t>
    </rPh>
    <rPh sb="179" eb="181">
      <t>ゲンショウ</t>
    </rPh>
    <rPh sb="182" eb="183">
      <t>テン</t>
    </rPh>
    <rPh sb="188" eb="190">
      <t>コンゴ</t>
    </rPh>
    <rPh sb="191" eb="193">
      <t>ゲンショウ</t>
    </rPh>
    <rPh sb="193" eb="195">
      <t>ケイコウ</t>
    </rPh>
    <rPh sb="198" eb="200">
      <t>ミコ</t>
    </rPh>
    <rPh sb="207" eb="209">
      <t>イゼン</t>
    </rPh>
    <rPh sb="212" eb="213">
      <t>タカ</t>
    </rPh>
    <rPh sb="214" eb="216">
      <t>スイジュン</t>
    </rPh>
    <rPh sb="224" eb="226">
      <t>シンパツ</t>
    </rPh>
    <rPh sb="226" eb="227">
      <t>サイ</t>
    </rPh>
    <rPh sb="228" eb="230">
      <t>ヨクセイ</t>
    </rPh>
    <rPh sb="233" eb="235">
      <t>タイサク</t>
    </rPh>
    <rPh sb="236" eb="237">
      <t>コウ</t>
    </rPh>
    <rPh sb="241" eb="24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</si>
</sst>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42C2-4B08-A7FE-268E903131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250593</c:v>
                </c:pt>
                <c:pt idx="1">
                  <c:v>223405</c:v>
                </c:pt>
                <c:pt idx="2">
                  <c:v>181679</c:v>
                </c:pt>
                <c:pt idx="3">
                  <c:v>161917</c:v>
                </c:pt>
                <c:pt idx="4">
                  <c:v>278311</c:v>
                </c:pt>
              </c:numCache>
            </c:numRef>
          </c:val>
          <c:smooth val="0"/>
          <c:extLst>
            <c:ext xmlns:c16="http://schemas.microsoft.com/office/drawing/2014/chart" uri="{C3380CC4-5D6E-409C-BE32-E72D297353CC}">
              <c16:uniqueId val="{00000001-42C2-4B08-A7FE-268E903131AC}"/>
            </c:ext>
          </c:extLst>
        </c:ser>
        <c:dLbls>
          <c:showLegendKey val="0"/>
          <c:showVal val="0"/>
          <c:showCatName val="0"/>
          <c:showSerName val="0"/>
          <c:showPercent val="0"/>
          <c:showBubbleSize val="0"/>
        </c:dLbls>
        <c:marker val="1"/>
        <c:smooth val="0"/>
        <c:axId val="234716200"/>
        <c:axId val="234716592"/>
      </c:lineChart>
      <c:catAx>
        <c:axId val="234716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716592"/>
        <c:crosses val="autoZero"/>
        <c:auto val="1"/>
        <c:lblAlgn val="ctr"/>
        <c:lblOffset val="100"/>
        <c:tickLblSkip val="1"/>
        <c:tickMarkSkip val="1"/>
        <c:noMultiLvlLbl val="0"/>
      </c:catAx>
      <c:valAx>
        <c:axId val="23471659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716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2.31</c:v>
                </c:pt>
                <c:pt idx="1">
                  <c:v>0.9</c:v>
                </c:pt>
                <c:pt idx="2">
                  <c:v>3.14</c:v>
                </c:pt>
                <c:pt idx="3">
                  <c:v>2.65</c:v>
                </c:pt>
                <c:pt idx="4">
                  <c:v>2.3199999999999998</c:v>
                </c:pt>
              </c:numCache>
            </c:numRef>
          </c:val>
          <c:extLst>
            <c:ext xmlns:c16="http://schemas.microsoft.com/office/drawing/2014/chart" uri="{C3380CC4-5D6E-409C-BE32-E72D297353CC}">
              <c16:uniqueId val="{00000000-5371-470E-B137-BE0CBDC79D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0.16</c:v>
                </c:pt>
                <c:pt idx="1">
                  <c:v>0.49</c:v>
                </c:pt>
                <c:pt idx="2">
                  <c:v>1.24</c:v>
                </c:pt>
                <c:pt idx="3">
                  <c:v>0.36</c:v>
                </c:pt>
                <c:pt idx="4">
                  <c:v>1.56</c:v>
                </c:pt>
              </c:numCache>
            </c:numRef>
          </c:val>
          <c:extLst>
            <c:ext xmlns:c16="http://schemas.microsoft.com/office/drawing/2014/chart" uri="{C3380CC4-5D6E-409C-BE32-E72D297353CC}">
              <c16:uniqueId val="{00000001-5371-470E-B137-BE0CBDC79D28}"/>
            </c:ext>
          </c:extLst>
        </c:ser>
        <c:dLbls>
          <c:showLegendKey val="0"/>
          <c:showVal val="0"/>
          <c:showCatName val="0"/>
          <c:showSerName val="0"/>
          <c:showPercent val="0"/>
          <c:showBubbleSize val="0"/>
        </c:dLbls>
        <c:gapWidth val="250"/>
        <c:overlap val="100"/>
        <c:axId val="234717376"/>
        <c:axId val="234717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-3.07</c:v>
                </c:pt>
                <c:pt idx="1">
                  <c:v>-3.44</c:v>
                </c:pt>
                <c:pt idx="2">
                  <c:v>2.25</c:v>
                </c:pt>
                <c:pt idx="3">
                  <c:v>-4.47</c:v>
                </c:pt>
                <c:pt idx="4">
                  <c:v>-0.44</c:v>
                </c:pt>
              </c:numCache>
            </c:numRef>
          </c:val>
          <c:smooth val="0"/>
          <c:extLst>
            <c:ext xmlns:c16="http://schemas.microsoft.com/office/drawing/2014/chart" uri="{C3380CC4-5D6E-409C-BE32-E72D297353CC}">
              <c16:uniqueId val="{00000002-5371-470E-B137-BE0CBDC79D28}"/>
            </c:ext>
          </c:extLst>
        </c:ser>
        <c:dLbls>
          <c:showLegendKey val="0"/>
          <c:showVal val="0"/>
          <c:showCatName val="0"/>
          <c:showSerName val="0"/>
          <c:showPercent val="0"/>
          <c:showBubbleSize val="0"/>
        </c:dLbls>
        <c:marker val="1"/>
        <c:smooth val="0"/>
        <c:axId val="234717376"/>
        <c:axId val="234717768"/>
      </c:lineChart>
      <c:catAx>
        <c:axId val="23471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4717768"/>
        <c:crosses val="autoZero"/>
        <c:auto val="1"/>
        <c:lblAlgn val="ctr"/>
        <c:lblOffset val="100"/>
        <c:tickLblSkip val="1"/>
        <c:tickMarkSkip val="1"/>
        <c:noMultiLvlLbl val="0"/>
      </c:catAx>
      <c:valAx>
        <c:axId val="234717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71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D42-46A9-98EA-F6D5F31142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42-46A9-98EA-F6D5F311427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D42-46A9-98EA-F6D5F311427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D42-46A9-98EA-F6D5F3114279}"/>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D42-46A9-98EA-F6D5F311427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5-5D42-46A9-98EA-F6D5F311427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0.51</c:v>
                </c:pt>
                <c:pt idx="2">
                  <c:v>#N/A</c:v>
                </c:pt>
                <c:pt idx="3">
                  <c:v>0.01</c:v>
                </c:pt>
                <c:pt idx="4">
                  <c:v>#N/A</c:v>
                </c:pt>
                <c:pt idx="5">
                  <c:v>0.28999999999999998</c:v>
                </c:pt>
                <c:pt idx="6">
                  <c:v>#N/A</c:v>
                </c:pt>
                <c:pt idx="7">
                  <c:v>0.1</c:v>
                </c:pt>
                <c:pt idx="8">
                  <c:v>#N/A</c:v>
                </c:pt>
                <c:pt idx="9">
                  <c:v>0.81</c:v>
                </c:pt>
              </c:numCache>
            </c:numRef>
          </c:val>
          <c:extLst>
            <c:ext xmlns:c16="http://schemas.microsoft.com/office/drawing/2014/chart" uri="{C3380CC4-5D6E-409C-BE32-E72D297353CC}">
              <c16:uniqueId val="{00000006-5D42-46A9-98EA-F6D5F311427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0.57999999999999996</c:v>
                </c:pt>
                <c:pt idx="2">
                  <c:v>#N/A</c:v>
                </c:pt>
                <c:pt idx="3">
                  <c:v>0.03</c:v>
                </c:pt>
                <c:pt idx="4">
                  <c:v>#N/A</c:v>
                </c:pt>
                <c:pt idx="5">
                  <c:v>0.16</c:v>
                </c:pt>
                <c:pt idx="6">
                  <c:v>#N/A</c:v>
                </c:pt>
                <c:pt idx="7">
                  <c:v>0.65</c:v>
                </c:pt>
                <c:pt idx="8">
                  <c:v>#N/A</c:v>
                </c:pt>
                <c:pt idx="9">
                  <c:v>1.43</c:v>
                </c:pt>
              </c:numCache>
            </c:numRef>
          </c:val>
          <c:extLst>
            <c:ext xmlns:c16="http://schemas.microsoft.com/office/drawing/2014/chart" uri="{C3380CC4-5D6E-409C-BE32-E72D297353CC}">
              <c16:uniqueId val="{00000007-5D42-46A9-98EA-F6D5F311427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2.31</c:v>
                </c:pt>
                <c:pt idx="2">
                  <c:v>#N/A</c:v>
                </c:pt>
                <c:pt idx="3">
                  <c:v>0.89</c:v>
                </c:pt>
                <c:pt idx="4">
                  <c:v>#N/A</c:v>
                </c:pt>
                <c:pt idx="5">
                  <c:v>3.13</c:v>
                </c:pt>
                <c:pt idx="6">
                  <c:v>#N/A</c:v>
                </c:pt>
                <c:pt idx="7">
                  <c:v>2.65</c:v>
                </c:pt>
                <c:pt idx="8">
                  <c:v>#N/A</c:v>
                </c:pt>
                <c:pt idx="9">
                  <c:v>2.31</c:v>
                </c:pt>
              </c:numCache>
            </c:numRef>
          </c:val>
          <c:extLst>
            <c:ext xmlns:c16="http://schemas.microsoft.com/office/drawing/2014/chart" uri="{C3380CC4-5D6E-409C-BE32-E72D297353CC}">
              <c16:uniqueId val="{00000008-5D42-46A9-98EA-F6D5F311427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1.53</c:v>
                </c:pt>
                <c:pt idx="2">
                  <c:v>#N/A</c:v>
                </c:pt>
                <c:pt idx="3">
                  <c:v>1.92</c:v>
                </c:pt>
                <c:pt idx="4">
                  <c:v>#N/A</c:v>
                </c:pt>
                <c:pt idx="5">
                  <c:v>2.41</c:v>
                </c:pt>
                <c:pt idx="6">
                  <c:v>#N/A</c:v>
                </c:pt>
                <c:pt idx="7">
                  <c:v>3.12</c:v>
                </c:pt>
                <c:pt idx="8">
                  <c:v>#N/A</c:v>
                </c:pt>
                <c:pt idx="9">
                  <c:v>2.4900000000000002</c:v>
                </c:pt>
              </c:numCache>
            </c:numRef>
          </c:val>
          <c:extLst>
            <c:ext xmlns:c16="http://schemas.microsoft.com/office/drawing/2014/chart" uri="{C3380CC4-5D6E-409C-BE32-E72D297353CC}">
              <c16:uniqueId val="{00000009-5D42-46A9-98EA-F6D5F3114279}"/>
            </c:ext>
          </c:extLst>
        </c:ser>
        <c:dLbls>
          <c:showLegendKey val="0"/>
          <c:showVal val="0"/>
          <c:showCatName val="0"/>
          <c:showSerName val="0"/>
          <c:showPercent val="0"/>
          <c:showBubbleSize val="0"/>
        </c:dLbls>
        <c:gapWidth val="150"/>
        <c:overlap val="100"/>
        <c:axId val="234718552"/>
        <c:axId val="234718944"/>
      </c:barChart>
      <c:catAx>
        <c:axId val="234718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718944"/>
        <c:crosses val="autoZero"/>
        <c:auto val="1"/>
        <c:lblAlgn val="ctr"/>
        <c:lblOffset val="100"/>
        <c:tickLblSkip val="1"/>
        <c:tickMarkSkip val="1"/>
        <c:noMultiLvlLbl val="0"/>
      </c:catAx>
      <c:valAx>
        <c:axId val="234718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718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664</c:v>
                </c:pt>
                <c:pt idx="5">
                  <c:v>648</c:v>
                </c:pt>
                <c:pt idx="8">
                  <c:v>655</c:v>
                </c:pt>
                <c:pt idx="11">
                  <c:v>684</c:v>
                </c:pt>
                <c:pt idx="14">
                  <c:v>671</c:v>
                </c:pt>
              </c:numCache>
            </c:numRef>
          </c:val>
          <c:extLst>
            <c:ext xmlns:c16="http://schemas.microsoft.com/office/drawing/2014/chart" uri="{C3380CC4-5D6E-409C-BE32-E72D297353CC}">
              <c16:uniqueId val="{00000000-1E04-4D64-8E8F-E6A597B1FD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4</c:v>
                </c:pt>
                <c:pt idx="3">
                  <c:v>4</c:v>
                </c:pt>
                <c:pt idx="6">
                  <c:v>3</c:v>
                </c:pt>
                <c:pt idx="9">
                  <c:v>1</c:v>
                </c:pt>
                <c:pt idx="12">
                  <c:v>1</c:v>
                </c:pt>
              </c:numCache>
            </c:numRef>
          </c:val>
          <c:extLst>
            <c:ext xmlns:c16="http://schemas.microsoft.com/office/drawing/2014/chart" uri="{C3380CC4-5D6E-409C-BE32-E72D297353CC}">
              <c16:uniqueId val="{00000001-1E04-4D64-8E8F-E6A597B1FD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1</c:v>
                </c:pt>
                <c:pt idx="6">
                  <c:v>65</c:v>
                </c:pt>
                <c:pt idx="9">
                  <c:v>65</c:v>
                </c:pt>
                <c:pt idx="12">
                  <c:v>20</c:v>
                </c:pt>
              </c:numCache>
            </c:numRef>
          </c:val>
          <c:extLst>
            <c:ext xmlns:c16="http://schemas.microsoft.com/office/drawing/2014/chart" uri="{C3380CC4-5D6E-409C-BE32-E72D297353CC}">
              <c16:uniqueId val="{00000002-1E04-4D64-8E8F-E6A597B1FD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65</c:v>
                </c:pt>
                <c:pt idx="3">
                  <c:v>65</c:v>
                </c:pt>
                <c:pt idx="6">
                  <c:v>78</c:v>
                </c:pt>
                <c:pt idx="9">
                  <c:v>76</c:v>
                </c:pt>
                <c:pt idx="12">
                  <c:v>80</c:v>
                </c:pt>
              </c:numCache>
            </c:numRef>
          </c:val>
          <c:extLst>
            <c:ext xmlns:c16="http://schemas.microsoft.com/office/drawing/2014/chart" uri="{C3380CC4-5D6E-409C-BE32-E72D297353CC}">
              <c16:uniqueId val="{00000003-1E04-4D64-8E8F-E6A597B1FD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370</c:v>
                </c:pt>
                <c:pt idx="3">
                  <c:v>347</c:v>
                </c:pt>
                <c:pt idx="6">
                  <c:v>320</c:v>
                </c:pt>
                <c:pt idx="9">
                  <c:v>319</c:v>
                </c:pt>
                <c:pt idx="12">
                  <c:v>313</c:v>
                </c:pt>
              </c:numCache>
            </c:numRef>
          </c:val>
          <c:extLst>
            <c:ext xmlns:c16="http://schemas.microsoft.com/office/drawing/2014/chart" uri="{C3380CC4-5D6E-409C-BE32-E72D297353CC}">
              <c16:uniqueId val="{00000004-1E04-4D64-8E8F-E6A597B1FD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04-4D64-8E8F-E6A597B1FD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04-4D64-8E8F-E6A597B1FD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922</c:v>
                </c:pt>
                <c:pt idx="3">
                  <c:v>910</c:v>
                </c:pt>
                <c:pt idx="6">
                  <c:v>896</c:v>
                </c:pt>
                <c:pt idx="9">
                  <c:v>914</c:v>
                </c:pt>
                <c:pt idx="12">
                  <c:v>883</c:v>
                </c:pt>
              </c:numCache>
            </c:numRef>
          </c:val>
          <c:extLst>
            <c:ext xmlns:c16="http://schemas.microsoft.com/office/drawing/2014/chart" uri="{C3380CC4-5D6E-409C-BE32-E72D297353CC}">
              <c16:uniqueId val="{00000007-1E04-4D64-8E8F-E6A597B1FDC8}"/>
            </c:ext>
          </c:extLst>
        </c:ser>
        <c:dLbls>
          <c:showLegendKey val="0"/>
          <c:showVal val="0"/>
          <c:showCatName val="0"/>
          <c:showSerName val="0"/>
          <c:showPercent val="0"/>
          <c:showBubbleSize val="0"/>
        </c:dLbls>
        <c:gapWidth val="100"/>
        <c:overlap val="100"/>
        <c:axId val="236760672"/>
        <c:axId val="236761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703</c:v>
                </c:pt>
                <c:pt idx="2">
                  <c:v>#N/A</c:v>
                </c:pt>
                <c:pt idx="3">
                  <c:v>#N/A</c:v>
                </c:pt>
                <c:pt idx="4">
                  <c:v>679</c:v>
                </c:pt>
                <c:pt idx="5">
                  <c:v>#N/A</c:v>
                </c:pt>
                <c:pt idx="6">
                  <c:v>#N/A</c:v>
                </c:pt>
                <c:pt idx="7">
                  <c:v>707</c:v>
                </c:pt>
                <c:pt idx="8">
                  <c:v>#N/A</c:v>
                </c:pt>
                <c:pt idx="9">
                  <c:v>#N/A</c:v>
                </c:pt>
                <c:pt idx="10">
                  <c:v>691</c:v>
                </c:pt>
                <c:pt idx="11">
                  <c:v>#N/A</c:v>
                </c:pt>
                <c:pt idx="12">
                  <c:v>#N/A</c:v>
                </c:pt>
                <c:pt idx="13">
                  <c:v>626</c:v>
                </c:pt>
                <c:pt idx="14">
                  <c:v>#N/A</c:v>
                </c:pt>
              </c:numCache>
            </c:numRef>
          </c:val>
          <c:smooth val="0"/>
          <c:extLst>
            <c:ext xmlns:c16="http://schemas.microsoft.com/office/drawing/2014/chart" uri="{C3380CC4-5D6E-409C-BE32-E72D297353CC}">
              <c16:uniqueId val="{00000008-1E04-4D64-8E8F-E6A597B1FDC8}"/>
            </c:ext>
          </c:extLst>
        </c:ser>
        <c:dLbls>
          <c:showLegendKey val="0"/>
          <c:showVal val="0"/>
          <c:showCatName val="0"/>
          <c:showSerName val="0"/>
          <c:showPercent val="0"/>
          <c:showBubbleSize val="0"/>
        </c:dLbls>
        <c:marker val="1"/>
        <c:smooth val="0"/>
        <c:axId val="236760672"/>
        <c:axId val="236761064"/>
      </c:lineChart>
      <c:catAx>
        <c:axId val="23676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761064"/>
        <c:crosses val="autoZero"/>
        <c:auto val="1"/>
        <c:lblAlgn val="ctr"/>
        <c:lblOffset val="100"/>
        <c:tickLblSkip val="1"/>
        <c:tickMarkSkip val="1"/>
        <c:noMultiLvlLbl val="0"/>
      </c:catAx>
      <c:valAx>
        <c:axId val="236761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76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6762</c:v>
                </c:pt>
                <c:pt idx="5">
                  <c:v>6921</c:v>
                </c:pt>
                <c:pt idx="8">
                  <c:v>6868</c:v>
                </c:pt>
                <c:pt idx="11">
                  <c:v>6795</c:v>
                </c:pt>
                <c:pt idx="14">
                  <c:v>6715</c:v>
                </c:pt>
              </c:numCache>
            </c:numRef>
          </c:val>
          <c:extLst>
            <c:ext xmlns:c16="http://schemas.microsoft.com/office/drawing/2014/chart" uri="{C3380CC4-5D6E-409C-BE32-E72D297353CC}">
              <c16:uniqueId val="{00000000-C307-4568-82A9-04FF61A65C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275</c:v>
                </c:pt>
                <c:pt idx="5">
                  <c:v>451</c:v>
                </c:pt>
                <c:pt idx="8">
                  <c:v>107</c:v>
                </c:pt>
                <c:pt idx="11">
                  <c:v>82</c:v>
                </c:pt>
                <c:pt idx="14">
                  <c:v>56</c:v>
                </c:pt>
              </c:numCache>
            </c:numRef>
          </c:val>
          <c:extLst>
            <c:ext xmlns:c16="http://schemas.microsoft.com/office/drawing/2014/chart" uri="{C3380CC4-5D6E-409C-BE32-E72D297353CC}">
              <c16:uniqueId val="{00000001-C307-4568-82A9-04FF61A65C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6305</c:v>
                </c:pt>
                <c:pt idx="5">
                  <c:v>6112</c:v>
                </c:pt>
                <c:pt idx="8">
                  <c:v>6118</c:v>
                </c:pt>
                <c:pt idx="11">
                  <c:v>6085</c:v>
                </c:pt>
                <c:pt idx="14">
                  <c:v>6079</c:v>
                </c:pt>
              </c:numCache>
            </c:numRef>
          </c:val>
          <c:extLst>
            <c:ext xmlns:c16="http://schemas.microsoft.com/office/drawing/2014/chart" uri="{C3380CC4-5D6E-409C-BE32-E72D297353CC}">
              <c16:uniqueId val="{00000002-C307-4568-82A9-04FF61A65C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07-4568-82A9-04FF61A65C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07-4568-82A9-04FF61A65C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07-4568-82A9-04FF61A65C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681</c:v>
                </c:pt>
                <c:pt idx="3">
                  <c:v>596</c:v>
                </c:pt>
                <c:pt idx="6">
                  <c:v>914</c:v>
                </c:pt>
                <c:pt idx="9">
                  <c:v>903</c:v>
                </c:pt>
                <c:pt idx="12">
                  <c:v>847</c:v>
                </c:pt>
              </c:numCache>
            </c:numRef>
          </c:val>
          <c:extLst>
            <c:ext xmlns:c16="http://schemas.microsoft.com/office/drawing/2014/chart" uri="{C3380CC4-5D6E-409C-BE32-E72D297353CC}">
              <c16:uniqueId val="{00000006-C307-4568-82A9-04FF61A65C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392</c:v>
                </c:pt>
                <c:pt idx="3">
                  <c:v>501</c:v>
                </c:pt>
                <c:pt idx="6">
                  <c:v>444</c:v>
                </c:pt>
                <c:pt idx="9">
                  <c:v>369</c:v>
                </c:pt>
                <c:pt idx="12">
                  <c:v>311</c:v>
                </c:pt>
              </c:numCache>
            </c:numRef>
          </c:val>
          <c:extLst>
            <c:ext xmlns:c16="http://schemas.microsoft.com/office/drawing/2014/chart" uri="{C3380CC4-5D6E-409C-BE32-E72D297353CC}">
              <c16:uniqueId val="{00000007-C307-4568-82A9-04FF61A65C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4376</c:v>
                </c:pt>
                <c:pt idx="3">
                  <c:v>4125</c:v>
                </c:pt>
                <c:pt idx="6">
                  <c:v>3839</c:v>
                </c:pt>
                <c:pt idx="9">
                  <c:v>3594</c:v>
                </c:pt>
                <c:pt idx="12">
                  <c:v>3331</c:v>
                </c:pt>
              </c:numCache>
            </c:numRef>
          </c:val>
          <c:extLst>
            <c:ext xmlns:c16="http://schemas.microsoft.com/office/drawing/2014/chart" uri="{C3380CC4-5D6E-409C-BE32-E72D297353CC}">
              <c16:uniqueId val="{00000008-C307-4568-82A9-04FF61A65C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1344</c:v>
                </c:pt>
                <c:pt idx="3">
                  <c:v>1174</c:v>
                </c:pt>
                <c:pt idx="6">
                  <c:v>709</c:v>
                </c:pt>
                <c:pt idx="9">
                  <c:v>562</c:v>
                </c:pt>
                <c:pt idx="12">
                  <c:v>416</c:v>
                </c:pt>
              </c:numCache>
            </c:numRef>
          </c:val>
          <c:extLst>
            <c:ext xmlns:c16="http://schemas.microsoft.com/office/drawing/2014/chart" uri="{C3380CC4-5D6E-409C-BE32-E72D297353CC}">
              <c16:uniqueId val="{00000009-C307-4568-82A9-04FF61A65C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8293</c:v>
                </c:pt>
                <c:pt idx="3">
                  <c:v>8105</c:v>
                </c:pt>
                <c:pt idx="6">
                  <c:v>7963</c:v>
                </c:pt>
                <c:pt idx="9">
                  <c:v>7740</c:v>
                </c:pt>
                <c:pt idx="12">
                  <c:v>7509</c:v>
                </c:pt>
              </c:numCache>
            </c:numRef>
          </c:val>
          <c:extLst>
            <c:ext xmlns:c16="http://schemas.microsoft.com/office/drawing/2014/chart" uri="{C3380CC4-5D6E-409C-BE32-E72D297353CC}">
              <c16:uniqueId val="{0000000A-C307-4568-82A9-04FF61A65CF4}"/>
            </c:ext>
          </c:extLst>
        </c:ser>
        <c:dLbls>
          <c:showLegendKey val="0"/>
          <c:showVal val="0"/>
          <c:showCatName val="0"/>
          <c:showSerName val="0"/>
          <c:showPercent val="0"/>
          <c:showBubbleSize val="0"/>
        </c:dLbls>
        <c:gapWidth val="100"/>
        <c:overlap val="100"/>
        <c:axId val="236761848"/>
        <c:axId val="236762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1743</c:v>
                </c:pt>
                <c:pt idx="2">
                  <c:v>#N/A</c:v>
                </c:pt>
                <c:pt idx="3">
                  <c:v>#N/A</c:v>
                </c:pt>
                <c:pt idx="4">
                  <c:v>1018</c:v>
                </c:pt>
                <c:pt idx="5">
                  <c:v>#N/A</c:v>
                </c:pt>
                <c:pt idx="6">
                  <c:v>#N/A</c:v>
                </c:pt>
                <c:pt idx="7">
                  <c:v>775</c:v>
                </c:pt>
                <c:pt idx="8">
                  <c:v>#N/A</c:v>
                </c:pt>
                <c:pt idx="9">
                  <c:v>#N/A</c:v>
                </c:pt>
                <c:pt idx="10">
                  <c:v>207</c:v>
                </c:pt>
                <c:pt idx="11">
                  <c:v>#N/A</c:v>
                </c:pt>
                <c:pt idx="12">
                  <c:v>#N/A</c:v>
                </c:pt>
                <c:pt idx="13">
                  <c:v>0</c:v>
                </c:pt>
                <c:pt idx="14">
                  <c:v>#N/A</c:v>
                </c:pt>
              </c:numCache>
            </c:numRef>
          </c:val>
          <c:smooth val="0"/>
          <c:extLst>
            <c:ext xmlns:c16="http://schemas.microsoft.com/office/drawing/2014/chart" uri="{C3380CC4-5D6E-409C-BE32-E72D297353CC}">
              <c16:uniqueId val="{0000000B-C307-4568-82A9-04FF61A65CF4}"/>
            </c:ext>
          </c:extLst>
        </c:ser>
        <c:dLbls>
          <c:showLegendKey val="0"/>
          <c:showVal val="0"/>
          <c:showCatName val="0"/>
          <c:showSerName val="0"/>
          <c:showPercent val="0"/>
          <c:showBubbleSize val="0"/>
        </c:dLbls>
        <c:marker val="1"/>
        <c:smooth val="0"/>
        <c:axId val="236761848"/>
        <c:axId val="236762240"/>
      </c:lineChart>
      <c:catAx>
        <c:axId val="236761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6762240"/>
        <c:crosses val="autoZero"/>
        <c:auto val="1"/>
        <c:lblAlgn val="ctr"/>
        <c:lblOffset val="100"/>
        <c:tickLblSkip val="1"/>
        <c:tickMarkSkip val="1"/>
        <c:noMultiLvlLbl val="0"/>
      </c:catAx>
      <c:valAx>
        <c:axId val="23676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761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47</c:v>
                </c:pt>
                <c:pt idx="1">
                  <c:v>13</c:v>
                </c:pt>
                <c:pt idx="2">
                  <c:v>57</c:v>
                </c:pt>
              </c:numCache>
            </c:numRef>
          </c:val>
          <c:extLst>
            <c:ext xmlns:c16="http://schemas.microsoft.com/office/drawing/2014/chart" uri="{C3380CC4-5D6E-409C-BE32-E72D297353CC}">
              <c16:uniqueId val="{00000000-9FAC-479A-801B-6A3C67332B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9FAC-479A-801B-6A3C67332B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7264</c:v>
                </c:pt>
                <c:pt idx="1">
                  <c:v>7098</c:v>
                </c:pt>
                <c:pt idx="2">
                  <c:v>6955</c:v>
                </c:pt>
              </c:numCache>
            </c:numRef>
          </c:val>
          <c:extLst>
            <c:ext xmlns:c16="http://schemas.microsoft.com/office/drawing/2014/chart" uri="{C3380CC4-5D6E-409C-BE32-E72D297353CC}">
              <c16:uniqueId val="{00000002-9FAC-479A-801B-6A3C67332BD1}"/>
            </c:ext>
          </c:extLst>
        </c:ser>
        <c:dLbls>
          <c:showLegendKey val="0"/>
          <c:showVal val="0"/>
          <c:showCatName val="0"/>
          <c:showSerName val="0"/>
          <c:showPercent val="0"/>
          <c:showBubbleSize val="0"/>
        </c:dLbls>
        <c:gapWidth val="120"/>
        <c:overlap val="100"/>
        <c:axId val="236763024"/>
        <c:axId val="236763416"/>
      </c:barChart>
      <c:catAx>
        <c:axId val="23676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6763416"/>
        <c:crosses val="autoZero"/>
        <c:auto val="1"/>
        <c:lblAlgn val="ctr"/>
        <c:lblOffset val="100"/>
        <c:tickLblSkip val="1"/>
        <c:tickMarkSkip val="1"/>
        <c:noMultiLvlLbl val="0"/>
      </c:catAx>
      <c:valAx>
        <c:axId val="236763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676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{8CAF5FA7-F21F-4940-8F2F-99DACDC0C52E}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88F-41CE-871B-3EAAEB3531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{DBDCD1E9-FB75-445F-A503-2768FD0333B9}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8F-41CE-871B-3EAAEB3531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{202F9A71-B4D6-41DE-8BF7-7DC56CA771BF}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8F-41CE-871B-3EAAEB3531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{FE349DC3-4A5C-4DE2-AAAE-32BE6F6AA84B}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8F-41CE-871B-3EAAEB3531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{69B8A176-7400-4691-A4A6-E48925A925B7}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8F-41CE-871B-3EAAEB3531B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{E9507325-B50B-4D1F-AC84-DF7F74EEAB2B}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88F-41CE-871B-3EAAEB3531BE}"/>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{C07B24B5-2560-4836-92D1-774EA7600EA8}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88F-41CE-871B-3EAAEB3531BE}"/>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{A76C4724-5898-432E-8F21-4F74DEDBE62D}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88F-41CE-871B-3EAAEB3531B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{8571329E-B370-4BF9-81A4-E0666DA5C5BA}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88F-41CE-871B-3EAAEB3531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41</c:v>
                </c:pt>
                <c:pt idx="24">
                  <c:v>43</c:v>
                </c:pt>
              </c:numCache>
            </c:numRef>
          </c:xVal>
          <c:yVal>
            <c:numRef>
              <c:f>公会計指標分析・財政指標組合せ分析表!$BP$51:$DC$51</c:f>
              <c:numCache>
                <c:formatCode>#,##0.0;"▲ "#,##0.0</c:formatCode>
                <c:ptCount val="40"/>
                <c:pt idx="16">
                  <c:v>24.5</c:v>
                </c:pt>
                <c:pt idx="24">
                  <c:v>6.7</c:v>
                </c:pt>
              </c:numCache>
            </c:numRef>
          </c:yVal>
          <c:smooth val="0"/>
          <c:extLst>
            <c:ext xmlns:c16="http://schemas.microsoft.com/office/drawing/2014/chart" uri="{C3380CC4-5D6E-409C-BE32-E72D297353CC}">
              <c16:uniqueId val="{00000009-F88F-41CE-871B-3EAAEB3531B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{CE053A6D-E409-425D-8C57-3FE41F55BD3D}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88F-41CE-871B-3EAAEB3531B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{E8866676-DC88-4A07-BCC3-CE1245C001D2}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8F-41CE-871B-3EAAEB3531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{046BC11F-0E36-4717-9851-CDF667088927}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8F-41CE-871B-3EAAEB3531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{D0F57D42-15A2-404A-B409-D83363CA0CA3}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8F-41CE-871B-3EAAEB3531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{09376F7B-B9E9-4F63-9CA8-D2BDCF7B6A68}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8F-41CE-871B-3EAAEB3531B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{5293F6B8-6CF0-47D8-8279-8C5B5E3F87D6}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88F-41CE-871B-3EAAEB3531B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{292E20C4-E374-444A-AD97-95AB65ED0549}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88F-41CE-871B-3EAAEB3531B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{AF124B21-BE18-463E-AB79-2A91A7058D0C}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88F-41CE-871B-3EAAEB3531B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{BA087EB7-676D-43DC-BEF1-5ED28DB940E0}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88F-41CE-871B-3EAAEB3531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F88F-41CE-871B-3EAAEB3531BE}"/>
            </c:ext>
          </c:extLst>
        </c:ser>
        <c:dLbls>
          <c:showLegendKey val="0"/>
          <c:showVal val="1"/>
          <c:showCatName val="0"/>
          <c:showSerName val="0"/>
          <c:showPercent val="0"/>
          <c:showBubbleSize val="0"/>
        </c:dLbls>
        <c:axId val="297853048"/>
        <c:axId val="297369592"/>
      </c:scatterChart>
      <c:valAx>
        <c:axId val="297853048"/>
        <c:scaling>
          <c:orientation val="minMax"/>
          <c:max val="58"/>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7369592"/>
        <c:crosses val="autoZero"/>
        <c:crossBetween val="midCat"/>
      </c:valAx>
      <c:valAx>
        <c:axId val="297369592"/>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7853048"/>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{6724016F-BA37-421B-A023-284221CA8CDE}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06D-428A-86C8-71221D9352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{0E5EA2A4-69E0-4C56-AECE-48E43455213E}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6D-428A-86C8-71221D9352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{E64707D2-2E2C-4F0E-BF49-8F1959587D79}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6D-428A-86C8-71221D9352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{B104ECAD-7800-4831-9E6E-8DCDA5BAAD79}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6D-428A-86C8-71221D9352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{B3E43B48-A1C8-4FA1-BACC-B6EE462E21D5}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6D-428A-86C8-71221D935209}"/>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{A6C6BE8C-8179-4044-877B-D3E79AFBC6BF}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06D-428A-86C8-71221D935209}"/>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{7F2DC584-DCF1-4B9F-88EF-5C2CC5E6FFE3}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06D-428A-86C8-71221D935209}"/>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{B5D2C889-E814-4C38-8290-FD227BABD463}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06D-428A-86C8-71221D935209}"/>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{E8235599-B02C-4DC3-AC25-AFB8E3B8F38D}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06D-428A-86C8-71221D9352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20.2</c:v>
                </c:pt>
                <c:pt idx="8">
                  <c:v>21.3</c:v>
                </c:pt>
                <c:pt idx="16">
                  <c:v>22</c:v>
                </c:pt>
                <c:pt idx="24">
                  <c:v>22.2</c:v>
                </c:pt>
                <c:pt idx="32">
                  <c:v>21.8</c:v>
                </c:pt>
              </c:numCache>
            </c:numRef>
          </c:xVal>
          <c:yVal>
            <c:numRef>
              <c:f>公会計指標分析・財政指標組合せ分析表!$BP$73:$DC$73</c:f>
              <c:numCache>
                <c:formatCode>#,##0.0;"▲ "#,##0.0</c:formatCode>
                <c:ptCount val="40"/>
                <c:pt idx="0">
                  <c:v>54.1</c:v>
                </c:pt>
                <c:pt idx="8">
                  <c:v>32.799999999999997</c:v>
                </c:pt>
                <c:pt idx="16">
                  <c:v>24.5</c:v>
                </c:pt>
                <c:pt idx="24">
                  <c:v>6.7</c:v>
                </c:pt>
              </c:numCache>
            </c:numRef>
          </c:yVal>
          <c:smooth val="0"/>
          <c:extLst>
            <c:ext xmlns:c16="http://schemas.microsoft.com/office/drawing/2014/chart" uri="{C3380CC4-5D6E-409C-BE32-E72D297353CC}">
              <c16:uniqueId val="{00000009-B06D-428A-86C8-71221D93520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{B82CCDBC-F1A8-482D-BED5-635CFDA3E0D3}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06D-428A-86C8-71221D93520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{5F62EF2B-ADD0-4882-8CF4-757763317938}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6D-428A-86C8-71221D9352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{141AE06D-F9D2-4918-AA02-0E7F81216C26}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6D-428A-86C8-71221D9352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{15FF774C-FB20-4FEA-B06E-51E72FDA584C}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6D-428A-86C8-71221D9352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{4764C826-739D-44E8-BD7C-92303AA4E8A6}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6D-428A-86C8-71221D935209}"/>
                </c:ext>
              </c:extLst>
            </c:dLbl>
            <c:dLbl>
              <c:idx val="8"/>
              <c:layout>
                <c:manualLayout>
                  <c:x val="-3.0699415428371884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{DDEAAEC5-7007-434D-BB16-74E954CF11D7}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06D-428A-86C8-71221D935209}"/>
                </c:ext>
              </c:extLst>
            </c:dLbl>
            <c:dLbl>
              <c:idx val="16"/>
              <c:layout>
                <c:manualLayout>
                  <c:x val="-3.2696567809849419E-2"/>
                  <c:y val="-0.10011014400232351"/>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{D9BBCE47-5E09-49FB-B82F-3BDB0F5D9033}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06D-428A-86C8-71221D935209}"/>
                </c:ext>
              </c:extLst>
            </c:dLbl>
            <c:dLbl>
              <c:idx val="24"/>
              <c:layout>
                <c:manualLayout>
                  <c:x val="-3.1697991619110633E-2"/>
                  <c:y val="-2.464883037070169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{052177B0-3512-4731-85B5-AC4E20672A2D}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06D-428A-86C8-71221D935209}"/>
                </c:ext>
              </c:extLst>
            </c:dLbl>
            <c:dLbl>
              <c:idx val="32"/>
              <c:layout>
                <c:manualLayout>
                  <c:x val="-3.1697991619110633E-2"/>
                  <c:y val="-6.2490281915217806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{1DB11034-BD7D-4404-B454-75A61CC97069}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06D-428A-86C8-71221D9352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06D-428A-86C8-71221D935209}"/>
            </c:ext>
          </c:extLst>
        </c:ser>
        <c:dLbls>
          <c:showLegendKey val="0"/>
          <c:showVal val="1"/>
          <c:showCatName val="0"/>
          <c:showSerName val="0"/>
          <c:showPercent val="0"/>
          <c:showBubbleSize val="0"/>
        </c:dLbls>
        <c:axId val="297370376"/>
        <c:axId val="297370768"/>
      </c:scatterChart>
      <c:valAx>
        <c:axId val="297370376"/>
        <c:scaling>
          <c:orientation val="minMax"/>
          <c:max val="24"/>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7370768"/>
        <c:crosses val="autoZero"/>
        <c:crossBetween val="midCat"/>
      </c:valAx>
      <c:valAx>
        <c:axId val="297370768"/>
        <c:scaling>
          <c:orientation val="minMax"/>
          <c:max val="6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73703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一般会計債及び水道事業債は減少方向、下水道会計は資本費平準化債の関係から横ばいという状況になっているため、少しずつ減少していく。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算入公債費については、一般会計債の臨時財政対策債及び過疎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対策事業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債が多くを占めているため、一般会計債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する一方で同水準で推移する見込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いずれにしても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高止まりしている状況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変わりない状況にあるため、地方債の新規発行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債務負担設定を抑制していく。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地方債残高、債務負担残高が確実に減少しており、今後も減少していく傾向にある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引き続き地方債及び債務負担の設定の抑制に努め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青森県東通村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・電源立地地域対策交付金事業基金：消防士人件費等の財源として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万円を積み立てた一方で、一般廃棄物収集運搬事業等の財源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割強を占める漁業振興基金、磯資源等倍増基金、津軽海峡地区漁業振興基金は原発関連の基金であり、管理運用こそ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村で行っている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ものの所有は各漁協という状況にある。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翌年度の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地域活性化事業等の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充当できるよう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億円程度を積立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・基金残高が危機的な状況にある財政調整基金については、柔軟性が低い財政構造を回避するため標準財政規模の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％を確保するため積立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・漁業振興基金：白糠・小田野沢漁協における漁業の振興を図るための事業。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・磯資源等倍増基金：白糠・小田野沢・尻労・猿ヶ森漁協及び老部川内水面漁協における磯資源等倍増事業。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・電源立地地域対策交付金事業基金：公共用施設の整備、維持補修又は維持運営等、起業導入・産業活性化、地域福祉、地域活性化のた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・津軽海峡地区漁業振興基金：石持・野牛・岩屋・尻屋地区における沿岸漁業の構造改善の促進、漁業の振興及び発展を図るための事業。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・下北試験場関連特定事業基金：産業の振興に寄与する施設など「防衛施設周辺の生活環境の整備等に関する法律施行令」第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条に掲げ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・電源立地地域対策交付金事業基金：消防士人件費等の財源として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万円を積み立てた一方で、一般廃棄物収集運搬事業等の財源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：翌年度における地域活性化事業等の財源として、毎年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・下北試験場関連特定事業基金：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年度に実施する尻労漁協貯氷施設整備工事のため、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年度に国の交付金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％となるよう確保に努める。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107</xdr:col>
      <xdr:colOff>0</xdr:colOff>
      <xdr:row>74</xdr:row>
      <xdr:rowOff>0</xdr:rowOff>
    </xdr:to>
    <xdr:sp macro="" textlink="">
      <xdr:nvSpPr>
        <xdr:cNvPr id="4" name="正方形/長方形 3"/>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6,601
6,594
295.27
7,984,038
7,897,832
84,802
3,658,013
7,508,661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村では、保健・医療・福祉の包括ケアサービス充実のため、村内各地にあった診療所を統合、また、保幼小中一貫教育に向けた児童施設、幼児施設、小学校、中学校の統合を行うなど、順次、施設の集約化を進めてきており、これらの取り組みから類似団体平均より低い水準となっ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7" name="直線コネクタ 66"/>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68"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69" name="直線コネクタ 68"/>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0"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1" name="直線コネクタ 70"/>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2"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3" name="フローチャート: 判断 72"/>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4" name="フローチャート: 判断 73"/>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5" name="フローチャート: 判断 74"/>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93889</xdr:rowOff>
    </xdr:from>
    <xdr:to>
      <xdr:col>19</xdr:col>
      <xdr:colOff>187325</xdr:colOff>
      <xdr:row>33</xdr:row>
      <xdr:rowOff>24039</xdr:rowOff>
    </xdr:to>
    <xdr:sp macro="" textlink="">
      <xdr:nvSpPr>
        <xdr:cNvPr id="81" name="楕円 80"/>
        <xdr:cNvSpPr/>
      </xdr:nvSpPr>
      <xdr:spPr>
        <a:xfrm>
          <a:off x="40005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155575</xdr:rowOff>
    </xdr:from>
    <xdr:to>
      <xdr:col>15</xdr:col>
      <xdr:colOff>187325</xdr:colOff>
      <xdr:row>33</xdr:row>
      <xdr:rowOff>85725</xdr:rowOff>
    </xdr:to>
    <xdr:sp macro="" textlink="">
      <xdr:nvSpPr>
        <xdr:cNvPr id="82" name="楕円 81"/>
        <xdr:cNvSpPr/>
      </xdr:nvSpPr>
      <xdr:spPr>
        <a:xfrm>
          <a:off x="3238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144689</xdr:rowOff>
    </xdr:from>
    <xdr:to>
      <xdr:col>19</xdr:col>
      <xdr:colOff>136525</xdr:colOff>
      <xdr:row>33</xdr:row>
      <xdr:rowOff>34925</xdr:rowOff>
    </xdr:to>
    <xdr:cxnSp macro="">
      <xdr:nvCxnSpPr>
        <xdr:cNvPr id="83" name="直線コネクタ 82"/>
        <xdr:cNvCxnSpPr/>
      </xdr:nvCxnSpPr>
      <xdr:spPr>
        <a:xfrm flipV="1">
          <a:off x="3289300" y="6402614"/>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144706</xdr:rowOff>
    </xdr:from>
    <xdr:ext cx="405111" cy="259045"/>
    <xdr:sp macro="" textlink="">
      <xdr:nvSpPr>
        <xdr:cNvPr id="84" name="n_1aveValue有形固定資産減価償却率"/>
        <xdr:cNvSpPr txBox="1"/>
      </xdr:nvSpPr>
      <xdr:spPr>
        <a:xfrm>
          <a:off x="38360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85" name="n_2aveValue有形固定資産減価償却率"/>
        <xdr:cNvSpPr txBox="1"/>
      </xdr:nvSpPr>
      <xdr:spPr>
        <a:xfrm>
          <a:off x="30867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15166</xdr:rowOff>
    </xdr:from>
    <xdr:ext cx="405111" cy="259045"/>
    <xdr:sp macro="" textlink="">
      <xdr:nvSpPr>
        <xdr:cNvPr id="86" name="n_1mainValue有形固定資産減価償却率"/>
        <xdr:cNvSpPr txBox="1"/>
      </xdr:nvSpPr>
      <xdr:spPr>
        <a:xfrm>
          <a:off x="3836044" y="64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76852</xdr:rowOff>
    </xdr:from>
    <xdr:ext cx="405111" cy="259045"/>
    <xdr:sp macro="" textlink="">
      <xdr:nvSpPr>
        <xdr:cNvPr id="87" name="n_2mainValue有形固定資産減価償却率"/>
        <xdr:cNvSpPr txBox="1"/>
      </xdr:nvSpPr>
      <xdr:spPr>
        <a:xfrm>
          <a:off x="3086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いる。将来負担比率は類似団体平均よりやや高い水準にある一方、基金残高が平均よりも多額であることから、債務償還可能年数が平均を下回ったものと考えられ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6" name="直線コネクタ 115"/>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9"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0" name="直線コネクタ 119"/>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21" name="債務償還可能年数平均値テキスト"/>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2" name="フローチャート: 判断 121"/>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35630</xdr:rowOff>
    </xdr:from>
    <xdr:to>
      <xdr:col>76</xdr:col>
      <xdr:colOff>73025</xdr:colOff>
      <xdr:row>32</xdr:row>
      <xdr:rowOff>137230</xdr:rowOff>
    </xdr:to>
    <xdr:sp macro="" textlink="">
      <xdr:nvSpPr>
        <xdr:cNvPr id="128" name="楕円 127"/>
        <xdr:cNvSpPr/>
      </xdr:nvSpPr>
      <xdr:spPr>
        <a:xfrm>
          <a:off x="14744700" y="62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14057</xdr:rowOff>
    </xdr:from>
    <xdr:ext cx="340478" cy="259045"/>
    <xdr:sp macro="" textlink="">
      <xdr:nvSpPr>
        <xdr:cNvPr id="129" name="債務償還可能年数該当値テキスト"/>
        <xdr:cNvSpPr txBox="1"/>
      </xdr:nvSpPr>
      <xdr:spPr>
        <a:xfrm>
          <a:off x="14846300" y="62719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6,601
6,594
295.27
7,984,038
7,897,832
84,802
3,658,013
7,508,661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101600</xdr:rowOff>
    </xdr:from>
    <xdr:to>
      <xdr:col>20</xdr:col>
      <xdr:colOff>38100</xdr:colOff>
      <xdr:row>40</xdr:row>
      <xdr:rowOff>31750</xdr:rowOff>
    </xdr:to>
    <xdr:sp macro="" textlink="">
      <xdr:nvSpPr>
        <xdr:cNvPr id="70" name="楕円 69"/>
        <xdr:cNvSpPr/>
      </xdr:nvSpPr>
      <xdr:spPr>
        <a:xfrm>
          <a:off x="3746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130175</xdr:rowOff>
    </xdr:from>
    <xdr:to>
      <xdr:col>15</xdr:col>
      <xdr:colOff>101600</xdr:colOff>
      <xdr:row>40</xdr:row>
      <xdr:rowOff>60325</xdr:rowOff>
    </xdr:to>
    <xdr:sp macro="" textlink="">
      <xdr:nvSpPr>
        <xdr:cNvPr id="71" name="楕円 70"/>
        <xdr:cNvSpPr/>
      </xdr:nvSpPr>
      <xdr:spPr>
        <a:xfrm>
          <a:off x="2857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152400</xdr:rowOff>
    </xdr:from>
    <xdr:to>
      <xdr:col>19</xdr:col>
      <xdr:colOff>177800</xdr:colOff>
      <xdr:row>40</xdr:row>
      <xdr:rowOff>9525</xdr:rowOff>
    </xdr:to>
    <xdr:cxnSp macro="">
      <xdr:nvCxnSpPr>
        <xdr:cNvPr id="72" name="直線コネクタ 71"/>
        <xdr:cNvCxnSpPr/>
      </xdr:nvCxnSpPr>
      <xdr:spPr>
        <a:xfrm flipV="1">
          <a:off x="2908300" y="6838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73" name="n_1ave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4"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22877</xdr:rowOff>
    </xdr:from>
    <xdr:ext cx="405111" cy="259045"/>
    <xdr:sp macro="" textlink="">
      <xdr:nvSpPr>
        <xdr:cNvPr id="75" name="n_1mainValue【道路】&#10;有形固定資産減価償却率"/>
        <xdr:cNvSpPr txBox="1"/>
      </xdr:nvSpPr>
      <xdr:spPr>
        <a:xfrm>
          <a:off x="35820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51452</xdr:rowOff>
    </xdr:from>
    <xdr:ext cx="405111" cy="259045"/>
    <xdr:sp macro="" textlink="">
      <xdr:nvSpPr>
        <xdr:cNvPr id="76" name="n_2mainValue【道路】&#10;有形固定資産減価償却率"/>
        <xdr:cNvSpPr txBox="1"/>
      </xdr:nvSpPr>
      <xdr:spPr>
        <a:xfrm>
          <a:off x="27057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7"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19489</xdr:rowOff>
    </xdr:from>
    <xdr:to>
      <xdr:col>50</xdr:col>
      <xdr:colOff>165100</xdr:colOff>
      <xdr:row>41</xdr:row>
      <xdr:rowOff>121089</xdr:rowOff>
    </xdr:to>
    <xdr:sp macro="" textlink="">
      <xdr:nvSpPr>
        <xdr:cNvPr id="116" name="楕円 115"/>
        <xdr:cNvSpPr/>
      </xdr:nvSpPr>
      <xdr:spPr>
        <a:xfrm>
          <a:off x="9588500" y="704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24105</xdr:rowOff>
    </xdr:from>
    <xdr:to>
      <xdr:col>46</xdr:col>
      <xdr:colOff>38100</xdr:colOff>
      <xdr:row>41</xdr:row>
      <xdr:rowOff>125705</xdr:rowOff>
    </xdr:to>
    <xdr:sp macro="" textlink="">
      <xdr:nvSpPr>
        <xdr:cNvPr id="117" name="楕円 116"/>
        <xdr:cNvSpPr/>
      </xdr:nvSpPr>
      <xdr:spPr>
        <a:xfrm>
          <a:off x="8699500" y="70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70289</xdr:rowOff>
    </xdr:from>
    <xdr:to>
      <xdr:col>50</xdr:col>
      <xdr:colOff>114300</xdr:colOff>
      <xdr:row>41</xdr:row>
      <xdr:rowOff>74905</xdr:rowOff>
    </xdr:to>
    <xdr:cxnSp macro="">
      <xdr:nvCxnSpPr>
        <xdr:cNvPr id="118" name="直線コネクタ 117"/>
        <xdr:cNvCxnSpPr/>
      </xdr:nvCxnSpPr>
      <xdr:spPr>
        <a:xfrm flipV="1">
          <a:off x="8750300" y="7099739"/>
          <a:ext cx="889000" cy="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19"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0"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112216</xdr:rowOff>
    </xdr:from>
    <xdr:ext cx="534377" cy="259045"/>
    <xdr:sp macro="" textlink="">
      <xdr:nvSpPr>
        <xdr:cNvPr id="121" name="n_1mainValue【道路】&#10;一人当たり延長"/>
        <xdr:cNvSpPr txBox="1"/>
      </xdr:nvSpPr>
      <xdr:spPr>
        <a:xfrm>
          <a:off x="9359411" y="71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116832</xdr:rowOff>
    </xdr:from>
    <xdr:ext cx="534377" cy="259045"/>
    <xdr:sp macro="" textlink="">
      <xdr:nvSpPr>
        <xdr:cNvPr id="122" name="n_2mainValue【道路】&#10;一人当たり延長"/>
        <xdr:cNvSpPr txBox="1"/>
      </xdr:nvSpPr>
      <xdr:spPr>
        <a:xfrm>
          <a:off x="8483111" y="714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3"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6" name="フローチャート: 判断 155"/>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50437</xdr:rowOff>
    </xdr:from>
    <xdr:to>
      <xdr:col>20</xdr:col>
      <xdr:colOff>38100</xdr:colOff>
      <xdr:row>60</xdr:row>
      <xdr:rowOff>152037</xdr:rowOff>
    </xdr:to>
    <xdr:sp macro="" textlink="">
      <xdr:nvSpPr>
        <xdr:cNvPr id="162" name="楕円 161"/>
        <xdr:cNvSpPr/>
      </xdr:nvSpPr>
      <xdr:spPr>
        <a:xfrm>
          <a:off x="3746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79828</xdr:rowOff>
    </xdr:from>
    <xdr:to>
      <xdr:col>15</xdr:col>
      <xdr:colOff>101600</xdr:colOff>
      <xdr:row>61</xdr:row>
      <xdr:rowOff>9978</xdr:rowOff>
    </xdr:to>
    <xdr:sp macro="" textlink="">
      <xdr:nvSpPr>
        <xdr:cNvPr id="163" name="楕円 162"/>
        <xdr:cNvSpPr/>
      </xdr:nvSpPr>
      <xdr:spPr>
        <a:xfrm>
          <a:off x="2857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130628</xdr:rowOff>
    </xdr:to>
    <xdr:cxnSp macro="">
      <xdr:nvCxnSpPr>
        <xdr:cNvPr id="164" name="直線コネクタ 163"/>
        <xdr:cNvCxnSpPr/>
      </xdr:nvCxnSpPr>
      <xdr:spPr>
        <a:xfrm flipV="1">
          <a:off x="2908300" y="1038823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34670</xdr:rowOff>
    </xdr:from>
    <xdr:ext cx="405111" cy="259045"/>
    <xdr:sp macro="" textlink="">
      <xdr:nvSpPr>
        <xdr:cNvPr id="165" name="n_1aveValue【橋りょう・トンネル】&#10;有形固定資産減価償却率"/>
        <xdr:cNvSpPr txBox="1"/>
      </xdr:nvSpPr>
      <xdr:spPr>
        <a:xfrm>
          <a:off x="3582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66" name="n_2ave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143164</xdr:rowOff>
    </xdr:from>
    <xdr:ext cx="405111" cy="259045"/>
    <xdr:sp macro="" textlink="">
      <xdr:nvSpPr>
        <xdr:cNvPr id="167" name="n_1mainValue【橋りょう・トンネル】&#10;有形固定資産減価償却率"/>
        <xdr:cNvSpPr txBox="1"/>
      </xdr:nvSpPr>
      <xdr:spPr>
        <a:xfrm>
          <a:off x="35820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xdr:rowOff>
    </xdr:from>
    <xdr:ext cx="405111" cy="259045"/>
    <xdr:sp macro="" textlink="">
      <xdr:nvSpPr>
        <xdr:cNvPr id="168" name="n_2mainValue【橋りょう・トンネル】&#10;有形固定資産減価償却率"/>
        <xdr:cNvSpPr txBox="1"/>
      </xdr:nvSpPr>
      <xdr:spPr>
        <a:xfrm>
          <a:off x="2705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95"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8" name="フローチャート: 判断 197"/>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24234</xdr:rowOff>
    </xdr:from>
    <xdr:to>
      <xdr:col>50</xdr:col>
      <xdr:colOff>165100</xdr:colOff>
      <xdr:row>61</xdr:row>
      <xdr:rowOff>125834</xdr:rowOff>
    </xdr:to>
    <xdr:sp macro="" textlink="">
      <xdr:nvSpPr>
        <xdr:cNvPr id="204" name="楕円 203"/>
        <xdr:cNvSpPr/>
      </xdr:nvSpPr>
      <xdr:spPr>
        <a:xfrm>
          <a:off x="9588500" y="104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32589</xdr:rowOff>
    </xdr:from>
    <xdr:to>
      <xdr:col>46</xdr:col>
      <xdr:colOff>38100</xdr:colOff>
      <xdr:row>61</xdr:row>
      <xdr:rowOff>134189</xdr:rowOff>
    </xdr:to>
    <xdr:sp macro="" textlink="">
      <xdr:nvSpPr>
        <xdr:cNvPr id="205" name="楕円 204"/>
        <xdr:cNvSpPr/>
      </xdr:nvSpPr>
      <xdr:spPr>
        <a:xfrm>
          <a:off x="8699500" y="1049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75034</xdr:rowOff>
    </xdr:from>
    <xdr:to>
      <xdr:col>50</xdr:col>
      <xdr:colOff>114300</xdr:colOff>
      <xdr:row>61</xdr:row>
      <xdr:rowOff>83389</xdr:rowOff>
    </xdr:to>
    <xdr:cxnSp macro="">
      <xdr:nvCxnSpPr>
        <xdr:cNvPr id="206" name="直線コネクタ 205"/>
        <xdr:cNvCxnSpPr/>
      </xdr:nvCxnSpPr>
      <xdr:spPr>
        <a:xfrm flipV="1">
          <a:off x="8750300" y="10533484"/>
          <a:ext cx="889000" cy="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53075</xdr:rowOff>
    </xdr:from>
    <xdr:ext cx="599010" cy="259045"/>
    <xdr:sp macro="" textlink="">
      <xdr:nvSpPr>
        <xdr:cNvPr id="207" name="n_1aveValue【橋りょう・トンネル】&#10;一人当たり有形固定資産（償却資産）額"/>
        <xdr:cNvSpPr txBox="1"/>
      </xdr:nvSpPr>
      <xdr:spPr>
        <a:xfrm>
          <a:off x="93270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65510</xdr:rowOff>
    </xdr:from>
    <xdr:ext cx="599010" cy="259045"/>
    <xdr:sp macro="" textlink="">
      <xdr:nvSpPr>
        <xdr:cNvPr id="208" name="n_2aveValue【橋りょう・トンネル】&#10;一人当たり有形固定資産（償却資産）額"/>
        <xdr:cNvSpPr txBox="1"/>
      </xdr:nvSpPr>
      <xdr:spPr>
        <a:xfrm>
          <a:off x="8450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142361</xdr:rowOff>
    </xdr:from>
    <xdr:ext cx="599010" cy="259045"/>
    <xdr:sp macro="" textlink="">
      <xdr:nvSpPr>
        <xdr:cNvPr id="209" name="n_1mainValue【橋りょう・トンネル】&#10;一人当たり有形固定資産（償却資産）額"/>
        <xdr:cNvSpPr txBox="1"/>
      </xdr:nvSpPr>
      <xdr:spPr>
        <a:xfrm>
          <a:off x="9327095" y="1025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150716</xdr:rowOff>
    </xdr:from>
    <xdr:ext cx="599010" cy="259045"/>
    <xdr:sp macro="" textlink="">
      <xdr:nvSpPr>
        <xdr:cNvPr id="210" name="n_2mainValue【橋りょう・トンネル】&#10;一人当たり有形固定資産（償却資産）額"/>
        <xdr:cNvSpPr txBox="1"/>
      </xdr:nvSpPr>
      <xdr:spPr>
        <a:xfrm>
          <a:off x="8450795" y="1026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5" name="直線コネクタ 234"/>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6"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7" name="直線コネクタ 236"/>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40"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41" name="フローチャート: 判断 240"/>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42" name="フローチャート: 判断 241"/>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43" name="フローチャート: 判断 242"/>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147320</xdr:rowOff>
    </xdr:from>
    <xdr:to>
      <xdr:col>20</xdr:col>
      <xdr:colOff>38100</xdr:colOff>
      <xdr:row>85</xdr:row>
      <xdr:rowOff>77470</xdr:rowOff>
    </xdr:to>
    <xdr:sp macro="" textlink="">
      <xdr:nvSpPr>
        <xdr:cNvPr id="249" name="楕円 248"/>
        <xdr:cNvSpPr/>
      </xdr:nvSpPr>
      <xdr:spPr>
        <a:xfrm>
          <a:off x="3746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27305</xdr:rowOff>
    </xdr:from>
    <xdr:to>
      <xdr:col>15</xdr:col>
      <xdr:colOff>101600</xdr:colOff>
      <xdr:row>85</xdr:row>
      <xdr:rowOff>128905</xdr:rowOff>
    </xdr:to>
    <xdr:sp macro="" textlink="">
      <xdr:nvSpPr>
        <xdr:cNvPr id="250" name="楕円 249"/>
        <xdr:cNvSpPr/>
      </xdr:nvSpPr>
      <xdr:spPr>
        <a:xfrm>
          <a:off x="2857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26670</xdr:rowOff>
    </xdr:from>
    <xdr:to>
      <xdr:col>19</xdr:col>
      <xdr:colOff>177800</xdr:colOff>
      <xdr:row>85</xdr:row>
      <xdr:rowOff>78105</xdr:rowOff>
    </xdr:to>
    <xdr:cxnSp macro="">
      <xdr:nvCxnSpPr>
        <xdr:cNvPr id="251" name="直線コネクタ 250"/>
        <xdr:cNvCxnSpPr/>
      </xdr:nvCxnSpPr>
      <xdr:spPr>
        <a:xfrm flipV="1">
          <a:off x="2908300" y="145999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55897</xdr:rowOff>
    </xdr:from>
    <xdr:ext cx="405111" cy="259045"/>
    <xdr:sp macro="" textlink="">
      <xdr:nvSpPr>
        <xdr:cNvPr id="252" name="n_1aveValue【公営住宅】&#10;有形固定資産減価償却率"/>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53"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68597</xdr:rowOff>
    </xdr:from>
    <xdr:ext cx="405111" cy="259045"/>
    <xdr:sp macro="" textlink="">
      <xdr:nvSpPr>
        <xdr:cNvPr id="254" name="n_1mainValue【公営住宅】&#10;有形固定資産減価償却率"/>
        <xdr:cNvSpPr txBox="1"/>
      </xdr:nvSpPr>
      <xdr:spPr>
        <a:xfrm>
          <a:off x="35820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120032</xdr:rowOff>
    </xdr:from>
    <xdr:ext cx="405111" cy="259045"/>
    <xdr:sp macro="" textlink="">
      <xdr:nvSpPr>
        <xdr:cNvPr id="255" name="n_2mainValue【公営住宅】&#10;有形固定資産減価償却率"/>
        <xdr:cNvSpPr txBox="1"/>
      </xdr:nvSpPr>
      <xdr:spPr>
        <a:xfrm>
          <a:off x="2705744"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9" name="直線コネクタ 278"/>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80"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81" name="直線コネクタ 280"/>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82"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83" name="直線コネクタ 282"/>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84"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5" name="フローチャート: 判断 284"/>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6" name="フローチャート: 判断 285"/>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7" name="フローチャート: 判断 286"/>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86931</xdr:rowOff>
    </xdr:from>
    <xdr:to>
      <xdr:col>50</xdr:col>
      <xdr:colOff>165100</xdr:colOff>
      <xdr:row>86</xdr:row>
      <xdr:rowOff>17081</xdr:rowOff>
    </xdr:to>
    <xdr:sp macro="" textlink="">
      <xdr:nvSpPr>
        <xdr:cNvPr id="293" name="楕円 292"/>
        <xdr:cNvSpPr/>
      </xdr:nvSpPr>
      <xdr:spPr>
        <a:xfrm>
          <a:off x="9588500" y="1466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89788</xdr:rowOff>
    </xdr:from>
    <xdr:to>
      <xdr:col>46</xdr:col>
      <xdr:colOff>38100</xdr:colOff>
      <xdr:row>86</xdr:row>
      <xdr:rowOff>19938</xdr:rowOff>
    </xdr:to>
    <xdr:sp macro="" textlink="">
      <xdr:nvSpPr>
        <xdr:cNvPr id="294" name="楕円 293"/>
        <xdr:cNvSpPr/>
      </xdr:nvSpPr>
      <xdr:spPr>
        <a:xfrm>
          <a:off x="8699500" y="146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137731</xdr:rowOff>
    </xdr:from>
    <xdr:to>
      <xdr:col>50</xdr:col>
      <xdr:colOff>114300</xdr:colOff>
      <xdr:row>85</xdr:row>
      <xdr:rowOff>140588</xdr:rowOff>
    </xdr:to>
    <xdr:cxnSp macro="">
      <xdr:nvCxnSpPr>
        <xdr:cNvPr id="295" name="直線コネクタ 294"/>
        <xdr:cNvCxnSpPr/>
      </xdr:nvCxnSpPr>
      <xdr:spPr>
        <a:xfrm flipV="1">
          <a:off x="8750300" y="1471098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296"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97"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8208</xdr:rowOff>
    </xdr:from>
    <xdr:ext cx="469744" cy="259045"/>
    <xdr:sp macro="" textlink="">
      <xdr:nvSpPr>
        <xdr:cNvPr id="298" name="n_1mainValue【公営住宅】&#10;一人当たり面積"/>
        <xdr:cNvSpPr txBox="1"/>
      </xdr:nvSpPr>
      <xdr:spPr>
        <a:xfrm>
          <a:off x="9391727" y="1475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11065</xdr:rowOff>
    </xdr:from>
    <xdr:ext cx="469744" cy="259045"/>
    <xdr:sp macro="" textlink="">
      <xdr:nvSpPr>
        <xdr:cNvPr id="299" name="n_2mainValue【公営住宅】&#10;一人当たり面積"/>
        <xdr:cNvSpPr txBox="1"/>
      </xdr:nvSpPr>
      <xdr:spPr>
        <a:xfrm>
          <a:off x="85154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41" name="直線コネクタ 340"/>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42"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43" name="直線コネクタ 342"/>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44"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45" name="直線コネクタ 34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46"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47" name="フローチャート: 判断 346"/>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48" name="フローチャート: 判断 347"/>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49" name="フローチャート: 判断 348"/>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165826</xdr:rowOff>
    </xdr:from>
    <xdr:to>
      <xdr:col>81</xdr:col>
      <xdr:colOff>101600</xdr:colOff>
      <xdr:row>41</xdr:row>
      <xdr:rowOff>95976</xdr:rowOff>
    </xdr:to>
    <xdr:sp macro="" textlink="">
      <xdr:nvSpPr>
        <xdr:cNvPr id="355" name="楕円 354"/>
        <xdr:cNvSpPr/>
      </xdr:nvSpPr>
      <xdr:spPr>
        <a:xfrm>
          <a:off x="154305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36830</xdr:rowOff>
    </xdr:from>
    <xdr:to>
      <xdr:col>76</xdr:col>
      <xdr:colOff>165100</xdr:colOff>
      <xdr:row>41</xdr:row>
      <xdr:rowOff>138430</xdr:rowOff>
    </xdr:to>
    <xdr:sp macro="" textlink="">
      <xdr:nvSpPr>
        <xdr:cNvPr id="356" name="楕円 355"/>
        <xdr:cNvSpPr/>
      </xdr:nvSpPr>
      <xdr:spPr>
        <a:xfrm>
          <a:off x="14541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45176</xdr:rowOff>
    </xdr:from>
    <xdr:to>
      <xdr:col>81</xdr:col>
      <xdr:colOff>50800</xdr:colOff>
      <xdr:row>41</xdr:row>
      <xdr:rowOff>87630</xdr:rowOff>
    </xdr:to>
    <xdr:cxnSp macro="">
      <xdr:nvCxnSpPr>
        <xdr:cNvPr id="357" name="直線コネクタ 356"/>
        <xdr:cNvCxnSpPr/>
      </xdr:nvCxnSpPr>
      <xdr:spPr>
        <a:xfrm flipV="1">
          <a:off x="14592300" y="707462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169653</xdr:rowOff>
    </xdr:from>
    <xdr:ext cx="405111" cy="259045"/>
    <xdr:sp macro="" textlink="">
      <xdr:nvSpPr>
        <xdr:cNvPr id="358" name="n_1aveValue【認定こども園・幼稚園・保育所】&#10;有形固定資産減価償却率"/>
        <xdr:cNvSpPr txBox="1"/>
      </xdr:nvSpPr>
      <xdr:spPr>
        <a:xfrm>
          <a:off x="15266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359" name="n_2aveValue【認定こども園・幼稚園・保育所】&#10;有形固定資産減価償却率"/>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87103</xdr:rowOff>
    </xdr:from>
    <xdr:ext cx="405111" cy="259045"/>
    <xdr:sp macro="" textlink="">
      <xdr:nvSpPr>
        <xdr:cNvPr id="360" name="n_1mainValue【認定こども園・幼稚園・保育所】&#10;有形固定資産減価償却率"/>
        <xdr:cNvSpPr txBox="1"/>
      </xdr:nvSpPr>
      <xdr:spPr>
        <a:xfrm>
          <a:off x="15266044" y="711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129557</xdr:rowOff>
    </xdr:from>
    <xdr:ext cx="405111" cy="259045"/>
    <xdr:sp macro="" textlink="">
      <xdr:nvSpPr>
        <xdr:cNvPr id="361" name="n_2mainValue【認定こども園・幼稚園・保育所】&#10;有形固定資産減価償却率"/>
        <xdr:cNvSpPr txBox="1"/>
      </xdr:nvSpPr>
      <xdr:spPr>
        <a:xfrm>
          <a:off x="143897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85" name="直線コネクタ 384"/>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86"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87" name="直線コネクタ 386"/>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88"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89" name="直線コネクタ 388"/>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390"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91" name="フローチャート: 判断 390"/>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92" name="フローチャート: 判断 391"/>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393" name="フローチャート: 判断 392"/>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57785</xdr:rowOff>
    </xdr:from>
    <xdr:to>
      <xdr:col>112</xdr:col>
      <xdr:colOff>38100</xdr:colOff>
      <xdr:row>36</xdr:row>
      <xdr:rowOff>159385</xdr:rowOff>
    </xdr:to>
    <xdr:sp macro="" textlink="">
      <xdr:nvSpPr>
        <xdr:cNvPr id="399" name="楕円 398"/>
        <xdr:cNvSpPr/>
      </xdr:nvSpPr>
      <xdr:spPr>
        <a:xfrm>
          <a:off x="21272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76835</xdr:rowOff>
    </xdr:from>
    <xdr:to>
      <xdr:col>107</xdr:col>
      <xdr:colOff>101600</xdr:colOff>
      <xdr:row>37</xdr:row>
      <xdr:rowOff>6985</xdr:rowOff>
    </xdr:to>
    <xdr:sp macro="" textlink="">
      <xdr:nvSpPr>
        <xdr:cNvPr id="400" name="楕円 399"/>
        <xdr:cNvSpPr/>
      </xdr:nvSpPr>
      <xdr:spPr>
        <a:xfrm>
          <a:off x="20383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108585</xdr:rowOff>
    </xdr:from>
    <xdr:to>
      <xdr:col>111</xdr:col>
      <xdr:colOff>177800</xdr:colOff>
      <xdr:row>36</xdr:row>
      <xdr:rowOff>127635</xdr:rowOff>
    </xdr:to>
    <xdr:cxnSp macro="">
      <xdr:nvCxnSpPr>
        <xdr:cNvPr id="401" name="直線コネクタ 400"/>
        <xdr:cNvCxnSpPr/>
      </xdr:nvCxnSpPr>
      <xdr:spPr>
        <a:xfrm flipV="1">
          <a:off x="20434300" y="62807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129557</xdr:rowOff>
    </xdr:from>
    <xdr:ext cx="469744" cy="259045"/>
    <xdr:sp macro="" textlink="">
      <xdr:nvSpPr>
        <xdr:cNvPr id="402" name="n_1aveValue【認定こども園・幼稚園・保育所】&#10;一人当たり面積"/>
        <xdr:cNvSpPr txBox="1"/>
      </xdr:nvSpPr>
      <xdr:spPr>
        <a:xfrm>
          <a:off x="210757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120032</xdr:rowOff>
    </xdr:from>
    <xdr:ext cx="469744" cy="259045"/>
    <xdr:sp macro="" textlink="">
      <xdr:nvSpPr>
        <xdr:cNvPr id="403" name="n_2aveValue【認定こども園・幼稚園・保育所】&#10;一人当たり面積"/>
        <xdr:cNvSpPr txBox="1"/>
      </xdr:nvSpPr>
      <xdr:spPr>
        <a:xfrm>
          <a:off x="20199427"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4462</xdr:rowOff>
    </xdr:from>
    <xdr:ext cx="469744" cy="259045"/>
    <xdr:sp macro="" textlink="">
      <xdr:nvSpPr>
        <xdr:cNvPr id="404" name="n_1mainValue【認定こども園・幼稚園・保育所】&#10;一人当たり面積"/>
        <xdr:cNvSpPr txBox="1"/>
      </xdr:nvSpPr>
      <xdr:spPr>
        <a:xfrm>
          <a:off x="21075727" y="60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23512</xdr:rowOff>
    </xdr:from>
    <xdr:ext cx="469744" cy="259045"/>
    <xdr:sp macro="" textlink="">
      <xdr:nvSpPr>
        <xdr:cNvPr id="405" name="n_2mainValue【認定こども園・幼稚園・保育所】&#10;一人当たり面積"/>
        <xdr:cNvSpPr txBox="1"/>
      </xdr:nvSpPr>
      <xdr:spPr>
        <a:xfrm>
          <a:off x="20199427" y="602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7" name="テキスト ボックス 41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7" name="テキスト ボックス 42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31" name="直線コネクタ 430"/>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32"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33" name="直線コネクタ 432"/>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34"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35" name="直線コネクタ 434"/>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36"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37" name="フローチャート: 判断 436"/>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38" name="フローチャート: 判断 437"/>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39" name="フローチャート: 判断 438"/>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40640</xdr:rowOff>
    </xdr:from>
    <xdr:to>
      <xdr:col>81</xdr:col>
      <xdr:colOff>101600</xdr:colOff>
      <xdr:row>62</xdr:row>
      <xdr:rowOff>142240</xdr:rowOff>
    </xdr:to>
    <xdr:sp macro="" textlink="">
      <xdr:nvSpPr>
        <xdr:cNvPr id="445" name="楕円 444"/>
        <xdr:cNvSpPr/>
      </xdr:nvSpPr>
      <xdr:spPr>
        <a:xfrm>
          <a:off x="15430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76563</xdr:rowOff>
    </xdr:from>
    <xdr:to>
      <xdr:col>76</xdr:col>
      <xdr:colOff>165100</xdr:colOff>
      <xdr:row>63</xdr:row>
      <xdr:rowOff>6713</xdr:rowOff>
    </xdr:to>
    <xdr:sp macro="" textlink="">
      <xdr:nvSpPr>
        <xdr:cNvPr id="446" name="楕円 445"/>
        <xdr:cNvSpPr/>
      </xdr:nvSpPr>
      <xdr:spPr>
        <a:xfrm>
          <a:off x="14541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91440</xdr:rowOff>
    </xdr:from>
    <xdr:to>
      <xdr:col>81</xdr:col>
      <xdr:colOff>50800</xdr:colOff>
      <xdr:row>62</xdr:row>
      <xdr:rowOff>127363</xdr:rowOff>
    </xdr:to>
    <xdr:cxnSp macro="">
      <xdr:nvCxnSpPr>
        <xdr:cNvPr id="447" name="直線コネクタ 446"/>
        <xdr:cNvCxnSpPr/>
      </xdr:nvCxnSpPr>
      <xdr:spPr>
        <a:xfrm flipV="1">
          <a:off x="14592300" y="107213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448" name="n_1aveValue【学校施設】&#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49"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133367</xdr:rowOff>
    </xdr:from>
    <xdr:ext cx="405111" cy="259045"/>
    <xdr:sp macro="" textlink="">
      <xdr:nvSpPr>
        <xdr:cNvPr id="450" name="n_1mainValue【学校施設】&#10;有形固定資産減価償却率"/>
        <xdr:cNvSpPr txBox="1"/>
      </xdr:nvSpPr>
      <xdr:spPr>
        <a:xfrm>
          <a:off x="152660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169290</xdr:rowOff>
    </xdr:from>
    <xdr:ext cx="405111" cy="259045"/>
    <xdr:sp macro="" textlink="">
      <xdr:nvSpPr>
        <xdr:cNvPr id="451" name="n_2mainValue【学校施設】&#10;有形固定資産減価償却率"/>
        <xdr:cNvSpPr txBox="1"/>
      </xdr:nvSpPr>
      <xdr:spPr>
        <a:xfrm>
          <a:off x="143897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3" name="直線コネクタ 4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4" name="テキスト ボックス 4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5" name="直線コネクタ 4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6" name="テキスト ボックス 4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7" name="直線コネクタ 4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8" name="テキスト ボックス 4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9" name="直線コネクタ 4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0" name="テキスト ボックス 4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74" name="直線コネクタ 473"/>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75"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76" name="直線コネクタ 475"/>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77"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78" name="直線コネクタ 477"/>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79"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80" name="フローチャート: 判断 479"/>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81" name="フローチャート: 判断 480"/>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82" name="フローチャート: 判断 481"/>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39039</xdr:rowOff>
    </xdr:from>
    <xdr:to>
      <xdr:col>112</xdr:col>
      <xdr:colOff>38100</xdr:colOff>
      <xdr:row>60</xdr:row>
      <xdr:rowOff>140639</xdr:rowOff>
    </xdr:to>
    <xdr:sp macro="" textlink="">
      <xdr:nvSpPr>
        <xdr:cNvPr id="488" name="楕円 487"/>
        <xdr:cNvSpPr/>
      </xdr:nvSpPr>
      <xdr:spPr>
        <a:xfrm>
          <a:off x="21272500" y="103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59157</xdr:rowOff>
    </xdr:from>
    <xdr:to>
      <xdr:col>107</xdr:col>
      <xdr:colOff>101600</xdr:colOff>
      <xdr:row>60</xdr:row>
      <xdr:rowOff>160757</xdr:rowOff>
    </xdr:to>
    <xdr:sp macro="" textlink="">
      <xdr:nvSpPr>
        <xdr:cNvPr id="489" name="楕円 488"/>
        <xdr:cNvSpPr/>
      </xdr:nvSpPr>
      <xdr:spPr>
        <a:xfrm>
          <a:off x="20383500" y="103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89839</xdr:rowOff>
    </xdr:from>
    <xdr:to>
      <xdr:col>111</xdr:col>
      <xdr:colOff>177800</xdr:colOff>
      <xdr:row>60</xdr:row>
      <xdr:rowOff>109957</xdr:rowOff>
    </xdr:to>
    <xdr:cxnSp macro="">
      <xdr:nvCxnSpPr>
        <xdr:cNvPr id="490" name="直線コネクタ 489"/>
        <xdr:cNvCxnSpPr/>
      </xdr:nvCxnSpPr>
      <xdr:spPr>
        <a:xfrm flipV="1">
          <a:off x="20434300" y="10376839"/>
          <a:ext cx="8890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141368</xdr:rowOff>
    </xdr:from>
    <xdr:ext cx="469744" cy="259045"/>
    <xdr:sp macro="" textlink="">
      <xdr:nvSpPr>
        <xdr:cNvPr id="491" name="n_1aveValue【学校施設】&#10;一人当たり面積"/>
        <xdr:cNvSpPr txBox="1"/>
      </xdr:nvSpPr>
      <xdr:spPr>
        <a:xfrm>
          <a:off x="21075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124909</xdr:rowOff>
    </xdr:from>
    <xdr:ext cx="469744" cy="259045"/>
    <xdr:sp macro="" textlink="">
      <xdr:nvSpPr>
        <xdr:cNvPr id="492" name="n_2aveValue【学校施設】&#10;一人当たり面積"/>
        <xdr:cNvSpPr txBox="1"/>
      </xdr:nvSpPr>
      <xdr:spPr>
        <a:xfrm>
          <a:off x="20199427" y="1075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157166</xdr:rowOff>
    </xdr:from>
    <xdr:ext cx="469744" cy="259045"/>
    <xdr:sp macro="" textlink="">
      <xdr:nvSpPr>
        <xdr:cNvPr id="493" name="n_1mainValue【学校施設】&#10;一人当たり面積"/>
        <xdr:cNvSpPr txBox="1"/>
      </xdr:nvSpPr>
      <xdr:spPr>
        <a:xfrm>
          <a:off x="21075727" y="1010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5834</xdr:rowOff>
    </xdr:from>
    <xdr:ext cx="469744" cy="259045"/>
    <xdr:sp macro="" textlink="">
      <xdr:nvSpPr>
        <xdr:cNvPr id="494" name="n_2mainValue【学校施設】&#10;一人当たり面積"/>
        <xdr:cNvSpPr txBox="1"/>
      </xdr:nvSpPr>
      <xdr:spPr>
        <a:xfrm>
          <a:off x="20199427" y="1012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19" name="正方形/長方形 5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0" name="正方形/長方形 5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1" name="正方形/長方形 5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2" name="正方形/長方形 5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3" name="正方形/長方形 5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4" name="正方形/長方形 5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5" name="正方形/長方形 5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6" name="正方形/長方形 52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7" name="正方形/長方形 5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8" name="正方形/長方形 5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9" name="テキスト ボックス 5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ほとんどの類型において、有形固定資産減価償却率は類似団体平均を下回っており、特に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において大きく下回っている。これは、保幼小中一貫教育の推進により教育施設の統合を行っており、平成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年度に小学校、平成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年度に中学校、平成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こども園の統合・供用を開始したことから、減価償却累計額が他団体と比較して小さくなっているものである。しかし、一人当たり面積は類似団体平均を上回っていることから、維持管理にかかる経費の増加に留意しつつ、引き続き、子育て環境の整備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6,601
6,594
295.27
7,984,038
7,897,832
84,802
3,658,013
7,508,661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80"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82"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111125</xdr:rowOff>
    </xdr:from>
    <xdr:to>
      <xdr:col>20</xdr:col>
      <xdr:colOff>38100</xdr:colOff>
      <xdr:row>61</xdr:row>
      <xdr:rowOff>41275</xdr:rowOff>
    </xdr:to>
    <xdr:sp macro="" textlink="">
      <xdr:nvSpPr>
        <xdr:cNvPr id="88" name="楕円 87"/>
        <xdr:cNvSpPr/>
      </xdr:nvSpPr>
      <xdr:spPr>
        <a:xfrm>
          <a:off x="3746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151130</xdr:rowOff>
    </xdr:from>
    <xdr:to>
      <xdr:col>15</xdr:col>
      <xdr:colOff>101600</xdr:colOff>
      <xdr:row>61</xdr:row>
      <xdr:rowOff>81280</xdr:rowOff>
    </xdr:to>
    <xdr:sp macro="" textlink="">
      <xdr:nvSpPr>
        <xdr:cNvPr id="89" name="楕円 88"/>
        <xdr:cNvSpPr/>
      </xdr:nvSpPr>
      <xdr:spPr>
        <a:xfrm>
          <a:off x="2857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161925</xdr:rowOff>
    </xdr:from>
    <xdr:to>
      <xdr:col>19</xdr:col>
      <xdr:colOff>177800</xdr:colOff>
      <xdr:row>61</xdr:row>
      <xdr:rowOff>30480</xdr:rowOff>
    </xdr:to>
    <xdr:cxnSp macro="">
      <xdr:nvCxnSpPr>
        <xdr:cNvPr id="90" name="直線コネクタ 89"/>
        <xdr:cNvCxnSpPr/>
      </xdr:nvCxnSpPr>
      <xdr:spPr>
        <a:xfrm flipV="1">
          <a:off x="2908300" y="104489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32402</xdr:rowOff>
    </xdr:from>
    <xdr:ext cx="405111" cy="259045"/>
    <xdr:sp macro="" textlink="">
      <xdr:nvSpPr>
        <xdr:cNvPr id="91" name="n_1mainValue【体育館・プール】&#10;有形固定資産減価償却率"/>
        <xdr:cNvSpPr txBox="1"/>
      </xdr:nvSpPr>
      <xdr:spPr>
        <a:xfrm>
          <a:off x="35820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72407</xdr:rowOff>
    </xdr:from>
    <xdr:ext cx="405111" cy="259045"/>
    <xdr:sp macro="" textlink="">
      <xdr:nvSpPr>
        <xdr:cNvPr id="92" name="n_2mainValue【体育館・プール】&#10;有形固定資産減価償却率"/>
        <xdr:cNvSpPr txBox="1"/>
      </xdr:nvSpPr>
      <xdr:spPr>
        <a:xfrm>
          <a:off x="2705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6" name="直線コネクタ 115"/>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17"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18" name="直線コネクタ 117"/>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19"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0" name="直線コネクタ 119"/>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21"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2" name="フローチャート: 判断 121"/>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3" name="フローチャート: 判断 122"/>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143273</xdr:rowOff>
    </xdr:from>
    <xdr:ext cx="469744" cy="259045"/>
    <xdr:sp macro="" textlink="">
      <xdr:nvSpPr>
        <xdr:cNvPr id="124" name="n_1aveValue【体育館・プール】&#10;一人当たり面積"/>
        <xdr:cNvSpPr txBox="1"/>
      </xdr:nvSpPr>
      <xdr:spPr>
        <a:xfrm>
          <a:off x="93917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5" name="フローチャート: 判断 124"/>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134891</xdr:rowOff>
    </xdr:from>
    <xdr:ext cx="469744" cy="259045"/>
    <xdr:sp macro="" textlink="">
      <xdr:nvSpPr>
        <xdr:cNvPr id="126" name="n_2aveValue【体育館・プール】&#10;一人当たり面積"/>
        <xdr:cNvSpPr txBox="1"/>
      </xdr:nvSpPr>
      <xdr:spPr>
        <a:xfrm>
          <a:off x="8515427"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63500</xdr:rowOff>
    </xdr:from>
    <xdr:to>
      <xdr:col>50</xdr:col>
      <xdr:colOff>165100</xdr:colOff>
      <xdr:row>60</xdr:row>
      <xdr:rowOff>165100</xdr:rowOff>
    </xdr:to>
    <xdr:sp macro="" textlink="">
      <xdr:nvSpPr>
        <xdr:cNvPr id="132" name="楕円 131"/>
        <xdr:cNvSpPr/>
      </xdr:nvSpPr>
      <xdr:spPr>
        <a:xfrm>
          <a:off x="958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75692</xdr:rowOff>
    </xdr:from>
    <xdr:to>
      <xdr:col>46</xdr:col>
      <xdr:colOff>38100</xdr:colOff>
      <xdr:row>61</xdr:row>
      <xdr:rowOff>5842</xdr:rowOff>
    </xdr:to>
    <xdr:sp macro="" textlink="">
      <xdr:nvSpPr>
        <xdr:cNvPr id="133" name="楕円 132"/>
        <xdr:cNvSpPr/>
      </xdr:nvSpPr>
      <xdr:spPr>
        <a:xfrm>
          <a:off x="8699500" y="1036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114300</xdr:rowOff>
    </xdr:from>
    <xdr:to>
      <xdr:col>50</xdr:col>
      <xdr:colOff>114300</xdr:colOff>
      <xdr:row>60</xdr:row>
      <xdr:rowOff>126492</xdr:rowOff>
    </xdr:to>
    <xdr:cxnSp macro="">
      <xdr:nvCxnSpPr>
        <xdr:cNvPr id="134" name="直線コネクタ 133"/>
        <xdr:cNvCxnSpPr/>
      </xdr:nvCxnSpPr>
      <xdr:spPr>
        <a:xfrm flipV="1">
          <a:off x="8750300" y="1040130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10177</xdr:rowOff>
    </xdr:from>
    <xdr:ext cx="469744" cy="259045"/>
    <xdr:sp macro="" textlink="">
      <xdr:nvSpPr>
        <xdr:cNvPr id="135" name="n_1main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22369</xdr:rowOff>
    </xdr:from>
    <xdr:ext cx="469744" cy="259045"/>
    <xdr:sp macro="" textlink="">
      <xdr:nvSpPr>
        <xdr:cNvPr id="136" name="n_2mainValue【体育館・プール】&#10;一人当たり面積"/>
        <xdr:cNvSpPr txBox="1"/>
      </xdr:nvSpPr>
      <xdr:spPr>
        <a:xfrm>
          <a:off x="8515427" y="1013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5" name="正方形/長方形 1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6" name="正方形/長方形 1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7" name="正方形/長方形 1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8" name="正方形/長方形 1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9" name="正方形/長方形 1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0" name="正方形/長方形 1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1" name="正方形/長方形 1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2" name="正方形/長方形 15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3" name="正方形/長方形 1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4" name="正方形/長方形 1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5" name="正方形/長方形 1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6" name="正方形/長方形 1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7" name="正方形/長方形 1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8" name="正方形/長方形 1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9" name="正方形/長方形 1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0" name="正方形/長方形 1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1" name="テキスト ボックス 1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2" name="直線コネクタ 1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163" name="テキスト ボックス 16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64" name="直線コネクタ 16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65" name="テキスト ボックス 16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66" name="直線コネクタ 16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67" name="テキスト ボックス 16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68" name="直線コネクタ 16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69" name="テキスト ボックス 16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70" name="直線コネクタ 16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171" name="テキスト ボックス 17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2" name="直線コネクタ 1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3" name="テキスト ボックス 1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108</xdr:row>
      <xdr:rowOff>133350</xdr:rowOff>
    </xdr:to>
    <xdr:cxnSp macro="">
      <xdr:nvCxnSpPr>
        <xdr:cNvPr id="175" name="直線コネクタ 174"/>
        <xdr:cNvCxnSpPr/>
      </xdr:nvCxnSpPr>
      <xdr:spPr>
        <a:xfrm flipV="1">
          <a:off x="4634865" y="174498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176" name="【市民会館】&#10;有形固定資産減価償却率最小値テキスト"/>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177" name="直線コネクタ 176"/>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178" name="【市民会館】&#10;有形固定資産減価償却率最大値テキスト"/>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179" name="直線コネクタ 178"/>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79264</xdr:rowOff>
    </xdr:from>
    <xdr:ext cx="405111" cy="259045"/>
    <xdr:sp macro="" textlink="">
      <xdr:nvSpPr>
        <xdr:cNvPr id="180" name="【市民会館】&#10;有形固定資産減価償却率平均値テキスト"/>
        <xdr:cNvSpPr txBox="1"/>
      </xdr:nvSpPr>
      <xdr:spPr>
        <a:xfrm>
          <a:off x="4673600" y="18081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100837</xdr:rowOff>
    </xdr:from>
    <xdr:to>
      <xdr:col>24</xdr:col>
      <xdr:colOff>114300</xdr:colOff>
      <xdr:row>106</xdr:row>
      <xdr:rowOff>30987</xdr:rowOff>
    </xdr:to>
    <xdr:sp macro="" textlink="">
      <xdr:nvSpPr>
        <xdr:cNvPr id="181" name="フローチャート: 判断 180"/>
        <xdr:cNvSpPr/>
      </xdr:nvSpPr>
      <xdr:spPr>
        <a:xfrm>
          <a:off x="45847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36830</xdr:rowOff>
    </xdr:from>
    <xdr:to>
      <xdr:col>20</xdr:col>
      <xdr:colOff>38100</xdr:colOff>
      <xdr:row>106</xdr:row>
      <xdr:rowOff>138430</xdr:rowOff>
    </xdr:to>
    <xdr:sp macro="" textlink="">
      <xdr:nvSpPr>
        <xdr:cNvPr id="182" name="フローチャート: 判断 181"/>
        <xdr:cNvSpPr/>
      </xdr:nvSpPr>
      <xdr:spPr>
        <a:xfrm>
          <a:off x="3746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129557</xdr:rowOff>
    </xdr:from>
    <xdr:ext cx="405111" cy="259045"/>
    <xdr:sp macro="" textlink="">
      <xdr:nvSpPr>
        <xdr:cNvPr id="183" name="n_1aveValue【市民会館】&#10;有形固定資産減価償却率"/>
        <xdr:cNvSpPr txBox="1"/>
      </xdr:nvSpPr>
      <xdr:spPr>
        <a:xfrm>
          <a:off x="3582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148844</xdr:rowOff>
    </xdr:from>
    <xdr:to>
      <xdr:col>15</xdr:col>
      <xdr:colOff>101600</xdr:colOff>
      <xdr:row>107</xdr:row>
      <xdr:rowOff>78994</xdr:rowOff>
    </xdr:to>
    <xdr:sp macro="" textlink="">
      <xdr:nvSpPr>
        <xdr:cNvPr id="184" name="フローチャート: 判断 183"/>
        <xdr:cNvSpPr/>
      </xdr:nvSpPr>
      <xdr:spPr>
        <a:xfrm>
          <a:off x="2857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70121</xdr:rowOff>
    </xdr:from>
    <xdr:ext cx="405111" cy="259045"/>
    <xdr:sp macro="" textlink="">
      <xdr:nvSpPr>
        <xdr:cNvPr id="185" name="n_2aveValue【市民会館】&#10;有形固定資産減価償却率"/>
        <xdr:cNvSpPr txBox="1"/>
      </xdr:nvSpPr>
      <xdr:spPr>
        <a:xfrm>
          <a:off x="2705744"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6" name="テキスト ボックス 1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7" name="テキスト ボックス 1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88" name="テキスト ボックス 1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89" name="テキスト ボックス 1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0" name="テキスト ボックス 1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20828</xdr:rowOff>
    </xdr:from>
    <xdr:to>
      <xdr:col>20</xdr:col>
      <xdr:colOff>38100</xdr:colOff>
      <xdr:row>106</xdr:row>
      <xdr:rowOff>122428</xdr:rowOff>
    </xdr:to>
    <xdr:sp macro="" textlink="">
      <xdr:nvSpPr>
        <xdr:cNvPr id="191" name="楕円 190"/>
        <xdr:cNvSpPr/>
      </xdr:nvSpPr>
      <xdr:spPr>
        <a:xfrm>
          <a:off x="3746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66548</xdr:rowOff>
    </xdr:from>
    <xdr:to>
      <xdr:col>15</xdr:col>
      <xdr:colOff>101600</xdr:colOff>
      <xdr:row>106</xdr:row>
      <xdr:rowOff>168148</xdr:rowOff>
    </xdr:to>
    <xdr:sp macro="" textlink="">
      <xdr:nvSpPr>
        <xdr:cNvPr id="192" name="楕円 191"/>
        <xdr:cNvSpPr/>
      </xdr:nvSpPr>
      <xdr:spPr>
        <a:xfrm>
          <a:off x="2857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71628</xdr:rowOff>
    </xdr:from>
    <xdr:to>
      <xdr:col>19</xdr:col>
      <xdr:colOff>177800</xdr:colOff>
      <xdr:row>106</xdr:row>
      <xdr:rowOff>117348</xdr:rowOff>
    </xdr:to>
    <xdr:cxnSp macro="">
      <xdr:nvCxnSpPr>
        <xdr:cNvPr id="193" name="直線コネクタ 192"/>
        <xdr:cNvCxnSpPr/>
      </xdr:nvCxnSpPr>
      <xdr:spPr>
        <a:xfrm flipV="1">
          <a:off x="2908300" y="182453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138955</xdr:rowOff>
    </xdr:from>
    <xdr:ext cx="405111" cy="259045"/>
    <xdr:sp macro="" textlink="">
      <xdr:nvSpPr>
        <xdr:cNvPr id="194" name="n_1mainValue【市民会館】&#10;有形固定資産減価償却率"/>
        <xdr:cNvSpPr txBox="1"/>
      </xdr:nvSpPr>
      <xdr:spPr>
        <a:xfrm>
          <a:off x="3582044" y="1796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13225</xdr:rowOff>
    </xdr:from>
    <xdr:ext cx="405111" cy="259045"/>
    <xdr:sp macro="" textlink="">
      <xdr:nvSpPr>
        <xdr:cNvPr id="195" name="n_2mainValue【市民会館】&#10;有形固定資産減価償却率"/>
        <xdr:cNvSpPr txBox="1"/>
      </xdr:nvSpPr>
      <xdr:spPr>
        <a:xfrm>
          <a:off x="2705744" y="1801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96" name="正方形/長方形 1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7" name="正方形/長方形 1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8" name="正方形/長方形 1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9" name="正方形/長方形 1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0" name="正方形/長方形 1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1" name="正方形/長方形 2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2" name="正方形/長方形 2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3" name="正方形/長方形 2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04" name="テキスト ボックス 2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05" name="直線コネクタ 2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06" name="直線コネクタ 20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07" name="テキスト ボックス 20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08" name="直線コネクタ 20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09" name="テキスト ボックス 20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10" name="直線コネクタ 20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11" name="テキスト ボックス 21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12" name="直線コネクタ 21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13" name="テキスト ボックス 21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14" name="直線コネクタ 21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15" name="テキスト ボックス 21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16" name="直線コネクタ 21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17" name="テキスト ボックス 21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18" name="直線コネクタ 2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19" name="テキスト ボックス 2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107769</xdr:rowOff>
    </xdr:to>
    <xdr:cxnSp macro="">
      <xdr:nvCxnSpPr>
        <xdr:cNvPr id="221" name="直線コネクタ 220"/>
        <xdr:cNvCxnSpPr/>
      </xdr:nvCxnSpPr>
      <xdr:spPr>
        <a:xfrm flipV="1">
          <a:off x="10476865" y="17266920"/>
          <a:ext cx="0"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111596</xdr:rowOff>
    </xdr:from>
    <xdr:ext cx="469744" cy="259045"/>
    <xdr:sp macro="" textlink="">
      <xdr:nvSpPr>
        <xdr:cNvPr id="222" name="【市民会館】&#10;一人当たり面積最小値テキスト"/>
        <xdr:cNvSpPr txBox="1"/>
      </xdr:nvSpPr>
      <xdr:spPr>
        <a:xfrm>
          <a:off x="10515600"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107769</xdr:rowOff>
    </xdr:from>
    <xdr:to>
      <xdr:col>55</xdr:col>
      <xdr:colOff>88900</xdr:colOff>
      <xdr:row>108</xdr:row>
      <xdr:rowOff>107769</xdr:rowOff>
    </xdr:to>
    <xdr:cxnSp macro="">
      <xdr:nvCxnSpPr>
        <xdr:cNvPr id="223" name="直線コネクタ 222"/>
        <xdr:cNvCxnSpPr/>
      </xdr:nvCxnSpPr>
      <xdr:spPr>
        <a:xfrm>
          <a:off x="10388600" y="186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224"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225" name="直線コネクタ 224"/>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26688</xdr:rowOff>
    </xdr:from>
    <xdr:ext cx="469744" cy="259045"/>
    <xdr:sp macro="" textlink="">
      <xdr:nvSpPr>
        <xdr:cNvPr id="226" name="【市民会館】&#10;一人当たり面積平均値テキスト"/>
        <xdr:cNvSpPr txBox="1"/>
      </xdr:nvSpPr>
      <xdr:spPr>
        <a:xfrm>
          <a:off x="10515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227" name="フローチャート: 判断 226"/>
        <xdr:cNvSpPr/>
      </xdr:nvSpPr>
      <xdr:spPr>
        <a:xfrm>
          <a:off x="10426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24312</xdr:rowOff>
    </xdr:from>
    <xdr:to>
      <xdr:col>50</xdr:col>
      <xdr:colOff>165100</xdr:colOff>
      <xdr:row>106</xdr:row>
      <xdr:rowOff>125912</xdr:rowOff>
    </xdr:to>
    <xdr:sp macro="" textlink="">
      <xdr:nvSpPr>
        <xdr:cNvPr id="228" name="フローチャート: 判断 227"/>
        <xdr:cNvSpPr/>
      </xdr:nvSpPr>
      <xdr:spPr>
        <a:xfrm>
          <a:off x="9588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142439</xdr:rowOff>
    </xdr:from>
    <xdr:ext cx="469744" cy="259045"/>
    <xdr:sp macro="" textlink="">
      <xdr:nvSpPr>
        <xdr:cNvPr id="229" name="n_1aveValue【市民会館】&#10;一人当たり面積"/>
        <xdr:cNvSpPr txBox="1"/>
      </xdr:nvSpPr>
      <xdr:spPr>
        <a:xfrm>
          <a:off x="93917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135889</xdr:rowOff>
    </xdr:from>
    <xdr:to>
      <xdr:col>46</xdr:col>
      <xdr:colOff>38100</xdr:colOff>
      <xdr:row>106</xdr:row>
      <xdr:rowOff>66039</xdr:rowOff>
    </xdr:to>
    <xdr:sp macro="" textlink="">
      <xdr:nvSpPr>
        <xdr:cNvPr id="230" name="フローチャート: 判断 229"/>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82566</xdr:rowOff>
    </xdr:from>
    <xdr:ext cx="469744" cy="259045"/>
    <xdr:sp macro="" textlink="">
      <xdr:nvSpPr>
        <xdr:cNvPr id="231"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32" name="テキスト ボックス 2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3" name="テキスト ボックス 2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4" name="テキスト ボックス 2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5" name="テキスト ボックス 2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36" name="テキスト ボックス 2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42273</xdr:rowOff>
    </xdr:from>
    <xdr:to>
      <xdr:col>50</xdr:col>
      <xdr:colOff>165100</xdr:colOff>
      <xdr:row>107</xdr:row>
      <xdr:rowOff>143873</xdr:rowOff>
    </xdr:to>
    <xdr:sp macro="" textlink="">
      <xdr:nvSpPr>
        <xdr:cNvPr id="237" name="楕円 236"/>
        <xdr:cNvSpPr/>
      </xdr:nvSpPr>
      <xdr:spPr>
        <a:xfrm>
          <a:off x="9588500" y="183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47716</xdr:rowOff>
    </xdr:from>
    <xdr:to>
      <xdr:col>46</xdr:col>
      <xdr:colOff>38100</xdr:colOff>
      <xdr:row>107</xdr:row>
      <xdr:rowOff>149316</xdr:rowOff>
    </xdr:to>
    <xdr:sp macro="" textlink="">
      <xdr:nvSpPr>
        <xdr:cNvPr id="238" name="楕円 237"/>
        <xdr:cNvSpPr/>
      </xdr:nvSpPr>
      <xdr:spPr>
        <a:xfrm>
          <a:off x="8699500" y="183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93073</xdr:rowOff>
    </xdr:from>
    <xdr:to>
      <xdr:col>50</xdr:col>
      <xdr:colOff>114300</xdr:colOff>
      <xdr:row>107</xdr:row>
      <xdr:rowOff>98516</xdr:rowOff>
    </xdr:to>
    <xdr:cxnSp macro="">
      <xdr:nvCxnSpPr>
        <xdr:cNvPr id="239" name="直線コネクタ 238"/>
        <xdr:cNvCxnSpPr/>
      </xdr:nvCxnSpPr>
      <xdr:spPr>
        <a:xfrm flipV="1">
          <a:off x="8750300" y="1843822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135000</xdr:rowOff>
    </xdr:from>
    <xdr:ext cx="469744" cy="259045"/>
    <xdr:sp macro="" textlink="">
      <xdr:nvSpPr>
        <xdr:cNvPr id="240" name="n_1mainValue【市民会館】&#10;一人当たり面積"/>
        <xdr:cNvSpPr txBox="1"/>
      </xdr:nvSpPr>
      <xdr:spPr>
        <a:xfrm>
          <a:off x="9391727" y="1848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140443</xdr:rowOff>
    </xdr:from>
    <xdr:ext cx="469744" cy="259045"/>
    <xdr:sp macro="" textlink="">
      <xdr:nvSpPr>
        <xdr:cNvPr id="241" name="n_2mainValue【市民会館】&#10;一人当たり面積"/>
        <xdr:cNvSpPr txBox="1"/>
      </xdr:nvSpPr>
      <xdr:spPr>
        <a:xfrm>
          <a:off x="8515427" y="184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42" name="正方形/長方形 2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3" name="正方形/長方形 2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4" name="正方形/長方形 2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5" name="正方形/長方形 2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6" name="正方形/長方形 2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7" name="正方形/長方形 2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8" name="正方形/長方形 2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9" name="正方形/長方形 2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0" name="テキスト ボックス 2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1" name="直線コネクタ 2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2" name="テキスト ボックス 25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3" name="直線コネクタ 25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4" name="テキスト ボックス 25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5" name="直線コネクタ 25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6" name="テキスト ボックス 25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7" name="直線コネクタ 25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8" name="テキスト ボックス 25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9" name="直線コネクタ 25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0" name="テキスト ボックス 25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1" name="直線コネクタ 26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2" name="テキスト ボックス 26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3" name="直線コネクタ 2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4" name="テキスト ボックス 2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266" name="直線コネクタ 265"/>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267"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268" name="直線コネクタ 267"/>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269"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270" name="直線コネクタ 269"/>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271"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272" name="フローチャート: 判断 271"/>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273" name="フローチャート: 判断 272"/>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2557</xdr:rowOff>
    </xdr:from>
    <xdr:ext cx="405111" cy="259045"/>
    <xdr:sp macro="" textlink="">
      <xdr:nvSpPr>
        <xdr:cNvPr id="274" name="n_1aveValue【一般廃棄物処理施設】&#10;有形固定資産減価償却率"/>
        <xdr:cNvSpPr txBox="1"/>
      </xdr:nvSpPr>
      <xdr:spPr>
        <a:xfrm>
          <a:off x="152660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275" name="フローチャート: 判断 274"/>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111142</xdr:rowOff>
    </xdr:from>
    <xdr:ext cx="405111" cy="259045"/>
    <xdr:sp macro="" textlink="">
      <xdr:nvSpPr>
        <xdr:cNvPr id="276"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7" name="テキスト ボックス 2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8" name="テキスト ボックス 2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9" name="テキスト ボックス 2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0" name="テキスト ボックス 2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1" name="テキスト ボックス 2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15875</xdr:rowOff>
    </xdr:from>
    <xdr:to>
      <xdr:col>81</xdr:col>
      <xdr:colOff>101600</xdr:colOff>
      <xdr:row>40</xdr:row>
      <xdr:rowOff>117475</xdr:rowOff>
    </xdr:to>
    <xdr:sp macro="" textlink="">
      <xdr:nvSpPr>
        <xdr:cNvPr id="282" name="楕円 281"/>
        <xdr:cNvSpPr/>
      </xdr:nvSpPr>
      <xdr:spPr>
        <a:xfrm>
          <a:off x="154305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108602</xdr:rowOff>
    </xdr:from>
    <xdr:ext cx="405111" cy="259045"/>
    <xdr:sp macro="" textlink="">
      <xdr:nvSpPr>
        <xdr:cNvPr id="283" name="n_1mainValue【一般廃棄物処理施設】&#10;有形固定資産減価償却率"/>
        <xdr:cNvSpPr txBox="1"/>
      </xdr:nvSpPr>
      <xdr:spPr>
        <a:xfrm>
          <a:off x="15266044"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4" name="正方形/長方形 2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5" name="正方形/長方形 2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6" name="正方形/長方形 2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7" name="正方形/長方形 2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8" name="正方形/長方形 2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9" name="正方形/長方形 2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0" name="正方形/長方形 2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1" name="正方形/長方形 2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2" name="テキスト ボックス 2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3" name="直線コネクタ 2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94" name="直線コネクタ 29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95" name="テキスト ボックス 29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96" name="直線コネクタ 29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97" name="テキスト ボックス 29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98" name="直線コネクタ 29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99" name="テキスト ボックス 29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00" name="直線コネクタ 29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01" name="テキスト ボックス 30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02" name="直線コネクタ 30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03" name="テキスト ボックス 30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04" name="直線コネクタ 30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05" name="テキスト ボックス 304"/>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6" name="直線コネクタ 3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07" name="テキスト ボックス 30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309" name="直線コネクタ 308"/>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310"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311" name="直線コネクタ 310"/>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312"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313" name="直線コネクタ 312"/>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314" name="【一般廃棄物処理施設】&#10;一人当たり有形固定資産（償却資産）額平均値テキスト"/>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315" name="フローチャート: 判断 314"/>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316" name="フローチャート: 判断 315"/>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70091</xdr:rowOff>
    </xdr:from>
    <xdr:ext cx="599010" cy="259045"/>
    <xdr:sp macro="" textlink="">
      <xdr:nvSpPr>
        <xdr:cNvPr id="317" name="n_1aveValue【一般廃棄物処理施設】&#10;一人当たり有形固定資産（償却資産）額"/>
        <xdr:cNvSpPr txBox="1"/>
      </xdr:nvSpPr>
      <xdr:spPr>
        <a:xfrm>
          <a:off x="21011095" y="67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318" name="フローチャート: 判断 317"/>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119029</xdr:rowOff>
    </xdr:from>
    <xdr:ext cx="599010" cy="259045"/>
    <xdr:sp macro="" textlink="">
      <xdr:nvSpPr>
        <xdr:cNvPr id="319" name="n_2aveValue【一般廃棄物処理施設】&#10;一人当たり有形固定資産（償却資産）額"/>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0" name="テキスト ボックス 3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1" name="テキスト ボックス 3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2" name="テキスト ボックス 3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3" name="テキスト ボックス 3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4" name="テキスト ボックス 3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32731</xdr:rowOff>
    </xdr:from>
    <xdr:to>
      <xdr:col>112</xdr:col>
      <xdr:colOff>38100</xdr:colOff>
      <xdr:row>41</xdr:row>
      <xdr:rowOff>134331</xdr:rowOff>
    </xdr:to>
    <xdr:sp macro="" textlink="">
      <xdr:nvSpPr>
        <xdr:cNvPr id="325" name="楕円 324"/>
        <xdr:cNvSpPr/>
      </xdr:nvSpPr>
      <xdr:spPr>
        <a:xfrm>
          <a:off x="21272500" y="706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125458</xdr:rowOff>
    </xdr:from>
    <xdr:ext cx="599010" cy="259045"/>
    <xdr:sp macro="" textlink="">
      <xdr:nvSpPr>
        <xdr:cNvPr id="326" name="n_1mainValue【一般廃棄物処理施設】&#10;一人当たり有形固定資産（償却資産）額"/>
        <xdr:cNvSpPr txBox="1"/>
      </xdr:nvSpPr>
      <xdr:spPr>
        <a:xfrm>
          <a:off x="21011095" y="715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7" name="正方形/長方形 3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8" name="正方形/長方形 3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9" name="正方形/長方形 3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0" name="正方形/長方形 3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1" name="正方形/長方形 3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2" name="正方形/長方形 3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3" name="正方形/長方形 3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4" name="正方形/長方形 33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5" name="正方形/長方形 3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6" name="正方形/長方形 3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7" name="正方形/長方形 3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8" name="正方形/長方形 3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9" name="正方形/長方形 3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0" name="正方形/長方形 3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1" name="正方形/長方形 3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2" name="正方形/長方形 34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3" name="正方形/長方形 3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4" name="正方形/長方形 3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5" name="正方形/長方形 3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6" name="正方形/長方形 3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7" name="正方形/長方形 3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8" name="正方形/長方形 3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9" name="正方形/長方形 3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0" name="正方形/長方形 3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1" name="テキスト ボックス 3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2" name="直線コネクタ 3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3" name="直線コネクタ 35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4" name="テキスト ボックス 35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5" name="直線コネクタ 35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56" name="テキスト ボックス 35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57" name="直線コネクタ 35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58" name="テキスト ボックス 35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59" name="直線コネクタ 35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0" name="テキスト ボックス 35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1" name="直線コネクタ 36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2" name="テキスト ボックス 36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3" name="直線コネクタ 36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4" name="テキスト ボックス 36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5" name="直線コネクタ 3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6" name="テキスト ボックス 3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368" name="直線コネクタ 367"/>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369"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370" name="直線コネクタ 369"/>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371"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372" name="直線コネクタ 371"/>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373" name="【消防施設】&#10;有形固定資産減価償却率平均値テキスト"/>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374" name="フローチャート: 判断 373"/>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375" name="フローチャート: 判断 374"/>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376"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377" name="フローチャート: 判断 376"/>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378"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79" name="テキスト ボックス 3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0" name="テキスト ボックス 3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1" name="テキスト ボックス 3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2" name="テキスト ボックス 3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3" name="テキスト ボックス 3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152219</xdr:rowOff>
    </xdr:from>
    <xdr:to>
      <xdr:col>81</xdr:col>
      <xdr:colOff>101600</xdr:colOff>
      <xdr:row>84</xdr:row>
      <xdr:rowOff>82369</xdr:rowOff>
    </xdr:to>
    <xdr:sp macro="" textlink="">
      <xdr:nvSpPr>
        <xdr:cNvPr id="384" name="楕円 383"/>
        <xdr:cNvSpPr/>
      </xdr:nvSpPr>
      <xdr:spPr>
        <a:xfrm>
          <a:off x="15430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73496</xdr:rowOff>
    </xdr:from>
    <xdr:ext cx="405111" cy="259045"/>
    <xdr:sp macro="" textlink="">
      <xdr:nvSpPr>
        <xdr:cNvPr id="385" name="n_1mainValue【消防施設】&#10;有形固定資産減価償却率"/>
        <xdr:cNvSpPr txBox="1"/>
      </xdr:nvSpPr>
      <xdr:spPr>
        <a:xfrm>
          <a:off x="152660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6" name="正方形/長方形 3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7" name="正方形/長方形 3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8" name="正方形/長方形 3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9" name="正方形/長方形 3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0" name="正方形/長方形 3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1" name="正方形/長方形 3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2" name="正方形/長方形 3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3" name="正方形/長方形 3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4" name="テキスト ボックス 3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5" name="直線コネクタ 3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96" name="直線コネクタ 3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97" name="テキスト ボックス 3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98" name="直線コネクタ 3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99" name="テキスト ボックス 3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00" name="直線コネクタ 3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01" name="テキスト ボックス 4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02" name="直線コネクタ 4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03" name="テキスト ボックス 4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04" name="直線コネクタ 4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05" name="テキスト ボックス 4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06" name="直線コネクタ 4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07" name="テキスト ボックス 4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8" name="直線コネクタ 4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9" name="テキスト ボックス 4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411" name="直線コネクタ 410"/>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412"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413" name="直線コネクタ 412"/>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414"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415" name="直線コネクタ 414"/>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416"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417" name="フローチャート: 判断 416"/>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418" name="フローチャート: 判断 417"/>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150240</xdr:rowOff>
    </xdr:from>
    <xdr:ext cx="469744" cy="259045"/>
    <xdr:sp macro="" textlink="">
      <xdr:nvSpPr>
        <xdr:cNvPr id="419" name="n_1aveValue【消防施設】&#10;一人当たり面積"/>
        <xdr:cNvSpPr txBox="1"/>
      </xdr:nvSpPr>
      <xdr:spPr>
        <a:xfrm>
          <a:off x="210757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420" name="フローチャート: 判断 419"/>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421"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2" name="テキスト ボックス 4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3" name="テキスト ボックス 4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4" name="テキスト ボックス 4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5" name="テキスト ボックス 4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6" name="テキスト ボックス 4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427" name="楕円 426"/>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428" name="n_1main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9" name="正方形/長方形 4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0" name="正方形/長方形 4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1" name="正方形/長方形 4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2" name="正方形/長方形 4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3" name="正方形/長方形 4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4" name="正方形/長方形 4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5" name="正方形/長方形 4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6" name="正方形/長方形 4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7" name="テキスト ボックス 4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8" name="直線コネクタ 4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39" name="テキスト ボックス 43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0" name="直線コネクタ 43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41" name="テキスト ボックス 44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2" name="直線コネクタ 44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3" name="テキスト ボックス 44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4" name="直線コネクタ 44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5" name="テキスト ボックス 44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6" name="直線コネクタ 44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47" name="テキスト ボックス 44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48" name="直線コネクタ 44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49" name="テキスト ボックス 44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0" name="直線コネクタ 4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1" name="テキスト ボックス 45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453" name="直線コネクタ 452"/>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454"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455" name="直線コネクタ 454"/>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56"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57" name="直線コネクタ 45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458"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59" name="フローチャート: 判断 458"/>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460" name="フローチャート: 判断 459"/>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4463</xdr:rowOff>
    </xdr:from>
    <xdr:ext cx="405111" cy="259045"/>
    <xdr:sp macro="" textlink="">
      <xdr:nvSpPr>
        <xdr:cNvPr id="461" name="n_1aveValue【庁舎】&#10;有形固定資産減価償却率"/>
        <xdr:cNvSpPr txBox="1"/>
      </xdr:nvSpPr>
      <xdr:spPr>
        <a:xfrm>
          <a:off x="15266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462" name="フローチャート: 判断 461"/>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463"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4" name="テキスト ボックス 4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5" name="テキスト ボックス 4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6" name="テキスト ボックス 4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7" name="テキスト ボックス 4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8" name="テキスト ボックス 4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78739</xdr:rowOff>
    </xdr:from>
    <xdr:to>
      <xdr:col>81</xdr:col>
      <xdr:colOff>101600</xdr:colOff>
      <xdr:row>105</xdr:row>
      <xdr:rowOff>8889</xdr:rowOff>
    </xdr:to>
    <xdr:sp macro="" textlink="">
      <xdr:nvSpPr>
        <xdr:cNvPr id="469" name="楕円 468"/>
        <xdr:cNvSpPr/>
      </xdr:nvSpPr>
      <xdr:spPr>
        <a:xfrm>
          <a:off x="15430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470" name="楕円 469"/>
        <xdr:cNvSpPr/>
      </xdr:nvSpPr>
      <xdr:spPr>
        <a:xfrm>
          <a:off x="1454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129539</xdr:rowOff>
    </xdr:from>
    <xdr:to>
      <xdr:col>81</xdr:col>
      <xdr:colOff>50800</xdr:colOff>
      <xdr:row>104</xdr:row>
      <xdr:rowOff>167639</xdr:rowOff>
    </xdr:to>
    <xdr:cxnSp macro="">
      <xdr:nvCxnSpPr>
        <xdr:cNvPr id="471" name="直線コネクタ 470"/>
        <xdr:cNvCxnSpPr/>
      </xdr:nvCxnSpPr>
      <xdr:spPr>
        <a:xfrm flipV="1">
          <a:off x="14592300" y="17960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xdr:rowOff>
    </xdr:from>
    <xdr:ext cx="405111" cy="259045"/>
    <xdr:sp macro="" textlink="">
      <xdr:nvSpPr>
        <xdr:cNvPr id="472" name="n_1mainValue【庁舎】&#10;有形固定資産減価償却率"/>
        <xdr:cNvSpPr txBox="1"/>
      </xdr:nvSpPr>
      <xdr:spPr>
        <a:xfrm>
          <a:off x="15266044"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473" name="n_2mainValue【庁舎】&#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4" name="正方形/長方形 4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5" name="正方形/長方形 4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6" name="正方形/長方形 4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7" name="正方形/長方形 4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8" name="正方形/長方形 4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9" name="正方形/長方形 4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0" name="正方形/長方形 4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1" name="正方形/長方形 4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2" name="テキスト ボックス 4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3" name="直線コネクタ 4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84" name="直線コネクタ 48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85" name="テキスト ボックス 48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86" name="直線コネクタ 48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87" name="テキスト ボックス 48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88" name="直線コネクタ 48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89" name="テキスト ボックス 48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0" name="直線コネクタ 48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1" name="テキスト ボックス 49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2" name="直線コネクタ 49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3" name="テキスト ボックス 49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4" name="直線コネクタ 49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95" name="テキスト ボックス 49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6" name="直線コネクタ 4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7" name="テキスト ボックス 4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499" name="直線コネクタ 498"/>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500"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501" name="直線コネクタ 500"/>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502"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503" name="直線コネクタ 502"/>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504"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505" name="フローチャート: 判断 504"/>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506" name="フローチャート: 判断 505"/>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111051</xdr:rowOff>
    </xdr:from>
    <xdr:ext cx="469744" cy="259045"/>
    <xdr:sp macro="" textlink="">
      <xdr:nvSpPr>
        <xdr:cNvPr id="507" name="n_1aveValue【庁舎】&#10;一人当たり面積"/>
        <xdr:cNvSpPr txBox="1"/>
      </xdr:nvSpPr>
      <xdr:spPr>
        <a:xfrm>
          <a:off x="21075727" y="181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508" name="フローチャート: 判断 507"/>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509"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0" name="テキスト ボックス 5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1" name="テキスト ボックス 5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2" name="テキスト ボックス 5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3" name="テキスト ボックス 5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4" name="テキスト ボックス 5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7438</xdr:rowOff>
    </xdr:from>
    <xdr:to>
      <xdr:col>112</xdr:col>
      <xdr:colOff>38100</xdr:colOff>
      <xdr:row>105</xdr:row>
      <xdr:rowOff>109038</xdr:rowOff>
    </xdr:to>
    <xdr:sp macro="" textlink="">
      <xdr:nvSpPr>
        <xdr:cNvPr id="515" name="楕円 514"/>
        <xdr:cNvSpPr/>
      </xdr:nvSpPr>
      <xdr:spPr>
        <a:xfrm>
          <a:off x="21272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19413</xdr:rowOff>
    </xdr:from>
    <xdr:to>
      <xdr:col>107</xdr:col>
      <xdr:colOff>101600</xdr:colOff>
      <xdr:row>105</xdr:row>
      <xdr:rowOff>121013</xdr:rowOff>
    </xdr:to>
    <xdr:sp macro="" textlink="">
      <xdr:nvSpPr>
        <xdr:cNvPr id="516" name="楕円 515"/>
        <xdr:cNvSpPr/>
      </xdr:nvSpPr>
      <xdr:spPr>
        <a:xfrm>
          <a:off x="20383500" y="180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58238</xdr:rowOff>
    </xdr:from>
    <xdr:to>
      <xdr:col>111</xdr:col>
      <xdr:colOff>177800</xdr:colOff>
      <xdr:row>105</xdr:row>
      <xdr:rowOff>70213</xdr:rowOff>
    </xdr:to>
    <xdr:cxnSp macro="">
      <xdr:nvCxnSpPr>
        <xdr:cNvPr id="517" name="直線コネクタ 516"/>
        <xdr:cNvCxnSpPr/>
      </xdr:nvCxnSpPr>
      <xdr:spPr>
        <a:xfrm flipV="1">
          <a:off x="20434300" y="18060488"/>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125565</xdr:rowOff>
    </xdr:from>
    <xdr:ext cx="469744" cy="259045"/>
    <xdr:sp macro="" textlink="">
      <xdr:nvSpPr>
        <xdr:cNvPr id="518" name="n_1mainValue【庁舎】&#10;一人当たり面積"/>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112140</xdr:rowOff>
    </xdr:from>
    <xdr:ext cx="469744" cy="259045"/>
    <xdr:sp macro="" textlink="">
      <xdr:nvSpPr>
        <xdr:cNvPr id="519" name="n_2mainValue【庁舎】&#10;一人当たり面積"/>
        <xdr:cNvSpPr txBox="1"/>
      </xdr:nvSpPr>
      <xdr:spPr>
        <a:xfrm>
          <a:off x="20199427" y="1811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0" name="正方形/長方形 5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1" name="正方形/長方形 5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2" name="テキスト ボックス 5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平均を下回っているが、一人当たり面積は平均を上回っている。これは、中学校の統合により廃校となった中学校の体育館を、新たに南地区体育館として利用することとしたため、体育館数及び面積が増となったことによる。維持管理にかかる経費の増加に留意しつつ、引き続き、体育環境の整備に取り組んでいく。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の有形固定資産減価償却率は類似団体平均の数値上昇により差が縮まったが、やや高い数値である。当該施設は平成元年の新設から間もなく</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年を迎えるため、維持管理にかかる経費の増加に留意しつつ、老朽化対策に取り組んでいく。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6,601
6,594
295.27
7,984,038
7,897,832
84,802
3,658,013
7,508,661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東北電力㈱東通原子力発電所１号機の営業運転に伴い、固定資産税（大規模償却資産）の増収により、平成１８年度から平成２１年度まで普通交付税不交付団体となり、財政力指数が１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０以上であった。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しかし、原発の減価償却が１５年と短いため、年々目減りが著しく、平成２２年度には交付団体に転落することとなった。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この傾向は今後も続き、原発の資産の減価償却が終了するころには、全国平均はもとより青森県平均も下回ることが予想されていることから、徴収率の向上や地方債の発行抑制に努める。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20864</xdr:rowOff>
    </xdr:from>
    <xdr:to>
      <xdr:col>23</xdr:col>
      <xdr:colOff>133350</xdr:colOff>
      <xdr:row>37</xdr:row>
      <xdr:rowOff>89807</xdr:rowOff>
    </xdr:to>
    <xdr:cxnSp macro="">
      <xdr:nvCxnSpPr>
        <xdr:cNvPr id="70" name="直線コネクタ 69"/>
        <xdr:cNvCxnSpPr/>
      </xdr:nvCxnSpPr>
      <xdr:spPr>
        <a:xfrm>
          <a:off x="4114800" y="636451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140607</xdr:rowOff>
    </xdr:from>
    <xdr:to>
      <xdr:col>19</xdr:col>
      <xdr:colOff>133350</xdr:colOff>
      <xdr:row>37</xdr:row>
      <xdr:rowOff>20864</xdr:rowOff>
    </xdr:to>
    <xdr:cxnSp macro="">
      <xdr:nvCxnSpPr>
        <xdr:cNvPr id="73" name="直線コネクタ 72"/>
        <xdr:cNvCxnSpPr/>
      </xdr:nvCxnSpPr>
      <xdr:spPr>
        <a:xfrm>
          <a:off x="3225800" y="63128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106136</xdr:rowOff>
    </xdr:from>
    <xdr:to>
      <xdr:col>15</xdr:col>
      <xdr:colOff>82550</xdr:colOff>
      <xdr:row>36</xdr:row>
      <xdr:rowOff>140607</xdr:rowOff>
    </xdr:to>
    <xdr:cxnSp macro="">
      <xdr:nvCxnSpPr>
        <xdr:cNvPr id="76" name="直線コネクタ 75"/>
        <xdr:cNvCxnSpPr/>
      </xdr:nvCxnSpPr>
      <xdr:spPr>
        <a:xfrm>
          <a:off x="2336800" y="62783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78" name="テキスト ボックス 77"/>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71664</xdr:rowOff>
    </xdr:from>
    <xdr:to>
      <xdr:col>11</xdr:col>
      <xdr:colOff>31750</xdr:colOff>
      <xdr:row>36</xdr:row>
      <xdr:rowOff>106136</xdr:rowOff>
    </xdr:to>
    <xdr:cxnSp macro="">
      <xdr:nvCxnSpPr>
        <xdr:cNvPr id="79" name="直線コネクタ 78"/>
        <xdr:cNvCxnSpPr/>
      </xdr:nvCxnSpPr>
      <xdr:spPr>
        <a:xfrm>
          <a:off x="1447800" y="62438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39007</xdr:rowOff>
    </xdr:from>
    <xdr:to>
      <xdr:col>23</xdr:col>
      <xdr:colOff>184150</xdr:colOff>
      <xdr:row>37</xdr:row>
      <xdr:rowOff>140607</xdr:rowOff>
    </xdr:to>
    <xdr:sp macro="" textlink="">
      <xdr:nvSpPr>
        <xdr:cNvPr id="89" name="楕円 88"/>
        <xdr:cNvSpPr/>
      </xdr:nvSpPr>
      <xdr:spPr>
        <a:xfrm>
          <a:off x="49022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55534</xdr:rowOff>
    </xdr:from>
    <xdr:ext cx="762000" cy="259045"/>
    <xdr:sp macro="" textlink="">
      <xdr:nvSpPr>
        <xdr:cNvPr id="90" name="財政力該当値テキスト"/>
        <xdr:cNvSpPr txBox="1"/>
      </xdr:nvSpPr>
      <xdr:spPr>
        <a:xfrm>
          <a:off x="5041900" y="622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141514</xdr:rowOff>
    </xdr:from>
    <xdr:to>
      <xdr:col>19</xdr:col>
      <xdr:colOff>184150</xdr:colOff>
      <xdr:row>37</xdr:row>
      <xdr:rowOff>71664</xdr:rowOff>
    </xdr:to>
    <xdr:sp macro="" textlink="">
      <xdr:nvSpPr>
        <xdr:cNvPr id="91" name="楕円 90"/>
        <xdr:cNvSpPr/>
      </xdr:nvSpPr>
      <xdr:spPr>
        <a:xfrm>
          <a:off x="4064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81841</xdr:rowOff>
    </xdr:from>
    <xdr:ext cx="736600" cy="259045"/>
    <xdr:sp macro="" textlink="">
      <xdr:nvSpPr>
        <xdr:cNvPr id="92" name="テキスト ボックス 91"/>
        <xdr:cNvSpPr txBox="1"/>
      </xdr:nvSpPr>
      <xdr:spPr>
        <a:xfrm>
          <a:off x="3733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89807</xdr:rowOff>
    </xdr:from>
    <xdr:to>
      <xdr:col>15</xdr:col>
      <xdr:colOff>133350</xdr:colOff>
      <xdr:row>37</xdr:row>
      <xdr:rowOff>19957</xdr:rowOff>
    </xdr:to>
    <xdr:sp macro="" textlink="">
      <xdr:nvSpPr>
        <xdr:cNvPr id="93" name="楕円 92"/>
        <xdr:cNvSpPr/>
      </xdr:nvSpPr>
      <xdr:spPr>
        <a:xfrm>
          <a:off x="31750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30134</xdr:rowOff>
    </xdr:from>
    <xdr:ext cx="762000" cy="259045"/>
    <xdr:sp macro="" textlink="">
      <xdr:nvSpPr>
        <xdr:cNvPr id="94" name="テキスト ボックス 93"/>
        <xdr:cNvSpPr txBox="1"/>
      </xdr:nvSpPr>
      <xdr:spPr>
        <a:xfrm>
          <a:off x="2844800" y="603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55336</xdr:rowOff>
    </xdr:from>
    <xdr:to>
      <xdr:col>11</xdr:col>
      <xdr:colOff>82550</xdr:colOff>
      <xdr:row>36</xdr:row>
      <xdr:rowOff>156936</xdr:rowOff>
    </xdr:to>
    <xdr:sp macro="" textlink="">
      <xdr:nvSpPr>
        <xdr:cNvPr id="95" name="楕円 94"/>
        <xdr:cNvSpPr/>
      </xdr:nvSpPr>
      <xdr:spPr>
        <a:xfrm>
          <a:off x="2286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167113</xdr:rowOff>
    </xdr:from>
    <xdr:ext cx="762000" cy="259045"/>
    <xdr:sp macro="" textlink="">
      <xdr:nvSpPr>
        <xdr:cNvPr id="96" name="テキスト ボックス 95"/>
        <xdr:cNvSpPr txBox="1"/>
      </xdr:nvSpPr>
      <xdr:spPr>
        <a:xfrm>
          <a:off x="1955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20864</xdr:rowOff>
    </xdr:from>
    <xdr:to>
      <xdr:col>7</xdr:col>
      <xdr:colOff>31750</xdr:colOff>
      <xdr:row>36</xdr:row>
      <xdr:rowOff>122464</xdr:rowOff>
    </xdr:to>
    <xdr:sp macro="" textlink="">
      <xdr:nvSpPr>
        <xdr:cNvPr id="97" name="楕円 96"/>
        <xdr:cNvSpPr/>
      </xdr:nvSpPr>
      <xdr:spPr>
        <a:xfrm>
          <a:off x="13970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132641</xdr:rowOff>
    </xdr:from>
    <xdr:ext cx="762000" cy="259045"/>
    <xdr:sp macro="" textlink="">
      <xdr:nvSpPr>
        <xdr:cNvPr id="98" name="テキスト ボックス 97"/>
        <xdr:cNvSpPr txBox="1"/>
      </xdr:nvSpPr>
      <xdr:spPr>
        <a:xfrm>
          <a:off x="1066800" y="596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経常一般財源となる村税及び普通交付税について、普通交付税交付団体に転落してからは、年々分母となる経常一般財源総額が減少傾向にある。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これに伴い、前年度同等の経常一般財源支出をしたとしても、比率は上昇するため、歳出面で人件費及び公債費を抑制していることから、比率としては例年並みにとどめている状況にある。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　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3,123,776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3,065,567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2,988,473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10668</xdr:rowOff>
    </xdr:from>
    <xdr:to>
      <xdr:col>23</xdr:col>
      <xdr:colOff>133350</xdr:colOff>
      <xdr:row>62</xdr:row>
      <xdr:rowOff>20320</xdr:rowOff>
    </xdr:to>
    <xdr:cxnSp macro="">
      <xdr:nvCxnSpPr>
        <xdr:cNvPr id="131" name="直線コネクタ 130"/>
        <xdr:cNvCxnSpPr/>
      </xdr:nvCxnSpPr>
      <xdr:spPr>
        <a:xfrm>
          <a:off x="4114800" y="106405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5842</xdr:rowOff>
    </xdr:from>
    <xdr:to>
      <xdr:col>19</xdr:col>
      <xdr:colOff>133350</xdr:colOff>
      <xdr:row>62</xdr:row>
      <xdr:rowOff>10668</xdr:rowOff>
    </xdr:to>
    <xdr:cxnSp macro="">
      <xdr:nvCxnSpPr>
        <xdr:cNvPr id="134" name="直線コネクタ 133"/>
        <xdr:cNvCxnSpPr/>
      </xdr:nvCxnSpPr>
      <xdr:spPr>
        <a:xfrm>
          <a:off x="3225800" y="106357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62</xdr:row>
      <xdr:rowOff>5842</xdr:rowOff>
    </xdr:to>
    <xdr:cxnSp macro="">
      <xdr:nvCxnSpPr>
        <xdr:cNvPr id="137" name="直線コネクタ 136"/>
        <xdr:cNvCxnSpPr/>
      </xdr:nvCxnSpPr>
      <xdr:spPr>
        <a:xfrm>
          <a:off x="2336800" y="1057783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29972</xdr:rowOff>
    </xdr:to>
    <xdr:cxnSp macro="">
      <xdr:nvCxnSpPr>
        <xdr:cNvPr id="140" name="直線コネクタ 139"/>
        <xdr:cNvCxnSpPr/>
      </xdr:nvCxnSpPr>
      <xdr:spPr>
        <a:xfrm flipV="1">
          <a:off x="1447800" y="1057783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42" name="テキスト ボックス 141"/>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0" name="楕円 149"/>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1"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131318</xdr:rowOff>
    </xdr:from>
    <xdr:to>
      <xdr:col>19</xdr:col>
      <xdr:colOff>184150</xdr:colOff>
      <xdr:row>62</xdr:row>
      <xdr:rowOff>61468</xdr:rowOff>
    </xdr:to>
    <xdr:sp macro="" textlink="">
      <xdr:nvSpPr>
        <xdr:cNvPr id="152" name="楕円 151"/>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53" name="テキスト ボックス 152"/>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126492</xdr:rowOff>
    </xdr:from>
    <xdr:to>
      <xdr:col>15</xdr:col>
      <xdr:colOff>133350</xdr:colOff>
      <xdr:row>62</xdr:row>
      <xdr:rowOff>56642</xdr:rowOff>
    </xdr:to>
    <xdr:sp macro="" textlink="">
      <xdr:nvSpPr>
        <xdr:cNvPr id="154" name="楕円 153"/>
        <xdr:cNvSpPr/>
      </xdr:nvSpPr>
      <xdr:spPr>
        <a:xfrm>
          <a:off x="3175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66819</xdr:rowOff>
    </xdr:from>
    <xdr:ext cx="762000" cy="259045"/>
    <xdr:sp macro="" textlink="">
      <xdr:nvSpPr>
        <xdr:cNvPr id="155" name="テキスト ボックス 154"/>
        <xdr:cNvSpPr txBox="1"/>
      </xdr:nvSpPr>
      <xdr:spPr>
        <a:xfrm>
          <a:off x="2844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6" name="楕円 155"/>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57" name="テキスト ボックス 156"/>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58" name="楕円 157"/>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65549</xdr:rowOff>
    </xdr:from>
    <xdr:ext cx="762000" cy="259045"/>
    <xdr:sp macro="" textlink="">
      <xdr:nvSpPr>
        <xdr:cNvPr id="159" name="テキスト ボックス 158"/>
        <xdr:cNvSpPr txBox="1"/>
      </xdr:nvSpPr>
      <xdr:spPr>
        <a:xfrm>
          <a:off x="1066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[308,108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人数及びラスパイレスとも類似団体からすれば比率は低い傾向にあるものの、面積が広く散在する集落の公共的施設や教育環境の維持運営費等の物件費が圧迫していることが比率を引き上げる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らの経費については、ほぼ常態化しており、経費も横ばいで推移している状況にあるものの、幼児施設や小中学校の村内１校統合により村内各地域から登下校のために運行しているスクールバスの運行委託費が、法改正に伴い平成２７年度から上昇し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26344</xdr:rowOff>
    </xdr:from>
    <xdr:to>
      <xdr:col>23</xdr:col>
      <xdr:colOff>133350</xdr:colOff>
      <xdr:row>84</xdr:row>
      <xdr:rowOff>58792</xdr:rowOff>
    </xdr:to>
    <xdr:cxnSp macro="">
      <xdr:nvCxnSpPr>
        <xdr:cNvPr id="196" name="直線コネクタ 195"/>
        <xdr:cNvCxnSpPr/>
      </xdr:nvCxnSpPr>
      <xdr:spPr>
        <a:xfrm>
          <a:off x="4114800" y="14428144"/>
          <a:ext cx="838200" cy="3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26344</xdr:rowOff>
    </xdr:from>
    <xdr:to>
      <xdr:col>19</xdr:col>
      <xdr:colOff>133350</xdr:colOff>
      <xdr:row>84</xdr:row>
      <xdr:rowOff>31928</xdr:rowOff>
    </xdr:to>
    <xdr:cxnSp macro="">
      <xdr:nvCxnSpPr>
        <xdr:cNvPr id="199" name="直線コネクタ 198"/>
        <xdr:cNvCxnSpPr/>
      </xdr:nvCxnSpPr>
      <xdr:spPr>
        <a:xfrm flipV="1">
          <a:off x="3225800" y="14428144"/>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19656</xdr:rowOff>
    </xdr:from>
    <xdr:to>
      <xdr:col>15</xdr:col>
      <xdr:colOff>82550</xdr:colOff>
      <xdr:row>84</xdr:row>
      <xdr:rowOff>31928</xdr:rowOff>
    </xdr:to>
    <xdr:cxnSp macro="">
      <xdr:nvCxnSpPr>
        <xdr:cNvPr id="202" name="直線コネクタ 201"/>
        <xdr:cNvCxnSpPr/>
      </xdr:nvCxnSpPr>
      <xdr:spPr>
        <a:xfrm>
          <a:off x="2336800" y="14421456"/>
          <a:ext cx="8890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168594</xdr:rowOff>
    </xdr:from>
    <xdr:to>
      <xdr:col>11</xdr:col>
      <xdr:colOff>31750</xdr:colOff>
      <xdr:row>84</xdr:row>
      <xdr:rowOff>19656</xdr:rowOff>
    </xdr:to>
    <xdr:cxnSp macro="">
      <xdr:nvCxnSpPr>
        <xdr:cNvPr id="205" name="直線コネクタ 204"/>
        <xdr:cNvCxnSpPr/>
      </xdr:nvCxnSpPr>
      <xdr:spPr>
        <a:xfrm>
          <a:off x="1447800" y="14398944"/>
          <a:ext cx="889000" cy="2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7992</xdr:rowOff>
    </xdr:from>
    <xdr:to>
      <xdr:col>23</xdr:col>
      <xdr:colOff>184150</xdr:colOff>
      <xdr:row>84</xdr:row>
      <xdr:rowOff>109592</xdr:rowOff>
    </xdr:to>
    <xdr:sp macro="" textlink="">
      <xdr:nvSpPr>
        <xdr:cNvPr id="215" name="楕円 214"/>
        <xdr:cNvSpPr/>
      </xdr:nvSpPr>
      <xdr:spPr>
        <a:xfrm>
          <a:off x="4902200" y="144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151519</xdr:rowOff>
    </xdr:from>
    <xdr:ext cx="762000" cy="259045"/>
    <xdr:sp macro="" textlink="">
      <xdr:nvSpPr>
        <xdr:cNvPr id="216" name="人件費・物件費等の状況該当値テキスト"/>
        <xdr:cNvSpPr txBox="1"/>
      </xdr:nvSpPr>
      <xdr:spPr>
        <a:xfrm>
          <a:off x="5041900" y="143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146994</xdr:rowOff>
    </xdr:from>
    <xdr:to>
      <xdr:col>19</xdr:col>
      <xdr:colOff>184150</xdr:colOff>
      <xdr:row>84</xdr:row>
      <xdr:rowOff>77144</xdr:rowOff>
    </xdr:to>
    <xdr:sp macro="" textlink="">
      <xdr:nvSpPr>
        <xdr:cNvPr id="217" name="楕円 216"/>
        <xdr:cNvSpPr/>
      </xdr:nvSpPr>
      <xdr:spPr>
        <a:xfrm>
          <a:off x="4064000" y="1437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61921</xdr:rowOff>
    </xdr:from>
    <xdr:ext cx="736600" cy="259045"/>
    <xdr:sp macro="" textlink="">
      <xdr:nvSpPr>
        <xdr:cNvPr id="218" name="テキスト ボックス 217"/>
        <xdr:cNvSpPr txBox="1"/>
      </xdr:nvSpPr>
      <xdr:spPr>
        <a:xfrm>
          <a:off x="3733800" y="14463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152578</xdr:rowOff>
    </xdr:from>
    <xdr:to>
      <xdr:col>15</xdr:col>
      <xdr:colOff>133350</xdr:colOff>
      <xdr:row>84</xdr:row>
      <xdr:rowOff>82728</xdr:rowOff>
    </xdr:to>
    <xdr:sp macro="" textlink="">
      <xdr:nvSpPr>
        <xdr:cNvPr id="219" name="楕円 218"/>
        <xdr:cNvSpPr/>
      </xdr:nvSpPr>
      <xdr:spPr>
        <a:xfrm>
          <a:off x="3175000" y="1438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67505</xdr:rowOff>
    </xdr:from>
    <xdr:ext cx="762000" cy="259045"/>
    <xdr:sp macro="" textlink="">
      <xdr:nvSpPr>
        <xdr:cNvPr id="220" name="テキスト ボックス 219"/>
        <xdr:cNvSpPr txBox="1"/>
      </xdr:nvSpPr>
      <xdr:spPr>
        <a:xfrm>
          <a:off x="2844800" y="1446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140306</xdr:rowOff>
    </xdr:from>
    <xdr:to>
      <xdr:col>11</xdr:col>
      <xdr:colOff>82550</xdr:colOff>
      <xdr:row>84</xdr:row>
      <xdr:rowOff>70456</xdr:rowOff>
    </xdr:to>
    <xdr:sp macro="" textlink="">
      <xdr:nvSpPr>
        <xdr:cNvPr id="221" name="楕円 220"/>
        <xdr:cNvSpPr/>
      </xdr:nvSpPr>
      <xdr:spPr>
        <a:xfrm>
          <a:off x="2286000" y="143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55233</xdr:rowOff>
    </xdr:from>
    <xdr:ext cx="762000" cy="259045"/>
    <xdr:sp macro="" textlink="">
      <xdr:nvSpPr>
        <xdr:cNvPr id="222" name="テキスト ボックス 221"/>
        <xdr:cNvSpPr txBox="1"/>
      </xdr:nvSpPr>
      <xdr:spPr>
        <a:xfrm>
          <a:off x="1955800" y="1445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117794</xdr:rowOff>
    </xdr:from>
    <xdr:to>
      <xdr:col>7</xdr:col>
      <xdr:colOff>31750</xdr:colOff>
      <xdr:row>84</xdr:row>
      <xdr:rowOff>47944</xdr:rowOff>
    </xdr:to>
    <xdr:sp macro="" textlink="">
      <xdr:nvSpPr>
        <xdr:cNvPr id="223" name="楕円 222"/>
        <xdr:cNvSpPr/>
      </xdr:nvSpPr>
      <xdr:spPr>
        <a:xfrm>
          <a:off x="1397000" y="1434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32721</xdr:rowOff>
    </xdr:from>
    <xdr:ext cx="762000" cy="259045"/>
    <xdr:sp macro="" textlink="">
      <xdr:nvSpPr>
        <xdr:cNvPr id="224" name="テキスト ボックス 223"/>
        <xdr:cNvSpPr txBox="1"/>
      </xdr:nvSpPr>
      <xdr:spPr>
        <a:xfrm>
          <a:off x="1066800" y="1443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従来より、散在する集落ごとにある児童・幼児教育の施設運営のため、類似団体に比べ職員数（幼稚園教諭・児童厚生員）が多く、給与支給額を抑える傾向にあったことから比率は概ね低い状況にある。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健全財政維持のため、このレベルを維持するものとする。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74507</xdr:rowOff>
    </xdr:from>
    <xdr:to>
      <xdr:col>81</xdr:col>
      <xdr:colOff>44450</xdr:colOff>
      <xdr:row>84</xdr:row>
      <xdr:rowOff>74507</xdr:rowOff>
    </xdr:to>
    <xdr:cxnSp macro="">
      <xdr:nvCxnSpPr>
        <xdr:cNvPr id="258" name="直線コネクタ 257"/>
        <xdr:cNvCxnSpPr/>
      </xdr:nvCxnSpPr>
      <xdr:spPr>
        <a:xfrm>
          <a:off x="16179800" y="14476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84</xdr:row>
      <xdr:rowOff>74507</xdr:rowOff>
    </xdr:to>
    <xdr:cxnSp macro="">
      <xdr:nvCxnSpPr>
        <xdr:cNvPr id="261" name="直線コネクタ 260"/>
        <xdr:cNvCxnSpPr/>
      </xdr:nvCxnSpPr>
      <xdr:spPr>
        <a:xfrm>
          <a:off x="15290800" y="1446022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10161</xdr:rowOff>
    </xdr:from>
    <xdr:to>
      <xdr:col>72</xdr:col>
      <xdr:colOff>203200</xdr:colOff>
      <xdr:row>84</xdr:row>
      <xdr:rowOff>58420</xdr:rowOff>
    </xdr:to>
    <xdr:cxnSp macro="">
      <xdr:nvCxnSpPr>
        <xdr:cNvPr id="264" name="直線コネクタ 263"/>
        <xdr:cNvCxnSpPr/>
      </xdr:nvCxnSpPr>
      <xdr:spPr>
        <a:xfrm>
          <a:off x="14401800" y="144119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10161</xdr:rowOff>
    </xdr:from>
    <xdr:to>
      <xdr:col>68</xdr:col>
      <xdr:colOff>152400</xdr:colOff>
      <xdr:row>84</xdr:row>
      <xdr:rowOff>50377</xdr:rowOff>
    </xdr:to>
    <xdr:cxnSp macro="">
      <xdr:nvCxnSpPr>
        <xdr:cNvPr id="267" name="直線コネクタ 266"/>
        <xdr:cNvCxnSpPr/>
      </xdr:nvCxnSpPr>
      <xdr:spPr>
        <a:xfrm flipV="1">
          <a:off x="13512800" y="144119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69" name="テキスト ボックス 268"/>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1" name="テキスト ボックス 270"/>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23707</xdr:rowOff>
    </xdr:from>
    <xdr:to>
      <xdr:col>81</xdr:col>
      <xdr:colOff>95250</xdr:colOff>
      <xdr:row>84</xdr:row>
      <xdr:rowOff>125307</xdr:rowOff>
    </xdr:to>
    <xdr:sp macro="" textlink="">
      <xdr:nvSpPr>
        <xdr:cNvPr id="277" name="楕円 276"/>
        <xdr:cNvSpPr/>
      </xdr:nvSpPr>
      <xdr:spPr>
        <a:xfrm>
          <a:off x="16967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40234</xdr:rowOff>
    </xdr:from>
    <xdr:ext cx="762000" cy="259045"/>
    <xdr:sp macro="" textlink="">
      <xdr:nvSpPr>
        <xdr:cNvPr id="278" name="給与水準   （国との比較）該当値テキスト"/>
        <xdr:cNvSpPr txBox="1"/>
      </xdr:nvSpPr>
      <xdr:spPr>
        <a:xfrm>
          <a:off x="17106900" y="1427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23707</xdr:rowOff>
    </xdr:from>
    <xdr:to>
      <xdr:col>77</xdr:col>
      <xdr:colOff>95250</xdr:colOff>
      <xdr:row>84</xdr:row>
      <xdr:rowOff>125307</xdr:rowOff>
    </xdr:to>
    <xdr:sp macro="" textlink="">
      <xdr:nvSpPr>
        <xdr:cNvPr id="279" name="楕円 278"/>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135484</xdr:rowOff>
    </xdr:from>
    <xdr:ext cx="736600" cy="259045"/>
    <xdr:sp macro="" textlink="">
      <xdr:nvSpPr>
        <xdr:cNvPr id="280" name="テキスト ボックス 279"/>
        <xdr:cNvSpPr txBox="1"/>
      </xdr:nvSpPr>
      <xdr:spPr>
        <a:xfrm>
          <a:off x="15798800" y="141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7620</xdr:rowOff>
    </xdr:from>
    <xdr:to>
      <xdr:col>73</xdr:col>
      <xdr:colOff>44450</xdr:colOff>
      <xdr:row>84</xdr:row>
      <xdr:rowOff>109220</xdr:rowOff>
    </xdr:to>
    <xdr:sp macro="" textlink="">
      <xdr:nvSpPr>
        <xdr:cNvPr id="281" name="楕円 280"/>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119397</xdr:rowOff>
    </xdr:from>
    <xdr:ext cx="762000" cy="259045"/>
    <xdr:sp macro="" textlink="">
      <xdr:nvSpPr>
        <xdr:cNvPr id="282" name="テキスト ボックス 281"/>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130811</xdr:rowOff>
    </xdr:from>
    <xdr:to>
      <xdr:col>68</xdr:col>
      <xdr:colOff>203200</xdr:colOff>
      <xdr:row>84</xdr:row>
      <xdr:rowOff>60961</xdr:rowOff>
    </xdr:to>
    <xdr:sp macro="" textlink="">
      <xdr:nvSpPr>
        <xdr:cNvPr id="283" name="楕円 282"/>
        <xdr:cNvSpPr/>
      </xdr:nvSpPr>
      <xdr:spPr>
        <a:xfrm>
          <a:off x="14351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71138</xdr:rowOff>
    </xdr:from>
    <xdr:ext cx="762000" cy="259045"/>
    <xdr:sp macro="" textlink="">
      <xdr:nvSpPr>
        <xdr:cNvPr id="284" name="テキスト ボックス 283"/>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171027</xdr:rowOff>
    </xdr:from>
    <xdr:to>
      <xdr:col>64</xdr:col>
      <xdr:colOff>152400</xdr:colOff>
      <xdr:row>84</xdr:row>
      <xdr:rowOff>101177</xdr:rowOff>
    </xdr:to>
    <xdr:sp macro="" textlink="">
      <xdr:nvSpPr>
        <xdr:cNvPr id="285" name="楕円 284"/>
        <xdr:cNvSpPr/>
      </xdr:nvSpPr>
      <xdr:spPr>
        <a:xfrm>
          <a:off x="13462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111354</xdr:rowOff>
    </xdr:from>
    <xdr:ext cx="762000" cy="259045"/>
    <xdr:sp macro="" textlink="">
      <xdr:nvSpPr>
        <xdr:cNvPr id="286" name="テキスト ボックス 285"/>
        <xdr:cNvSpPr txBox="1"/>
      </xdr:nvSpPr>
      <xdr:spPr>
        <a:xfrm>
          <a:off x="13131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平成２２年度の児童・幼児教育公務員２１人の退職により定員管理における比率は減少した。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平成２５年度には△１人、平成２６年度は△３人、平成２７年度△５人と退職者に対し補充人員を抑えている状況にある。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平成２８年度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県派遣指導主事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配置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、平成２９年度は少人数教育における村費負担講師の追加配置により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は微増となったが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、職員数は減少する傾向にあ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り、今後も退職者不補充など適切な定員管理に努める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158718</xdr:rowOff>
    </xdr:from>
    <xdr:to>
      <xdr:col>81</xdr:col>
      <xdr:colOff>44450</xdr:colOff>
      <xdr:row>61</xdr:row>
      <xdr:rowOff>7176</xdr:rowOff>
    </xdr:to>
    <xdr:cxnSp macro="">
      <xdr:nvCxnSpPr>
        <xdr:cNvPr id="317" name="直線コネクタ 316"/>
        <xdr:cNvCxnSpPr/>
      </xdr:nvCxnSpPr>
      <xdr:spPr>
        <a:xfrm>
          <a:off x="16179800" y="10445718"/>
          <a:ext cx="8382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142431</xdr:rowOff>
    </xdr:from>
    <xdr:to>
      <xdr:col>77</xdr:col>
      <xdr:colOff>44450</xdr:colOff>
      <xdr:row>60</xdr:row>
      <xdr:rowOff>158718</xdr:rowOff>
    </xdr:to>
    <xdr:cxnSp macro="">
      <xdr:nvCxnSpPr>
        <xdr:cNvPr id="320" name="直線コネクタ 319"/>
        <xdr:cNvCxnSpPr/>
      </xdr:nvCxnSpPr>
      <xdr:spPr>
        <a:xfrm>
          <a:off x="15290800" y="10429431"/>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114078</xdr:rowOff>
    </xdr:from>
    <xdr:to>
      <xdr:col>72</xdr:col>
      <xdr:colOff>203200</xdr:colOff>
      <xdr:row>60</xdr:row>
      <xdr:rowOff>142431</xdr:rowOff>
    </xdr:to>
    <xdr:cxnSp macro="">
      <xdr:nvCxnSpPr>
        <xdr:cNvPr id="323" name="直線コネクタ 322"/>
        <xdr:cNvCxnSpPr/>
      </xdr:nvCxnSpPr>
      <xdr:spPr>
        <a:xfrm>
          <a:off x="14401800" y="10401078"/>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114078</xdr:rowOff>
    </xdr:from>
    <xdr:to>
      <xdr:col>68</xdr:col>
      <xdr:colOff>152400</xdr:colOff>
      <xdr:row>60</xdr:row>
      <xdr:rowOff>125540</xdr:rowOff>
    </xdr:to>
    <xdr:cxnSp macro="">
      <xdr:nvCxnSpPr>
        <xdr:cNvPr id="326" name="直線コネクタ 325"/>
        <xdr:cNvCxnSpPr/>
      </xdr:nvCxnSpPr>
      <xdr:spPr>
        <a:xfrm flipV="1">
          <a:off x="13512800" y="10401078"/>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127826</xdr:rowOff>
    </xdr:from>
    <xdr:to>
      <xdr:col>81</xdr:col>
      <xdr:colOff>95250</xdr:colOff>
      <xdr:row>61</xdr:row>
      <xdr:rowOff>57976</xdr:rowOff>
    </xdr:to>
    <xdr:sp macro="" textlink="">
      <xdr:nvSpPr>
        <xdr:cNvPr id="336" name="楕円 335"/>
        <xdr:cNvSpPr/>
      </xdr:nvSpPr>
      <xdr:spPr>
        <a:xfrm>
          <a:off x="16967200" y="104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144353</xdr:rowOff>
    </xdr:from>
    <xdr:ext cx="762000" cy="259045"/>
    <xdr:sp macro="" textlink="">
      <xdr:nvSpPr>
        <xdr:cNvPr id="337" name="定員管理の状況該当値テキスト"/>
        <xdr:cNvSpPr txBox="1"/>
      </xdr:nvSpPr>
      <xdr:spPr>
        <a:xfrm>
          <a:off x="17106900" y="1025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107918</xdr:rowOff>
    </xdr:from>
    <xdr:to>
      <xdr:col>77</xdr:col>
      <xdr:colOff>95250</xdr:colOff>
      <xdr:row>61</xdr:row>
      <xdr:rowOff>38068</xdr:rowOff>
    </xdr:to>
    <xdr:sp macro="" textlink="">
      <xdr:nvSpPr>
        <xdr:cNvPr id="338" name="楕円 337"/>
        <xdr:cNvSpPr/>
      </xdr:nvSpPr>
      <xdr:spPr>
        <a:xfrm>
          <a:off x="16129000" y="1039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48245</xdr:rowOff>
    </xdr:from>
    <xdr:ext cx="736600" cy="259045"/>
    <xdr:sp macro="" textlink="">
      <xdr:nvSpPr>
        <xdr:cNvPr id="339" name="テキスト ボックス 338"/>
        <xdr:cNvSpPr txBox="1"/>
      </xdr:nvSpPr>
      <xdr:spPr>
        <a:xfrm>
          <a:off x="15798800" y="10163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91631</xdr:rowOff>
    </xdr:from>
    <xdr:to>
      <xdr:col>73</xdr:col>
      <xdr:colOff>44450</xdr:colOff>
      <xdr:row>61</xdr:row>
      <xdr:rowOff>21781</xdr:rowOff>
    </xdr:to>
    <xdr:sp macro="" textlink="">
      <xdr:nvSpPr>
        <xdr:cNvPr id="340" name="楕円 339"/>
        <xdr:cNvSpPr/>
      </xdr:nvSpPr>
      <xdr:spPr>
        <a:xfrm>
          <a:off x="15240000" y="1037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31958</xdr:rowOff>
    </xdr:from>
    <xdr:ext cx="762000" cy="259045"/>
    <xdr:sp macro="" textlink="">
      <xdr:nvSpPr>
        <xdr:cNvPr id="341" name="テキスト ボックス 340"/>
        <xdr:cNvSpPr txBox="1"/>
      </xdr:nvSpPr>
      <xdr:spPr>
        <a:xfrm>
          <a:off x="14909800" y="1014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63278</xdr:rowOff>
    </xdr:from>
    <xdr:to>
      <xdr:col>68</xdr:col>
      <xdr:colOff>203200</xdr:colOff>
      <xdr:row>60</xdr:row>
      <xdr:rowOff>164878</xdr:rowOff>
    </xdr:to>
    <xdr:sp macro="" textlink="">
      <xdr:nvSpPr>
        <xdr:cNvPr id="342" name="楕円 341"/>
        <xdr:cNvSpPr/>
      </xdr:nvSpPr>
      <xdr:spPr>
        <a:xfrm>
          <a:off x="14351000" y="103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3605</xdr:rowOff>
    </xdr:from>
    <xdr:ext cx="762000" cy="259045"/>
    <xdr:sp macro="" textlink="">
      <xdr:nvSpPr>
        <xdr:cNvPr id="343" name="テキスト ボックス 342"/>
        <xdr:cNvSpPr txBox="1"/>
      </xdr:nvSpPr>
      <xdr:spPr>
        <a:xfrm>
          <a:off x="14020800" y="1011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74740</xdr:rowOff>
    </xdr:from>
    <xdr:to>
      <xdr:col>64</xdr:col>
      <xdr:colOff>152400</xdr:colOff>
      <xdr:row>61</xdr:row>
      <xdr:rowOff>4890</xdr:rowOff>
    </xdr:to>
    <xdr:sp macro="" textlink="">
      <xdr:nvSpPr>
        <xdr:cNvPr id="344" name="楕円 343"/>
        <xdr:cNvSpPr/>
      </xdr:nvSpPr>
      <xdr:spPr>
        <a:xfrm>
          <a:off x="13462000" y="103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15067</xdr:rowOff>
    </xdr:from>
    <xdr:ext cx="762000" cy="259045"/>
    <xdr:sp macro="" textlink="">
      <xdr:nvSpPr>
        <xdr:cNvPr id="345" name="テキスト ボックス 344"/>
        <xdr:cNvSpPr txBox="1"/>
      </xdr:nvSpPr>
      <xdr:spPr>
        <a:xfrm>
          <a:off x="13131800" y="1013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公債費及び準公債費の支出は年々減少傾向にあるが、それを上回る勢いで標準財政規模も減少（原発による固定資産税の減少と普通交付税の額）していくため、比率は横ばい傾向にある。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比率上昇の要因となっている理由としては、広大な面積に整備した高資本となる公営企業債、第一次産業振興のための公営事業債（公有林・草地開発）の既発債であり、繰上げ償還及び地方債の新規発行を抑制することで、比率の上昇を抑えること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ピークは平成２８年度と推測している。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80518</xdr:rowOff>
    </xdr:from>
    <xdr:to>
      <xdr:col>81</xdr:col>
      <xdr:colOff>44450</xdr:colOff>
      <xdr:row>45</xdr:row>
      <xdr:rowOff>99822</xdr:rowOff>
    </xdr:to>
    <xdr:cxnSp macro="">
      <xdr:nvCxnSpPr>
        <xdr:cNvPr id="376" name="直線コネクタ 375"/>
        <xdr:cNvCxnSpPr/>
      </xdr:nvCxnSpPr>
      <xdr:spPr>
        <a:xfrm flipV="1">
          <a:off x="16179800" y="77957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90170</xdr:rowOff>
    </xdr:from>
    <xdr:to>
      <xdr:col>77</xdr:col>
      <xdr:colOff>44450</xdr:colOff>
      <xdr:row>45</xdr:row>
      <xdr:rowOff>99822</xdr:rowOff>
    </xdr:to>
    <xdr:cxnSp macro="">
      <xdr:nvCxnSpPr>
        <xdr:cNvPr id="379" name="直線コネクタ 378"/>
        <xdr:cNvCxnSpPr/>
      </xdr:nvCxnSpPr>
      <xdr:spPr>
        <a:xfrm>
          <a:off x="15290800" y="78054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56388</xdr:rowOff>
    </xdr:from>
    <xdr:to>
      <xdr:col>72</xdr:col>
      <xdr:colOff>203200</xdr:colOff>
      <xdr:row>45</xdr:row>
      <xdr:rowOff>90170</xdr:rowOff>
    </xdr:to>
    <xdr:cxnSp macro="">
      <xdr:nvCxnSpPr>
        <xdr:cNvPr id="382" name="直線コネクタ 381"/>
        <xdr:cNvCxnSpPr/>
      </xdr:nvCxnSpPr>
      <xdr:spPr>
        <a:xfrm>
          <a:off x="14401800" y="777163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3302</xdr:rowOff>
    </xdr:from>
    <xdr:to>
      <xdr:col>68</xdr:col>
      <xdr:colOff>152400</xdr:colOff>
      <xdr:row>45</xdr:row>
      <xdr:rowOff>56388</xdr:rowOff>
    </xdr:to>
    <xdr:cxnSp macro="">
      <xdr:nvCxnSpPr>
        <xdr:cNvPr id="385" name="直線コネクタ 384"/>
        <xdr:cNvCxnSpPr/>
      </xdr:nvCxnSpPr>
      <xdr:spPr>
        <a:xfrm>
          <a:off x="13512800" y="771855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45</xdr:row>
      <xdr:rowOff>29718</xdr:rowOff>
    </xdr:from>
    <xdr:to>
      <xdr:col>81</xdr:col>
      <xdr:colOff>95250</xdr:colOff>
      <xdr:row>45</xdr:row>
      <xdr:rowOff>131318</xdr:rowOff>
    </xdr:to>
    <xdr:sp macro="" textlink="">
      <xdr:nvSpPr>
        <xdr:cNvPr id="395" name="楕円 394"/>
        <xdr:cNvSpPr/>
      </xdr:nvSpPr>
      <xdr:spPr>
        <a:xfrm>
          <a:off x="16967200" y="7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97045</xdr:rowOff>
    </xdr:from>
    <xdr:ext cx="762000" cy="259045"/>
    <xdr:sp macro="" textlink="">
      <xdr:nvSpPr>
        <xdr:cNvPr id="396" name="公債費負担の状況該当値テキスト"/>
        <xdr:cNvSpPr txBox="1"/>
      </xdr:nvSpPr>
      <xdr:spPr>
        <a:xfrm>
          <a:off x="17106900" y="764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49022</xdr:rowOff>
    </xdr:from>
    <xdr:to>
      <xdr:col>77</xdr:col>
      <xdr:colOff>95250</xdr:colOff>
      <xdr:row>45</xdr:row>
      <xdr:rowOff>150622</xdr:rowOff>
    </xdr:to>
    <xdr:sp macro="" textlink="">
      <xdr:nvSpPr>
        <xdr:cNvPr id="397" name="楕円 396"/>
        <xdr:cNvSpPr/>
      </xdr:nvSpPr>
      <xdr:spPr>
        <a:xfrm>
          <a:off x="16129000" y="776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135399</xdr:rowOff>
    </xdr:from>
    <xdr:ext cx="736600" cy="259045"/>
    <xdr:sp macro="" textlink="">
      <xdr:nvSpPr>
        <xdr:cNvPr id="398" name="テキスト ボックス 397"/>
        <xdr:cNvSpPr txBox="1"/>
      </xdr:nvSpPr>
      <xdr:spPr>
        <a:xfrm>
          <a:off x="15798800" y="785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39370</xdr:rowOff>
    </xdr:from>
    <xdr:to>
      <xdr:col>73</xdr:col>
      <xdr:colOff>44450</xdr:colOff>
      <xdr:row>45</xdr:row>
      <xdr:rowOff>140970</xdr:rowOff>
    </xdr:to>
    <xdr:sp macro="" textlink="">
      <xdr:nvSpPr>
        <xdr:cNvPr id="399" name="楕円 398"/>
        <xdr:cNvSpPr/>
      </xdr:nvSpPr>
      <xdr:spPr>
        <a:xfrm>
          <a:off x="15240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125747</xdr:rowOff>
    </xdr:from>
    <xdr:ext cx="762000" cy="259045"/>
    <xdr:sp macro="" textlink="">
      <xdr:nvSpPr>
        <xdr:cNvPr id="400" name="テキスト ボックス 399"/>
        <xdr:cNvSpPr txBox="1"/>
      </xdr:nvSpPr>
      <xdr:spPr>
        <a:xfrm>
          <a:off x="14909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5588</xdr:rowOff>
    </xdr:from>
    <xdr:to>
      <xdr:col>68</xdr:col>
      <xdr:colOff>203200</xdr:colOff>
      <xdr:row>45</xdr:row>
      <xdr:rowOff>107188</xdr:rowOff>
    </xdr:to>
    <xdr:sp macro="" textlink="">
      <xdr:nvSpPr>
        <xdr:cNvPr id="401" name="楕円 400"/>
        <xdr:cNvSpPr/>
      </xdr:nvSpPr>
      <xdr:spPr>
        <a:xfrm>
          <a:off x="14351000" y="772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91965</xdr:rowOff>
    </xdr:from>
    <xdr:ext cx="762000" cy="259045"/>
    <xdr:sp macro="" textlink="">
      <xdr:nvSpPr>
        <xdr:cNvPr id="402" name="テキスト ボックス 401"/>
        <xdr:cNvSpPr txBox="1"/>
      </xdr:nvSpPr>
      <xdr:spPr>
        <a:xfrm>
          <a:off x="14020800" y="780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123952</xdr:rowOff>
    </xdr:from>
    <xdr:to>
      <xdr:col>64</xdr:col>
      <xdr:colOff>152400</xdr:colOff>
      <xdr:row>45</xdr:row>
      <xdr:rowOff>54102</xdr:rowOff>
    </xdr:to>
    <xdr:sp macro="" textlink="">
      <xdr:nvSpPr>
        <xdr:cNvPr id="403" name="楕円 402"/>
        <xdr:cNvSpPr/>
      </xdr:nvSpPr>
      <xdr:spPr>
        <a:xfrm>
          <a:off x="13462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38879</xdr:rowOff>
    </xdr:from>
    <xdr:ext cx="762000" cy="259045"/>
    <xdr:sp macro="" textlink="">
      <xdr:nvSpPr>
        <xdr:cNvPr id="404" name="テキスト ボックス 403"/>
        <xdr:cNvSpPr txBox="1"/>
      </xdr:nvSpPr>
      <xdr:spPr>
        <a:xfrm>
          <a:off x="13131800" y="77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地方債残高の減少、新たな債務負担の設定や平成２５年度に解散した東通村土地開発公社の将来負担等も解消されたため、将来負担費用は減少傾向にある。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農用地整備事業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平成２９年度で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終了となり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、平成３１年度の民間活用住宅買入れ事業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終了すれば債務負担が解消されることから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将来負担がマイナスに転じることになる。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今後も公債費、債務負担の抑制を図り、健全性を保持していくこととする。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24257</xdr:rowOff>
    </xdr:from>
    <xdr:to>
      <xdr:col>77</xdr:col>
      <xdr:colOff>44450</xdr:colOff>
      <xdr:row>14</xdr:row>
      <xdr:rowOff>167428</xdr:rowOff>
    </xdr:to>
    <xdr:cxnSp macro="">
      <xdr:nvCxnSpPr>
        <xdr:cNvPr id="438" name="直線コネクタ 437"/>
        <xdr:cNvCxnSpPr/>
      </xdr:nvCxnSpPr>
      <xdr:spPr>
        <a:xfrm flipV="1">
          <a:off x="15290800" y="2424557"/>
          <a:ext cx="889000" cy="14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167428</xdr:rowOff>
    </xdr:from>
    <xdr:to>
      <xdr:col>72</xdr:col>
      <xdr:colOff>203200</xdr:colOff>
      <xdr:row>15</xdr:row>
      <xdr:rowOff>62738</xdr:rowOff>
    </xdr:to>
    <xdr:cxnSp macro="">
      <xdr:nvCxnSpPr>
        <xdr:cNvPr id="441" name="直線コネクタ 440"/>
        <xdr:cNvCxnSpPr/>
      </xdr:nvCxnSpPr>
      <xdr:spPr>
        <a:xfrm flipV="1">
          <a:off x="14401800" y="2567728"/>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62738</xdr:rowOff>
    </xdr:from>
    <xdr:to>
      <xdr:col>68</xdr:col>
      <xdr:colOff>152400</xdr:colOff>
      <xdr:row>16</xdr:row>
      <xdr:rowOff>62611</xdr:rowOff>
    </xdr:to>
    <xdr:cxnSp macro="">
      <xdr:nvCxnSpPr>
        <xdr:cNvPr id="444" name="直線コネクタ 443"/>
        <xdr:cNvCxnSpPr/>
      </xdr:nvCxnSpPr>
      <xdr:spPr>
        <a:xfrm flipV="1">
          <a:off x="13512800" y="2634488"/>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144907</xdr:rowOff>
    </xdr:from>
    <xdr:to>
      <xdr:col>77</xdr:col>
      <xdr:colOff>95250</xdr:colOff>
      <xdr:row>14</xdr:row>
      <xdr:rowOff>75057</xdr:rowOff>
    </xdr:to>
    <xdr:sp macro="" textlink="">
      <xdr:nvSpPr>
        <xdr:cNvPr id="456" name="楕円 455"/>
        <xdr:cNvSpPr/>
      </xdr:nvSpPr>
      <xdr:spPr>
        <a:xfrm>
          <a:off x="16129000" y="237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59834</xdr:rowOff>
    </xdr:from>
    <xdr:ext cx="736600" cy="259045"/>
    <xdr:sp macro="" textlink="">
      <xdr:nvSpPr>
        <xdr:cNvPr id="457" name="テキスト ボックス 456"/>
        <xdr:cNvSpPr txBox="1"/>
      </xdr:nvSpPr>
      <xdr:spPr>
        <a:xfrm>
          <a:off x="15798800" y="2460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116628</xdr:rowOff>
    </xdr:from>
    <xdr:to>
      <xdr:col>73</xdr:col>
      <xdr:colOff>44450</xdr:colOff>
      <xdr:row>15</xdr:row>
      <xdr:rowOff>46778</xdr:rowOff>
    </xdr:to>
    <xdr:sp macro="" textlink="">
      <xdr:nvSpPr>
        <xdr:cNvPr id="458" name="楕円 457"/>
        <xdr:cNvSpPr/>
      </xdr:nvSpPr>
      <xdr:spPr>
        <a:xfrm>
          <a:off x="15240000" y="25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31555</xdr:rowOff>
    </xdr:from>
    <xdr:ext cx="762000" cy="259045"/>
    <xdr:sp macro="" textlink="">
      <xdr:nvSpPr>
        <xdr:cNvPr id="459" name="テキスト ボックス 458"/>
        <xdr:cNvSpPr txBox="1"/>
      </xdr:nvSpPr>
      <xdr:spPr>
        <a:xfrm>
          <a:off x="14909800" y="260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60" name="楕円 459"/>
        <xdr:cNvSpPr/>
      </xdr:nvSpPr>
      <xdr:spPr>
        <a:xfrm>
          <a:off x="14351000" y="25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98315</xdr:rowOff>
    </xdr:from>
    <xdr:ext cx="762000" cy="259045"/>
    <xdr:sp macro="" textlink="">
      <xdr:nvSpPr>
        <xdr:cNvPr id="461" name="テキスト ボックス 460"/>
        <xdr:cNvSpPr txBox="1"/>
      </xdr:nvSpPr>
      <xdr:spPr>
        <a:xfrm>
          <a:off x="14020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11811</xdr:rowOff>
    </xdr:from>
    <xdr:to>
      <xdr:col>64</xdr:col>
      <xdr:colOff>152400</xdr:colOff>
      <xdr:row>16</xdr:row>
      <xdr:rowOff>113411</xdr:rowOff>
    </xdr:to>
    <xdr:sp macro="" textlink="">
      <xdr:nvSpPr>
        <xdr:cNvPr id="462" name="楕円 461"/>
        <xdr:cNvSpPr/>
      </xdr:nvSpPr>
      <xdr:spPr>
        <a:xfrm>
          <a:off x="13462000" y="275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98188</xdr:rowOff>
    </xdr:from>
    <xdr:ext cx="762000" cy="259045"/>
    <xdr:sp macro="" textlink="">
      <xdr:nvSpPr>
        <xdr:cNvPr id="463" name="テキスト ボックス 462"/>
        <xdr:cNvSpPr txBox="1"/>
      </xdr:nvSpPr>
      <xdr:spPr>
        <a:xfrm>
          <a:off x="13131800" y="284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6,601
6,594
295.27
7,984,038
7,897,832
84,802
3,658,013
7,508,661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人件費は、定員管理上の人数やラスパイレス指数が低いため、結果として人件費の抑制に寄与して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おり、ほぼ横ばいで推移して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限られた財源を活かすため、人件費以外の施策を拡充するものとする。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120142</xdr:rowOff>
    </xdr:from>
    <xdr:to>
      <xdr:col>24</xdr:col>
      <xdr:colOff>25400</xdr:colOff>
      <xdr:row>35</xdr:row>
      <xdr:rowOff>143002</xdr:rowOff>
    </xdr:to>
    <xdr:cxnSp macro="">
      <xdr:nvCxnSpPr>
        <xdr:cNvPr id="64" name="直線コネクタ 63"/>
        <xdr:cNvCxnSpPr/>
      </xdr:nvCxnSpPr>
      <xdr:spPr>
        <a:xfrm>
          <a:off x="3987800" y="61208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120142</xdr:rowOff>
    </xdr:from>
    <xdr:to>
      <xdr:col>19</xdr:col>
      <xdr:colOff>187325</xdr:colOff>
      <xdr:row>35</xdr:row>
      <xdr:rowOff>133858</xdr:rowOff>
    </xdr:to>
    <xdr:cxnSp macro="">
      <xdr:nvCxnSpPr>
        <xdr:cNvPr id="67" name="直線コネクタ 66"/>
        <xdr:cNvCxnSpPr/>
      </xdr:nvCxnSpPr>
      <xdr:spPr>
        <a:xfrm flipV="1">
          <a:off x="3098800" y="61208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133858</xdr:rowOff>
    </xdr:from>
    <xdr:to>
      <xdr:col>15</xdr:col>
      <xdr:colOff>98425</xdr:colOff>
      <xdr:row>35</xdr:row>
      <xdr:rowOff>138430</xdr:rowOff>
    </xdr:to>
    <xdr:cxnSp macro="">
      <xdr:nvCxnSpPr>
        <xdr:cNvPr id="70" name="直線コネクタ 69"/>
        <xdr:cNvCxnSpPr/>
      </xdr:nvCxnSpPr>
      <xdr:spPr>
        <a:xfrm flipV="1">
          <a:off x="2209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35560</xdr:rowOff>
    </xdr:to>
    <xdr:cxnSp macro="">
      <xdr:nvCxnSpPr>
        <xdr:cNvPr id="73" name="直線コネクタ 72"/>
        <xdr:cNvCxnSpPr/>
      </xdr:nvCxnSpPr>
      <xdr:spPr>
        <a:xfrm flipV="1">
          <a:off x="1320800" y="6139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92202</xdr:rowOff>
    </xdr:from>
    <xdr:to>
      <xdr:col>24</xdr:col>
      <xdr:colOff>76200</xdr:colOff>
      <xdr:row>36</xdr:row>
      <xdr:rowOff>22352</xdr:rowOff>
    </xdr:to>
    <xdr:sp macro="" textlink="">
      <xdr:nvSpPr>
        <xdr:cNvPr id="83" name="楕円 82"/>
        <xdr:cNvSpPr/>
      </xdr:nvSpPr>
      <xdr:spPr>
        <a:xfrm>
          <a:off x="4775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108729</xdr:rowOff>
    </xdr:from>
    <xdr:ext cx="762000" cy="259045"/>
    <xdr:sp macro="" textlink="">
      <xdr:nvSpPr>
        <xdr:cNvPr id="84" name="人件費該当値テキスト"/>
        <xdr:cNvSpPr txBox="1"/>
      </xdr:nvSpPr>
      <xdr:spPr>
        <a:xfrm>
          <a:off x="4914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69342</xdr:rowOff>
    </xdr:from>
    <xdr:to>
      <xdr:col>20</xdr:col>
      <xdr:colOff>38100</xdr:colOff>
      <xdr:row>35</xdr:row>
      <xdr:rowOff>170942</xdr:rowOff>
    </xdr:to>
    <xdr:sp macro="" textlink="">
      <xdr:nvSpPr>
        <xdr:cNvPr id="85" name="楕円 84"/>
        <xdr:cNvSpPr/>
      </xdr:nvSpPr>
      <xdr:spPr>
        <a:xfrm>
          <a:off x="3937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9669</xdr:rowOff>
    </xdr:from>
    <xdr:ext cx="736600" cy="259045"/>
    <xdr:sp macro="" textlink="">
      <xdr:nvSpPr>
        <xdr:cNvPr id="86" name="テキスト ボックス 85"/>
        <xdr:cNvSpPr txBox="1"/>
      </xdr:nvSpPr>
      <xdr:spPr>
        <a:xfrm>
          <a:off x="3606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83058</xdr:rowOff>
    </xdr:from>
    <xdr:to>
      <xdr:col>15</xdr:col>
      <xdr:colOff>149225</xdr:colOff>
      <xdr:row>36</xdr:row>
      <xdr:rowOff>13208</xdr:rowOff>
    </xdr:to>
    <xdr:sp macro="" textlink="">
      <xdr:nvSpPr>
        <xdr:cNvPr id="87" name="楕円 86"/>
        <xdr:cNvSpPr/>
      </xdr:nvSpPr>
      <xdr:spPr>
        <a:xfrm>
          <a:off x="3048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23385</xdr:rowOff>
    </xdr:from>
    <xdr:ext cx="762000" cy="259045"/>
    <xdr:sp macro="" textlink="">
      <xdr:nvSpPr>
        <xdr:cNvPr id="88" name="テキスト ボックス 87"/>
        <xdr:cNvSpPr txBox="1"/>
      </xdr:nvSpPr>
      <xdr:spPr>
        <a:xfrm>
          <a:off x="2717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89" name="楕円 88"/>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0" name="テキスト ボックス 89"/>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1" name="楕円 90"/>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2" name="テキスト ボックス 91"/>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物件費については、公共施設管理運営費等について、臨時的一般財源である電源立地交付金等を活用し運営しているため、経常一般財源が抑えられる傾向にあり、比率は低めと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なってい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管理経費はほぼ経常化していることから、財源充当に左右されるものと分析している。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130810</xdr:rowOff>
    </xdr:from>
    <xdr:to>
      <xdr:col>82</xdr:col>
      <xdr:colOff>107950</xdr:colOff>
      <xdr:row>20</xdr:row>
      <xdr:rowOff>96520</xdr:rowOff>
    </xdr:to>
    <xdr:cxnSp macro="">
      <xdr:nvCxnSpPr>
        <xdr:cNvPr id="119" name="直線コネクタ 118"/>
        <xdr:cNvCxnSpPr/>
      </xdr:nvCxnSpPr>
      <xdr:spPr>
        <a:xfrm flipV="1">
          <a:off x="16510000" y="2531110"/>
          <a:ext cx="0" cy="994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0" name="物件費最小値テキスト"/>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1" name="直線コネクタ 120"/>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45737</xdr:rowOff>
    </xdr:from>
    <xdr:ext cx="762000" cy="259045"/>
    <xdr:sp macro="" textlink="">
      <xdr:nvSpPr>
        <xdr:cNvPr id="122" name="物件費最大値テキスト"/>
        <xdr:cNvSpPr txBox="1"/>
      </xdr:nvSpPr>
      <xdr:spPr>
        <a:xfrm>
          <a:off x="16598900" y="227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130810</xdr:rowOff>
    </xdr:from>
    <xdr:to>
      <xdr:col>82</xdr:col>
      <xdr:colOff>196850</xdr:colOff>
      <xdr:row>14</xdr:row>
      <xdr:rowOff>130810</xdr:rowOff>
    </xdr:to>
    <xdr:cxnSp macro="">
      <xdr:nvCxnSpPr>
        <xdr:cNvPr id="123" name="直線コネクタ 122"/>
        <xdr:cNvCxnSpPr/>
      </xdr:nvCxnSpPr>
      <xdr:spPr>
        <a:xfrm>
          <a:off x="16421100" y="253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130810</xdr:rowOff>
    </xdr:from>
    <xdr:to>
      <xdr:col>82</xdr:col>
      <xdr:colOff>107950</xdr:colOff>
      <xdr:row>14</xdr:row>
      <xdr:rowOff>130810</xdr:rowOff>
    </xdr:to>
    <xdr:cxnSp macro="">
      <xdr:nvCxnSpPr>
        <xdr:cNvPr id="124" name="直線コネクタ 123"/>
        <xdr:cNvCxnSpPr/>
      </xdr:nvCxnSpPr>
      <xdr:spPr>
        <a:xfrm>
          <a:off x="15671800" y="25311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119380</xdr:rowOff>
    </xdr:from>
    <xdr:to>
      <xdr:col>78</xdr:col>
      <xdr:colOff>69850</xdr:colOff>
      <xdr:row>14</xdr:row>
      <xdr:rowOff>130810</xdr:rowOff>
    </xdr:to>
    <xdr:cxnSp macro="">
      <xdr:nvCxnSpPr>
        <xdr:cNvPr id="127" name="直線コネクタ 126"/>
        <xdr:cNvCxnSpPr/>
      </xdr:nvCxnSpPr>
      <xdr:spPr>
        <a:xfrm>
          <a:off x="14782800" y="25196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8" name="フローチャート: 判断 127"/>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29" name="テキスト ボックス 128"/>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85090</xdr:rowOff>
    </xdr:from>
    <xdr:to>
      <xdr:col>73</xdr:col>
      <xdr:colOff>180975</xdr:colOff>
      <xdr:row>14</xdr:row>
      <xdr:rowOff>119380</xdr:rowOff>
    </xdr:to>
    <xdr:cxnSp macro="">
      <xdr:nvCxnSpPr>
        <xdr:cNvPr id="130" name="直線コネクタ 129"/>
        <xdr:cNvCxnSpPr/>
      </xdr:nvCxnSpPr>
      <xdr:spPr>
        <a:xfrm>
          <a:off x="13893800" y="24853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87630</xdr:rowOff>
    </xdr:from>
    <xdr:to>
      <xdr:col>74</xdr:col>
      <xdr:colOff>31750</xdr:colOff>
      <xdr:row>16</xdr:row>
      <xdr:rowOff>17780</xdr:rowOff>
    </xdr:to>
    <xdr:sp macro="" textlink="">
      <xdr:nvSpPr>
        <xdr:cNvPr id="131" name="フローチャート: 判断 130"/>
        <xdr:cNvSpPr/>
      </xdr:nvSpPr>
      <xdr:spPr>
        <a:xfrm>
          <a:off x="14732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2557</xdr:rowOff>
    </xdr:from>
    <xdr:ext cx="762000" cy="259045"/>
    <xdr:sp macro="" textlink="">
      <xdr:nvSpPr>
        <xdr:cNvPr id="132" name="テキスト ボックス 131"/>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85090</xdr:rowOff>
    </xdr:from>
    <xdr:to>
      <xdr:col>69</xdr:col>
      <xdr:colOff>92075</xdr:colOff>
      <xdr:row>14</xdr:row>
      <xdr:rowOff>149860</xdr:rowOff>
    </xdr:to>
    <xdr:cxnSp macro="">
      <xdr:nvCxnSpPr>
        <xdr:cNvPr id="133" name="直線コネクタ 132"/>
        <xdr:cNvCxnSpPr/>
      </xdr:nvCxnSpPr>
      <xdr:spPr>
        <a:xfrm flipV="1">
          <a:off x="13004800" y="24853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83820</xdr:rowOff>
    </xdr:from>
    <xdr:to>
      <xdr:col>69</xdr:col>
      <xdr:colOff>142875</xdr:colOff>
      <xdr:row>16</xdr:row>
      <xdr:rowOff>13970</xdr:rowOff>
    </xdr:to>
    <xdr:sp macro="" textlink="">
      <xdr:nvSpPr>
        <xdr:cNvPr id="134" name="フローチャート: 判断 133"/>
        <xdr:cNvSpPr/>
      </xdr:nvSpPr>
      <xdr:spPr>
        <a:xfrm>
          <a:off x="13843000" y="265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170197</xdr:rowOff>
    </xdr:from>
    <xdr:ext cx="762000" cy="259045"/>
    <xdr:sp macro="" textlink="">
      <xdr:nvSpPr>
        <xdr:cNvPr id="135" name="テキスト ボックス 134"/>
        <xdr:cNvSpPr txBox="1"/>
      </xdr:nvSpPr>
      <xdr:spPr>
        <a:xfrm>
          <a:off x="13512800" y="274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36" name="フローチャート: 判断 135"/>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37" name="テキスト ボックス 136"/>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80010</xdr:rowOff>
    </xdr:from>
    <xdr:to>
      <xdr:col>82</xdr:col>
      <xdr:colOff>158750</xdr:colOff>
      <xdr:row>15</xdr:row>
      <xdr:rowOff>10160</xdr:rowOff>
    </xdr:to>
    <xdr:sp macro="" textlink="">
      <xdr:nvSpPr>
        <xdr:cNvPr id="143" name="楕円 142"/>
        <xdr:cNvSpPr/>
      </xdr:nvSpPr>
      <xdr:spPr>
        <a:xfrm>
          <a:off x="16459200" y="248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160037</xdr:rowOff>
    </xdr:from>
    <xdr:ext cx="762000" cy="259045"/>
    <xdr:sp macro="" textlink="">
      <xdr:nvSpPr>
        <xdr:cNvPr id="144" name="物件費該当値テキスト"/>
        <xdr:cNvSpPr txBox="1"/>
      </xdr:nvSpPr>
      <xdr:spPr>
        <a:xfrm>
          <a:off x="16598900" y="2388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80010</xdr:rowOff>
    </xdr:from>
    <xdr:to>
      <xdr:col>78</xdr:col>
      <xdr:colOff>120650</xdr:colOff>
      <xdr:row>15</xdr:row>
      <xdr:rowOff>10160</xdr:rowOff>
    </xdr:to>
    <xdr:sp macro="" textlink="">
      <xdr:nvSpPr>
        <xdr:cNvPr id="145" name="楕円 144"/>
        <xdr:cNvSpPr/>
      </xdr:nvSpPr>
      <xdr:spPr>
        <a:xfrm>
          <a:off x="15621000" y="248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20337</xdr:rowOff>
    </xdr:from>
    <xdr:ext cx="736600" cy="259045"/>
    <xdr:sp macro="" textlink="">
      <xdr:nvSpPr>
        <xdr:cNvPr id="146" name="テキスト ボックス 145"/>
        <xdr:cNvSpPr txBox="1"/>
      </xdr:nvSpPr>
      <xdr:spPr>
        <a:xfrm>
          <a:off x="15290800" y="224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68580</xdr:rowOff>
    </xdr:from>
    <xdr:to>
      <xdr:col>74</xdr:col>
      <xdr:colOff>31750</xdr:colOff>
      <xdr:row>14</xdr:row>
      <xdr:rowOff>170180</xdr:rowOff>
    </xdr:to>
    <xdr:sp macro="" textlink="">
      <xdr:nvSpPr>
        <xdr:cNvPr id="147" name="楕円 146"/>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8907</xdr:rowOff>
    </xdr:from>
    <xdr:ext cx="762000" cy="259045"/>
    <xdr:sp macro="" textlink="">
      <xdr:nvSpPr>
        <xdr:cNvPr id="148" name="テキスト ボックス 147"/>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34290</xdr:rowOff>
    </xdr:from>
    <xdr:to>
      <xdr:col>69</xdr:col>
      <xdr:colOff>142875</xdr:colOff>
      <xdr:row>14</xdr:row>
      <xdr:rowOff>135890</xdr:rowOff>
    </xdr:to>
    <xdr:sp macro="" textlink="">
      <xdr:nvSpPr>
        <xdr:cNvPr id="149" name="楕円 148"/>
        <xdr:cNvSpPr/>
      </xdr:nvSpPr>
      <xdr:spPr>
        <a:xfrm>
          <a:off x="13843000" y="243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146067</xdr:rowOff>
    </xdr:from>
    <xdr:ext cx="762000" cy="259045"/>
    <xdr:sp macro="" textlink="">
      <xdr:nvSpPr>
        <xdr:cNvPr id="150" name="テキスト ボックス 149"/>
        <xdr:cNvSpPr txBox="1"/>
      </xdr:nvSpPr>
      <xdr:spPr>
        <a:xfrm>
          <a:off x="13512800" y="220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51" name="楕円 150"/>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52" name="テキスト ボックス 151"/>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扶助費の大半を国庫・県支出金で賄うことと、独自の扶助事業が少ないことから、扶助費に占める一般財源の比率は低めであるが、社会保障経費の見直しにより年々増加傾向にある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ため、独自事業の抑制に努める。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80" name="直線コネクタ 179"/>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3"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4" name="直線コネクタ 183"/>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50800</xdr:rowOff>
    </xdr:to>
    <xdr:cxnSp macro="">
      <xdr:nvCxnSpPr>
        <xdr:cNvPr id="185" name="直線コネクタ 184"/>
        <xdr:cNvCxnSpPr/>
      </xdr:nvCxnSpPr>
      <xdr:spPr>
        <a:xfrm>
          <a:off x="3987800" y="9232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6"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7" name="フローチャート: 判断 186"/>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146050</xdr:rowOff>
    </xdr:to>
    <xdr:cxnSp macro="">
      <xdr:nvCxnSpPr>
        <xdr:cNvPr id="188" name="直線コネクタ 187"/>
        <xdr:cNvCxnSpPr/>
      </xdr:nvCxnSpPr>
      <xdr:spPr>
        <a:xfrm>
          <a:off x="3098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9" name="フローチャート: 判断 188"/>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90" name="テキスト ボックス 189"/>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50800</xdr:rowOff>
    </xdr:from>
    <xdr:to>
      <xdr:col>15</xdr:col>
      <xdr:colOff>98425</xdr:colOff>
      <xdr:row>53</xdr:row>
      <xdr:rowOff>69850</xdr:rowOff>
    </xdr:to>
    <xdr:cxnSp macro="">
      <xdr:nvCxnSpPr>
        <xdr:cNvPr id="191" name="直線コネクタ 190"/>
        <xdr:cNvCxnSpPr/>
      </xdr:nvCxnSpPr>
      <xdr:spPr>
        <a:xfrm>
          <a:off x="2209800" y="913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2" name="フローチャート: 判断 191"/>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3" name="テキスト ボックス 192"/>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69850</xdr:rowOff>
    </xdr:from>
    <xdr:to>
      <xdr:col>11</xdr:col>
      <xdr:colOff>9525</xdr:colOff>
      <xdr:row>53</xdr:row>
      <xdr:rowOff>50800</xdr:rowOff>
    </xdr:to>
    <xdr:cxnSp macro="">
      <xdr:nvCxnSpPr>
        <xdr:cNvPr id="194" name="直線コネクタ 193"/>
        <xdr:cNvCxnSpPr/>
      </xdr:nvCxnSpPr>
      <xdr:spPr>
        <a:xfrm>
          <a:off x="1320800" y="8985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5" name="フローチャート: 判断 194"/>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6" name="テキスト ボックス 195"/>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7" name="フローチャート: 判断 196"/>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8" name="テキスト ボックス 197"/>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4" name="楕円 203"/>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5"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6" name="楕円 205"/>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7" name="テキスト ボックス 206"/>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8" name="楕円 207"/>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09" name="テキスト ボックス 208"/>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0</xdr:rowOff>
    </xdr:from>
    <xdr:to>
      <xdr:col>11</xdr:col>
      <xdr:colOff>60325</xdr:colOff>
      <xdr:row>53</xdr:row>
      <xdr:rowOff>101600</xdr:rowOff>
    </xdr:to>
    <xdr:sp macro="" textlink="">
      <xdr:nvSpPr>
        <xdr:cNvPr id="210" name="楕円 209"/>
        <xdr:cNvSpPr/>
      </xdr:nvSpPr>
      <xdr:spPr>
        <a:xfrm>
          <a:off x="2159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111777</xdr:rowOff>
    </xdr:from>
    <xdr:ext cx="762000" cy="259045"/>
    <xdr:sp macro="" textlink="">
      <xdr:nvSpPr>
        <xdr:cNvPr id="211" name="テキスト ボックス 210"/>
        <xdr:cNvSpPr txBox="1"/>
      </xdr:nvSpPr>
      <xdr:spPr>
        <a:xfrm>
          <a:off x="1828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19050</xdr:rowOff>
    </xdr:from>
    <xdr:to>
      <xdr:col>6</xdr:col>
      <xdr:colOff>171450</xdr:colOff>
      <xdr:row>52</xdr:row>
      <xdr:rowOff>120650</xdr:rowOff>
    </xdr:to>
    <xdr:sp macro="" textlink="">
      <xdr:nvSpPr>
        <xdr:cNvPr id="212" name="楕円 211"/>
        <xdr:cNvSpPr/>
      </xdr:nvSpPr>
      <xdr:spPr>
        <a:xfrm>
          <a:off x="1270000" y="89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130827</xdr:rowOff>
    </xdr:from>
    <xdr:ext cx="762000" cy="259045"/>
    <xdr:sp macro="" textlink="">
      <xdr:nvSpPr>
        <xdr:cNvPr id="213" name="テキスト ボックス 212"/>
        <xdr:cNvSpPr txBox="1"/>
      </xdr:nvSpPr>
      <xdr:spPr>
        <a:xfrm>
          <a:off x="939800" y="870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その他の大部分は繰出金である。国保・介護・後期高齢者医療・下水道の特別会計があり、基準外繰出が少ないことから比率は低めに推移しているものと推測される。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また、下水道会計についてはＨ２５をもって事業が完了したため、基準外繰出が減少し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ものの、国保会計の会計補てん繰出が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多額になっている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料金の値上げや保険料の適正化等により普通会計の負担減に努める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8" name="直線コネクタ 237"/>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9"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40" name="直線コネクタ 239"/>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1"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2" name="直線コネクタ 241"/>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xdr:rowOff>
    </xdr:from>
    <xdr:to>
      <xdr:col>82</xdr:col>
      <xdr:colOff>107950</xdr:colOff>
      <xdr:row>56</xdr:row>
      <xdr:rowOff>35560</xdr:rowOff>
    </xdr:to>
    <xdr:cxnSp macro="">
      <xdr:nvCxnSpPr>
        <xdr:cNvPr id="243" name="直線コネクタ 242"/>
        <xdr:cNvCxnSpPr/>
      </xdr:nvCxnSpPr>
      <xdr:spPr>
        <a:xfrm>
          <a:off x="15671800" y="96047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4"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5" name="フローチャート: 判断 244"/>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3556</xdr:rowOff>
    </xdr:to>
    <xdr:cxnSp macro="">
      <xdr:nvCxnSpPr>
        <xdr:cNvPr id="246" name="直線コネクタ 245"/>
        <xdr:cNvCxnSpPr/>
      </xdr:nvCxnSpPr>
      <xdr:spPr>
        <a:xfrm>
          <a:off x="14782800" y="9591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7" name="フローチャート: 判断 246"/>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8" name="テキスト ボックス 247"/>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161290</xdr:rowOff>
    </xdr:to>
    <xdr:cxnSp macro="">
      <xdr:nvCxnSpPr>
        <xdr:cNvPr id="249" name="直線コネクタ 248"/>
        <xdr:cNvCxnSpPr/>
      </xdr:nvCxnSpPr>
      <xdr:spPr>
        <a:xfrm>
          <a:off x="13893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50" name="フローチャート: 判断 249"/>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1" name="テキスト ボックス 250"/>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60706</xdr:rowOff>
    </xdr:from>
    <xdr:to>
      <xdr:col>69</xdr:col>
      <xdr:colOff>92075</xdr:colOff>
      <xdr:row>55</xdr:row>
      <xdr:rowOff>138430</xdr:rowOff>
    </xdr:to>
    <xdr:cxnSp macro="">
      <xdr:nvCxnSpPr>
        <xdr:cNvPr id="252" name="直線コネクタ 251"/>
        <xdr:cNvCxnSpPr/>
      </xdr:nvCxnSpPr>
      <xdr:spPr>
        <a:xfrm>
          <a:off x="13004800" y="94904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3" name="フローチャート: 判断 252"/>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4" name="テキスト ボックス 253"/>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5" name="フローチャート: 判断 254"/>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6" name="テキスト ボックス 255"/>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2" name="楕円 261"/>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3"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124206</xdr:rowOff>
    </xdr:from>
    <xdr:to>
      <xdr:col>78</xdr:col>
      <xdr:colOff>120650</xdr:colOff>
      <xdr:row>56</xdr:row>
      <xdr:rowOff>54356</xdr:rowOff>
    </xdr:to>
    <xdr:sp macro="" textlink="">
      <xdr:nvSpPr>
        <xdr:cNvPr id="264" name="楕円 263"/>
        <xdr:cNvSpPr/>
      </xdr:nvSpPr>
      <xdr:spPr>
        <a:xfrm>
          <a:off x="15621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64533</xdr:rowOff>
    </xdr:from>
    <xdr:ext cx="736600" cy="259045"/>
    <xdr:sp macro="" textlink="">
      <xdr:nvSpPr>
        <xdr:cNvPr id="265" name="テキスト ボックス 264"/>
        <xdr:cNvSpPr txBox="1"/>
      </xdr:nvSpPr>
      <xdr:spPr>
        <a:xfrm>
          <a:off x="15290800" y="932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66" name="楕円 265"/>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67" name="テキスト ボックス 266"/>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68" name="楕円 267"/>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69" name="テキスト ボックス 268"/>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9906</xdr:rowOff>
    </xdr:from>
    <xdr:to>
      <xdr:col>65</xdr:col>
      <xdr:colOff>53975</xdr:colOff>
      <xdr:row>55</xdr:row>
      <xdr:rowOff>111506</xdr:rowOff>
    </xdr:to>
    <xdr:sp macro="" textlink="">
      <xdr:nvSpPr>
        <xdr:cNvPr id="270" name="楕円 269"/>
        <xdr:cNvSpPr/>
      </xdr:nvSpPr>
      <xdr:spPr>
        <a:xfrm>
          <a:off x="12954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121683</xdr:rowOff>
    </xdr:from>
    <xdr:ext cx="762000" cy="259045"/>
    <xdr:sp macro="" textlink="">
      <xdr:nvSpPr>
        <xdr:cNvPr id="271" name="テキスト ボックス 270"/>
        <xdr:cNvSpPr txBox="1"/>
      </xdr:nvSpPr>
      <xdr:spPr>
        <a:xfrm>
          <a:off x="12623800" y="920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減少傾向にはあるものの、大部分を占める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消防・ゴミ処理・し尿処理などの共同事業における広域行政事務負担金が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、比率を押し上げる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特に面積が広く、集落が点在している地域性もあり、１署２分遣所体制での消防組織の人件費等の負担が大きなウエイトを占めているのが特徴であり、体制再編等の部分的改革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等により経費の縮減に努めている。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6" name="直線コネクタ 295"/>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7"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8" name="直線コネクタ 297"/>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9"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0" name="直線コネクタ 299"/>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38</xdr:row>
      <xdr:rowOff>58420</xdr:rowOff>
    </xdr:to>
    <xdr:cxnSp macro="">
      <xdr:nvCxnSpPr>
        <xdr:cNvPr id="301" name="直線コネクタ 300"/>
        <xdr:cNvCxnSpPr/>
      </xdr:nvCxnSpPr>
      <xdr:spPr>
        <a:xfrm flipV="1">
          <a:off x="15671800" y="65186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3" name="フローチャート: 判断 30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113284</xdr:rowOff>
    </xdr:to>
    <xdr:cxnSp macro="">
      <xdr:nvCxnSpPr>
        <xdr:cNvPr id="304" name="直線コネクタ 303"/>
        <xdr:cNvCxnSpPr/>
      </xdr:nvCxnSpPr>
      <xdr:spPr>
        <a:xfrm flipV="1">
          <a:off x="14782800" y="65735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5" name="フローチャート: 判断 304"/>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6" name="テキスト ボックス 305"/>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113284</xdr:rowOff>
    </xdr:from>
    <xdr:to>
      <xdr:col>73</xdr:col>
      <xdr:colOff>180975</xdr:colOff>
      <xdr:row>38</xdr:row>
      <xdr:rowOff>113284</xdr:rowOff>
    </xdr:to>
    <xdr:cxnSp macro="">
      <xdr:nvCxnSpPr>
        <xdr:cNvPr id="307" name="直線コネクタ 306"/>
        <xdr:cNvCxnSpPr/>
      </xdr:nvCxnSpPr>
      <xdr:spPr>
        <a:xfrm>
          <a:off x="13893800" y="6628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8" name="フローチャート: 判断 30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9" name="テキスト ボックス 30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113284</xdr:rowOff>
    </xdr:from>
    <xdr:to>
      <xdr:col>69</xdr:col>
      <xdr:colOff>92075</xdr:colOff>
      <xdr:row>38</xdr:row>
      <xdr:rowOff>149860</xdr:rowOff>
    </xdr:to>
    <xdr:cxnSp macro="">
      <xdr:nvCxnSpPr>
        <xdr:cNvPr id="310" name="直線コネクタ 309"/>
        <xdr:cNvCxnSpPr/>
      </xdr:nvCxnSpPr>
      <xdr:spPr>
        <a:xfrm flipV="1">
          <a:off x="13004800" y="66283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1" name="フローチャート: 判断 310"/>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2" name="テキスト ボックス 311"/>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3" name="フローチャート: 判断 312"/>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4" name="テキスト ボックス 313"/>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20" name="楕円 319"/>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21"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22" name="楕円 321"/>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23" name="テキスト ボックス 322"/>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62484</xdr:rowOff>
    </xdr:from>
    <xdr:to>
      <xdr:col>74</xdr:col>
      <xdr:colOff>31750</xdr:colOff>
      <xdr:row>38</xdr:row>
      <xdr:rowOff>164084</xdr:rowOff>
    </xdr:to>
    <xdr:sp macro="" textlink="">
      <xdr:nvSpPr>
        <xdr:cNvPr id="324" name="楕円 323"/>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148861</xdr:rowOff>
    </xdr:from>
    <xdr:ext cx="762000" cy="259045"/>
    <xdr:sp macro="" textlink="">
      <xdr:nvSpPr>
        <xdr:cNvPr id="325" name="テキスト ボックス 324"/>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62484</xdr:rowOff>
    </xdr:from>
    <xdr:to>
      <xdr:col>69</xdr:col>
      <xdr:colOff>142875</xdr:colOff>
      <xdr:row>38</xdr:row>
      <xdr:rowOff>164084</xdr:rowOff>
    </xdr:to>
    <xdr:sp macro="" textlink="">
      <xdr:nvSpPr>
        <xdr:cNvPr id="326" name="楕円 325"/>
        <xdr:cNvSpPr/>
      </xdr:nvSpPr>
      <xdr:spPr>
        <a:xfrm>
          <a:off x="13843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148861</xdr:rowOff>
    </xdr:from>
    <xdr:ext cx="762000" cy="259045"/>
    <xdr:sp macro="" textlink="">
      <xdr:nvSpPr>
        <xdr:cNvPr id="327" name="テキスト ボックス 326"/>
        <xdr:cNvSpPr txBox="1"/>
      </xdr:nvSpPr>
      <xdr:spPr>
        <a:xfrm>
          <a:off x="13512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99060</xdr:rowOff>
    </xdr:from>
    <xdr:to>
      <xdr:col>65</xdr:col>
      <xdr:colOff>53975</xdr:colOff>
      <xdr:row>39</xdr:row>
      <xdr:rowOff>29210</xdr:rowOff>
    </xdr:to>
    <xdr:sp macro="" textlink="">
      <xdr:nvSpPr>
        <xdr:cNvPr id="328" name="楕円 327"/>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13987</xdr:rowOff>
    </xdr:from>
    <xdr:ext cx="762000" cy="259045"/>
    <xdr:sp macro="" textlink="">
      <xdr:nvSpPr>
        <xdr:cNvPr id="329" name="テキスト ボックス 328"/>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公債費負担が多いことから、実質公債費が高どまりしている原因で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あるものの、Ｈ２５をピークとして起債償還額は減少していくことから、比率は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年々わずかながら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減少していく見込みである。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今後も、地方債の新規発行を伴う普通建設事業の抑制に努めていく。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4" name="直線コネクタ 353"/>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5"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6" name="直線コネクタ 355"/>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7"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8" name="直線コネクタ 357"/>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129287</xdr:rowOff>
    </xdr:from>
    <xdr:to>
      <xdr:col>24</xdr:col>
      <xdr:colOff>25400</xdr:colOff>
      <xdr:row>79</xdr:row>
      <xdr:rowOff>138430</xdr:rowOff>
    </xdr:to>
    <xdr:cxnSp macro="">
      <xdr:nvCxnSpPr>
        <xdr:cNvPr id="359" name="直線コネクタ 358"/>
        <xdr:cNvCxnSpPr/>
      </xdr:nvCxnSpPr>
      <xdr:spPr>
        <a:xfrm flipV="1">
          <a:off x="3987800" y="136738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60"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1" name="フローチャート: 判断 360"/>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110998</xdr:rowOff>
    </xdr:from>
    <xdr:to>
      <xdr:col>19</xdr:col>
      <xdr:colOff>187325</xdr:colOff>
      <xdr:row>79</xdr:row>
      <xdr:rowOff>138430</xdr:rowOff>
    </xdr:to>
    <xdr:cxnSp macro="">
      <xdr:nvCxnSpPr>
        <xdr:cNvPr id="362" name="直線コネクタ 361"/>
        <xdr:cNvCxnSpPr/>
      </xdr:nvCxnSpPr>
      <xdr:spPr>
        <a:xfrm>
          <a:off x="3098800" y="136555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3" name="フローチャート: 判断 362"/>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4" name="テキスト ボックス 363"/>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110998</xdr:rowOff>
    </xdr:from>
    <xdr:to>
      <xdr:col>15</xdr:col>
      <xdr:colOff>98425</xdr:colOff>
      <xdr:row>79</xdr:row>
      <xdr:rowOff>120142</xdr:rowOff>
    </xdr:to>
    <xdr:cxnSp macro="">
      <xdr:nvCxnSpPr>
        <xdr:cNvPr id="365" name="直線コネクタ 364"/>
        <xdr:cNvCxnSpPr/>
      </xdr:nvCxnSpPr>
      <xdr:spPr>
        <a:xfrm flipV="1">
          <a:off x="2209800" y="136555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6" name="フローチャート: 判断 365"/>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7" name="テキスト ボックス 366"/>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120142</xdr:rowOff>
    </xdr:from>
    <xdr:to>
      <xdr:col>11</xdr:col>
      <xdr:colOff>9525</xdr:colOff>
      <xdr:row>79</xdr:row>
      <xdr:rowOff>129287</xdr:rowOff>
    </xdr:to>
    <xdr:cxnSp macro="">
      <xdr:nvCxnSpPr>
        <xdr:cNvPr id="368" name="直線コネクタ 367"/>
        <xdr:cNvCxnSpPr/>
      </xdr:nvCxnSpPr>
      <xdr:spPr>
        <a:xfrm flipV="1">
          <a:off x="1320800" y="136646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9" name="フローチャート: 判断 368"/>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70" name="テキスト ボックス 369"/>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1" name="フローチャート: 判断 370"/>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2" name="テキスト ボックス 371"/>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78487</xdr:rowOff>
    </xdr:from>
    <xdr:to>
      <xdr:col>24</xdr:col>
      <xdr:colOff>76200</xdr:colOff>
      <xdr:row>80</xdr:row>
      <xdr:rowOff>8637</xdr:rowOff>
    </xdr:to>
    <xdr:sp macro="" textlink="">
      <xdr:nvSpPr>
        <xdr:cNvPr id="378" name="楕円 377"/>
        <xdr:cNvSpPr/>
      </xdr:nvSpPr>
      <xdr:spPr>
        <a:xfrm>
          <a:off x="4775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50564</xdr:rowOff>
    </xdr:from>
    <xdr:ext cx="762000" cy="259045"/>
    <xdr:sp macro="" textlink="">
      <xdr:nvSpPr>
        <xdr:cNvPr id="379" name="公債費該当値テキスト"/>
        <xdr:cNvSpPr txBox="1"/>
      </xdr:nvSpPr>
      <xdr:spPr>
        <a:xfrm>
          <a:off x="4914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80" name="楕円 379"/>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81" name="テキスト ボックス 380"/>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60198</xdr:rowOff>
    </xdr:from>
    <xdr:to>
      <xdr:col>15</xdr:col>
      <xdr:colOff>149225</xdr:colOff>
      <xdr:row>79</xdr:row>
      <xdr:rowOff>161798</xdr:rowOff>
    </xdr:to>
    <xdr:sp macro="" textlink="">
      <xdr:nvSpPr>
        <xdr:cNvPr id="382" name="楕円 381"/>
        <xdr:cNvSpPr/>
      </xdr:nvSpPr>
      <xdr:spPr>
        <a:xfrm>
          <a:off x="3048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146575</xdr:rowOff>
    </xdr:from>
    <xdr:ext cx="762000" cy="259045"/>
    <xdr:sp macro="" textlink="">
      <xdr:nvSpPr>
        <xdr:cNvPr id="383" name="テキスト ボックス 382"/>
        <xdr:cNvSpPr txBox="1"/>
      </xdr:nvSpPr>
      <xdr:spPr>
        <a:xfrm>
          <a:off x="2717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69342</xdr:rowOff>
    </xdr:from>
    <xdr:to>
      <xdr:col>11</xdr:col>
      <xdr:colOff>60325</xdr:colOff>
      <xdr:row>79</xdr:row>
      <xdr:rowOff>170942</xdr:rowOff>
    </xdr:to>
    <xdr:sp macro="" textlink="">
      <xdr:nvSpPr>
        <xdr:cNvPr id="384" name="楕円 383"/>
        <xdr:cNvSpPr/>
      </xdr:nvSpPr>
      <xdr:spPr>
        <a:xfrm>
          <a:off x="2159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155719</xdr:rowOff>
    </xdr:from>
    <xdr:ext cx="762000" cy="259045"/>
    <xdr:sp macro="" textlink="">
      <xdr:nvSpPr>
        <xdr:cNvPr id="385" name="テキスト ボックス 384"/>
        <xdr:cNvSpPr txBox="1"/>
      </xdr:nvSpPr>
      <xdr:spPr>
        <a:xfrm>
          <a:off x="1828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78487</xdr:rowOff>
    </xdr:from>
    <xdr:to>
      <xdr:col>6</xdr:col>
      <xdr:colOff>171450</xdr:colOff>
      <xdr:row>80</xdr:row>
      <xdr:rowOff>8637</xdr:rowOff>
    </xdr:to>
    <xdr:sp macro="" textlink="">
      <xdr:nvSpPr>
        <xdr:cNvPr id="386" name="楕円 385"/>
        <xdr:cNvSpPr/>
      </xdr:nvSpPr>
      <xdr:spPr>
        <a:xfrm>
          <a:off x="1270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164864</xdr:rowOff>
    </xdr:from>
    <xdr:ext cx="762000" cy="259045"/>
    <xdr:sp macro="" textlink="">
      <xdr:nvSpPr>
        <xdr:cNvPr id="387" name="テキスト ボックス 386"/>
        <xdr:cNvSpPr txBox="1"/>
      </xdr:nvSpPr>
      <xdr:spPr>
        <a:xfrm>
          <a:off x="939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公債費以外では、物件費に臨時的一般財源である電源立地交付金等を活用し運営しているため、経常一般財源が抑えられる傾向にあり、比率は低めとなっている。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特定財源で左右される部分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、電源立地交付金等を毎年度活用できるよう財源確保に努める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7" name="直線コネクタ 416"/>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8"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9" name="直線コネクタ 418"/>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20"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1" name="直線コネクタ 420"/>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22497</xdr:rowOff>
    </xdr:from>
    <xdr:to>
      <xdr:col>82</xdr:col>
      <xdr:colOff>107950</xdr:colOff>
      <xdr:row>74</xdr:row>
      <xdr:rowOff>35560</xdr:rowOff>
    </xdr:to>
    <xdr:cxnSp macro="">
      <xdr:nvCxnSpPr>
        <xdr:cNvPr id="422" name="直線コネクタ 421"/>
        <xdr:cNvCxnSpPr/>
      </xdr:nvCxnSpPr>
      <xdr:spPr>
        <a:xfrm>
          <a:off x="15671800" y="1270979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3"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4" name="フローチャート: 判断 423"/>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22497</xdr:rowOff>
    </xdr:from>
    <xdr:to>
      <xdr:col>78</xdr:col>
      <xdr:colOff>69850</xdr:colOff>
      <xdr:row>74</xdr:row>
      <xdr:rowOff>38826</xdr:rowOff>
    </xdr:to>
    <xdr:cxnSp macro="">
      <xdr:nvCxnSpPr>
        <xdr:cNvPr id="425" name="直線コネクタ 424"/>
        <xdr:cNvCxnSpPr/>
      </xdr:nvCxnSpPr>
      <xdr:spPr>
        <a:xfrm flipV="1">
          <a:off x="14782800" y="1270979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6" name="フローチャート: 判断 425"/>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7" name="テキスト ボックス 426"/>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164556</xdr:rowOff>
    </xdr:from>
    <xdr:to>
      <xdr:col>73</xdr:col>
      <xdr:colOff>180975</xdr:colOff>
      <xdr:row>74</xdr:row>
      <xdr:rowOff>38826</xdr:rowOff>
    </xdr:to>
    <xdr:cxnSp macro="">
      <xdr:nvCxnSpPr>
        <xdr:cNvPr id="428" name="直線コネクタ 427"/>
        <xdr:cNvCxnSpPr/>
      </xdr:nvCxnSpPr>
      <xdr:spPr>
        <a:xfrm>
          <a:off x="13893800" y="126804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9" name="フローチャート: 判断 428"/>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30" name="テキスト ボックス 429"/>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164556</xdr:rowOff>
    </xdr:from>
    <xdr:to>
      <xdr:col>69</xdr:col>
      <xdr:colOff>92075</xdr:colOff>
      <xdr:row>74</xdr:row>
      <xdr:rowOff>42091</xdr:rowOff>
    </xdr:to>
    <xdr:cxnSp macro="">
      <xdr:nvCxnSpPr>
        <xdr:cNvPr id="431" name="直線コネクタ 430"/>
        <xdr:cNvCxnSpPr/>
      </xdr:nvCxnSpPr>
      <xdr:spPr>
        <a:xfrm flipV="1">
          <a:off x="13004800" y="1268040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2" name="フローチャート: 判断 431"/>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3" name="テキスト ボックス 432"/>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4" name="フローチャート: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5" name="テキスト ボックス 434"/>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156210</xdr:rowOff>
    </xdr:from>
    <xdr:to>
      <xdr:col>82</xdr:col>
      <xdr:colOff>158750</xdr:colOff>
      <xdr:row>74</xdr:row>
      <xdr:rowOff>86360</xdr:rowOff>
    </xdr:to>
    <xdr:sp macro="" textlink="">
      <xdr:nvSpPr>
        <xdr:cNvPr id="441" name="楕円 440"/>
        <xdr:cNvSpPr/>
      </xdr:nvSpPr>
      <xdr:spPr>
        <a:xfrm>
          <a:off x="16459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1287</xdr:rowOff>
    </xdr:from>
    <xdr:ext cx="762000" cy="259045"/>
    <xdr:sp macro="" textlink="">
      <xdr:nvSpPr>
        <xdr:cNvPr id="442" name="公債費以外該当値テキスト"/>
        <xdr:cNvSpPr txBox="1"/>
      </xdr:nvSpPr>
      <xdr:spPr>
        <a:xfrm>
          <a:off x="16598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143147</xdr:rowOff>
    </xdr:from>
    <xdr:to>
      <xdr:col>78</xdr:col>
      <xdr:colOff>120650</xdr:colOff>
      <xdr:row>74</xdr:row>
      <xdr:rowOff>73297</xdr:rowOff>
    </xdr:to>
    <xdr:sp macro="" textlink="">
      <xdr:nvSpPr>
        <xdr:cNvPr id="443" name="楕円 442"/>
        <xdr:cNvSpPr/>
      </xdr:nvSpPr>
      <xdr:spPr>
        <a:xfrm>
          <a:off x="15621000" y="12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83474</xdr:rowOff>
    </xdr:from>
    <xdr:ext cx="736600" cy="259045"/>
    <xdr:sp macro="" textlink="">
      <xdr:nvSpPr>
        <xdr:cNvPr id="444" name="テキスト ボックス 443"/>
        <xdr:cNvSpPr txBox="1"/>
      </xdr:nvSpPr>
      <xdr:spPr>
        <a:xfrm>
          <a:off x="15290800" y="12427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159476</xdr:rowOff>
    </xdr:from>
    <xdr:to>
      <xdr:col>74</xdr:col>
      <xdr:colOff>31750</xdr:colOff>
      <xdr:row>74</xdr:row>
      <xdr:rowOff>89626</xdr:rowOff>
    </xdr:to>
    <xdr:sp macro="" textlink="">
      <xdr:nvSpPr>
        <xdr:cNvPr id="445" name="楕円 444"/>
        <xdr:cNvSpPr/>
      </xdr:nvSpPr>
      <xdr:spPr>
        <a:xfrm>
          <a:off x="14732000" y="126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99803</xdr:rowOff>
    </xdr:from>
    <xdr:ext cx="762000" cy="259045"/>
    <xdr:sp macro="" textlink="">
      <xdr:nvSpPr>
        <xdr:cNvPr id="446" name="テキスト ボックス 445"/>
        <xdr:cNvSpPr txBox="1"/>
      </xdr:nvSpPr>
      <xdr:spPr>
        <a:xfrm>
          <a:off x="14401800" y="1244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113756</xdr:rowOff>
    </xdr:from>
    <xdr:to>
      <xdr:col>69</xdr:col>
      <xdr:colOff>142875</xdr:colOff>
      <xdr:row>74</xdr:row>
      <xdr:rowOff>43906</xdr:rowOff>
    </xdr:to>
    <xdr:sp macro="" textlink="">
      <xdr:nvSpPr>
        <xdr:cNvPr id="447" name="楕円 446"/>
        <xdr:cNvSpPr/>
      </xdr:nvSpPr>
      <xdr:spPr>
        <a:xfrm>
          <a:off x="13843000" y="12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54083</xdr:rowOff>
    </xdr:from>
    <xdr:ext cx="762000" cy="259045"/>
    <xdr:sp macro="" textlink="">
      <xdr:nvSpPr>
        <xdr:cNvPr id="448" name="テキスト ボックス 447"/>
        <xdr:cNvSpPr txBox="1"/>
      </xdr:nvSpPr>
      <xdr:spPr>
        <a:xfrm>
          <a:off x="13512800" y="1239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162741</xdr:rowOff>
    </xdr:from>
    <xdr:to>
      <xdr:col>65</xdr:col>
      <xdr:colOff>53975</xdr:colOff>
      <xdr:row>74</xdr:row>
      <xdr:rowOff>92891</xdr:rowOff>
    </xdr:to>
    <xdr:sp macro="" textlink="">
      <xdr:nvSpPr>
        <xdr:cNvPr id="449" name="楕円 448"/>
        <xdr:cNvSpPr/>
      </xdr:nvSpPr>
      <xdr:spPr>
        <a:xfrm>
          <a:off x="12954000" y="126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103068</xdr:rowOff>
    </xdr:from>
    <xdr:ext cx="762000" cy="259045"/>
    <xdr:sp macro="" textlink="">
      <xdr:nvSpPr>
        <xdr:cNvPr id="450" name="テキスト ボックス 449"/>
        <xdr:cNvSpPr txBox="1"/>
      </xdr:nvSpPr>
      <xdr:spPr>
        <a:xfrm>
          <a:off x="12623800" y="124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156903</xdr:rowOff>
    </xdr:from>
    <xdr:to>
      <xdr:col>29</xdr:col>
      <xdr:colOff>127000</xdr:colOff>
      <xdr:row>16</xdr:row>
      <xdr:rowOff>10942</xdr:rowOff>
    </xdr:to>
    <xdr:cxnSp macro="">
      <xdr:nvCxnSpPr>
        <xdr:cNvPr id="46" name="直線コネクタ 45"/>
        <xdr:cNvCxnSpPr/>
      </xdr:nvCxnSpPr>
      <xdr:spPr bwMode="auto">
        <a:xfrm flipV="1">
          <a:off x="5003800" y="2776278"/>
          <a:ext cx="647700" cy="25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10942</xdr:rowOff>
    </xdr:from>
    <xdr:to>
      <xdr:col>26</xdr:col>
      <xdr:colOff>50800</xdr:colOff>
      <xdr:row>16</xdr:row>
      <xdr:rowOff>12479</xdr:rowOff>
    </xdr:to>
    <xdr:cxnSp macro="">
      <xdr:nvCxnSpPr>
        <xdr:cNvPr id="49" name="直線コネクタ 48"/>
        <xdr:cNvCxnSpPr/>
      </xdr:nvCxnSpPr>
      <xdr:spPr bwMode="auto">
        <a:xfrm flipV="1">
          <a:off x="4305300" y="2801767"/>
          <a:ext cx="698500" cy="1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9090</xdr:rowOff>
    </xdr:from>
    <xdr:to>
      <xdr:col>22</xdr:col>
      <xdr:colOff>114300</xdr:colOff>
      <xdr:row>16</xdr:row>
      <xdr:rowOff>12479</xdr:rowOff>
    </xdr:to>
    <xdr:cxnSp macro="">
      <xdr:nvCxnSpPr>
        <xdr:cNvPr id="52" name="直線コネクタ 51"/>
        <xdr:cNvCxnSpPr/>
      </xdr:nvCxnSpPr>
      <xdr:spPr bwMode="auto">
        <a:xfrm>
          <a:off x="3606800" y="2799915"/>
          <a:ext cx="698500" cy="3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9090</xdr:rowOff>
    </xdr:from>
    <xdr:to>
      <xdr:col>18</xdr:col>
      <xdr:colOff>177800</xdr:colOff>
      <xdr:row>16</xdr:row>
      <xdr:rowOff>37517</xdr:rowOff>
    </xdr:to>
    <xdr:cxnSp macro="">
      <xdr:nvCxnSpPr>
        <xdr:cNvPr id="55" name="直線コネクタ 54"/>
        <xdr:cNvCxnSpPr/>
      </xdr:nvCxnSpPr>
      <xdr:spPr bwMode="auto">
        <a:xfrm flipV="1">
          <a:off x="2908300" y="2799915"/>
          <a:ext cx="698500" cy="28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106103</xdr:rowOff>
    </xdr:from>
    <xdr:to>
      <xdr:col>29</xdr:col>
      <xdr:colOff>177800</xdr:colOff>
      <xdr:row>16</xdr:row>
      <xdr:rowOff>36253</xdr:rowOff>
    </xdr:to>
    <xdr:sp macro="" textlink="">
      <xdr:nvSpPr>
        <xdr:cNvPr id="65" name="楕円 64"/>
        <xdr:cNvSpPr/>
      </xdr:nvSpPr>
      <xdr:spPr bwMode="auto">
        <a:xfrm>
          <a:off x="5600700" y="2725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122630</xdr:rowOff>
    </xdr:from>
    <xdr:ext cx="762000" cy="259045"/>
    <xdr:sp macro="" textlink="">
      <xdr:nvSpPr>
        <xdr:cNvPr id="66" name="人口1人当たり決算額の推移該当値テキスト130"/>
        <xdr:cNvSpPr txBox="1"/>
      </xdr:nvSpPr>
      <xdr:spPr>
        <a:xfrm>
          <a:off x="5740400" y="257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131592</xdr:rowOff>
    </xdr:from>
    <xdr:to>
      <xdr:col>26</xdr:col>
      <xdr:colOff>101600</xdr:colOff>
      <xdr:row>16</xdr:row>
      <xdr:rowOff>61742</xdr:rowOff>
    </xdr:to>
    <xdr:sp macro="" textlink="">
      <xdr:nvSpPr>
        <xdr:cNvPr id="67" name="楕円 66"/>
        <xdr:cNvSpPr/>
      </xdr:nvSpPr>
      <xdr:spPr bwMode="auto">
        <a:xfrm>
          <a:off x="4953000" y="2750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71919</xdr:rowOff>
    </xdr:from>
    <xdr:ext cx="736600" cy="259045"/>
    <xdr:sp macro="" textlink="">
      <xdr:nvSpPr>
        <xdr:cNvPr id="68" name="テキスト ボックス 67"/>
        <xdr:cNvSpPr txBox="1"/>
      </xdr:nvSpPr>
      <xdr:spPr>
        <a:xfrm>
          <a:off x="4622800" y="2519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133129</xdr:rowOff>
    </xdr:from>
    <xdr:to>
      <xdr:col>22</xdr:col>
      <xdr:colOff>165100</xdr:colOff>
      <xdr:row>16</xdr:row>
      <xdr:rowOff>63279</xdr:rowOff>
    </xdr:to>
    <xdr:sp macro="" textlink="">
      <xdr:nvSpPr>
        <xdr:cNvPr id="69" name="楕円 68"/>
        <xdr:cNvSpPr/>
      </xdr:nvSpPr>
      <xdr:spPr bwMode="auto">
        <a:xfrm>
          <a:off x="4254500" y="275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73456</xdr:rowOff>
    </xdr:from>
    <xdr:ext cx="762000" cy="259045"/>
    <xdr:sp macro="" textlink="">
      <xdr:nvSpPr>
        <xdr:cNvPr id="70" name="テキスト ボックス 69"/>
        <xdr:cNvSpPr txBox="1"/>
      </xdr:nvSpPr>
      <xdr:spPr>
        <a:xfrm>
          <a:off x="3924300" y="252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129740</xdr:rowOff>
    </xdr:from>
    <xdr:to>
      <xdr:col>19</xdr:col>
      <xdr:colOff>38100</xdr:colOff>
      <xdr:row>16</xdr:row>
      <xdr:rowOff>59890</xdr:rowOff>
    </xdr:to>
    <xdr:sp macro="" textlink="">
      <xdr:nvSpPr>
        <xdr:cNvPr id="71" name="楕円 70"/>
        <xdr:cNvSpPr/>
      </xdr:nvSpPr>
      <xdr:spPr bwMode="auto">
        <a:xfrm>
          <a:off x="3556000" y="2749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70067</xdr:rowOff>
    </xdr:from>
    <xdr:ext cx="762000" cy="259045"/>
    <xdr:sp macro="" textlink="">
      <xdr:nvSpPr>
        <xdr:cNvPr id="72" name="テキスト ボックス 71"/>
        <xdr:cNvSpPr txBox="1"/>
      </xdr:nvSpPr>
      <xdr:spPr>
        <a:xfrm>
          <a:off x="3225800" y="25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158167</xdr:rowOff>
    </xdr:from>
    <xdr:to>
      <xdr:col>15</xdr:col>
      <xdr:colOff>101600</xdr:colOff>
      <xdr:row>16</xdr:row>
      <xdr:rowOff>88317</xdr:rowOff>
    </xdr:to>
    <xdr:sp macro="" textlink="">
      <xdr:nvSpPr>
        <xdr:cNvPr id="73" name="楕円 72"/>
        <xdr:cNvSpPr/>
      </xdr:nvSpPr>
      <xdr:spPr bwMode="auto">
        <a:xfrm>
          <a:off x="2857500" y="2777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98494</xdr:rowOff>
    </xdr:from>
    <xdr:ext cx="762000" cy="259045"/>
    <xdr:sp macro="" textlink="">
      <xdr:nvSpPr>
        <xdr:cNvPr id="74" name="テキスト ボックス 73"/>
        <xdr:cNvSpPr txBox="1"/>
      </xdr:nvSpPr>
      <xdr:spPr>
        <a:xfrm>
          <a:off x="2527300" y="254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39</xdr:row>
      <xdr:rowOff>12700</xdr:rowOff>
    </xdr:from>
    <xdr:to>
      <xdr:col>33</xdr:col>
      <xdr:colOff>114300</xdr:colOff>
      <xdr:row>39</xdr:row>
      <xdr:rowOff>12700</xdr:rowOff>
    </xdr:to>
    <xdr:cxnSp macro="">
      <xdr:nvCxnSpPr>
        <xdr:cNvPr id="90" name="直線コネクタ 89"/>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127000</xdr:rowOff>
    </xdr:from>
    <xdr:to>
      <xdr:col>33</xdr:col>
      <xdr:colOff>114300</xdr:colOff>
      <xdr:row>36</xdr:row>
      <xdr:rowOff>127000</xdr:rowOff>
    </xdr:to>
    <xdr:cxnSp macro="">
      <xdr:nvCxnSpPr>
        <xdr:cNvPr id="92" name="直線コネクタ 91"/>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327677</xdr:rowOff>
    </xdr:from>
    <xdr:ext cx="762000" cy="259045"/>
    <xdr:sp macro="" textlink="">
      <xdr:nvSpPr>
        <xdr:cNvPr id="93" name="テキスト ボックス 92"/>
        <xdr:cNvSpPr txBox="1"/>
      </xdr:nvSpPr>
      <xdr:spPr>
        <a:xfrm>
          <a:off x="13843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241300</xdr:rowOff>
    </xdr:from>
    <xdr:to>
      <xdr:col>33</xdr:col>
      <xdr:colOff>114300</xdr:colOff>
      <xdr:row>34</xdr:row>
      <xdr:rowOff>241300</xdr:rowOff>
    </xdr:to>
    <xdr:cxnSp macro="">
      <xdr:nvCxnSpPr>
        <xdr:cNvPr id="96" name="直線コネクタ 95"/>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99077</xdr:rowOff>
    </xdr:from>
    <xdr:ext cx="762000" cy="259045"/>
    <xdr:sp macro="" textlink="">
      <xdr:nvSpPr>
        <xdr:cNvPr id="97" name="テキスト ボックス 96"/>
        <xdr:cNvSpPr txBox="1"/>
      </xdr:nvSpPr>
      <xdr:spPr>
        <a:xfrm>
          <a:off x="13843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8" name="直線コネクタ 97"/>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9" name="テキスト ボックス 98"/>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12700</xdr:rowOff>
    </xdr:from>
    <xdr:to>
      <xdr:col>33</xdr:col>
      <xdr:colOff>114300</xdr:colOff>
      <xdr:row>33</xdr:row>
      <xdr:rowOff>12700</xdr:rowOff>
    </xdr:to>
    <xdr:cxnSp macro="">
      <xdr:nvCxnSpPr>
        <xdr:cNvPr id="100" name="直線コネクタ 99"/>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41927</xdr:rowOff>
    </xdr:from>
    <xdr:ext cx="762000" cy="259045"/>
    <xdr:sp macro="" textlink="">
      <xdr:nvSpPr>
        <xdr:cNvPr id="101" name="テキスト ボックス 100"/>
        <xdr:cNvSpPr txBox="1"/>
      </xdr:nvSpPr>
      <xdr:spPr>
        <a:xfrm>
          <a:off x="13843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246777</xdr:rowOff>
    </xdr:from>
    <xdr:to>
      <xdr:col>29</xdr:col>
      <xdr:colOff>127000</xdr:colOff>
      <xdr:row>37</xdr:row>
      <xdr:rowOff>316976</xdr:rowOff>
    </xdr:to>
    <xdr:cxnSp macro="">
      <xdr:nvCxnSpPr>
        <xdr:cNvPr id="105" name="直線コネクタ 104"/>
        <xdr:cNvCxnSpPr/>
      </xdr:nvCxnSpPr>
      <xdr:spPr bwMode="auto">
        <a:xfrm flipV="1">
          <a:off x="5651500" y="6171327"/>
          <a:ext cx="0" cy="12703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289053</xdr:rowOff>
    </xdr:from>
    <xdr:ext cx="762000" cy="259045"/>
    <xdr:sp macro="" textlink="">
      <xdr:nvSpPr>
        <xdr:cNvPr id="106" name="人口1人当たり決算額の推移最小値テキスト445"/>
        <xdr:cNvSpPr txBox="1"/>
      </xdr:nvSpPr>
      <xdr:spPr>
        <a:xfrm>
          <a:off x="5740400" y="74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316976</xdr:rowOff>
    </xdr:from>
    <xdr:to>
      <xdr:col>30</xdr:col>
      <xdr:colOff>25400</xdr:colOff>
      <xdr:row>37</xdr:row>
      <xdr:rowOff>316976</xdr:rowOff>
    </xdr:to>
    <xdr:cxnSp macro="">
      <xdr:nvCxnSpPr>
        <xdr:cNvPr id="107" name="直線コネクタ 106"/>
        <xdr:cNvCxnSpPr/>
      </xdr:nvCxnSpPr>
      <xdr:spPr bwMode="auto">
        <a:xfrm>
          <a:off x="5562600" y="7441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161704</xdr:rowOff>
    </xdr:from>
    <xdr:ext cx="762000" cy="259045"/>
    <xdr:sp macro="" textlink="">
      <xdr:nvSpPr>
        <xdr:cNvPr id="108" name="人口1人当たり決算額の推移最大値テキスト445"/>
        <xdr:cNvSpPr txBox="1"/>
      </xdr:nvSpPr>
      <xdr:spPr>
        <a:xfrm>
          <a:off x="5740400" y="591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246777</xdr:rowOff>
    </xdr:from>
    <xdr:to>
      <xdr:col>30</xdr:col>
      <xdr:colOff>25400</xdr:colOff>
      <xdr:row>33</xdr:row>
      <xdr:rowOff>246777</xdr:rowOff>
    </xdr:to>
    <xdr:cxnSp macro="">
      <xdr:nvCxnSpPr>
        <xdr:cNvPr id="109" name="直線コネクタ 108"/>
        <xdr:cNvCxnSpPr/>
      </xdr:nvCxnSpPr>
      <xdr:spPr bwMode="auto">
        <a:xfrm>
          <a:off x="5562600" y="6171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179816</xdr:rowOff>
    </xdr:from>
    <xdr:to>
      <xdr:col>29</xdr:col>
      <xdr:colOff>127000</xdr:colOff>
      <xdr:row>33</xdr:row>
      <xdr:rowOff>252073</xdr:rowOff>
    </xdr:to>
    <xdr:cxnSp macro="">
      <xdr:nvCxnSpPr>
        <xdr:cNvPr id="110" name="直線コネクタ 109"/>
        <xdr:cNvCxnSpPr/>
      </xdr:nvCxnSpPr>
      <xdr:spPr bwMode="auto">
        <a:xfrm>
          <a:off x="5003800" y="6104366"/>
          <a:ext cx="647700" cy="72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21541</xdr:rowOff>
    </xdr:from>
    <xdr:ext cx="762000" cy="259045"/>
    <xdr:sp macro="" textlink="">
      <xdr:nvSpPr>
        <xdr:cNvPr id="111" name="人口1人当たり決算額の推移平均値テキスト445"/>
        <xdr:cNvSpPr txBox="1"/>
      </xdr:nvSpPr>
      <xdr:spPr>
        <a:xfrm>
          <a:off x="5740400" y="6631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49464</xdr:rowOff>
    </xdr:from>
    <xdr:to>
      <xdr:col>29</xdr:col>
      <xdr:colOff>177800</xdr:colOff>
      <xdr:row>35</xdr:row>
      <xdr:rowOff>151064</xdr:rowOff>
    </xdr:to>
    <xdr:sp macro="" textlink="">
      <xdr:nvSpPr>
        <xdr:cNvPr id="112" name="フローチャート: 判断 111"/>
        <xdr:cNvSpPr/>
      </xdr:nvSpPr>
      <xdr:spPr bwMode="auto">
        <a:xfrm>
          <a:off x="5600700" y="66598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179816</xdr:rowOff>
    </xdr:from>
    <xdr:to>
      <xdr:col>26</xdr:col>
      <xdr:colOff>50800</xdr:colOff>
      <xdr:row>33</xdr:row>
      <xdr:rowOff>179921</xdr:rowOff>
    </xdr:to>
    <xdr:cxnSp macro="">
      <xdr:nvCxnSpPr>
        <xdr:cNvPr id="113" name="直線コネクタ 112"/>
        <xdr:cNvCxnSpPr/>
      </xdr:nvCxnSpPr>
      <xdr:spPr bwMode="auto">
        <a:xfrm flipV="1">
          <a:off x="4305300" y="6104366"/>
          <a:ext cx="698500" cy="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68809</xdr:rowOff>
    </xdr:from>
    <xdr:to>
      <xdr:col>26</xdr:col>
      <xdr:colOff>101600</xdr:colOff>
      <xdr:row>35</xdr:row>
      <xdr:rowOff>170409</xdr:rowOff>
    </xdr:to>
    <xdr:sp macro="" textlink="">
      <xdr:nvSpPr>
        <xdr:cNvPr id="114" name="フローチャート: 判断 113"/>
        <xdr:cNvSpPr/>
      </xdr:nvSpPr>
      <xdr:spPr bwMode="auto">
        <a:xfrm>
          <a:off x="4953000" y="667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155186</xdr:rowOff>
    </xdr:from>
    <xdr:ext cx="736600" cy="259045"/>
    <xdr:sp macro="" textlink="">
      <xdr:nvSpPr>
        <xdr:cNvPr id="115" name="テキスト ボックス 114"/>
        <xdr:cNvSpPr txBox="1"/>
      </xdr:nvSpPr>
      <xdr:spPr>
        <a:xfrm>
          <a:off x="4622800" y="6765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179921</xdr:rowOff>
    </xdr:from>
    <xdr:to>
      <xdr:col>22</xdr:col>
      <xdr:colOff>114300</xdr:colOff>
      <xdr:row>33</xdr:row>
      <xdr:rowOff>228384</xdr:rowOff>
    </xdr:to>
    <xdr:cxnSp macro="">
      <xdr:nvCxnSpPr>
        <xdr:cNvPr id="116" name="直線コネクタ 115"/>
        <xdr:cNvCxnSpPr/>
      </xdr:nvCxnSpPr>
      <xdr:spPr bwMode="auto">
        <a:xfrm flipV="1">
          <a:off x="3606800" y="6104471"/>
          <a:ext cx="698500" cy="48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86354</xdr:rowOff>
    </xdr:from>
    <xdr:to>
      <xdr:col>22</xdr:col>
      <xdr:colOff>165100</xdr:colOff>
      <xdr:row>35</xdr:row>
      <xdr:rowOff>187954</xdr:rowOff>
    </xdr:to>
    <xdr:sp macro="" textlink="">
      <xdr:nvSpPr>
        <xdr:cNvPr id="117" name="フローチャート: 判断 116"/>
        <xdr:cNvSpPr/>
      </xdr:nvSpPr>
      <xdr:spPr bwMode="auto">
        <a:xfrm>
          <a:off x="4254500" y="669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172731</xdr:rowOff>
    </xdr:from>
    <xdr:ext cx="762000" cy="259045"/>
    <xdr:sp macro="" textlink="">
      <xdr:nvSpPr>
        <xdr:cNvPr id="118" name="テキスト ボックス 117"/>
        <xdr:cNvSpPr txBox="1"/>
      </xdr:nvSpPr>
      <xdr:spPr>
        <a:xfrm>
          <a:off x="3924300" y="678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213954</xdr:rowOff>
    </xdr:from>
    <xdr:to>
      <xdr:col>18</xdr:col>
      <xdr:colOff>177800</xdr:colOff>
      <xdr:row>33</xdr:row>
      <xdr:rowOff>228384</xdr:rowOff>
    </xdr:to>
    <xdr:cxnSp macro="">
      <xdr:nvCxnSpPr>
        <xdr:cNvPr id="119" name="直線コネクタ 118"/>
        <xdr:cNvCxnSpPr/>
      </xdr:nvCxnSpPr>
      <xdr:spPr bwMode="auto">
        <a:xfrm>
          <a:off x="2908300" y="6138504"/>
          <a:ext cx="698500" cy="14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70342</xdr:rowOff>
    </xdr:from>
    <xdr:to>
      <xdr:col>19</xdr:col>
      <xdr:colOff>38100</xdr:colOff>
      <xdr:row>35</xdr:row>
      <xdr:rowOff>171942</xdr:rowOff>
    </xdr:to>
    <xdr:sp macro="" textlink="">
      <xdr:nvSpPr>
        <xdr:cNvPr id="120" name="フローチャート: 判断 119"/>
        <xdr:cNvSpPr/>
      </xdr:nvSpPr>
      <xdr:spPr bwMode="auto">
        <a:xfrm>
          <a:off x="3556000" y="66806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156719</xdr:rowOff>
    </xdr:from>
    <xdr:ext cx="762000" cy="259045"/>
    <xdr:sp macro="" textlink="">
      <xdr:nvSpPr>
        <xdr:cNvPr id="121" name="テキスト ボックス 120"/>
        <xdr:cNvSpPr txBox="1"/>
      </xdr:nvSpPr>
      <xdr:spPr>
        <a:xfrm>
          <a:off x="3225800" y="6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42576</xdr:rowOff>
    </xdr:from>
    <xdr:to>
      <xdr:col>15</xdr:col>
      <xdr:colOff>101600</xdr:colOff>
      <xdr:row>35</xdr:row>
      <xdr:rowOff>144176</xdr:rowOff>
    </xdr:to>
    <xdr:sp macro="" textlink="">
      <xdr:nvSpPr>
        <xdr:cNvPr id="122" name="フローチャート: 判断 121"/>
        <xdr:cNvSpPr/>
      </xdr:nvSpPr>
      <xdr:spPr bwMode="auto">
        <a:xfrm>
          <a:off x="2857500" y="6652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128953</xdr:rowOff>
    </xdr:from>
    <xdr:ext cx="762000" cy="259045"/>
    <xdr:sp macro="" textlink="">
      <xdr:nvSpPr>
        <xdr:cNvPr id="123" name="テキスト ボックス 122"/>
        <xdr:cNvSpPr txBox="1"/>
      </xdr:nvSpPr>
      <xdr:spPr>
        <a:xfrm>
          <a:off x="2527300" y="673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201273</xdr:rowOff>
    </xdr:from>
    <xdr:to>
      <xdr:col>29</xdr:col>
      <xdr:colOff>177800</xdr:colOff>
      <xdr:row>33</xdr:row>
      <xdr:rowOff>302873</xdr:rowOff>
    </xdr:to>
    <xdr:sp macro="" textlink="">
      <xdr:nvSpPr>
        <xdr:cNvPr id="129" name="楕円 128"/>
        <xdr:cNvSpPr/>
      </xdr:nvSpPr>
      <xdr:spPr bwMode="auto">
        <a:xfrm>
          <a:off x="5600700" y="6125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142654</xdr:rowOff>
    </xdr:from>
    <xdr:ext cx="762000" cy="259045"/>
    <xdr:sp macro="" textlink="">
      <xdr:nvSpPr>
        <xdr:cNvPr id="130" name="人口1人当たり決算額の推移該当値テキスト445"/>
        <xdr:cNvSpPr txBox="1"/>
      </xdr:nvSpPr>
      <xdr:spPr>
        <a:xfrm>
          <a:off x="5740400" y="606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129016</xdr:rowOff>
    </xdr:from>
    <xdr:to>
      <xdr:col>26</xdr:col>
      <xdr:colOff>101600</xdr:colOff>
      <xdr:row>33</xdr:row>
      <xdr:rowOff>230616</xdr:rowOff>
    </xdr:to>
    <xdr:sp macro="" textlink="">
      <xdr:nvSpPr>
        <xdr:cNvPr id="131" name="楕円 130"/>
        <xdr:cNvSpPr/>
      </xdr:nvSpPr>
      <xdr:spPr bwMode="auto">
        <a:xfrm>
          <a:off x="4953000" y="6053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69343</xdr:rowOff>
    </xdr:from>
    <xdr:ext cx="736600" cy="259045"/>
    <xdr:sp macro="" textlink="">
      <xdr:nvSpPr>
        <xdr:cNvPr id="132" name="テキスト ボックス 131"/>
        <xdr:cNvSpPr txBox="1"/>
      </xdr:nvSpPr>
      <xdr:spPr>
        <a:xfrm>
          <a:off x="4622800" y="5822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129121</xdr:rowOff>
    </xdr:from>
    <xdr:to>
      <xdr:col>22</xdr:col>
      <xdr:colOff>165100</xdr:colOff>
      <xdr:row>33</xdr:row>
      <xdr:rowOff>230721</xdr:rowOff>
    </xdr:to>
    <xdr:sp macro="" textlink="">
      <xdr:nvSpPr>
        <xdr:cNvPr id="133" name="楕円 132"/>
        <xdr:cNvSpPr/>
      </xdr:nvSpPr>
      <xdr:spPr bwMode="auto">
        <a:xfrm>
          <a:off x="4254500" y="6053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69448</xdr:rowOff>
    </xdr:from>
    <xdr:ext cx="762000" cy="259045"/>
    <xdr:sp macro="" textlink="">
      <xdr:nvSpPr>
        <xdr:cNvPr id="134" name="テキスト ボックス 133"/>
        <xdr:cNvSpPr txBox="1"/>
      </xdr:nvSpPr>
      <xdr:spPr>
        <a:xfrm>
          <a:off x="3924300" y="582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177584</xdr:rowOff>
    </xdr:from>
    <xdr:to>
      <xdr:col>19</xdr:col>
      <xdr:colOff>38100</xdr:colOff>
      <xdr:row>33</xdr:row>
      <xdr:rowOff>279184</xdr:rowOff>
    </xdr:to>
    <xdr:sp macro="" textlink="">
      <xdr:nvSpPr>
        <xdr:cNvPr id="135" name="楕円 134"/>
        <xdr:cNvSpPr/>
      </xdr:nvSpPr>
      <xdr:spPr bwMode="auto">
        <a:xfrm>
          <a:off x="3556000" y="6102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117911</xdr:rowOff>
    </xdr:from>
    <xdr:ext cx="762000" cy="259045"/>
    <xdr:sp macro="" textlink="">
      <xdr:nvSpPr>
        <xdr:cNvPr id="136" name="テキスト ボックス 135"/>
        <xdr:cNvSpPr txBox="1"/>
      </xdr:nvSpPr>
      <xdr:spPr>
        <a:xfrm>
          <a:off x="3225800" y="587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163154</xdr:rowOff>
    </xdr:from>
    <xdr:to>
      <xdr:col>15</xdr:col>
      <xdr:colOff>101600</xdr:colOff>
      <xdr:row>33</xdr:row>
      <xdr:rowOff>264754</xdr:rowOff>
    </xdr:to>
    <xdr:sp macro="" textlink="">
      <xdr:nvSpPr>
        <xdr:cNvPr id="137" name="楕円 136"/>
        <xdr:cNvSpPr/>
      </xdr:nvSpPr>
      <xdr:spPr bwMode="auto">
        <a:xfrm>
          <a:off x="2857500" y="6087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103481</xdr:rowOff>
    </xdr:from>
    <xdr:ext cx="762000" cy="259045"/>
    <xdr:sp macro="" textlink="">
      <xdr:nvSpPr>
        <xdr:cNvPr id="138" name="テキスト ボックス 137"/>
        <xdr:cNvSpPr txBox="1"/>
      </xdr:nvSpPr>
      <xdr:spPr>
        <a:xfrm>
          <a:off x="2527300" y="585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6,601
6,594
295.27
7,984,038
7,897,832
84,802
3,658,013
7,508,661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120810</xdr:rowOff>
    </xdr:from>
    <xdr:to>
      <xdr:col>24</xdr:col>
      <xdr:colOff>63500</xdr:colOff>
      <xdr:row>35</xdr:row>
      <xdr:rowOff>162339</xdr:rowOff>
    </xdr:to>
    <xdr:cxnSp macro="">
      <xdr:nvCxnSpPr>
        <xdr:cNvPr id="61" name="直線コネクタ 60"/>
        <xdr:cNvCxnSpPr/>
      </xdr:nvCxnSpPr>
      <xdr:spPr>
        <a:xfrm flipV="1">
          <a:off x="3797300" y="6121560"/>
          <a:ext cx="8382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156449</xdr:rowOff>
    </xdr:from>
    <xdr:to>
      <xdr:col>19</xdr:col>
      <xdr:colOff>177800</xdr:colOff>
      <xdr:row>35</xdr:row>
      <xdr:rowOff>162339</xdr:rowOff>
    </xdr:to>
    <xdr:cxnSp macro="">
      <xdr:nvCxnSpPr>
        <xdr:cNvPr id="64" name="直線コネクタ 63"/>
        <xdr:cNvCxnSpPr/>
      </xdr:nvCxnSpPr>
      <xdr:spPr>
        <a:xfrm>
          <a:off x="2908300" y="6157199"/>
          <a:ext cx="8890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155511</xdr:rowOff>
    </xdr:from>
    <xdr:to>
      <xdr:col>15</xdr:col>
      <xdr:colOff>50800</xdr:colOff>
      <xdr:row>35</xdr:row>
      <xdr:rowOff>156449</xdr:rowOff>
    </xdr:to>
    <xdr:cxnSp macro="">
      <xdr:nvCxnSpPr>
        <xdr:cNvPr id="67" name="直線コネクタ 66"/>
        <xdr:cNvCxnSpPr/>
      </xdr:nvCxnSpPr>
      <xdr:spPr>
        <a:xfrm>
          <a:off x="2019300" y="6156261"/>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144767</xdr:rowOff>
    </xdr:from>
    <xdr:to>
      <xdr:col>10</xdr:col>
      <xdr:colOff>114300</xdr:colOff>
      <xdr:row>35</xdr:row>
      <xdr:rowOff>155511</xdr:rowOff>
    </xdr:to>
    <xdr:cxnSp macro="">
      <xdr:nvCxnSpPr>
        <xdr:cNvPr id="70" name="直線コネクタ 69"/>
        <xdr:cNvCxnSpPr/>
      </xdr:nvCxnSpPr>
      <xdr:spPr>
        <a:xfrm>
          <a:off x="1130300" y="6145517"/>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70010</xdr:rowOff>
    </xdr:from>
    <xdr:to>
      <xdr:col>24</xdr:col>
      <xdr:colOff>114300</xdr:colOff>
      <xdr:row>36</xdr:row>
      <xdr:rowOff>160</xdr:rowOff>
    </xdr:to>
    <xdr:sp macro="" textlink="">
      <xdr:nvSpPr>
        <xdr:cNvPr id="80" name="楕円 79"/>
        <xdr:cNvSpPr/>
      </xdr:nvSpPr>
      <xdr:spPr>
        <a:xfrm>
          <a:off x="4584700" y="60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48437</xdr:rowOff>
    </xdr:from>
    <xdr:ext cx="599010" cy="259045"/>
    <xdr:sp macro="" textlink="">
      <xdr:nvSpPr>
        <xdr:cNvPr id="81" name="人件費該当値テキスト"/>
        <xdr:cNvSpPr txBox="1"/>
      </xdr:nvSpPr>
      <xdr:spPr>
        <a:xfrm>
          <a:off x="4686300" y="604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111539</xdr:rowOff>
    </xdr:from>
    <xdr:to>
      <xdr:col>20</xdr:col>
      <xdr:colOff>38100</xdr:colOff>
      <xdr:row>36</xdr:row>
      <xdr:rowOff>41689</xdr:rowOff>
    </xdr:to>
    <xdr:sp macro="" textlink="">
      <xdr:nvSpPr>
        <xdr:cNvPr id="82" name="楕円 81"/>
        <xdr:cNvSpPr/>
      </xdr:nvSpPr>
      <xdr:spPr>
        <a:xfrm>
          <a:off x="3746500" y="611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32816</xdr:rowOff>
    </xdr:from>
    <xdr:ext cx="599010" cy="259045"/>
    <xdr:sp macro="" textlink="">
      <xdr:nvSpPr>
        <xdr:cNvPr id="83" name="テキスト ボックス 82"/>
        <xdr:cNvSpPr txBox="1"/>
      </xdr:nvSpPr>
      <xdr:spPr>
        <a:xfrm>
          <a:off x="3497795" y="620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105649</xdr:rowOff>
    </xdr:from>
    <xdr:to>
      <xdr:col>15</xdr:col>
      <xdr:colOff>101600</xdr:colOff>
      <xdr:row>36</xdr:row>
      <xdr:rowOff>35799</xdr:rowOff>
    </xdr:to>
    <xdr:sp macro="" textlink="">
      <xdr:nvSpPr>
        <xdr:cNvPr id="84" name="楕円 83"/>
        <xdr:cNvSpPr/>
      </xdr:nvSpPr>
      <xdr:spPr>
        <a:xfrm>
          <a:off x="2857500" y="610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26926</xdr:rowOff>
    </xdr:from>
    <xdr:ext cx="599010" cy="259045"/>
    <xdr:sp macro="" textlink="">
      <xdr:nvSpPr>
        <xdr:cNvPr id="85" name="テキスト ボックス 84"/>
        <xdr:cNvSpPr txBox="1"/>
      </xdr:nvSpPr>
      <xdr:spPr>
        <a:xfrm>
          <a:off x="2608795" y="619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104711</xdr:rowOff>
    </xdr:from>
    <xdr:to>
      <xdr:col>10</xdr:col>
      <xdr:colOff>165100</xdr:colOff>
      <xdr:row>36</xdr:row>
      <xdr:rowOff>34861</xdr:rowOff>
    </xdr:to>
    <xdr:sp macro="" textlink="">
      <xdr:nvSpPr>
        <xdr:cNvPr id="86" name="楕円 85"/>
        <xdr:cNvSpPr/>
      </xdr:nvSpPr>
      <xdr:spPr>
        <a:xfrm>
          <a:off x="1968500" y="61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25988</xdr:rowOff>
    </xdr:from>
    <xdr:ext cx="599010" cy="259045"/>
    <xdr:sp macro="" textlink="">
      <xdr:nvSpPr>
        <xdr:cNvPr id="87" name="テキスト ボックス 86"/>
        <xdr:cNvSpPr txBox="1"/>
      </xdr:nvSpPr>
      <xdr:spPr>
        <a:xfrm>
          <a:off x="1719795" y="619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93967</xdr:rowOff>
    </xdr:from>
    <xdr:to>
      <xdr:col>6</xdr:col>
      <xdr:colOff>38100</xdr:colOff>
      <xdr:row>36</xdr:row>
      <xdr:rowOff>24117</xdr:rowOff>
    </xdr:to>
    <xdr:sp macro="" textlink="">
      <xdr:nvSpPr>
        <xdr:cNvPr id="88" name="楕円 87"/>
        <xdr:cNvSpPr/>
      </xdr:nvSpPr>
      <xdr:spPr>
        <a:xfrm>
          <a:off x="1079500" y="609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15244</xdr:rowOff>
    </xdr:from>
    <xdr:ext cx="599010" cy="259045"/>
    <xdr:sp macro="" textlink="">
      <xdr:nvSpPr>
        <xdr:cNvPr id="89" name="テキスト ボックス 88"/>
        <xdr:cNvSpPr txBox="1"/>
      </xdr:nvSpPr>
      <xdr:spPr>
        <a:xfrm>
          <a:off x="830795" y="618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116467</xdr:rowOff>
    </xdr:from>
    <xdr:to>
      <xdr:col>24</xdr:col>
      <xdr:colOff>63500</xdr:colOff>
      <xdr:row>55</xdr:row>
      <xdr:rowOff>121115</xdr:rowOff>
    </xdr:to>
    <xdr:cxnSp macro="">
      <xdr:nvCxnSpPr>
        <xdr:cNvPr id="118" name="直線コネクタ 117"/>
        <xdr:cNvCxnSpPr/>
      </xdr:nvCxnSpPr>
      <xdr:spPr>
        <a:xfrm flipV="1">
          <a:off x="3797300" y="9546217"/>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121115</xdr:rowOff>
    </xdr:from>
    <xdr:to>
      <xdr:col>19</xdr:col>
      <xdr:colOff>177800</xdr:colOff>
      <xdr:row>55</xdr:row>
      <xdr:rowOff>131295</xdr:rowOff>
    </xdr:to>
    <xdr:cxnSp macro="">
      <xdr:nvCxnSpPr>
        <xdr:cNvPr id="121" name="直線コネクタ 120"/>
        <xdr:cNvCxnSpPr/>
      </xdr:nvCxnSpPr>
      <xdr:spPr>
        <a:xfrm flipV="1">
          <a:off x="2908300" y="9550865"/>
          <a:ext cx="889000" cy="1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131295</xdr:rowOff>
    </xdr:from>
    <xdr:to>
      <xdr:col>15</xdr:col>
      <xdr:colOff>50800</xdr:colOff>
      <xdr:row>55</xdr:row>
      <xdr:rowOff>149103</xdr:rowOff>
    </xdr:to>
    <xdr:cxnSp macro="">
      <xdr:nvCxnSpPr>
        <xdr:cNvPr id="124" name="直線コネクタ 123"/>
        <xdr:cNvCxnSpPr/>
      </xdr:nvCxnSpPr>
      <xdr:spPr>
        <a:xfrm flipV="1">
          <a:off x="2019300" y="9561045"/>
          <a:ext cx="889000" cy="1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149103</xdr:rowOff>
    </xdr:from>
    <xdr:to>
      <xdr:col>10</xdr:col>
      <xdr:colOff>114300</xdr:colOff>
      <xdr:row>56</xdr:row>
      <xdr:rowOff>17166</xdr:rowOff>
    </xdr:to>
    <xdr:cxnSp macro="">
      <xdr:nvCxnSpPr>
        <xdr:cNvPr id="127" name="直線コネクタ 126"/>
        <xdr:cNvCxnSpPr/>
      </xdr:nvCxnSpPr>
      <xdr:spPr>
        <a:xfrm flipV="1">
          <a:off x="1130300" y="9578853"/>
          <a:ext cx="889000" cy="3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65667</xdr:rowOff>
    </xdr:from>
    <xdr:to>
      <xdr:col>24</xdr:col>
      <xdr:colOff>114300</xdr:colOff>
      <xdr:row>55</xdr:row>
      <xdr:rowOff>167267</xdr:rowOff>
    </xdr:to>
    <xdr:sp macro="" textlink="">
      <xdr:nvSpPr>
        <xdr:cNvPr id="137" name="楕円 136"/>
        <xdr:cNvSpPr/>
      </xdr:nvSpPr>
      <xdr:spPr>
        <a:xfrm>
          <a:off x="4584700" y="949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88544</xdr:rowOff>
    </xdr:from>
    <xdr:ext cx="599010" cy="259045"/>
    <xdr:sp macro="" textlink="">
      <xdr:nvSpPr>
        <xdr:cNvPr id="138" name="物件費該当値テキスト"/>
        <xdr:cNvSpPr txBox="1"/>
      </xdr:nvSpPr>
      <xdr:spPr>
        <a:xfrm>
          <a:off x="4686300" y="934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70315</xdr:rowOff>
    </xdr:from>
    <xdr:to>
      <xdr:col>20</xdr:col>
      <xdr:colOff>38100</xdr:colOff>
      <xdr:row>56</xdr:row>
      <xdr:rowOff>465</xdr:rowOff>
    </xdr:to>
    <xdr:sp macro="" textlink="">
      <xdr:nvSpPr>
        <xdr:cNvPr id="139" name="楕円 138"/>
        <xdr:cNvSpPr/>
      </xdr:nvSpPr>
      <xdr:spPr>
        <a:xfrm>
          <a:off x="3746500" y="95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16992</xdr:rowOff>
    </xdr:from>
    <xdr:ext cx="599010" cy="259045"/>
    <xdr:sp macro="" textlink="">
      <xdr:nvSpPr>
        <xdr:cNvPr id="140" name="テキスト ボックス 139"/>
        <xdr:cNvSpPr txBox="1"/>
      </xdr:nvSpPr>
      <xdr:spPr>
        <a:xfrm>
          <a:off x="3497795" y="927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80495</xdr:rowOff>
    </xdr:from>
    <xdr:to>
      <xdr:col>15</xdr:col>
      <xdr:colOff>101600</xdr:colOff>
      <xdr:row>56</xdr:row>
      <xdr:rowOff>10645</xdr:rowOff>
    </xdr:to>
    <xdr:sp macro="" textlink="">
      <xdr:nvSpPr>
        <xdr:cNvPr id="141" name="楕円 140"/>
        <xdr:cNvSpPr/>
      </xdr:nvSpPr>
      <xdr:spPr>
        <a:xfrm>
          <a:off x="2857500" y="951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27172</xdr:rowOff>
    </xdr:from>
    <xdr:ext cx="599010" cy="259045"/>
    <xdr:sp macro="" textlink="">
      <xdr:nvSpPr>
        <xdr:cNvPr id="142" name="テキスト ボックス 141"/>
        <xdr:cNvSpPr txBox="1"/>
      </xdr:nvSpPr>
      <xdr:spPr>
        <a:xfrm>
          <a:off x="2608795" y="928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98303</xdr:rowOff>
    </xdr:from>
    <xdr:to>
      <xdr:col>10</xdr:col>
      <xdr:colOff>165100</xdr:colOff>
      <xdr:row>56</xdr:row>
      <xdr:rowOff>28453</xdr:rowOff>
    </xdr:to>
    <xdr:sp macro="" textlink="">
      <xdr:nvSpPr>
        <xdr:cNvPr id="143" name="楕円 142"/>
        <xdr:cNvSpPr/>
      </xdr:nvSpPr>
      <xdr:spPr>
        <a:xfrm>
          <a:off x="1968500" y="952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44980</xdr:rowOff>
    </xdr:from>
    <xdr:ext cx="599010" cy="259045"/>
    <xdr:sp macro="" textlink="">
      <xdr:nvSpPr>
        <xdr:cNvPr id="144" name="テキスト ボックス 143"/>
        <xdr:cNvSpPr txBox="1"/>
      </xdr:nvSpPr>
      <xdr:spPr>
        <a:xfrm>
          <a:off x="1719795" y="930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137816</xdr:rowOff>
    </xdr:from>
    <xdr:to>
      <xdr:col>6</xdr:col>
      <xdr:colOff>38100</xdr:colOff>
      <xdr:row>56</xdr:row>
      <xdr:rowOff>67966</xdr:rowOff>
    </xdr:to>
    <xdr:sp macro="" textlink="">
      <xdr:nvSpPr>
        <xdr:cNvPr id="145" name="楕円 144"/>
        <xdr:cNvSpPr/>
      </xdr:nvSpPr>
      <xdr:spPr>
        <a:xfrm>
          <a:off x="1079500" y="956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84493</xdr:rowOff>
    </xdr:from>
    <xdr:ext cx="599010" cy="259045"/>
    <xdr:sp macro="" textlink="">
      <xdr:nvSpPr>
        <xdr:cNvPr id="146" name="テキスト ボックス 145"/>
        <xdr:cNvSpPr txBox="1"/>
      </xdr:nvSpPr>
      <xdr:spPr>
        <a:xfrm>
          <a:off x="830795" y="934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35458</xdr:rowOff>
    </xdr:from>
    <xdr:to>
      <xdr:col>24</xdr:col>
      <xdr:colOff>63500</xdr:colOff>
      <xdr:row>76</xdr:row>
      <xdr:rowOff>57730</xdr:rowOff>
    </xdr:to>
    <xdr:cxnSp macro="">
      <xdr:nvCxnSpPr>
        <xdr:cNvPr id="177" name="直線コネクタ 176"/>
        <xdr:cNvCxnSpPr/>
      </xdr:nvCxnSpPr>
      <xdr:spPr>
        <a:xfrm flipV="1">
          <a:off x="3797300" y="12894208"/>
          <a:ext cx="838200" cy="19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139308</xdr:rowOff>
    </xdr:from>
    <xdr:to>
      <xdr:col>19</xdr:col>
      <xdr:colOff>177800</xdr:colOff>
      <xdr:row>76</xdr:row>
      <xdr:rowOff>57730</xdr:rowOff>
    </xdr:to>
    <xdr:cxnSp macro="">
      <xdr:nvCxnSpPr>
        <xdr:cNvPr id="180" name="直線コネクタ 179"/>
        <xdr:cNvCxnSpPr/>
      </xdr:nvCxnSpPr>
      <xdr:spPr>
        <a:xfrm>
          <a:off x="2908300" y="12998058"/>
          <a:ext cx="889000" cy="8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139308</xdr:rowOff>
    </xdr:from>
    <xdr:to>
      <xdr:col>15</xdr:col>
      <xdr:colOff>50800</xdr:colOff>
      <xdr:row>76</xdr:row>
      <xdr:rowOff>52408</xdr:rowOff>
    </xdr:to>
    <xdr:cxnSp macro="">
      <xdr:nvCxnSpPr>
        <xdr:cNvPr id="183" name="直線コネクタ 182"/>
        <xdr:cNvCxnSpPr/>
      </xdr:nvCxnSpPr>
      <xdr:spPr>
        <a:xfrm flipV="1">
          <a:off x="2019300" y="12998058"/>
          <a:ext cx="889000" cy="8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14787</xdr:rowOff>
    </xdr:from>
    <xdr:to>
      <xdr:col>10</xdr:col>
      <xdr:colOff>114300</xdr:colOff>
      <xdr:row>76</xdr:row>
      <xdr:rowOff>52408</xdr:rowOff>
    </xdr:to>
    <xdr:cxnSp macro="">
      <xdr:nvCxnSpPr>
        <xdr:cNvPr id="186" name="直線コネクタ 185"/>
        <xdr:cNvCxnSpPr/>
      </xdr:nvCxnSpPr>
      <xdr:spPr>
        <a:xfrm>
          <a:off x="1130300" y="13044987"/>
          <a:ext cx="889000" cy="3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20725</xdr:rowOff>
    </xdr:from>
    <xdr:ext cx="534377" cy="259045"/>
    <xdr:sp macro="" textlink="">
      <xdr:nvSpPr>
        <xdr:cNvPr id="190" name="テキスト ボックス 189"/>
        <xdr:cNvSpPr txBox="1"/>
      </xdr:nvSpPr>
      <xdr:spPr>
        <a:xfrm>
          <a:off x="863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156108</xdr:rowOff>
    </xdr:from>
    <xdr:to>
      <xdr:col>24</xdr:col>
      <xdr:colOff>114300</xdr:colOff>
      <xdr:row>75</xdr:row>
      <xdr:rowOff>86258</xdr:rowOff>
    </xdr:to>
    <xdr:sp macro="" textlink="">
      <xdr:nvSpPr>
        <xdr:cNvPr id="196" name="楕円 195"/>
        <xdr:cNvSpPr/>
      </xdr:nvSpPr>
      <xdr:spPr>
        <a:xfrm>
          <a:off x="4584700" y="1284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7535</xdr:rowOff>
    </xdr:from>
    <xdr:ext cx="534377" cy="259045"/>
    <xdr:sp macro="" textlink="">
      <xdr:nvSpPr>
        <xdr:cNvPr id="197" name="維持補修費該当値テキスト"/>
        <xdr:cNvSpPr txBox="1"/>
      </xdr:nvSpPr>
      <xdr:spPr>
        <a:xfrm>
          <a:off x="4686300" y="1269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6930</xdr:rowOff>
    </xdr:from>
    <xdr:to>
      <xdr:col>20</xdr:col>
      <xdr:colOff>38100</xdr:colOff>
      <xdr:row>76</xdr:row>
      <xdr:rowOff>108530</xdr:rowOff>
    </xdr:to>
    <xdr:sp macro="" textlink="">
      <xdr:nvSpPr>
        <xdr:cNvPr id="198" name="楕円 197"/>
        <xdr:cNvSpPr/>
      </xdr:nvSpPr>
      <xdr:spPr>
        <a:xfrm>
          <a:off x="3746500" y="1303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125058</xdr:rowOff>
    </xdr:from>
    <xdr:ext cx="534377" cy="259045"/>
    <xdr:sp macro="" textlink="">
      <xdr:nvSpPr>
        <xdr:cNvPr id="199" name="テキスト ボックス 198"/>
        <xdr:cNvSpPr txBox="1"/>
      </xdr:nvSpPr>
      <xdr:spPr>
        <a:xfrm>
          <a:off x="3530111" y="1281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88508</xdr:rowOff>
    </xdr:from>
    <xdr:to>
      <xdr:col>15</xdr:col>
      <xdr:colOff>101600</xdr:colOff>
      <xdr:row>76</xdr:row>
      <xdr:rowOff>18658</xdr:rowOff>
    </xdr:to>
    <xdr:sp macro="" textlink="">
      <xdr:nvSpPr>
        <xdr:cNvPr id="200" name="楕円 199"/>
        <xdr:cNvSpPr/>
      </xdr:nvSpPr>
      <xdr:spPr>
        <a:xfrm>
          <a:off x="2857500" y="129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35185</xdr:rowOff>
    </xdr:from>
    <xdr:ext cx="534377" cy="259045"/>
    <xdr:sp macro="" textlink="">
      <xdr:nvSpPr>
        <xdr:cNvPr id="201" name="テキスト ボックス 200"/>
        <xdr:cNvSpPr txBox="1"/>
      </xdr:nvSpPr>
      <xdr:spPr>
        <a:xfrm>
          <a:off x="2641111" y="1272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1608</xdr:rowOff>
    </xdr:from>
    <xdr:to>
      <xdr:col>10</xdr:col>
      <xdr:colOff>165100</xdr:colOff>
      <xdr:row>76</xdr:row>
      <xdr:rowOff>103208</xdr:rowOff>
    </xdr:to>
    <xdr:sp macro="" textlink="">
      <xdr:nvSpPr>
        <xdr:cNvPr id="202" name="楕円 201"/>
        <xdr:cNvSpPr/>
      </xdr:nvSpPr>
      <xdr:spPr>
        <a:xfrm>
          <a:off x="1968500" y="130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119735</xdr:rowOff>
    </xdr:from>
    <xdr:ext cx="534377" cy="259045"/>
    <xdr:sp macro="" textlink="">
      <xdr:nvSpPr>
        <xdr:cNvPr id="203" name="テキスト ボックス 202"/>
        <xdr:cNvSpPr txBox="1"/>
      </xdr:nvSpPr>
      <xdr:spPr>
        <a:xfrm>
          <a:off x="1752111" y="1280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135437</xdr:rowOff>
    </xdr:from>
    <xdr:to>
      <xdr:col>6</xdr:col>
      <xdr:colOff>38100</xdr:colOff>
      <xdr:row>76</xdr:row>
      <xdr:rowOff>65587</xdr:rowOff>
    </xdr:to>
    <xdr:sp macro="" textlink="">
      <xdr:nvSpPr>
        <xdr:cNvPr id="204" name="楕円 203"/>
        <xdr:cNvSpPr/>
      </xdr:nvSpPr>
      <xdr:spPr>
        <a:xfrm>
          <a:off x="1079500" y="129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82114</xdr:rowOff>
    </xdr:from>
    <xdr:ext cx="534377" cy="259045"/>
    <xdr:sp macro="" textlink="">
      <xdr:nvSpPr>
        <xdr:cNvPr id="205" name="テキスト ボックス 204"/>
        <xdr:cNvSpPr txBox="1"/>
      </xdr:nvSpPr>
      <xdr:spPr>
        <a:xfrm>
          <a:off x="863111" y="1276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32781</xdr:rowOff>
    </xdr:from>
    <xdr:to>
      <xdr:col>24</xdr:col>
      <xdr:colOff>63500</xdr:colOff>
      <xdr:row>96</xdr:row>
      <xdr:rowOff>65715</xdr:rowOff>
    </xdr:to>
    <xdr:cxnSp macro="">
      <xdr:nvCxnSpPr>
        <xdr:cNvPr id="237" name="直線コネクタ 236"/>
        <xdr:cNvCxnSpPr/>
      </xdr:nvCxnSpPr>
      <xdr:spPr>
        <a:xfrm flipV="1">
          <a:off x="3797300" y="16491981"/>
          <a:ext cx="838200" cy="3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65715</xdr:rowOff>
    </xdr:from>
    <xdr:to>
      <xdr:col>19</xdr:col>
      <xdr:colOff>177800</xdr:colOff>
      <xdr:row>97</xdr:row>
      <xdr:rowOff>47949</xdr:rowOff>
    </xdr:to>
    <xdr:cxnSp macro="">
      <xdr:nvCxnSpPr>
        <xdr:cNvPr id="240" name="直線コネクタ 239"/>
        <xdr:cNvCxnSpPr/>
      </xdr:nvCxnSpPr>
      <xdr:spPr>
        <a:xfrm flipV="1">
          <a:off x="2908300" y="16524915"/>
          <a:ext cx="889000" cy="15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47949</xdr:rowOff>
    </xdr:from>
    <xdr:to>
      <xdr:col>15</xdr:col>
      <xdr:colOff>50800</xdr:colOff>
      <xdr:row>97</xdr:row>
      <xdr:rowOff>77211</xdr:rowOff>
    </xdr:to>
    <xdr:cxnSp macro="">
      <xdr:nvCxnSpPr>
        <xdr:cNvPr id="243" name="直線コネクタ 242"/>
        <xdr:cNvCxnSpPr/>
      </xdr:nvCxnSpPr>
      <xdr:spPr>
        <a:xfrm flipV="1">
          <a:off x="2019300" y="16678599"/>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77211</xdr:rowOff>
    </xdr:from>
    <xdr:to>
      <xdr:col>10</xdr:col>
      <xdr:colOff>114300</xdr:colOff>
      <xdr:row>98</xdr:row>
      <xdr:rowOff>60311</xdr:rowOff>
    </xdr:to>
    <xdr:cxnSp macro="">
      <xdr:nvCxnSpPr>
        <xdr:cNvPr id="246" name="直線コネクタ 245"/>
        <xdr:cNvCxnSpPr/>
      </xdr:nvCxnSpPr>
      <xdr:spPr>
        <a:xfrm flipV="1">
          <a:off x="1130300" y="16707861"/>
          <a:ext cx="889000" cy="15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153431</xdr:rowOff>
    </xdr:from>
    <xdr:to>
      <xdr:col>24</xdr:col>
      <xdr:colOff>114300</xdr:colOff>
      <xdr:row>96</xdr:row>
      <xdr:rowOff>83581</xdr:rowOff>
    </xdr:to>
    <xdr:sp macro="" textlink="">
      <xdr:nvSpPr>
        <xdr:cNvPr id="256" name="楕円 255"/>
        <xdr:cNvSpPr/>
      </xdr:nvSpPr>
      <xdr:spPr>
        <a:xfrm>
          <a:off x="4584700" y="1644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4858</xdr:rowOff>
    </xdr:from>
    <xdr:ext cx="534377" cy="259045"/>
    <xdr:sp macro="" textlink="">
      <xdr:nvSpPr>
        <xdr:cNvPr id="257" name="扶助費該当値テキスト"/>
        <xdr:cNvSpPr txBox="1"/>
      </xdr:nvSpPr>
      <xdr:spPr>
        <a:xfrm>
          <a:off x="4686300" y="1629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14915</xdr:rowOff>
    </xdr:from>
    <xdr:to>
      <xdr:col>20</xdr:col>
      <xdr:colOff>38100</xdr:colOff>
      <xdr:row>96</xdr:row>
      <xdr:rowOff>116515</xdr:rowOff>
    </xdr:to>
    <xdr:sp macro="" textlink="">
      <xdr:nvSpPr>
        <xdr:cNvPr id="258" name="楕円 257"/>
        <xdr:cNvSpPr/>
      </xdr:nvSpPr>
      <xdr:spPr>
        <a:xfrm>
          <a:off x="3746500" y="164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133042</xdr:rowOff>
    </xdr:from>
    <xdr:ext cx="534377" cy="259045"/>
    <xdr:sp macro="" textlink="">
      <xdr:nvSpPr>
        <xdr:cNvPr id="259" name="テキスト ボックス 258"/>
        <xdr:cNvSpPr txBox="1"/>
      </xdr:nvSpPr>
      <xdr:spPr>
        <a:xfrm>
          <a:off x="3530111" y="1624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168599</xdr:rowOff>
    </xdr:from>
    <xdr:to>
      <xdr:col>15</xdr:col>
      <xdr:colOff>101600</xdr:colOff>
      <xdr:row>97</xdr:row>
      <xdr:rowOff>98749</xdr:rowOff>
    </xdr:to>
    <xdr:sp macro="" textlink="">
      <xdr:nvSpPr>
        <xdr:cNvPr id="260" name="楕円 259"/>
        <xdr:cNvSpPr/>
      </xdr:nvSpPr>
      <xdr:spPr>
        <a:xfrm>
          <a:off x="2857500" y="1662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89876</xdr:rowOff>
    </xdr:from>
    <xdr:ext cx="534377" cy="259045"/>
    <xdr:sp macro="" textlink="">
      <xdr:nvSpPr>
        <xdr:cNvPr id="261" name="テキスト ボックス 260"/>
        <xdr:cNvSpPr txBox="1"/>
      </xdr:nvSpPr>
      <xdr:spPr>
        <a:xfrm>
          <a:off x="2641111" y="1672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26411</xdr:rowOff>
    </xdr:from>
    <xdr:to>
      <xdr:col>10</xdr:col>
      <xdr:colOff>165100</xdr:colOff>
      <xdr:row>97</xdr:row>
      <xdr:rowOff>128011</xdr:rowOff>
    </xdr:to>
    <xdr:sp macro="" textlink="">
      <xdr:nvSpPr>
        <xdr:cNvPr id="262" name="楕円 261"/>
        <xdr:cNvSpPr/>
      </xdr:nvSpPr>
      <xdr:spPr>
        <a:xfrm>
          <a:off x="1968500" y="166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119138</xdr:rowOff>
    </xdr:from>
    <xdr:ext cx="534377" cy="259045"/>
    <xdr:sp macro="" textlink="">
      <xdr:nvSpPr>
        <xdr:cNvPr id="263" name="テキスト ボックス 262"/>
        <xdr:cNvSpPr txBox="1"/>
      </xdr:nvSpPr>
      <xdr:spPr>
        <a:xfrm>
          <a:off x="1752111" y="1674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9511</xdr:rowOff>
    </xdr:from>
    <xdr:to>
      <xdr:col>6</xdr:col>
      <xdr:colOff>38100</xdr:colOff>
      <xdr:row>98</xdr:row>
      <xdr:rowOff>111111</xdr:rowOff>
    </xdr:to>
    <xdr:sp macro="" textlink="">
      <xdr:nvSpPr>
        <xdr:cNvPr id="264" name="楕円 263"/>
        <xdr:cNvSpPr/>
      </xdr:nvSpPr>
      <xdr:spPr>
        <a:xfrm>
          <a:off x="1079500" y="1681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102238</xdr:rowOff>
    </xdr:from>
    <xdr:ext cx="534377" cy="259045"/>
    <xdr:sp macro="" textlink="">
      <xdr:nvSpPr>
        <xdr:cNvPr id="265" name="テキスト ボックス 264"/>
        <xdr:cNvSpPr txBox="1"/>
      </xdr:nvSpPr>
      <xdr:spPr>
        <a:xfrm>
          <a:off x="863111" y="1690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117004</xdr:rowOff>
    </xdr:from>
    <xdr:to>
      <xdr:col>55</xdr:col>
      <xdr:colOff>0</xdr:colOff>
      <xdr:row>34</xdr:row>
      <xdr:rowOff>128781</xdr:rowOff>
    </xdr:to>
    <xdr:cxnSp macro="">
      <xdr:nvCxnSpPr>
        <xdr:cNvPr id="294" name="直線コネクタ 293"/>
        <xdr:cNvCxnSpPr/>
      </xdr:nvCxnSpPr>
      <xdr:spPr>
        <a:xfrm flipV="1">
          <a:off x="9639300" y="5946304"/>
          <a:ext cx="838200" cy="1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128781</xdr:rowOff>
    </xdr:from>
    <xdr:to>
      <xdr:col>50</xdr:col>
      <xdr:colOff>114300</xdr:colOff>
      <xdr:row>34</xdr:row>
      <xdr:rowOff>137848</xdr:rowOff>
    </xdr:to>
    <xdr:cxnSp macro="">
      <xdr:nvCxnSpPr>
        <xdr:cNvPr id="297" name="直線コネクタ 296"/>
        <xdr:cNvCxnSpPr/>
      </xdr:nvCxnSpPr>
      <xdr:spPr>
        <a:xfrm flipV="1">
          <a:off x="8750300" y="5958081"/>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77113</xdr:rowOff>
    </xdr:from>
    <xdr:to>
      <xdr:col>45</xdr:col>
      <xdr:colOff>177800</xdr:colOff>
      <xdr:row>34</xdr:row>
      <xdr:rowOff>137848</xdr:rowOff>
    </xdr:to>
    <xdr:cxnSp macro="">
      <xdr:nvCxnSpPr>
        <xdr:cNvPr id="300" name="直線コネクタ 299"/>
        <xdr:cNvCxnSpPr/>
      </xdr:nvCxnSpPr>
      <xdr:spPr>
        <a:xfrm>
          <a:off x="7861300" y="5906413"/>
          <a:ext cx="889000" cy="6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77727</xdr:rowOff>
    </xdr:from>
    <xdr:to>
      <xdr:col>41</xdr:col>
      <xdr:colOff>50800</xdr:colOff>
      <xdr:row>34</xdr:row>
      <xdr:rowOff>77113</xdr:rowOff>
    </xdr:to>
    <xdr:cxnSp macro="">
      <xdr:nvCxnSpPr>
        <xdr:cNvPr id="303" name="直線コネクタ 302"/>
        <xdr:cNvCxnSpPr/>
      </xdr:nvCxnSpPr>
      <xdr:spPr>
        <a:xfrm>
          <a:off x="6972300" y="5735577"/>
          <a:ext cx="889000" cy="17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7" name="テキスト ボックス 306"/>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66204</xdr:rowOff>
    </xdr:from>
    <xdr:to>
      <xdr:col>55</xdr:col>
      <xdr:colOff>50800</xdr:colOff>
      <xdr:row>34</xdr:row>
      <xdr:rowOff>167804</xdr:rowOff>
    </xdr:to>
    <xdr:sp macro="" textlink="">
      <xdr:nvSpPr>
        <xdr:cNvPr id="313" name="楕円 312"/>
        <xdr:cNvSpPr/>
      </xdr:nvSpPr>
      <xdr:spPr>
        <a:xfrm>
          <a:off x="10426700" y="58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89081</xdr:rowOff>
    </xdr:from>
    <xdr:ext cx="599010" cy="259045"/>
    <xdr:sp macro="" textlink="">
      <xdr:nvSpPr>
        <xdr:cNvPr id="314" name="補助費等該当値テキスト"/>
        <xdr:cNvSpPr txBox="1"/>
      </xdr:nvSpPr>
      <xdr:spPr>
        <a:xfrm>
          <a:off x="10528300" y="574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77981</xdr:rowOff>
    </xdr:from>
    <xdr:to>
      <xdr:col>50</xdr:col>
      <xdr:colOff>165100</xdr:colOff>
      <xdr:row>35</xdr:row>
      <xdr:rowOff>8131</xdr:rowOff>
    </xdr:to>
    <xdr:sp macro="" textlink="">
      <xdr:nvSpPr>
        <xdr:cNvPr id="315" name="楕円 314"/>
        <xdr:cNvSpPr/>
      </xdr:nvSpPr>
      <xdr:spPr>
        <a:xfrm>
          <a:off x="9588500" y="590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24658</xdr:rowOff>
    </xdr:from>
    <xdr:ext cx="599010" cy="259045"/>
    <xdr:sp macro="" textlink="">
      <xdr:nvSpPr>
        <xdr:cNvPr id="316" name="テキスト ボックス 315"/>
        <xdr:cNvSpPr txBox="1"/>
      </xdr:nvSpPr>
      <xdr:spPr>
        <a:xfrm>
          <a:off x="9339795" y="568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87048</xdr:rowOff>
    </xdr:from>
    <xdr:to>
      <xdr:col>46</xdr:col>
      <xdr:colOff>38100</xdr:colOff>
      <xdr:row>35</xdr:row>
      <xdr:rowOff>17198</xdr:rowOff>
    </xdr:to>
    <xdr:sp macro="" textlink="">
      <xdr:nvSpPr>
        <xdr:cNvPr id="317" name="楕円 316"/>
        <xdr:cNvSpPr/>
      </xdr:nvSpPr>
      <xdr:spPr>
        <a:xfrm>
          <a:off x="8699500" y="591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33725</xdr:rowOff>
    </xdr:from>
    <xdr:ext cx="599010" cy="259045"/>
    <xdr:sp macro="" textlink="">
      <xdr:nvSpPr>
        <xdr:cNvPr id="318" name="テキスト ボックス 317"/>
        <xdr:cNvSpPr txBox="1"/>
      </xdr:nvSpPr>
      <xdr:spPr>
        <a:xfrm>
          <a:off x="8450795" y="569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26313</xdr:rowOff>
    </xdr:from>
    <xdr:to>
      <xdr:col>41</xdr:col>
      <xdr:colOff>101600</xdr:colOff>
      <xdr:row>34</xdr:row>
      <xdr:rowOff>127913</xdr:rowOff>
    </xdr:to>
    <xdr:sp macro="" textlink="">
      <xdr:nvSpPr>
        <xdr:cNvPr id="319" name="楕円 318"/>
        <xdr:cNvSpPr/>
      </xdr:nvSpPr>
      <xdr:spPr>
        <a:xfrm>
          <a:off x="7810500" y="58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144440</xdr:rowOff>
    </xdr:from>
    <xdr:ext cx="599010" cy="259045"/>
    <xdr:sp macro="" textlink="">
      <xdr:nvSpPr>
        <xdr:cNvPr id="320" name="テキスト ボックス 319"/>
        <xdr:cNvSpPr txBox="1"/>
      </xdr:nvSpPr>
      <xdr:spPr>
        <a:xfrm>
          <a:off x="7561795" y="563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26927</xdr:rowOff>
    </xdr:from>
    <xdr:to>
      <xdr:col>36</xdr:col>
      <xdr:colOff>165100</xdr:colOff>
      <xdr:row>33</xdr:row>
      <xdr:rowOff>128527</xdr:rowOff>
    </xdr:to>
    <xdr:sp macro="" textlink="">
      <xdr:nvSpPr>
        <xdr:cNvPr id="321" name="楕円 320"/>
        <xdr:cNvSpPr/>
      </xdr:nvSpPr>
      <xdr:spPr>
        <a:xfrm>
          <a:off x="6921500" y="56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145054</xdr:rowOff>
    </xdr:from>
    <xdr:ext cx="599010" cy="259045"/>
    <xdr:sp macro="" textlink="">
      <xdr:nvSpPr>
        <xdr:cNvPr id="322" name="テキスト ボックス 321"/>
        <xdr:cNvSpPr txBox="1"/>
      </xdr:nvSpPr>
      <xdr:spPr>
        <a:xfrm>
          <a:off x="6672795" y="546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138817</xdr:rowOff>
    </xdr:from>
    <xdr:to>
      <xdr:col>55</xdr:col>
      <xdr:colOff>0</xdr:colOff>
      <xdr:row>58</xdr:row>
      <xdr:rowOff>94070</xdr:rowOff>
    </xdr:to>
    <xdr:cxnSp macro="">
      <xdr:nvCxnSpPr>
        <xdr:cNvPr id="353" name="直線コネクタ 352"/>
        <xdr:cNvCxnSpPr/>
      </xdr:nvCxnSpPr>
      <xdr:spPr>
        <a:xfrm flipV="1">
          <a:off x="9639300" y="9911467"/>
          <a:ext cx="838200" cy="12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148567</xdr:rowOff>
    </xdr:from>
    <xdr:ext cx="599010" cy="259045"/>
    <xdr:sp macro="" textlink="">
      <xdr:nvSpPr>
        <xdr:cNvPr id="354" name="普通建設事業費平均値テキスト"/>
        <xdr:cNvSpPr txBox="1"/>
      </xdr:nvSpPr>
      <xdr:spPr>
        <a:xfrm>
          <a:off x="10528300" y="9921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72558</xdr:rowOff>
    </xdr:from>
    <xdr:to>
      <xdr:col>50</xdr:col>
      <xdr:colOff>114300</xdr:colOff>
      <xdr:row>58</xdr:row>
      <xdr:rowOff>94070</xdr:rowOff>
    </xdr:to>
    <xdr:cxnSp macro="">
      <xdr:nvCxnSpPr>
        <xdr:cNvPr id="356" name="直線コネクタ 355"/>
        <xdr:cNvCxnSpPr/>
      </xdr:nvCxnSpPr>
      <xdr:spPr>
        <a:xfrm>
          <a:off x="8750300" y="10016658"/>
          <a:ext cx="889000" cy="2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27136</xdr:rowOff>
    </xdr:from>
    <xdr:to>
      <xdr:col>45</xdr:col>
      <xdr:colOff>177800</xdr:colOff>
      <xdr:row>58</xdr:row>
      <xdr:rowOff>72558</xdr:rowOff>
    </xdr:to>
    <xdr:cxnSp macro="">
      <xdr:nvCxnSpPr>
        <xdr:cNvPr id="359" name="直線コネクタ 358"/>
        <xdr:cNvCxnSpPr/>
      </xdr:nvCxnSpPr>
      <xdr:spPr>
        <a:xfrm>
          <a:off x="7861300" y="9971236"/>
          <a:ext cx="889000" cy="4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168990</xdr:rowOff>
    </xdr:from>
    <xdr:to>
      <xdr:col>41</xdr:col>
      <xdr:colOff>50800</xdr:colOff>
      <xdr:row>58</xdr:row>
      <xdr:rowOff>27136</xdr:rowOff>
    </xdr:to>
    <xdr:cxnSp macro="">
      <xdr:nvCxnSpPr>
        <xdr:cNvPr id="362" name="直線コネクタ 361"/>
        <xdr:cNvCxnSpPr/>
      </xdr:nvCxnSpPr>
      <xdr:spPr>
        <a:xfrm>
          <a:off x="6972300" y="9941640"/>
          <a:ext cx="889000" cy="2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121021</xdr:rowOff>
    </xdr:from>
    <xdr:ext cx="599010" cy="259045"/>
    <xdr:sp macro="" textlink="">
      <xdr:nvSpPr>
        <xdr:cNvPr id="364" name="テキスト ボックス 363"/>
        <xdr:cNvSpPr txBox="1"/>
      </xdr:nvSpPr>
      <xdr:spPr>
        <a:xfrm>
          <a:off x="7561795" y="1006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122205</xdr:rowOff>
    </xdr:from>
    <xdr:ext cx="599010" cy="259045"/>
    <xdr:sp macro="" textlink="">
      <xdr:nvSpPr>
        <xdr:cNvPr id="366" name="テキスト ボックス 365"/>
        <xdr:cNvSpPr txBox="1"/>
      </xdr:nvSpPr>
      <xdr:spPr>
        <a:xfrm>
          <a:off x="6672795" y="100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88017</xdr:rowOff>
    </xdr:from>
    <xdr:to>
      <xdr:col>55</xdr:col>
      <xdr:colOff>50800</xdr:colOff>
      <xdr:row>58</xdr:row>
      <xdr:rowOff>18167</xdr:rowOff>
    </xdr:to>
    <xdr:sp macro="" textlink="">
      <xdr:nvSpPr>
        <xdr:cNvPr id="372" name="楕円 371"/>
        <xdr:cNvSpPr/>
      </xdr:nvSpPr>
      <xdr:spPr>
        <a:xfrm>
          <a:off x="10426700" y="986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110894</xdr:rowOff>
    </xdr:from>
    <xdr:ext cx="599010" cy="259045"/>
    <xdr:sp macro="" textlink="">
      <xdr:nvSpPr>
        <xdr:cNvPr id="373" name="普通建設事業費該当値テキスト"/>
        <xdr:cNvSpPr txBox="1"/>
      </xdr:nvSpPr>
      <xdr:spPr>
        <a:xfrm>
          <a:off x="10528300" y="971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43270</xdr:rowOff>
    </xdr:from>
    <xdr:to>
      <xdr:col>50</xdr:col>
      <xdr:colOff>165100</xdr:colOff>
      <xdr:row>58</xdr:row>
      <xdr:rowOff>144870</xdr:rowOff>
    </xdr:to>
    <xdr:sp macro="" textlink="">
      <xdr:nvSpPr>
        <xdr:cNvPr id="374" name="楕円 373"/>
        <xdr:cNvSpPr/>
      </xdr:nvSpPr>
      <xdr:spPr>
        <a:xfrm>
          <a:off x="9588500" y="998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135997</xdr:rowOff>
    </xdr:from>
    <xdr:ext cx="599010" cy="259045"/>
    <xdr:sp macro="" textlink="">
      <xdr:nvSpPr>
        <xdr:cNvPr id="375" name="テキスト ボックス 374"/>
        <xdr:cNvSpPr txBox="1"/>
      </xdr:nvSpPr>
      <xdr:spPr>
        <a:xfrm>
          <a:off x="9339795" y="1008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21758</xdr:rowOff>
    </xdr:from>
    <xdr:to>
      <xdr:col>46</xdr:col>
      <xdr:colOff>38100</xdr:colOff>
      <xdr:row>58</xdr:row>
      <xdr:rowOff>123358</xdr:rowOff>
    </xdr:to>
    <xdr:sp macro="" textlink="">
      <xdr:nvSpPr>
        <xdr:cNvPr id="376" name="楕円 375"/>
        <xdr:cNvSpPr/>
      </xdr:nvSpPr>
      <xdr:spPr>
        <a:xfrm>
          <a:off x="8699500" y="996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139885</xdr:rowOff>
    </xdr:from>
    <xdr:ext cx="599010" cy="259045"/>
    <xdr:sp macro="" textlink="">
      <xdr:nvSpPr>
        <xdr:cNvPr id="377" name="テキスト ボックス 376"/>
        <xdr:cNvSpPr txBox="1"/>
      </xdr:nvSpPr>
      <xdr:spPr>
        <a:xfrm>
          <a:off x="8450795" y="974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147786</xdr:rowOff>
    </xdr:from>
    <xdr:to>
      <xdr:col>41</xdr:col>
      <xdr:colOff>101600</xdr:colOff>
      <xdr:row>58</xdr:row>
      <xdr:rowOff>77936</xdr:rowOff>
    </xdr:to>
    <xdr:sp macro="" textlink="">
      <xdr:nvSpPr>
        <xdr:cNvPr id="378" name="楕円 377"/>
        <xdr:cNvSpPr/>
      </xdr:nvSpPr>
      <xdr:spPr>
        <a:xfrm>
          <a:off x="7810500" y="992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94463</xdr:rowOff>
    </xdr:from>
    <xdr:ext cx="599010" cy="259045"/>
    <xdr:sp macro="" textlink="">
      <xdr:nvSpPr>
        <xdr:cNvPr id="379" name="テキスト ボックス 378"/>
        <xdr:cNvSpPr txBox="1"/>
      </xdr:nvSpPr>
      <xdr:spPr>
        <a:xfrm>
          <a:off x="7561795" y="969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118190</xdr:rowOff>
    </xdr:from>
    <xdr:to>
      <xdr:col>36</xdr:col>
      <xdr:colOff>165100</xdr:colOff>
      <xdr:row>58</xdr:row>
      <xdr:rowOff>48340</xdr:rowOff>
    </xdr:to>
    <xdr:sp macro="" textlink="">
      <xdr:nvSpPr>
        <xdr:cNvPr id="380" name="楕円 379"/>
        <xdr:cNvSpPr/>
      </xdr:nvSpPr>
      <xdr:spPr>
        <a:xfrm>
          <a:off x="6921500" y="989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64867</xdr:rowOff>
    </xdr:from>
    <xdr:ext cx="599010" cy="259045"/>
    <xdr:sp macro="" textlink="">
      <xdr:nvSpPr>
        <xdr:cNvPr id="381" name="テキスト ボックス 380"/>
        <xdr:cNvSpPr txBox="1"/>
      </xdr:nvSpPr>
      <xdr:spPr>
        <a:xfrm>
          <a:off x="6672795" y="96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58706</xdr:rowOff>
    </xdr:from>
    <xdr:to>
      <xdr:col>55</xdr:col>
      <xdr:colOff>0</xdr:colOff>
      <xdr:row>78</xdr:row>
      <xdr:rowOff>158496</xdr:rowOff>
    </xdr:to>
    <xdr:cxnSp macro="">
      <xdr:nvCxnSpPr>
        <xdr:cNvPr id="410" name="直線コネクタ 409"/>
        <xdr:cNvCxnSpPr/>
      </xdr:nvCxnSpPr>
      <xdr:spPr>
        <a:xfrm flipV="1">
          <a:off x="9639300" y="13431806"/>
          <a:ext cx="838200" cy="9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56382</xdr:rowOff>
    </xdr:from>
    <xdr:ext cx="534377" cy="259045"/>
    <xdr:sp macro="" textlink="">
      <xdr:nvSpPr>
        <xdr:cNvPr id="411" name="普通建設事業費 （ うち新規整備　）平均値テキスト"/>
        <xdr:cNvSpPr txBox="1"/>
      </xdr:nvSpPr>
      <xdr:spPr>
        <a:xfrm>
          <a:off x="10528300" y="13429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158496</xdr:rowOff>
    </xdr:from>
    <xdr:to>
      <xdr:col>50</xdr:col>
      <xdr:colOff>114300</xdr:colOff>
      <xdr:row>79</xdr:row>
      <xdr:rowOff>44346</xdr:rowOff>
    </xdr:to>
    <xdr:cxnSp macro="">
      <xdr:nvCxnSpPr>
        <xdr:cNvPr id="413" name="直線コネクタ 412"/>
        <xdr:cNvCxnSpPr/>
      </xdr:nvCxnSpPr>
      <xdr:spPr>
        <a:xfrm flipV="1">
          <a:off x="8750300" y="13531596"/>
          <a:ext cx="889000" cy="5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13038</xdr:rowOff>
    </xdr:from>
    <xdr:to>
      <xdr:col>45</xdr:col>
      <xdr:colOff>177800</xdr:colOff>
      <xdr:row>79</xdr:row>
      <xdr:rowOff>44346</xdr:rowOff>
    </xdr:to>
    <xdr:cxnSp macro="">
      <xdr:nvCxnSpPr>
        <xdr:cNvPr id="416" name="直線コネクタ 415"/>
        <xdr:cNvCxnSpPr/>
      </xdr:nvCxnSpPr>
      <xdr:spPr>
        <a:xfrm>
          <a:off x="7861300" y="13386138"/>
          <a:ext cx="889000" cy="20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164282</xdr:rowOff>
    </xdr:from>
    <xdr:ext cx="534377" cy="259045"/>
    <xdr:sp macro="" textlink="">
      <xdr:nvSpPr>
        <xdr:cNvPr id="420" name="テキスト ボックス 419"/>
        <xdr:cNvSpPr txBox="1"/>
      </xdr:nvSpPr>
      <xdr:spPr>
        <a:xfrm>
          <a:off x="7594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7906</xdr:rowOff>
    </xdr:from>
    <xdr:to>
      <xdr:col>55</xdr:col>
      <xdr:colOff>50800</xdr:colOff>
      <xdr:row>78</xdr:row>
      <xdr:rowOff>109506</xdr:rowOff>
    </xdr:to>
    <xdr:sp macro="" textlink="">
      <xdr:nvSpPr>
        <xdr:cNvPr id="426" name="楕円 425"/>
        <xdr:cNvSpPr/>
      </xdr:nvSpPr>
      <xdr:spPr>
        <a:xfrm>
          <a:off x="10426700" y="1338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30783</xdr:rowOff>
    </xdr:from>
    <xdr:ext cx="599010" cy="259045"/>
    <xdr:sp macro="" textlink="">
      <xdr:nvSpPr>
        <xdr:cNvPr id="427" name="普通建設事業費 （ うち新規整備　）該当値テキスト"/>
        <xdr:cNvSpPr txBox="1"/>
      </xdr:nvSpPr>
      <xdr:spPr>
        <a:xfrm>
          <a:off x="10528300" y="1323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107696</xdr:rowOff>
    </xdr:from>
    <xdr:to>
      <xdr:col>50</xdr:col>
      <xdr:colOff>165100</xdr:colOff>
      <xdr:row>79</xdr:row>
      <xdr:rowOff>37846</xdr:rowOff>
    </xdr:to>
    <xdr:sp macro="" textlink="">
      <xdr:nvSpPr>
        <xdr:cNvPr id="428" name="楕円 427"/>
        <xdr:cNvSpPr/>
      </xdr:nvSpPr>
      <xdr:spPr>
        <a:xfrm>
          <a:off x="9588500" y="1348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28973</xdr:rowOff>
    </xdr:from>
    <xdr:ext cx="534377" cy="259045"/>
    <xdr:sp macro="" textlink="">
      <xdr:nvSpPr>
        <xdr:cNvPr id="429" name="テキスト ボックス 428"/>
        <xdr:cNvSpPr txBox="1"/>
      </xdr:nvSpPr>
      <xdr:spPr>
        <a:xfrm>
          <a:off x="9372111" y="1357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164996</xdr:rowOff>
    </xdr:from>
    <xdr:to>
      <xdr:col>46</xdr:col>
      <xdr:colOff>38100</xdr:colOff>
      <xdr:row>79</xdr:row>
      <xdr:rowOff>95146</xdr:rowOff>
    </xdr:to>
    <xdr:sp macro="" textlink="">
      <xdr:nvSpPr>
        <xdr:cNvPr id="430" name="楕円 429"/>
        <xdr:cNvSpPr/>
      </xdr:nvSpPr>
      <xdr:spPr>
        <a:xfrm>
          <a:off x="8699500" y="1353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86273</xdr:rowOff>
    </xdr:from>
    <xdr:ext cx="313932" cy="259045"/>
    <xdr:sp macro="" textlink="">
      <xdr:nvSpPr>
        <xdr:cNvPr id="431" name="テキスト ボックス 430"/>
        <xdr:cNvSpPr txBox="1"/>
      </xdr:nvSpPr>
      <xdr:spPr>
        <a:xfrm>
          <a:off x="8593333" y="136308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133688</xdr:rowOff>
    </xdr:from>
    <xdr:to>
      <xdr:col>41</xdr:col>
      <xdr:colOff>101600</xdr:colOff>
      <xdr:row>78</xdr:row>
      <xdr:rowOff>63838</xdr:rowOff>
    </xdr:to>
    <xdr:sp macro="" textlink="">
      <xdr:nvSpPr>
        <xdr:cNvPr id="432" name="楕円 431"/>
        <xdr:cNvSpPr/>
      </xdr:nvSpPr>
      <xdr:spPr>
        <a:xfrm>
          <a:off x="7810500" y="1333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80365</xdr:rowOff>
    </xdr:from>
    <xdr:ext cx="599010" cy="259045"/>
    <xdr:sp macro="" textlink="">
      <xdr:nvSpPr>
        <xdr:cNvPr id="433" name="テキスト ボックス 432"/>
        <xdr:cNvSpPr txBox="1"/>
      </xdr:nvSpPr>
      <xdr:spPr>
        <a:xfrm>
          <a:off x="7561795" y="1311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25383</xdr:rowOff>
    </xdr:from>
    <xdr:to>
      <xdr:col>55</xdr:col>
      <xdr:colOff>0</xdr:colOff>
      <xdr:row>97</xdr:row>
      <xdr:rowOff>149673</xdr:rowOff>
    </xdr:to>
    <xdr:cxnSp macro="">
      <xdr:nvCxnSpPr>
        <xdr:cNvPr id="464" name="直線コネクタ 463"/>
        <xdr:cNvCxnSpPr/>
      </xdr:nvCxnSpPr>
      <xdr:spPr>
        <a:xfrm flipV="1">
          <a:off x="9639300" y="16656033"/>
          <a:ext cx="838200" cy="1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5" name="普通建設事業費 （ うち更新整備　）平均値テキスト"/>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109848</xdr:rowOff>
    </xdr:from>
    <xdr:to>
      <xdr:col>50</xdr:col>
      <xdr:colOff>114300</xdr:colOff>
      <xdr:row>97</xdr:row>
      <xdr:rowOff>149673</xdr:rowOff>
    </xdr:to>
    <xdr:cxnSp macro="">
      <xdr:nvCxnSpPr>
        <xdr:cNvPr id="467" name="直線コネクタ 466"/>
        <xdr:cNvCxnSpPr/>
      </xdr:nvCxnSpPr>
      <xdr:spPr>
        <a:xfrm>
          <a:off x="8750300" y="16569048"/>
          <a:ext cx="889000" cy="2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109848</xdr:rowOff>
    </xdr:from>
    <xdr:to>
      <xdr:col>45</xdr:col>
      <xdr:colOff>177800</xdr:colOff>
      <xdr:row>99</xdr:row>
      <xdr:rowOff>29553</xdr:rowOff>
    </xdr:to>
    <xdr:cxnSp macro="">
      <xdr:nvCxnSpPr>
        <xdr:cNvPr id="470" name="直線コネクタ 469"/>
        <xdr:cNvCxnSpPr/>
      </xdr:nvCxnSpPr>
      <xdr:spPr>
        <a:xfrm flipV="1">
          <a:off x="7861300" y="16569048"/>
          <a:ext cx="889000" cy="4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72" name="テキスト ボックス 471"/>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146033</xdr:rowOff>
    </xdr:from>
    <xdr:to>
      <xdr:col>55</xdr:col>
      <xdr:colOff>50800</xdr:colOff>
      <xdr:row>97</xdr:row>
      <xdr:rowOff>76183</xdr:rowOff>
    </xdr:to>
    <xdr:sp macro="" textlink="">
      <xdr:nvSpPr>
        <xdr:cNvPr id="480" name="楕円 479"/>
        <xdr:cNvSpPr/>
      </xdr:nvSpPr>
      <xdr:spPr>
        <a:xfrm>
          <a:off x="10426700" y="1660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168910</xdr:rowOff>
    </xdr:from>
    <xdr:ext cx="599010" cy="259045"/>
    <xdr:sp macro="" textlink="">
      <xdr:nvSpPr>
        <xdr:cNvPr id="481" name="普通建設事業費 （ うち更新整備　）該当値テキスト"/>
        <xdr:cNvSpPr txBox="1"/>
      </xdr:nvSpPr>
      <xdr:spPr>
        <a:xfrm>
          <a:off x="10528300" y="1645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98873</xdr:rowOff>
    </xdr:from>
    <xdr:to>
      <xdr:col>50</xdr:col>
      <xdr:colOff>165100</xdr:colOff>
      <xdr:row>98</xdr:row>
      <xdr:rowOff>29023</xdr:rowOff>
    </xdr:to>
    <xdr:sp macro="" textlink="">
      <xdr:nvSpPr>
        <xdr:cNvPr id="482" name="楕円 481"/>
        <xdr:cNvSpPr/>
      </xdr:nvSpPr>
      <xdr:spPr>
        <a:xfrm>
          <a:off x="9588500" y="1672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45550</xdr:rowOff>
    </xdr:from>
    <xdr:ext cx="534377" cy="259045"/>
    <xdr:sp macro="" textlink="">
      <xdr:nvSpPr>
        <xdr:cNvPr id="483" name="テキスト ボックス 482"/>
        <xdr:cNvSpPr txBox="1"/>
      </xdr:nvSpPr>
      <xdr:spPr>
        <a:xfrm>
          <a:off x="9372111" y="1650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59048</xdr:rowOff>
    </xdr:from>
    <xdr:to>
      <xdr:col>46</xdr:col>
      <xdr:colOff>38100</xdr:colOff>
      <xdr:row>96</xdr:row>
      <xdr:rowOff>160648</xdr:rowOff>
    </xdr:to>
    <xdr:sp macro="" textlink="">
      <xdr:nvSpPr>
        <xdr:cNvPr id="484" name="楕円 483"/>
        <xdr:cNvSpPr/>
      </xdr:nvSpPr>
      <xdr:spPr>
        <a:xfrm>
          <a:off x="8699500" y="1651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5725</xdr:rowOff>
    </xdr:from>
    <xdr:ext cx="599010" cy="259045"/>
    <xdr:sp macro="" textlink="">
      <xdr:nvSpPr>
        <xdr:cNvPr id="485" name="テキスト ボックス 484"/>
        <xdr:cNvSpPr txBox="1"/>
      </xdr:nvSpPr>
      <xdr:spPr>
        <a:xfrm>
          <a:off x="8450795" y="1629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150203</xdr:rowOff>
    </xdr:from>
    <xdr:to>
      <xdr:col>41</xdr:col>
      <xdr:colOff>101600</xdr:colOff>
      <xdr:row>99</xdr:row>
      <xdr:rowOff>80353</xdr:rowOff>
    </xdr:to>
    <xdr:sp macro="" textlink="">
      <xdr:nvSpPr>
        <xdr:cNvPr id="486" name="楕円 485"/>
        <xdr:cNvSpPr/>
      </xdr:nvSpPr>
      <xdr:spPr>
        <a:xfrm>
          <a:off x="7810500" y="169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71480</xdr:rowOff>
    </xdr:from>
    <xdr:ext cx="534377" cy="259045"/>
    <xdr:sp macro="" textlink="">
      <xdr:nvSpPr>
        <xdr:cNvPr id="487" name="テキスト ボックス 486"/>
        <xdr:cNvSpPr txBox="1"/>
      </xdr:nvSpPr>
      <xdr:spPr>
        <a:xfrm>
          <a:off x="7594111" y="1704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136810</xdr:rowOff>
    </xdr:from>
    <xdr:to>
      <xdr:col>85</xdr:col>
      <xdr:colOff>127000</xdr:colOff>
      <xdr:row>38</xdr:row>
      <xdr:rowOff>138241</xdr:rowOff>
    </xdr:to>
    <xdr:cxnSp macro="">
      <xdr:nvCxnSpPr>
        <xdr:cNvPr id="514" name="直線コネクタ 513"/>
        <xdr:cNvCxnSpPr/>
      </xdr:nvCxnSpPr>
      <xdr:spPr>
        <a:xfrm>
          <a:off x="15481300" y="6651910"/>
          <a:ext cx="8382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136810</xdr:rowOff>
    </xdr:from>
    <xdr:to>
      <xdr:col>81</xdr:col>
      <xdr:colOff>50800</xdr:colOff>
      <xdr:row>38</xdr:row>
      <xdr:rowOff>139700</xdr:rowOff>
    </xdr:to>
    <xdr:cxnSp macro="">
      <xdr:nvCxnSpPr>
        <xdr:cNvPr id="517" name="直線コネクタ 516"/>
        <xdr:cNvCxnSpPr/>
      </xdr:nvCxnSpPr>
      <xdr:spPr>
        <a:xfrm flipV="1">
          <a:off x="14592300" y="6651910"/>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128471</xdr:rowOff>
    </xdr:from>
    <xdr:to>
      <xdr:col>76</xdr:col>
      <xdr:colOff>114300</xdr:colOff>
      <xdr:row>38</xdr:row>
      <xdr:rowOff>139700</xdr:rowOff>
    </xdr:to>
    <xdr:cxnSp macro="">
      <xdr:nvCxnSpPr>
        <xdr:cNvPr id="520" name="直線コネクタ 519"/>
        <xdr:cNvCxnSpPr/>
      </xdr:nvCxnSpPr>
      <xdr:spPr>
        <a:xfrm>
          <a:off x="13703300" y="6643571"/>
          <a:ext cx="889000" cy="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128471</xdr:rowOff>
    </xdr:from>
    <xdr:to>
      <xdr:col>71</xdr:col>
      <xdr:colOff>177800</xdr:colOff>
      <xdr:row>38</xdr:row>
      <xdr:rowOff>138180</xdr:rowOff>
    </xdr:to>
    <xdr:cxnSp macro="">
      <xdr:nvCxnSpPr>
        <xdr:cNvPr id="523" name="直線コネクタ 522"/>
        <xdr:cNvCxnSpPr/>
      </xdr:nvCxnSpPr>
      <xdr:spPr>
        <a:xfrm flipV="1">
          <a:off x="12814300" y="6643571"/>
          <a:ext cx="889000" cy="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87441</xdr:rowOff>
    </xdr:from>
    <xdr:to>
      <xdr:col>85</xdr:col>
      <xdr:colOff>177800</xdr:colOff>
      <xdr:row>39</xdr:row>
      <xdr:rowOff>17591</xdr:rowOff>
    </xdr:to>
    <xdr:sp macro="" textlink="">
      <xdr:nvSpPr>
        <xdr:cNvPr id="533" name="楕円 532"/>
        <xdr:cNvSpPr/>
      </xdr:nvSpPr>
      <xdr:spPr>
        <a:xfrm>
          <a:off x="16268700" y="660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378565" cy="259045"/>
    <xdr:sp macro="" textlink="">
      <xdr:nvSpPr>
        <xdr:cNvPr id="534" name="災害復旧事業費該当値テキスト"/>
        <xdr:cNvSpPr txBox="1"/>
      </xdr:nvSpPr>
      <xdr:spPr>
        <a:xfrm>
          <a:off x="16370300" y="6546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86010</xdr:rowOff>
    </xdr:from>
    <xdr:to>
      <xdr:col>81</xdr:col>
      <xdr:colOff>101600</xdr:colOff>
      <xdr:row>39</xdr:row>
      <xdr:rowOff>16160</xdr:rowOff>
    </xdr:to>
    <xdr:sp macro="" textlink="">
      <xdr:nvSpPr>
        <xdr:cNvPr id="535" name="楕円 534"/>
        <xdr:cNvSpPr/>
      </xdr:nvSpPr>
      <xdr:spPr>
        <a:xfrm>
          <a:off x="15430500" y="66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7287</xdr:rowOff>
    </xdr:from>
    <xdr:ext cx="469744" cy="259045"/>
    <xdr:sp macro="" textlink="">
      <xdr:nvSpPr>
        <xdr:cNvPr id="536" name="テキスト ボックス 535"/>
        <xdr:cNvSpPr txBox="1"/>
      </xdr:nvSpPr>
      <xdr:spPr>
        <a:xfrm>
          <a:off x="15246428" y="669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77671</xdr:rowOff>
    </xdr:from>
    <xdr:to>
      <xdr:col>72</xdr:col>
      <xdr:colOff>38100</xdr:colOff>
      <xdr:row>39</xdr:row>
      <xdr:rowOff>7821</xdr:rowOff>
    </xdr:to>
    <xdr:sp macro="" textlink="">
      <xdr:nvSpPr>
        <xdr:cNvPr id="539" name="楕円 538"/>
        <xdr:cNvSpPr/>
      </xdr:nvSpPr>
      <xdr:spPr>
        <a:xfrm>
          <a:off x="13652500" y="659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170398</xdr:rowOff>
    </xdr:from>
    <xdr:ext cx="469744" cy="259045"/>
    <xdr:sp macro="" textlink="">
      <xdr:nvSpPr>
        <xdr:cNvPr id="540" name="テキスト ボックス 539"/>
        <xdr:cNvSpPr txBox="1"/>
      </xdr:nvSpPr>
      <xdr:spPr>
        <a:xfrm>
          <a:off x="13468428" y="668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87380</xdr:rowOff>
    </xdr:from>
    <xdr:to>
      <xdr:col>67</xdr:col>
      <xdr:colOff>101600</xdr:colOff>
      <xdr:row>39</xdr:row>
      <xdr:rowOff>17530</xdr:rowOff>
    </xdr:to>
    <xdr:sp macro="" textlink="">
      <xdr:nvSpPr>
        <xdr:cNvPr id="541" name="楕円 540"/>
        <xdr:cNvSpPr/>
      </xdr:nvSpPr>
      <xdr:spPr>
        <a:xfrm>
          <a:off x="12763500" y="660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8657</xdr:rowOff>
    </xdr:from>
    <xdr:ext cx="378565" cy="259045"/>
    <xdr:sp macro="" textlink="">
      <xdr:nvSpPr>
        <xdr:cNvPr id="542" name="テキスト ボックス 541"/>
        <xdr:cNvSpPr txBox="1"/>
      </xdr:nvSpPr>
      <xdr:spPr>
        <a:xfrm>
          <a:off x="12625017" y="6695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34379</xdr:rowOff>
    </xdr:from>
    <xdr:to>
      <xdr:col>85</xdr:col>
      <xdr:colOff>127000</xdr:colOff>
      <xdr:row>75</xdr:row>
      <xdr:rowOff>41233</xdr:rowOff>
    </xdr:to>
    <xdr:cxnSp macro="">
      <xdr:nvCxnSpPr>
        <xdr:cNvPr id="622" name="直線コネクタ 621"/>
        <xdr:cNvCxnSpPr/>
      </xdr:nvCxnSpPr>
      <xdr:spPr>
        <a:xfrm>
          <a:off x="15481300" y="12893129"/>
          <a:ext cx="838200" cy="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34379</xdr:rowOff>
    </xdr:from>
    <xdr:to>
      <xdr:col>81</xdr:col>
      <xdr:colOff>50800</xdr:colOff>
      <xdr:row>75</xdr:row>
      <xdr:rowOff>57482</xdr:rowOff>
    </xdr:to>
    <xdr:cxnSp macro="">
      <xdr:nvCxnSpPr>
        <xdr:cNvPr id="625" name="直線コネクタ 624"/>
        <xdr:cNvCxnSpPr/>
      </xdr:nvCxnSpPr>
      <xdr:spPr>
        <a:xfrm flipV="1">
          <a:off x="14592300" y="12893129"/>
          <a:ext cx="889000" cy="2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55141</xdr:rowOff>
    </xdr:from>
    <xdr:to>
      <xdr:col>76</xdr:col>
      <xdr:colOff>114300</xdr:colOff>
      <xdr:row>75</xdr:row>
      <xdr:rowOff>57482</xdr:rowOff>
    </xdr:to>
    <xdr:cxnSp macro="">
      <xdr:nvCxnSpPr>
        <xdr:cNvPr id="628" name="直線コネクタ 627"/>
        <xdr:cNvCxnSpPr/>
      </xdr:nvCxnSpPr>
      <xdr:spPr>
        <a:xfrm>
          <a:off x="13703300" y="12913891"/>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55141</xdr:rowOff>
    </xdr:from>
    <xdr:to>
      <xdr:col>71</xdr:col>
      <xdr:colOff>177800</xdr:colOff>
      <xdr:row>75</xdr:row>
      <xdr:rowOff>57957</xdr:rowOff>
    </xdr:to>
    <xdr:cxnSp macro="">
      <xdr:nvCxnSpPr>
        <xdr:cNvPr id="631" name="直線コネクタ 630"/>
        <xdr:cNvCxnSpPr/>
      </xdr:nvCxnSpPr>
      <xdr:spPr>
        <a:xfrm flipV="1">
          <a:off x="12814300" y="12913891"/>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161883</xdr:rowOff>
    </xdr:from>
    <xdr:to>
      <xdr:col>85</xdr:col>
      <xdr:colOff>177800</xdr:colOff>
      <xdr:row>75</xdr:row>
      <xdr:rowOff>92033</xdr:rowOff>
    </xdr:to>
    <xdr:sp macro="" textlink="">
      <xdr:nvSpPr>
        <xdr:cNvPr id="641" name="楕円 640"/>
        <xdr:cNvSpPr/>
      </xdr:nvSpPr>
      <xdr:spPr>
        <a:xfrm>
          <a:off x="16268700" y="1284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13310</xdr:rowOff>
    </xdr:from>
    <xdr:ext cx="599010" cy="259045"/>
    <xdr:sp macro="" textlink="">
      <xdr:nvSpPr>
        <xdr:cNvPr id="642" name="公債費該当値テキスト"/>
        <xdr:cNvSpPr txBox="1"/>
      </xdr:nvSpPr>
      <xdr:spPr>
        <a:xfrm>
          <a:off x="16370300" y="1270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155029</xdr:rowOff>
    </xdr:from>
    <xdr:to>
      <xdr:col>81</xdr:col>
      <xdr:colOff>101600</xdr:colOff>
      <xdr:row>75</xdr:row>
      <xdr:rowOff>85179</xdr:rowOff>
    </xdr:to>
    <xdr:sp macro="" textlink="">
      <xdr:nvSpPr>
        <xdr:cNvPr id="643" name="楕円 642"/>
        <xdr:cNvSpPr/>
      </xdr:nvSpPr>
      <xdr:spPr>
        <a:xfrm>
          <a:off x="15430500" y="128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101706</xdr:rowOff>
    </xdr:from>
    <xdr:ext cx="599010" cy="259045"/>
    <xdr:sp macro="" textlink="">
      <xdr:nvSpPr>
        <xdr:cNvPr id="644" name="テキスト ボックス 643"/>
        <xdr:cNvSpPr txBox="1"/>
      </xdr:nvSpPr>
      <xdr:spPr>
        <a:xfrm>
          <a:off x="15181795" y="1261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6682</xdr:rowOff>
    </xdr:from>
    <xdr:to>
      <xdr:col>76</xdr:col>
      <xdr:colOff>165100</xdr:colOff>
      <xdr:row>75</xdr:row>
      <xdr:rowOff>108282</xdr:rowOff>
    </xdr:to>
    <xdr:sp macro="" textlink="">
      <xdr:nvSpPr>
        <xdr:cNvPr id="645" name="楕円 644"/>
        <xdr:cNvSpPr/>
      </xdr:nvSpPr>
      <xdr:spPr>
        <a:xfrm>
          <a:off x="14541500" y="128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124809</xdr:rowOff>
    </xdr:from>
    <xdr:ext cx="599010" cy="259045"/>
    <xdr:sp macro="" textlink="">
      <xdr:nvSpPr>
        <xdr:cNvPr id="646" name="テキスト ボックス 645"/>
        <xdr:cNvSpPr txBox="1"/>
      </xdr:nvSpPr>
      <xdr:spPr>
        <a:xfrm>
          <a:off x="14292795" y="1264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4341</xdr:rowOff>
    </xdr:from>
    <xdr:to>
      <xdr:col>72</xdr:col>
      <xdr:colOff>38100</xdr:colOff>
      <xdr:row>75</xdr:row>
      <xdr:rowOff>105941</xdr:rowOff>
    </xdr:to>
    <xdr:sp macro="" textlink="">
      <xdr:nvSpPr>
        <xdr:cNvPr id="647" name="楕円 646"/>
        <xdr:cNvSpPr/>
      </xdr:nvSpPr>
      <xdr:spPr>
        <a:xfrm>
          <a:off x="13652500" y="1286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122468</xdr:rowOff>
    </xdr:from>
    <xdr:ext cx="599010" cy="259045"/>
    <xdr:sp macro="" textlink="">
      <xdr:nvSpPr>
        <xdr:cNvPr id="648" name="テキスト ボックス 647"/>
        <xdr:cNvSpPr txBox="1"/>
      </xdr:nvSpPr>
      <xdr:spPr>
        <a:xfrm>
          <a:off x="13403795" y="1263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7157</xdr:rowOff>
    </xdr:from>
    <xdr:to>
      <xdr:col>67</xdr:col>
      <xdr:colOff>101600</xdr:colOff>
      <xdr:row>75</xdr:row>
      <xdr:rowOff>108757</xdr:rowOff>
    </xdr:to>
    <xdr:sp macro="" textlink="">
      <xdr:nvSpPr>
        <xdr:cNvPr id="649" name="楕円 648"/>
        <xdr:cNvSpPr/>
      </xdr:nvSpPr>
      <xdr:spPr>
        <a:xfrm>
          <a:off x="12763500" y="128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125284</xdr:rowOff>
    </xdr:from>
    <xdr:ext cx="599010" cy="259045"/>
    <xdr:sp macro="" textlink="">
      <xdr:nvSpPr>
        <xdr:cNvPr id="650" name="テキスト ボックス 649"/>
        <xdr:cNvSpPr txBox="1"/>
      </xdr:nvSpPr>
      <xdr:spPr>
        <a:xfrm>
          <a:off x="12514795" y="1264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160398</xdr:rowOff>
    </xdr:from>
    <xdr:to>
      <xdr:col>85</xdr:col>
      <xdr:colOff>127000</xdr:colOff>
      <xdr:row>96</xdr:row>
      <xdr:rowOff>148930</xdr:rowOff>
    </xdr:to>
    <xdr:cxnSp macro="">
      <xdr:nvCxnSpPr>
        <xdr:cNvPr id="677" name="直線コネクタ 676"/>
        <xdr:cNvCxnSpPr/>
      </xdr:nvCxnSpPr>
      <xdr:spPr>
        <a:xfrm flipV="1">
          <a:off x="15481300" y="16448148"/>
          <a:ext cx="838200" cy="15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148930</xdr:rowOff>
    </xdr:from>
    <xdr:to>
      <xdr:col>81</xdr:col>
      <xdr:colOff>50800</xdr:colOff>
      <xdr:row>98</xdr:row>
      <xdr:rowOff>83707</xdr:rowOff>
    </xdr:to>
    <xdr:cxnSp macro="">
      <xdr:nvCxnSpPr>
        <xdr:cNvPr id="680" name="直線コネクタ 679"/>
        <xdr:cNvCxnSpPr/>
      </xdr:nvCxnSpPr>
      <xdr:spPr>
        <a:xfrm flipV="1">
          <a:off x="14592300" y="16608130"/>
          <a:ext cx="889000" cy="27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32043</xdr:rowOff>
    </xdr:from>
    <xdr:to>
      <xdr:col>76</xdr:col>
      <xdr:colOff>114300</xdr:colOff>
      <xdr:row>98</xdr:row>
      <xdr:rowOff>83707</xdr:rowOff>
    </xdr:to>
    <xdr:cxnSp macro="">
      <xdr:nvCxnSpPr>
        <xdr:cNvPr id="683" name="直線コネクタ 682"/>
        <xdr:cNvCxnSpPr/>
      </xdr:nvCxnSpPr>
      <xdr:spPr>
        <a:xfrm>
          <a:off x="13703300" y="16148343"/>
          <a:ext cx="889000" cy="73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32043</xdr:rowOff>
    </xdr:from>
    <xdr:to>
      <xdr:col>71</xdr:col>
      <xdr:colOff>177800</xdr:colOff>
      <xdr:row>96</xdr:row>
      <xdr:rowOff>43025</xdr:rowOff>
    </xdr:to>
    <xdr:cxnSp macro="">
      <xdr:nvCxnSpPr>
        <xdr:cNvPr id="686" name="直線コネクタ 685"/>
        <xdr:cNvCxnSpPr/>
      </xdr:nvCxnSpPr>
      <xdr:spPr>
        <a:xfrm flipV="1">
          <a:off x="12814300" y="16148343"/>
          <a:ext cx="889000" cy="35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3145</xdr:rowOff>
    </xdr:from>
    <xdr:ext cx="534377" cy="259045"/>
    <xdr:sp macro="" textlink="">
      <xdr:nvSpPr>
        <xdr:cNvPr id="688" name="テキスト ボックス 687"/>
        <xdr:cNvSpPr txBox="1"/>
      </xdr:nvSpPr>
      <xdr:spPr>
        <a:xfrm>
          <a:off x="13436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100007</xdr:rowOff>
    </xdr:from>
    <xdr:ext cx="534377" cy="259045"/>
    <xdr:sp macro="" textlink="">
      <xdr:nvSpPr>
        <xdr:cNvPr id="690" name="テキスト ボックス 689"/>
        <xdr:cNvSpPr txBox="1"/>
      </xdr:nvSpPr>
      <xdr:spPr>
        <a:xfrm>
          <a:off x="12547111" y="167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109598</xdr:rowOff>
    </xdr:from>
    <xdr:to>
      <xdr:col>85</xdr:col>
      <xdr:colOff>177800</xdr:colOff>
      <xdr:row>96</xdr:row>
      <xdr:rowOff>39748</xdr:rowOff>
    </xdr:to>
    <xdr:sp macro="" textlink="">
      <xdr:nvSpPr>
        <xdr:cNvPr id="696" name="楕円 695"/>
        <xdr:cNvSpPr/>
      </xdr:nvSpPr>
      <xdr:spPr>
        <a:xfrm>
          <a:off x="16268700" y="163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132475</xdr:rowOff>
    </xdr:from>
    <xdr:ext cx="599010" cy="259045"/>
    <xdr:sp macro="" textlink="">
      <xdr:nvSpPr>
        <xdr:cNvPr id="697" name="積立金該当値テキスト"/>
        <xdr:cNvSpPr txBox="1"/>
      </xdr:nvSpPr>
      <xdr:spPr>
        <a:xfrm>
          <a:off x="16370300" y="16248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98130</xdr:rowOff>
    </xdr:from>
    <xdr:to>
      <xdr:col>81</xdr:col>
      <xdr:colOff>101600</xdr:colOff>
      <xdr:row>97</xdr:row>
      <xdr:rowOff>28280</xdr:rowOff>
    </xdr:to>
    <xdr:sp macro="" textlink="">
      <xdr:nvSpPr>
        <xdr:cNvPr id="698" name="楕円 697"/>
        <xdr:cNvSpPr/>
      </xdr:nvSpPr>
      <xdr:spPr>
        <a:xfrm>
          <a:off x="15430500" y="1655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44807</xdr:rowOff>
    </xdr:from>
    <xdr:ext cx="534377" cy="259045"/>
    <xdr:sp macro="" textlink="">
      <xdr:nvSpPr>
        <xdr:cNvPr id="699" name="テキスト ボックス 698"/>
        <xdr:cNvSpPr txBox="1"/>
      </xdr:nvSpPr>
      <xdr:spPr>
        <a:xfrm>
          <a:off x="15214111" y="1633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32907</xdr:rowOff>
    </xdr:from>
    <xdr:to>
      <xdr:col>76</xdr:col>
      <xdr:colOff>165100</xdr:colOff>
      <xdr:row>98</xdr:row>
      <xdr:rowOff>134507</xdr:rowOff>
    </xdr:to>
    <xdr:sp macro="" textlink="">
      <xdr:nvSpPr>
        <xdr:cNvPr id="700" name="楕円 699"/>
        <xdr:cNvSpPr/>
      </xdr:nvSpPr>
      <xdr:spPr>
        <a:xfrm>
          <a:off x="14541500" y="168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125634</xdr:rowOff>
    </xdr:from>
    <xdr:ext cx="534377" cy="259045"/>
    <xdr:sp macro="" textlink="">
      <xdr:nvSpPr>
        <xdr:cNvPr id="701" name="テキスト ボックス 700"/>
        <xdr:cNvSpPr txBox="1"/>
      </xdr:nvSpPr>
      <xdr:spPr>
        <a:xfrm>
          <a:off x="14325111" y="169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152693</xdr:rowOff>
    </xdr:from>
    <xdr:to>
      <xdr:col>72</xdr:col>
      <xdr:colOff>38100</xdr:colOff>
      <xdr:row>94</xdr:row>
      <xdr:rowOff>82843</xdr:rowOff>
    </xdr:to>
    <xdr:sp macro="" textlink="">
      <xdr:nvSpPr>
        <xdr:cNvPr id="702" name="楕円 701"/>
        <xdr:cNvSpPr/>
      </xdr:nvSpPr>
      <xdr:spPr>
        <a:xfrm>
          <a:off x="13652500" y="1609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99370</xdr:rowOff>
    </xdr:from>
    <xdr:ext cx="599010" cy="259045"/>
    <xdr:sp macro="" textlink="">
      <xdr:nvSpPr>
        <xdr:cNvPr id="703" name="テキスト ボックス 702"/>
        <xdr:cNvSpPr txBox="1"/>
      </xdr:nvSpPr>
      <xdr:spPr>
        <a:xfrm>
          <a:off x="13403795" y="1587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163675</xdr:rowOff>
    </xdr:from>
    <xdr:to>
      <xdr:col>67</xdr:col>
      <xdr:colOff>101600</xdr:colOff>
      <xdr:row>96</xdr:row>
      <xdr:rowOff>93825</xdr:rowOff>
    </xdr:to>
    <xdr:sp macro="" textlink="">
      <xdr:nvSpPr>
        <xdr:cNvPr id="704" name="楕円 703"/>
        <xdr:cNvSpPr/>
      </xdr:nvSpPr>
      <xdr:spPr>
        <a:xfrm>
          <a:off x="12763500" y="164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110352</xdr:rowOff>
    </xdr:from>
    <xdr:ext cx="534377" cy="259045"/>
    <xdr:sp macro="" textlink="">
      <xdr:nvSpPr>
        <xdr:cNvPr id="705" name="テキスト ボックス 704"/>
        <xdr:cNvSpPr txBox="1"/>
      </xdr:nvSpPr>
      <xdr:spPr>
        <a:xfrm>
          <a:off x="12547111" y="1622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137643</xdr:rowOff>
    </xdr:from>
    <xdr:to>
      <xdr:col>116</xdr:col>
      <xdr:colOff>63500</xdr:colOff>
      <xdr:row>38</xdr:row>
      <xdr:rowOff>137688</xdr:rowOff>
    </xdr:to>
    <xdr:cxnSp macro="">
      <xdr:nvCxnSpPr>
        <xdr:cNvPr id="732" name="直線コネクタ 731"/>
        <xdr:cNvCxnSpPr/>
      </xdr:nvCxnSpPr>
      <xdr:spPr>
        <a:xfrm flipV="1">
          <a:off x="21323300" y="6652743"/>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137597</xdr:rowOff>
    </xdr:from>
    <xdr:to>
      <xdr:col>111</xdr:col>
      <xdr:colOff>177800</xdr:colOff>
      <xdr:row>38</xdr:row>
      <xdr:rowOff>137688</xdr:rowOff>
    </xdr:to>
    <xdr:cxnSp macro="">
      <xdr:nvCxnSpPr>
        <xdr:cNvPr id="735" name="直線コネクタ 734"/>
        <xdr:cNvCxnSpPr/>
      </xdr:nvCxnSpPr>
      <xdr:spPr>
        <a:xfrm>
          <a:off x="20434300" y="665269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137597</xdr:rowOff>
    </xdr:from>
    <xdr:to>
      <xdr:col>107</xdr:col>
      <xdr:colOff>50800</xdr:colOff>
      <xdr:row>38</xdr:row>
      <xdr:rowOff>137597</xdr:rowOff>
    </xdr:to>
    <xdr:cxnSp macro="">
      <xdr:nvCxnSpPr>
        <xdr:cNvPr id="738" name="直線コネクタ 737"/>
        <xdr:cNvCxnSpPr/>
      </xdr:nvCxnSpPr>
      <xdr:spPr>
        <a:xfrm>
          <a:off x="19545300" y="66526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137597</xdr:rowOff>
    </xdr:from>
    <xdr:to>
      <xdr:col>102</xdr:col>
      <xdr:colOff>114300</xdr:colOff>
      <xdr:row>38</xdr:row>
      <xdr:rowOff>137643</xdr:rowOff>
    </xdr:to>
    <xdr:cxnSp macro="">
      <xdr:nvCxnSpPr>
        <xdr:cNvPr id="741" name="直線コネクタ 740"/>
        <xdr:cNvCxnSpPr/>
      </xdr:nvCxnSpPr>
      <xdr:spPr>
        <a:xfrm flipV="1">
          <a:off x="18656300" y="665269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86843</xdr:rowOff>
    </xdr:from>
    <xdr:to>
      <xdr:col>116</xdr:col>
      <xdr:colOff>114300</xdr:colOff>
      <xdr:row>39</xdr:row>
      <xdr:rowOff>16993</xdr:rowOff>
    </xdr:to>
    <xdr:sp macro="" textlink="">
      <xdr:nvSpPr>
        <xdr:cNvPr id="751" name="楕円 750"/>
        <xdr:cNvSpPr/>
      </xdr:nvSpPr>
      <xdr:spPr>
        <a:xfrm>
          <a:off x="221107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1770</xdr:rowOff>
    </xdr:from>
    <xdr:ext cx="313932" cy="259045"/>
    <xdr:sp macro="" textlink="">
      <xdr:nvSpPr>
        <xdr:cNvPr id="752" name="投資及び出資金該当値テキスト"/>
        <xdr:cNvSpPr txBox="1"/>
      </xdr:nvSpPr>
      <xdr:spPr>
        <a:xfrm>
          <a:off x="22212300" y="6516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86888</xdr:rowOff>
    </xdr:from>
    <xdr:to>
      <xdr:col>112</xdr:col>
      <xdr:colOff>38100</xdr:colOff>
      <xdr:row>39</xdr:row>
      <xdr:rowOff>17038</xdr:rowOff>
    </xdr:to>
    <xdr:sp macro="" textlink="">
      <xdr:nvSpPr>
        <xdr:cNvPr id="753" name="楕円 752"/>
        <xdr:cNvSpPr/>
      </xdr:nvSpPr>
      <xdr:spPr>
        <a:xfrm>
          <a:off x="21272500" y="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8165</xdr:rowOff>
    </xdr:from>
    <xdr:ext cx="313932" cy="259045"/>
    <xdr:sp macro="" textlink="">
      <xdr:nvSpPr>
        <xdr:cNvPr id="754" name="テキスト ボックス 753"/>
        <xdr:cNvSpPr txBox="1"/>
      </xdr:nvSpPr>
      <xdr:spPr>
        <a:xfrm>
          <a:off x="21166333" y="6694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86797</xdr:rowOff>
    </xdr:from>
    <xdr:to>
      <xdr:col>107</xdr:col>
      <xdr:colOff>101600</xdr:colOff>
      <xdr:row>39</xdr:row>
      <xdr:rowOff>16947</xdr:rowOff>
    </xdr:to>
    <xdr:sp macro="" textlink="">
      <xdr:nvSpPr>
        <xdr:cNvPr id="755" name="楕円 754"/>
        <xdr:cNvSpPr/>
      </xdr:nvSpPr>
      <xdr:spPr>
        <a:xfrm>
          <a:off x="20383500" y="66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8074</xdr:rowOff>
    </xdr:from>
    <xdr:ext cx="313932" cy="259045"/>
    <xdr:sp macro="" textlink="">
      <xdr:nvSpPr>
        <xdr:cNvPr id="756" name="テキスト ボックス 755"/>
        <xdr:cNvSpPr txBox="1"/>
      </xdr:nvSpPr>
      <xdr:spPr>
        <a:xfrm>
          <a:off x="20277333" y="6694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86797</xdr:rowOff>
    </xdr:from>
    <xdr:to>
      <xdr:col>102</xdr:col>
      <xdr:colOff>165100</xdr:colOff>
      <xdr:row>39</xdr:row>
      <xdr:rowOff>16947</xdr:rowOff>
    </xdr:to>
    <xdr:sp macro="" textlink="">
      <xdr:nvSpPr>
        <xdr:cNvPr id="757" name="楕円 756"/>
        <xdr:cNvSpPr/>
      </xdr:nvSpPr>
      <xdr:spPr>
        <a:xfrm>
          <a:off x="19494500" y="66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8074</xdr:rowOff>
    </xdr:from>
    <xdr:ext cx="313932" cy="259045"/>
    <xdr:sp macro="" textlink="">
      <xdr:nvSpPr>
        <xdr:cNvPr id="758" name="テキスト ボックス 757"/>
        <xdr:cNvSpPr txBox="1"/>
      </xdr:nvSpPr>
      <xdr:spPr>
        <a:xfrm>
          <a:off x="19388333" y="6694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86843</xdr:rowOff>
    </xdr:from>
    <xdr:to>
      <xdr:col>98</xdr:col>
      <xdr:colOff>38100</xdr:colOff>
      <xdr:row>39</xdr:row>
      <xdr:rowOff>16993</xdr:rowOff>
    </xdr:to>
    <xdr:sp macro="" textlink="">
      <xdr:nvSpPr>
        <xdr:cNvPr id="759" name="楕円 758"/>
        <xdr:cNvSpPr/>
      </xdr:nvSpPr>
      <xdr:spPr>
        <a:xfrm>
          <a:off x="186055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8120</xdr:rowOff>
    </xdr:from>
    <xdr:ext cx="313932" cy="259045"/>
    <xdr:sp macro="" textlink="">
      <xdr:nvSpPr>
        <xdr:cNvPr id="760" name="テキスト ボックス 759"/>
        <xdr:cNvSpPr txBox="1"/>
      </xdr:nvSpPr>
      <xdr:spPr>
        <a:xfrm>
          <a:off x="18499333" y="6694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104801</xdr:rowOff>
    </xdr:from>
    <xdr:to>
      <xdr:col>116</xdr:col>
      <xdr:colOff>63500</xdr:colOff>
      <xdr:row>58</xdr:row>
      <xdr:rowOff>106020</xdr:rowOff>
    </xdr:to>
    <xdr:cxnSp macro="">
      <xdr:nvCxnSpPr>
        <xdr:cNvPr id="789" name="直線コネクタ 788"/>
        <xdr:cNvCxnSpPr/>
      </xdr:nvCxnSpPr>
      <xdr:spPr>
        <a:xfrm flipV="1">
          <a:off x="21323300" y="10048901"/>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100114</xdr:rowOff>
    </xdr:from>
    <xdr:to>
      <xdr:col>111</xdr:col>
      <xdr:colOff>177800</xdr:colOff>
      <xdr:row>58</xdr:row>
      <xdr:rowOff>106020</xdr:rowOff>
    </xdr:to>
    <xdr:cxnSp macro="">
      <xdr:nvCxnSpPr>
        <xdr:cNvPr id="792" name="直線コネクタ 791"/>
        <xdr:cNvCxnSpPr/>
      </xdr:nvCxnSpPr>
      <xdr:spPr>
        <a:xfrm>
          <a:off x="20434300" y="10044214"/>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99314</xdr:rowOff>
    </xdr:from>
    <xdr:to>
      <xdr:col>107</xdr:col>
      <xdr:colOff>50800</xdr:colOff>
      <xdr:row>58</xdr:row>
      <xdr:rowOff>100114</xdr:rowOff>
    </xdr:to>
    <xdr:cxnSp macro="">
      <xdr:nvCxnSpPr>
        <xdr:cNvPr id="795" name="直線コネクタ 794"/>
        <xdr:cNvCxnSpPr/>
      </xdr:nvCxnSpPr>
      <xdr:spPr>
        <a:xfrm>
          <a:off x="19545300" y="1004341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99314</xdr:rowOff>
    </xdr:from>
    <xdr:to>
      <xdr:col>102</xdr:col>
      <xdr:colOff>114300</xdr:colOff>
      <xdr:row>58</xdr:row>
      <xdr:rowOff>112001</xdr:rowOff>
    </xdr:to>
    <xdr:cxnSp macro="">
      <xdr:nvCxnSpPr>
        <xdr:cNvPr id="798" name="直線コネクタ 797"/>
        <xdr:cNvCxnSpPr/>
      </xdr:nvCxnSpPr>
      <xdr:spPr>
        <a:xfrm flipV="1">
          <a:off x="18656300" y="10043414"/>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54001</xdr:rowOff>
    </xdr:from>
    <xdr:to>
      <xdr:col>116</xdr:col>
      <xdr:colOff>114300</xdr:colOff>
      <xdr:row>58</xdr:row>
      <xdr:rowOff>155601</xdr:rowOff>
    </xdr:to>
    <xdr:sp macro="" textlink="">
      <xdr:nvSpPr>
        <xdr:cNvPr id="808" name="楕円 807"/>
        <xdr:cNvSpPr/>
      </xdr:nvSpPr>
      <xdr:spPr>
        <a:xfrm>
          <a:off x="22110700" y="999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140378</xdr:rowOff>
    </xdr:from>
    <xdr:ext cx="469744" cy="259045"/>
    <xdr:sp macro="" textlink="">
      <xdr:nvSpPr>
        <xdr:cNvPr id="809" name="貸付金該当値テキスト"/>
        <xdr:cNvSpPr txBox="1"/>
      </xdr:nvSpPr>
      <xdr:spPr>
        <a:xfrm>
          <a:off x="22212300" y="991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55220</xdr:rowOff>
    </xdr:from>
    <xdr:to>
      <xdr:col>112</xdr:col>
      <xdr:colOff>38100</xdr:colOff>
      <xdr:row>58</xdr:row>
      <xdr:rowOff>156820</xdr:rowOff>
    </xdr:to>
    <xdr:sp macro="" textlink="">
      <xdr:nvSpPr>
        <xdr:cNvPr id="810" name="楕円 809"/>
        <xdr:cNvSpPr/>
      </xdr:nvSpPr>
      <xdr:spPr>
        <a:xfrm>
          <a:off x="21272500" y="99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147947</xdr:rowOff>
    </xdr:from>
    <xdr:ext cx="469744" cy="259045"/>
    <xdr:sp macro="" textlink="">
      <xdr:nvSpPr>
        <xdr:cNvPr id="811" name="テキスト ボックス 810"/>
        <xdr:cNvSpPr txBox="1"/>
      </xdr:nvSpPr>
      <xdr:spPr>
        <a:xfrm>
          <a:off x="21088428" y="1009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49314</xdr:rowOff>
    </xdr:from>
    <xdr:to>
      <xdr:col>107</xdr:col>
      <xdr:colOff>101600</xdr:colOff>
      <xdr:row>58</xdr:row>
      <xdr:rowOff>150914</xdr:rowOff>
    </xdr:to>
    <xdr:sp macro="" textlink="">
      <xdr:nvSpPr>
        <xdr:cNvPr id="812" name="楕円 811"/>
        <xdr:cNvSpPr/>
      </xdr:nvSpPr>
      <xdr:spPr>
        <a:xfrm>
          <a:off x="20383500" y="99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142041</xdr:rowOff>
    </xdr:from>
    <xdr:ext cx="469744" cy="259045"/>
    <xdr:sp macro="" textlink="">
      <xdr:nvSpPr>
        <xdr:cNvPr id="813" name="テキスト ボックス 812"/>
        <xdr:cNvSpPr txBox="1"/>
      </xdr:nvSpPr>
      <xdr:spPr>
        <a:xfrm>
          <a:off x="20199428" y="1008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48514</xdr:rowOff>
    </xdr:from>
    <xdr:to>
      <xdr:col>102</xdr:col>
      <xdr:colOff>165100</xdr:colOff>
      <xdr:row>58</xdr:row>
      <xdr:rowOff>150114</xdr:rowOff>
    </xdr:to>
    <xdr:sp macro="" textlink="">
      <xdr:nvSpPr>
        <xdr:cNvPr id="814" name="楕円 813"/>
        <xdr:cNvSpPr/>
      </xdr:nvSpPr>
      <xdr:spPr>
        <a:xfrm>
          <a:off x="19494500" y="99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141241</xdr:rowOff>
    </xdr:from>
    <xdr:ext cx="469744" cy="259045"/>
    <xdr:sp macro="" textlink="">
      <xdr:nvSpPr>
        <xdr:cNvPr id="815" name="テキスト ボックス 814"/>
        <xdr:cNvSpPr txBox="1"/>
      </xdr:nvSpPr>
      <xdr:spPr>
        <a:xfrm>
          <a:off x="19310428" y="1008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61201</xdr:rowOff>
    </xdr:from>
    <xdr:to>
      <xdr:col>98</xdr:col>
      <xdr:colOff>38100</xdr:colOff>
      <xdr:row>58</xdr:row>
      <xdr:rowOff>162801</xdr:rowOff>
    </xdr:to>
    <xdr:sp macro="" textlink="">
      <xdr:nvSpPr>
        <xdr:cNvPr id="816" name="楕円 815"/>
        <xdr:cNvSpPr/>
      </xdr:nvSpPr>
      <xdr:spPr>
        <a:xfrm>
          <a:off x="18605500" y="100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153928</xdr:rowOff>
    </xdr:from>
    <xdr:ext cx="469744" cy="259045"/>
    <xdr:sp macro="" textlink="">
      <xdr:nvSpPr>
        <xdr:cNvPr id="817" name="テキスト ボックス 816"/>
        <xdr:cNvSpPr txBox="1"/>
      </xdr:nvSpPr>
      <xdr:spPr>
        <a:xfrm>
          <a:off x="18421428" y="1009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117765</xdr:rowOff>
    </xdr:from>
    <xdr:to>
      <xdr:col>116</xdr:col>
      <xdr:colOff>63500</xdr:colOff>
      <xdr:row>74</xdr:row>
      <xdr:rowOff>138056</xdr:rowOff>
    </xdr:to>
    <xdr:cxnSp macro="">
      <xdr:nvCxnSpPr>
        <xdr:cNvPr id="848" name="直線コネクタ 847"/>
        <xdr:cNvCxnSpPr/>
      </xdr:nvCxnSpPr>
      <xdr:spPr>
        <a:xfrm flipV="1">
          <a:off x="21323300" y="12805065"/>
          <a:ext cx="838200" cy="2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138056</xdr:rowOff>
    </xdr:from>
    <xdr:to>
      <xdr:col>111</xdr:col>
      <xdr:colOff>177800</xdr:colOff>
      <xdr:row>75</xdr:row>
      <xdr:rowOff>23626</xdr:rowOff>
    </xdr:to>
    <xdr:cxnSp macro="">
      <xdr:nvCxnSpPr>
        <xdr:cNvPr id="851" name="直線コネクタ 850"/>
        <xdr:cNvCxnSpPr/>
      </xdr:nvCxnSpPr>
      <xdr:spPr>
        <a:xfrm flipV="1">
          <a:off x="20434300" y="12825356"/>
          <a:ext cx="889000" cy="5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170365</xdr:rowOff>
    </xdr:from>
    <xdr:to>
      <xdr:col>107</xdr:col>
      <xdr:colOff>50800</xdr:colOff>
      <xdr:row>75</xdr:row>
      <xdr:rowOff>23626</xdr:rowOff>
    </xdr:to>
    <xdr:cxnSp macro="">
      <xdr:nvCxnSpPr>
        <xdr:cNvPr id="854" name="直線コネクタ 853"/>
        <xdr:cNvCxnSpPr/>
      </xdr:nvCxnSpPr>
      <xdr:spPr>
        <a:xfrm>
          <a:off x="19545300" y="12857665"/>
          <a:ext cx="8890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170365</xdr:rowOff>
    </xdr:from>
    <xdr:to>
      <xdr:col>102</xdr:col>
      <xdr:colOff>114300</xdr:colOff>
      <xdr:row>75</xdr:row>
      <xdr:rowOff>44679</xdr:rowOff>
    </xdr:to>
    <xdr:cxnSp macro="">
      <xdr:nvCxnSpPr>
        <xdr:cNvPr id="857" name="直線コネクタ 856"/>
        <xdr:cNvCxnSpPr/>
      </xdr:nvCxnSpPr>
      <xdr:spPr>
        <a:xfrm flipV="1">
          <a:off x="18656300" y="12857665"/>
          <a:ext cx="889000" cy="4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66965</xdr:rowOff>
    </xdr:from>
    <xdr:to>
      <xdr:col>116</xdr:col>
      <xdr:colOff>114300</xdr:colOff>
      <xdr:row>74</xdr:row>
      <xdr:rowOff>168565</xdr:rowOff>
    </xdr:to>
    <xdr:sp macro="" textlink="">
      <xdr:nvSpPr>
        <xdr:cNvPr id="867" name="楕円 866"/>
        <xdr:cNvSpPr/>
      </xdr:nvSpPr>
      <xdr:spPr>
        <a:xfrm>
          <a:off x="22110700" y="1275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45392</xdr:rowOff>
    </xdr:from>
    <xdr:ext cx="534377" cy="259045"/>
    <xdr:sp macro="" textlink="">
      <xdr:nvSpPr>
        <xdr:cNvPr id="868" name="繰出金該当値テキスト"/>
        <xdr:cNvSpPr txBox="1"/>
      </xdr:nvSpPr>
      <xdr:spPr>
        <a:xfrm>
          <a:off x="22212300" y="1273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87256</xdr:rowOff>
    </xdr:from>
    <xdr:to>
      <xdr:col>112</xdr:col>
      <xdr:colOff>38100</xdr:colOff>
      <xdr:row>75</xdr:row>
      <xdr:rowOff>17406</xdr:rowOff>
    </xdr:to>
    <xdr:sp macro="" textlink="">
      <xdr:nvSpPr>
        <xdr:cNvPr id="869" name="楕円 868"/>
        <xdr:cNvSpPr/>
      </xdr:nvSpPr>
      <xdr:spPr>
        <a:xfrm>
          <a:off x="21272500" y="1277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8533</xdr:rowOff>
    </xdr:from>
    <xdr:ext cx="534377" cy="259045"/>
    <xdr:sp macro="" textlink="">
      <xdr:nvSpPr>
        <xdr:cNvPr id="870" name="テキスト ボックス 869"/>
        <xdr:cNvSpPr txBox="1"/>
      </xdr:nvSpPr>
      <xdr:spPr>
        <a:xfrm>
          <a:off x="21056111" y="1286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144276</xdr:rowOff>
    </xdr:from>
    <xdr:to>
      <xdr:col>107</xdr:col>
      <xdr:colOff>101600</xdr:colOff>
      <xdr:row>75</xdr:row>
      <xdr:rowOff>74426</xdr:rowOff>
    </xdr:to>
    <xdr:sp macro="" textlink="">
      <xdr:nvSpPr>
        <xdr:cNvPr id="871" name="楕円 870"/>
        <xdr:cNvSpPr/>
      </xdr:nvSpPr>
      <xdr:spPr>
        <a:xfrm>
          <a:off x="20383500" y="1283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65553</xdr:rowOff>
    </xdr:from>
    <xdr:ext cx="534377" cy="259045"/>
    <xdr:sp macro="" textlink="">
      <xdr:nvSpPr>
        <xdr:cNvPr id="872" name="テキスト ボックス 871"/>
        <xdr:cNvSpPr txBox="1"/>
      </xdr:nvSpPr>
      <xdr:spPr>
        <a:xfrm>
          <a:off x="20167111" y="1292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119565</xdr:rowOff>
    </xdr:from>
    <xdr:to>
      <xdr:col>102</xdr:col>
      <xdr:colOff>165100</xdr:colOff>
      <xdr:row>75</xdr:row>
      <xdr:rowOff>49715</xdr:rowOff>
    </xdr:to>
    <xdr:sp macro="" textlink="">
      <xdr:nvSpPr>
        <xdr:cNvPr id="873" name="楕円 872"/>
        <xdr:cNvSpPr/>
      </xdr:nvSpPr>
      <xdr:spPr>
        <a:xfrm>
          <a:off x="19494500" y="1280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40842</xdr:rowOff>
    </xdr:from>
    <xdr:ext cx="534377" cy="259045"/>
    <xdr:sp macro="" textlink="">
      <xdr:nvSpPr>
        <xdr:cNvPr id="874" name="テキスト ボックス 873"/>
        <xdr:cNvSpPr txBox="1"/>
      </xdr:nvSpPr>
      <xdr:spPr>
        <a:xfrm>
          <a:off x="19278111" y="128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165329</xdr:rowOff>
    </xdr:from>
    <xdr:to>
      <xdr:col>98</xdr:col>
      <xdr:colOff>38100</xdr:colOff>
      <xdr:row>75</xdr:row>
      <xdr:rowOff>95479</xdr:rowOff>
    </xdr:to>
    <xdr:sp macro="" textlink="">
      <xdr:nvSpPr>
        <xdr:cNvPr id="875" name="楕円 874"/>
        <xdr:cNvSpPr/>
      </xdr:nvSpPr>
      <xdr:spPr>
        <a:xfrm>
          <a:off x="18605500" y="128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86606</xdr:rowOff>
    </xdr:from>
    <xdr:ext cx="534377" cy="259045"/>
    <xdr:sp macro="" textlink="">
      <xdr:nvSpPr>
        <xdr:cNvPr id="876" name="テキスト ボックス 875"/>
        <xdr:cNvSpPr txBox="1"/>
      </xdr:nvSpPr>
      <xdr:spPr>
        <a:xfrm>
          <a:off x="18389111" y="1294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均値を上回る要因として、広範な行政区域に散在する集落があるという特殊性に起因して、物件費は幼小中１校統合によるこども園、小中学校及び診療所までの輸送経費（通園バス、スクールバス、患者輸送バス）、維持補修費は降雪条件によるものの除雪経費、補助費は広域行政における消防体制（１署２分遣所）、普通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は新規分が南地区製氷センター整備事業によるもの、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更新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は主に７つの漁港の機能保全事業、農用地整備事業、原発に伴う放射線防護対策事業等によるもの、公債費は漁港修築・改修に伴う地方負担の水産基盤整備事業債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、道路や農林水産業施設等の過疎債等等は減少傾向であるものの交付税代替え財源の臨時財政対策債が残高の半分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を占める勢いになっている状況にある。積立金は、電源立地交付金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を原資とした基金への積立で増加した。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6,601
6,594
295.27
7,984,038
7,897,832
84,802
3,658,013
7,508,661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39751</xdr:rowOff>
    </xdr:from>
    <xdr:to>
      <xdr:col>24</xdr:col>
      <xdr:colOff>63500</xdr:colOff>
      <xdr:row>34</xdr:row>
      <xdr:rowOff>8890</xdr:rowOff>
    </xdr:to>
    <xdr:cxnSp macro="">
      <xdr:nvCxnSpPr>
        <xdr:cNvPr id="61" name="直線コネクタ 60"/>
        <xdr:cNvCxnSpPr/>
      </xdr:nvCxnSpPr>
      <xdr:spPr>
        <a:xfrm flipV="1">
          <a:off x="3797300" y="5697601"/>
          <a:ext cx="8382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79121</xdr:rowOff>
    </xdr:from>
    <xdr:to>
      <xdr:col>19</xdr:col>
      <xdr:colOff>177800</xdr:colOff>
      <xdr:row>34</xdr:row>
      <xdr:rowOff>8890</xdr:rowOff>
    </xdr:to>
    <xdr:cxnSp macro="">
      <xdr:nvCxnSpPr>
        <xdr:cNvPr id="64" name="直線コネクタ 63"/>
        <xdr:cNvCxnSpPr/>
      </xdr:nvCxnSpPr>
      <xdr:spPr>
        <a:xfrm>
          <a:off x="2908300" y="5565521"/>
          <a:ext cx="889000" cy="27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79121</xdr:rowOff>
    </xdr:from>
    <xdr:to>
      <xdr:col>15</xdr:col>
      <xdr:colOff>50800</xdr:colOff>
      <xdr:row>33</xdr:row>
      <xdr:rowOff>45720</xdr:rowOff>
    </xdr:to>
    <xdr:cxnSp macro="">
      <xdr:nvCxnSpPr>
        <xdr:cNvPr id="67" name="直線コネクタ 66"/>
        <xdr:cNvCxnSpPr/>
      </xdr:nvCxnSpPr>
      <xdr:spPr>
        <a:xfrm flipV="1">
          <a:off x="2019300" y="5565521"/>
          <a:ext cx="889000" cy="13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45720</xdr:rowOff>
    </xdr:from>
    <xdr:to>
      <xdr:col>10</xdr:col>
      <xdr:colOff>114300</xdr:colOff>
      <xdr:row>33</xdr:row>
      <xdr:rowOff>97028</xdr:rowOff>
    </xdr:to>
    <xdr:cxnSp macro="">
      <xdr:nvCxnSpPr>
        <xdr:cNvPr id="70" name="直線コネクタ 69"/>
        <xdr:cNvCxnSpPr/>
      </xdr:nvCxnSpPr>
      <xdr:spPr>
        <a:xfrm flipV="1">
          <a:off x="1130300" y="5703570"/>
          <a:ext cx="889000" cy="5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160401</xdr:rowOff>
    </xdr:from>
    <xdr:to>
      <xdr:col>24</xdr:col>
      <xdr:colOff>114300</xdr:colOff>
      <xdr:row>33</xdr:row>
      <xdr:rowOff>90551</xdr:rowOff>
    </xdr:to>
    <xdr:sp macro="" textlink="">
      <xdr:nvSpPr>
        <xdr:cNvPr id="80" name="楕円 79"/>
        <xdr:cNvSpPr/>
      </xdr:nvSpPr>
      <xdr:spPr>
        <a:xfrm>
          <a:off x="4584700" y="564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11828</xdr:rowOff>
    </xdr:from>
    <xdr:ext cx="534377" cy="259045"/>
    <xdr:sp macro="" textlink="">
      <xdr:nvSpPr>
        <xdr:cNvPr id="81" name="議会費該当値テキスト"/>
        <xdr:cNvSpPr txBox="1"/>
      </xdr:nvSpPr>
      <xdr:spPr>
        <a:xfrm>
          <a:off x="4686300" y="549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129540</xdr:rowOff>
    </xdr:from>
    <xdr:to>
      <xdr:col>20</xdr:col>
      <xdr:colOff>38100</xdr:colOff>
      <xdr:row>34</xdr:row>
      <xdr:rowOff>59690</xdr:rowOff>
    </xdr:to>
    <xdr:sp macro="" textlink="">
      <xdr:nvSpPr>
        <xdr:cNvPr id="82" name="楕円 81"/>
        <xdr:cNvSpPr/>
      </xdr:nvSpPr>
      <xdr:spPr>
        <a:xfrm>
          <a:off x="3746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76217</xdr:rowOff>
    </xdr:from>
    <xdr:ext cx="534377" cy="259045"/>
    <xdr:sp macro="" textlink="">
      <xdr:nvSpPr>
        <xdr:cNvPr id="83" name="テキスト ボックス 82"/>
        <xdr:cNvSpPr txBox="1"/>
      </xdr:nvSpPr>
      <xdr:spPr>
        <a:xfrm>
          <a:off x="3530111" y="55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28321</xdr:rowOff>
    </xdr:from>
    <xdr:to>
      <xdr:col>15</xdr:col>
      <xdr:colOff>101600</xdr:colOff>
      <xdr:row>32</xdr:row>
      <xdr:rowOff>129921</xdr:rowOff>
    </xdr:to>
    <xdr:sp macro="" textlink="">
      <xdr:nvSpPr>
        <xdr:cNvPr id="84" name="楕円 83"/>
        <xdr:cNvSpPr/>
      </xdr:nvSpPr>
      <xdr:spPr>
        <a:xfrm>
          <a:off x="2857500" y="551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146448</xdr:rowOff>
    </xdr:from>
    <xdr:ext cx="534377" cy="259045"/>
    <xdr:sp macro="" textlink="">
      <xdr:nvSpPr>
        <xdr:cNvPr id="85" name="テキスト ボックス 84"/>
        <xdr:cNvSpPr txBox="1"/>
      </xdr:nvSpPr>
      <xdr:spPr>
        <a:xfrm>
          <a:off x="2641111" y="52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166370</xdr:rowOff>
    </xdr:from>
    <xdr:to>
      <xdr:col>10</xdr:col>
      <xdr:colOff>165100</xdr:colOff>
      <xdr:row>33</xdr:row>
      <xdr:rowOff>96520</xdr:rowOff>
    </xdr:to>
    <xdr:sp macro="" textlink="">
      <xdr:nvSpPr>
        <xdr:cNvPr id="86" name="楕円 85"/>
        <xdr:cNvSpPr/>
      </xdr:nvSpPr>
      <xdr:spPr>
        <a:xfrm>
          <a:off x="1968500" y="5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113047</xdr:rowOff>
    </xdr:from>
    <xdr:ext cx="534377" cy="259045"/>
    <xdr:sp macro="" textlink="">
      <xdr:nvSpPr>
        <xdr:cNvPr id="87" name="テキスト ボックス 86"/>
        <xdr:cNvSpPr txBox="1"/>
      </xdr:nvSpPr>
      <xdr:spPr>
        <a:xfrm>
          <a:off x="1752111" y="542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46228</xdr:rowOff>
    </xdr:from>
    <xdr:to>
      <xdr:col>6</xdr:col>
      <xdr:colOff>38100</xdr:colOff>
      <xdr:row>33</xdr:row>
      <xdr:rowOff>147828</xdr:rowOff>
    </xdr:to>
    <xdr:sp macro="" textlink="">
      <xdr:nvSpPr>
        <xdr:cNvPr id="88" name="楕円 87"/>
        <xdr:cNvSpPr/>
      </xdr:nvSpPr>
      <xdr:spPr>
        <a:xfrm>
          <a:off x="1079500" y="570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164355</xdr:rowOff>
    </xdr:from>
    <xdr:ext cx="534377" cy="259045"/>
    <xdr:sp macro="" textlink="">
      <xdr:nvSpPr>
        <xdr:cNvPr id="89" name="テキスト ボックス 88"/>
        <xdr:cNvSpPr txBox="1"/>
      </xdr:nvSpPr>
      <xdr:spPr>
        <a:xfrm>
          <a:off x="863111" y="54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26824</xdr:rowOff>
    </xdr:from>
    <xdr:to>
      <xdr:col>24</xdr:col>
      <xdr:colOff>63500</xdr:colOff>
      <xdr:row>56</xdr:row>
      <xdr:rowOff>99078</xdr:rowOff>
    </xdr:to>
    <xdr:cxnSp macro="">
      <xdr:nvCxnSpPr>
        <xdr:cNvPr id="116" name="直線コネクタ 115"/>
        <xdr:cNvCxnSpPr/>
      </xdr:nvCxnSpPr>
      <xdr:spPr>
        <a:xfrm flipV="1">
          <a:off x="3797300" y="9628024"/>
          <a:ext cx="838200" cy="7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99078</xdr:rowOff>
    </xdr:from>
    <xdr:to>
      <xdr:col>19</xdr:col>
      <xdr:colOff>177800</xdr:colOff>
      <xdr:row>57</xdr:row>
      <xdr:rowOff>22296</xdr:rowOff>
    </xdr:to>
    <xdr:cxnSp macro="">
      <xdr:nvCxnSpPr>
        <xdr:cNvPr id="119" name="直線コネクタ 118"/>
        <xdr:cNvCxnSpPr/>
      </xdr:nvCxnSpPr>
      <xdr:spPr>
        <a:xfrm flipV="1">
          <a:off x="2908300" y="9700278"/>
          <a:ext cx="889000" cy="9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58410</xdr:rowOff>
    </xdr:from>
    <xdr:to>
      <xdr:col>15</xdr:col>
      <xdr:colOff>50800</xdr:colOff>
      <xdr:row>57</xdr:row>
      <xdr:rowOff>22296</xdr:rowOff>
    </xdr:to>
    <xdr:cxnSp macro="">
      <xdr:nvCxnSpPr>
        <xdr:cNvPr id="122" name="直線コネクタ 121"/>
        <xdr:cNvCxnSpPr/>
      </xdr:nvCxnSpPr>
      <xdr:spPr>
        <a:xfrm>
          <a:off x="2019300" y="9316710"/>
          <a:ext cx="889000" cy="47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58410</xdr:rowOff>
    </xdr:from>
    <xdr:to>
      <xdr:col>10</xdr:col>
      <xdr:colOff>114300</xdr:colOff>
      <xdr:row>55</xdr:row>
      <xdr:rowOff>105728</xdr:rowOff>
    </xdr:to>
    <xdr:cxnSp macro="">
      <xdr:nvCxnSpPr>
        <xdr:cNvPr id="125" name="直線コネクタ 124"/>
        <xdr:cNvCxnSpPr/>
      </xdr:nvCxnSpPr>
      <xdr:spPr>
        <a:xfrm flipV="1">
          <a:off x="1130300" y="9316710"/>
          <a:ext cx="889000" cy="2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147556</xdr:rowOff>
    </xdr:from>
    <xdr:ext cx="599010" cy="259045"/>
    <xdr:sp macro="" textlink="">
      <xdr:nvSpPr>
        <xdr:cNvPr id="129" name="テキスト ボックス 128"/>
        <xdr:cNvSpPr txBox="1"/>
      </xdr:nvSpPr>
      <xdr:spPr>
        <a:xfrm>
          <a:off x="830795" y="974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147474</xdr:rowOff>
    </xdr:from>
    <xdr:to>
      <xdr:col>24</xdr:col>
      <xdr:colOff>114300</xdr:colOff>
      <xdr:row>56</xdr:row>
      <xdr:rowOff>77624</xdr:rowOff>
    </xdr:to>
    <xdr:sp macro="" textlink="">
      <xdr:nvSpPr>
        <xdr:cNvPr id="135" name="楕円 134"/>
        <xdr:cNvSpPr/>
      </xdr:nvSpPr>
      <xdr:spPr>
        <a:xfrm>
          <a:off x="4584700" y="95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170351</xdr:rowOff>
    </xdr:from>
    <xdr:ext cx="599010" cy="259045"/>
    <xdr:sp macro="" textlink="">
      <xdr:nvSpPr>
        <xdr:cNvPr id="136" name="総務費該当値テキスト"/>
        <xdr:cNvSpPr txBox="1"/>
      </xdr:nvSpPr>
      <xdr:spPr>
        <a:xfrm>
          <a:off x="4686300" y="942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48278</xdr:rowOff>
    </xdr:from>
    <xdr:to>
      <xdr:col>20</xdr:col>
      <xdr:colOff>38100</xdr:colOff>
      <xdr:row>56</xdr:row>
      <xdr:rowOff>149878</xdr:rowOff>
    </xdr:to>
    <xdr:sp macro="" textlink="">
      <xdr:nvSpPr>
        <xdr:cNvPr id="137" name="楕円 136"/>
        <xdr:cNvSpPr/>
      </xdr:nvSpPr>
      <xdr:spPr>
        <a:xfrm>
          <a:off x="3746500" y="96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141005</xdr:rowOff>
    </xdr:from>
    <xdr:ext cx="599010" cy="259045"/>
    <xdr:sp macro="" textlink="">
      <xdr:nvSpPr>
        <xdr:cNvPr id="138" name="テキスト ボックス 137"/>
        <xdr:cNvSpPr txBox="1"/>
      </xdr:nvSpPr>
      <xdr:spPr>
        <a:xfrm>
          <a:off x="3497795" y="974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142946</xdr:rowOff>
    </xdr:from>
    <xdr:to>
      <xdr:col>15</xdr:col>
      <xdr:colOff>101600</xdr:colOff>
      <xdr:row>57</xdr:row>
      <xdr:rowOff>73096</xdr:rowOff>
    </xdr:to>
    <xdr:sp macro="" textlink="">
      <xdr:nvSpPr>
        <xdr:cNvPr id="139" name="楕円 138"/>
        <xdr:cNvSpPr/>
      </xdr:nvSpPr>
      <xdr:spPr>
        <a:xfrm>
          <a:off x="2857500" y="97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64223</xdr:rowOff>
    </xdr:from>
    <xdr:ext cx="599010" cy="259045"/>
    <xdr:sp macro="" textlink="">
      <xdr:nvSpPr>
        <xdr:cNvPr id="140" name="テキスト ボックス 139"/>
        <xdr:cNvSpPr txBox="1"/>
      </xdr:nvSpPr>
      <xdr:spPr>
        <a:xfrm>
          <a:off x="2608795" y="983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7610</xdr:rowOff>
    </xdr:from>
    <xdr:to>
      <xdr:col>10</xdr:col>
      <xdr:colOff>165100</xdr:colOff>
      <xdr:row>54</xdr:row>
      <xdr:rowOff>109210</xdr:rowOff>
    </xdr:to>
    <xdr:sp macro="" textlink="">
      <xdr:nvSpPr>
        <xdr:cNvPr id="141" name="楕円 140"/>
        <xdr:cNvSpPr/>
      </xdr:nvSpPr>
      <xdr:spPr>
        <a:xfrm>
          <a:off x="1968500" y="92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125737</xdr:rowOff>
    </xdr:from>
    <xdr:ext cx="599010" cy="259045"/>
    <xdr:sp macro="" textlink="">
      <xdr:nvSpPr>
        <xdr:cNvPr id="142" name="テキスト ボックス 141"/>
        <xdr:cNvSpPr txBox="1"/>
      </xdr:nvSpPr>
      <xdr:spPr>
        <a:xfrm>
          <a:off x="1719795" y="904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54928</xdr:rowOff>
    </xdr:from>
    <xdr:to>
      <xdr:col>6</xdr:col>
      <xdr:colOff>38100</xdr:colOff>
      <xdr:row>55</xdr:row>
      <xdr:rowOff>156528</xdr:rowOff>
    </xdr:to>
    <xdr:sp macro="" textlink="">
      <xdr:nvSpPr>
        <xdr:cNvPr id="143" name="楕円 142"/>
        <xdr:cNvSpPr/>
      </xdr:nvSpPr>
      <xdr:spPr>
        <a:xfrm>
          <a:off x="1079500" y="948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1605</xdr:rowOff>
    </xdr:from>
    <xdr:ext cx="599010" cy="259045"/>
    <xdr:sp macro="" textlink="">
      <xdr:nvSpPr>
        <xdr:cNvPr id="144" name="テキスト ボックス 143"/>
        <xdr:cNvSpPr txBox="1"/>
      </xdr:nvSpPr>
      <xdr:spPr>
        <a:xfrm>
          <a:off x="830795" y="925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153434</xdr:rowOff>
    </xdr:from>
    <xdr:to>
      <xdr:col>24</xdr:col>
      <xdr:colOff>63500</xdr:colOff>
      <xdr:row>77</xdr:row>
      <xdr:rowOff>7533</xdr:rowOff>
    </xdr:to>
    <xdr:cxnSp macro="">
      <xdr:nvCxnSpPr>
        <xdr:cNvPr id="172" name="直線コネクタ 171"/>
        <xdr:cNvCxnSpPr/>
      </xdr:nvCxnSpPr>
      <xdr:spPr>
        <a:xfrm flipV="1">
          <a:off x="3797300" y="13183634"/>
          <a:ext cx="838200" cy="2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7533</xdr:rowOff>
    </xdr:from>
    <xdr:to>
      <xdr:col>19</xdr:col>
      <xdr:colOff>177800</xdr:colOff>
      <xdr:row>77</xdr:row>
      <xdr:rowOff>83702</xdr:rowOff>
    </xdr:to>
    <xdr:cxnSp macro="">
      <xdr:nvCxnSpPr>
        <xdr:cNvPr id="175" name="直線コネクタ 174"/>
        <xdr:cNvCxnSpPr/>
      </xdr:nvCxnSpPr>
      <xdr:spPr>
        <a:xfrm flipV="1">
          <a:off x="2908300" y="13209183"/>
          <a:ext cx="889000" cy="7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13946</xdr:rowOff>
    </xdr:from>
    <xdr:to>
      <xdr:col>15</xdr:col>
      <xdr:colOff>50800</xdr:colOff>
      <xdr:row>77</xdr:row>
      <xdr:rowOff>83702</xdr:rowOff>
    </xdr:to>
    <xdr:cxnSp macro="">
      <xdr:nvCxnSpPr>
        <xdr:cNvPr id="178" name="直線コネクタ 177"/>
        <xdr:cNvCxnSpPr/>
      </xdr:nvCxnSpPr>
      <xdr:spPr>
        <a:xfrm>
          <a:off x="2019300" y="13215596"/>
          <a:ext cx="889000" cy="6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125741</xdr:rowOff>
    </xdr:from>
    <xdr:to>
      <xdr:col>10</xdr:col>
      <xdr:colOff>114300</xdr:colOff>
      <xdr:row>77</xdr:row>
      <xdr:rowOff>13946</xdr:rowOff>
    </xdr:to>
    <xdr:cxnSp macro="">
      <xdr:nvCxnSpPr>
        <xdr:cNvPr id="181" name="直線コネクタ 180"/>
        <xdr:cNvCxnSpPr/>
      </xdr:nvCxnSpPr>
      <xdr:spPr>
        <a:xfrm>
          <a:off x="1130300" y="13155941"/>
          <a:ext cx="889000" cy="5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102634</xdr:rowOff>
    </xdr:from>
    <xdr:to>
      <xdr:col>24</xdr:col>
      <xdr:colOff>114300</xdr:colOff>
      <xdr:row>77</xdr:row>
      <xdr:rowOff>32784</xdr:rowOff>
    </xdr:to>
    <xdr:sp macro="" textlink="">
      <xdr:nvSpPr>
        <xdr:cNvPr id="191" name="楕円 190"/>
        <xdr:cNvSpPr/>
      </xdr:nvSpPr>
      <xdr:spPr>
        <a:xfrm>
          <a:off x="4584700" y="131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81061</xdr:rowOff>
    </xdr:from>
    <xdr:ext cx="599010" cy="259045"/>
    <xdr:sp macro="" textlink="">
      <xdr:nvSpPr>
        <xdr:cNvPr id="192" name="民生費該当値テキスト"/>
        <xdr:cNvSpPr txBox="1"/>
      </xdr:nvSpPr>
      <xdr:spPr>
        <a:xfrm>
          <a:off x="4686300" y="1311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128183</xdr:rowOff>
    </xdr:from>
    <xdr:to>
      <xdr:col>20</xdr:col>
      <xdr:colOff>38100</xdr:colOff>
      <xdr:row>77</xdr:row>
      <xdr:rowOff>58333</xdr:rowOff>
    </xdr:to>
    <xdr:sp macro="" textlink="">
      <xdr:nvSpPr>
        <xdr:cNvPr id="193" name="楕円 192"/>
        <xdr:cNvSpPr/>
      </xdr:nvSpPr>
      <xdr:spPr>
        <a:xfrm>
          <a:off x="3746500" y="131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49460</xdr:rowOff>
    </xdr:from>
    <xdr:ext cx="599010" cy="259045"/>
    <xdr:sp macro="" textlink="">
      <xdr:nvSpPr>
        <xdr:cNvPr id="194" name="テキスト ボックス 193"/>
        <xdr:cNvSpPr txBox="1"/>
      </xdr:nvSpPr>
      <xdr:spPr>
        <a:xfrm>
          <a:off x="3497795" y="1325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32902</xdr:rowOff>
    </xdr:from>
    <xdr:to>
      <xdr:col>15</xdr:col>
      <xdr:colOff>101600</xdr:colOff>
      <xdr:row>77</xdr:row>
      <xdr:rowOff>134502</xdr:rowOff>
    </xdr:to>
    <xdr:sp macro="" textlink="">
      <xdr:nvSpPr>
        <xdr:cNvPr id="195" name="楕円 194"/>
        <xdr:cNvSpPr/>
      </xdr:nvSpPr>
      <xdr:spPr>
        <a:xfrm>
          <a:off x="2857500" y="1323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125629</xdr:rowOff>
    </xdr:from>
    <xdr:ext cx="599010" cy="259045"/>
    <xdr:sp macro="" textlink="">
      <xdr:nvSpPr>
        <xdr:cNvPr id="196" name="テキスト ボックス 195"/>
        <xdr:cNvSpPr txBox="1"/>
      </xdr:nvSpPr>
      <xdr:spPr>
        <a:xfrm>
          <a:off x="2608795" y="1332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134596</xdr:rowOff>
    </xdr:from>
    <xdr:to>
      <xdr:col>10</xdr:col>
      <xdr:colOff>165100</xdr:colOff>
      <xdr:row>77</xdr:row>
      <xdr:rowOff>64746</xdr:rowOff>
    </xdr:to>
    <xdr:sp macro="" textlink="">
      <xdr:nvSpPr>
        <xdr:cNvPr id="197" name="楕円 196"/>
        <xdr:cNvSpPr/>
      </xdr:nvSpPr>
      <xdr:spPr>
        <a:xfrm>
          <a:off x="1968500" y="131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55873</xdr:rowOff>
    </xdr:from>
    <xdr:ext cx="599010" cy="259045"/>
    <xdr:sp macro="" textlink="">
      <xdr:nvSpPr>
        <xdr:cNvPr id="198" name="テキスト ボックス 197"/>
        <xdr:cNvSpPr txBox="1"/>
      </xdr:nvSpPr>
      <xdr:spPr>
        <a:xfrm>
          <a:off x="1719795" y="1325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74941</xdr:rowOff>
    </xdr:from>
    <xdr:to>
      <xdr:col>6</xdr:col>
      <xdr:colOff>38100</xdr:colOff>
      <xdr:row>77</xdr:row>
      <xdr:rowOff>5091</xdr:rowOff>
    </xdr:to>
    <xdr:sp macro="" textlink="">
      <xdr:nvSpPr>
        <xdr:cNvPr id="199" name="楕円 198"/>
        <xdr:cNvSpPr/>
      </xdr:nvSpPr>
      <xdr:spPr>
        <a:xfrm>
          <a:off x="1079500" y="1310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21619</xdr:rowOff>
    </xdr:from>
    <xdr:ext cx="599010" cy="259045"/>
    <xdr:sp macro="" textlink="">
      <xdr:nvSpPr>
        <xdr:cNvPr id="200" name="テキスト ボックス 199"/>
        <xdr:cNvSpPr txBox="1"/>
      </xdr:nvSpPr>
      <xdr:spPr>
        <a:xfrm>
          <a:off x="830795" y="1288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16931</xdr:rowOff>
    </xdr:from>
    <xdr:to>
      <xdr:col>24</xdr:col>
      <xdr:colOff>63500</xdr:colOff>
      <xdr:row>96</xdr:row>
      <xdr:rowOff>109094</xdr:rowOff>
    </xdr:to>
    <xdr:cxnSp macro="">
      <xdr:nvCxnSpPr>
        <xdr:cNvPr id="229" name="直線コネクタ 228"/>
        <xdr:cNvCxnSpPr/>
      </xdr:nvCxnSpPr>
      <xdr:spPr>
        <a:xfrm flipV="1">
          <a:off x="3797300" y="16476131"/>
          <a:ext cx="838200" cy="9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103730</xdr:rowOff>
    </xdr:from>
    <xdr:to>
      <xdr:col>19</xdr:col>
      <xdr:colOff>177800</xdr:colOff>
      <xdr:row>96</xdr:row>
      <xdr:rowOff>109094</xdr:rowOff>
    </xdr:to>
    <xdr:cxnSp macro="">
      <xdr:nvCxnSpPr>
        <xdr:cNvPr id="232" name="直線コネクタ 231"/>
        <xdr:cNvCxnSpPr/>
      </xdr:nvCxnSpPr>
      <xdr:spPr>
        <a:xfrm>
          <a:off x="2908300" y="16562930"/>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70583</xdr:rowOff>
    </xdr:from>
    <xdr:to>
      <xdr:col>15</xdr:col>
      <xdr:colOff>50800</xdr:colOff>
      <xdr:row>96</xdr:row>
      <xdr:rowOff>103730</xdr:rowOff>
    </xdr:to>
    <xdr:cxnSp macro="">
      <xdr:nvCxnSpPr>
        <xdr:cNvPr id="235" name="直線コネクタ 234"/>
        <xdr:cNvCxnSpPr/>
      </xdr:nvCxnSpPr>
      <xdr:spPr>
        <a:xfrm>
          <a:off x="2019300" y="16529783"/>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70583</xdr:rowOff>
    </xdr:from>
    <xdr:to>
      <xdr:col>10</xdr:col>
      <xdr:colOff>114300</xdr:colOff>
      <xdr:row>96</xdr:row>
      <xdr:rowOff>95535</xdr:rowOff>
    </xdr:to>
    <xdr:cxnSp macro="">
      <xdr:nvCxnSpPr>
        <xdr:cNvPr id="238" name="直線コネクタ 237"/>
        <xdr:cNvCxnSpPr/>
      </xdr:nvCxnSpPr>
      <xdr:spPr>
        <a:xfrm flipV="1">
          <a:off x="1130300" y="16529783"/>
          <a:ext cx="889000" cy="2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40" name="テキスト ボックス 239"/>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137581</xdr:rowOff>
    </xdr:from>
    <xdr:to>
      <xdr:col>24</xdr:col>
      <xdr:colOff>114300</xdr:colOff>
      <xdr:row>96</xdr:row>
      <xdr:rowOff>67731</xdr:rowOff>
    </xdr:to>
    <xdr:sp macro="" textlink="">
      <xdr:nvSpPr>
        <xdr:cNvPr id="248" name="楕円 247"/>
        <xdr:cNvSpPr/>
      </xdr:nvSpPr>
      <xdr:spPr>
        <a:xfrm>
          <a:off x="4584700" y="1642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160458</xdr:rowOff>
    </xdr:from>
    <xdr:ext cx="599010" cy="259045"/>
    <xdr:sp macro="" textlink="">
      <xdr:nvSpPr>
        <xdr:cNvPr id="249" name="衛生費該当値テキスト"/>
        <xdr:cNvSpPr txBox="1"/>
      </xdr:nvSpPr>
      <xdr:spPr>
        <a:xfrm>
          <a:off x="4686300" y="1627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58294</xdr:rowOff>
    </xdr:from>
    <xdr:to>
      <xdr:col>20</xdr:col>
      <xdr:colOff>38100</xdr:colOff>
      <xdr:row>96</xdr:row>
      <xdr:rowOff>159894</xdr:rowOff>
    </xdr:to>
    <xdr:sp macro="" textlink="">
      <xdr:nvSpPr>
        <xdr:cNvPr id="250" name="楕円 249"/>
        <xdr:cNvSpPr/>
      </xdr:nvSpPr>
      <xdr:spPr>
        <a:xfrm>
          <a:off x="3746500" y="1651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4971</xdr:rowOff>
    </xdr:from>
    <xdr:ext cx="599010" cy="259045"/>
    <xdr:sp macro="" textlink="">
      <xdr:nvSpPr>
        <xdr:cNvPr id="251" name="テキスト ボックス 250"/>
        <xdr:cNvSpPr txBox="1"/>
      </xdr:nvSpPr>
      <xdr:spPr>
        <a:xfrm>
          <a:off x="3497795" y="1629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52930</xdr:rowOff>
    </xdr:from>
    <xdr:to>
      <xdr:col>15</xdr:col>
      <xdr:colOff>101600</xdr:colOff>
      <xdr:row>96</xdr:row>
      <xdr:rowOff>154530</xdr:rowOff>
    </xdr:to>
    <xdr:sp macro="" textlink="">
      <xdr:nvSpPr>
        <xdr:cNvPr id="252" name="楕円 251"/>
        <xdr:cNvSpPr/>
      </xdr:nvSpPr>
      <xdr:spPr>
        <a:xfrm>
          <a:off x="2857500" y="165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171057</xdr:rowOff>
    </xdr:from>
    <xdr:ext cx="599010" cy="259045"/>
    <xdr:sp macro="" textlink="">
      <xdr:nvSpPr>
        <xdr:cNvPr id="253" name="テキスト ボックス 252"/>
        <xdr:cNvSpPr txBox="1"/>
      </xdr:nvSpPr>
      <xdr:spPr>
        <a:xfrm>
          <a:off x="2608795" y="1628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19783</xdr:rowOff>
    </xdr:from>
    <xdr:to>
      <xdr:col>10</xdr:col>
      <xdr:colOff>165100</xdr:colOff>
      <xdr:row>96</xdr:row>
      <xdr:rowOff>121383</xdr:rowOff>
    </xdr:to>
    <xdr:sp macro="" textlink="">
      <xdr:nvSpPr>
        <xdr:cNvPr id="254" name="楕円 253"/>
        <xdr:cNvSpPr/>
      </xdr:nvSpPr>
      <xdr:spPr>
        <a:xfrm>
          <a:off x="1968500" y="1647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137910</xdr:rowOff>
    </xdr:from>
    <xdr:ext cx="599010" cy="259045"/>
    <xdr:sp macro="" textlink="">
      <xdr:nvSpPr>
        <xdr:cNvPr id="255" name="テキスト ボックス 254"/>
        <xdr:cNvSpPr txBox="1"/>
      </xdr:nvSpPr>
      <xdr:spPr>
        <a:xfrm>
          <a:off x="1719795" y="1625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44735</xdr:rowOff>
    </xdr:from>
    <xdr:to>
      <xdr:col>6</xdr:col>
      <xdr:colOff>38100</xdr:colOff>
      <xdr:row>96</xdr:row>
      <xdr:rowOff>146335</xdr:rowOff>
    </xdr:to>
    <xdr:sp macro="" textlink="">
      <xdr:nvSpPr>
        <xdr:cNvPr id="256" name="楕円 255"/>
        <xdr:cNvSpPr/>
      </xdr:nvSpPr>
      <xdr:spPr>
        <a:xfrm>
          <a:off x="1079500" y="165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162862</xdr:rowOff>
    </xdr:from>
    <xdr:ext cx="599010" cy="259045"/>
    <xdr:sp macro="" textlink="">
      <xdr:nvSpPr>
        <xdr:cNvPr id="257" name="テキスト ボックス 256"/>
        <xdr:cNvSpPr txBox="1"/>
      </xdr:nvSpPr>
      <xdr:spPr>
        <a:xfrm>
          <a:off x="830795" y="1627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89202</xdr:rowOff>
    </xdr:from>
    <xdr:to>
      <xdr:col>55</xdr:col>
      <xdr:colOff>0</xdr:colOff>
      <xdr:row>58</xdr:row>
      <xdr:rowOff>621</xdr:rowOff>
    </xdr:to>
    <xdr:cxnSp macro="">
      <xdr:nvCxnSpPr>
        <xdr:cNvPr id="343" name="直線コネクタ 342"/>
        <xdr:cNvCxnSpPr/>
      </xdr:nvCxnSpPr>
      <xdr:spPr>
        <a:xfrm flipV="1">
          <a:off x="9639300" y="9861852"/>
          <a:ext cx="838200" cy="8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160323</xdr:rowOff>
    </xdr:from>
    <xdr:ext cx="599010" cy="259045"/>
    <xdr:sp macro="" textlink="">
      <xdr:nvSpPr>
        <xdr:cNvPr id="344" name="農林水産業費平均値テキスト"/>
        <xdr:cNvSpPr txBox="1"/>
      </xdr:nvSpPr>
      <xdr:spPr>
        <a:xfrm>
          <a:off x="10528300" y="9932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621</xdr:rowOff>
    </xdr:from>
    <xdr:to>
      <xdr:col>50</xdr:col>
      <xdr:colOff>114300</xdr:colOff>
      <xdr:row>58</xdr:row>
      <xdr:rowOff>66156</xdr:rowOff>
    </xdr:to>
    <xdr:cxnSp macro="">
      <xdr:nvCxnSpPr>
        <xdr:cNvPr id="346" name="直線コネクタ 345"/>
        <xdr:cNvCxnSpPr/>
      </xdr:nvCxnSpPr>
      <xdr:spPr>
        <a:xfrm flipV="1">
          <a:off x="8750300" y="9944721"/>
          <a:ext cx="889000" cy="6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66156</xdr:rowOff>
    </xdr:from>
    <xdr:to>
      <xdr:col>45</xdr:col>
      <xdr:colOff>177800</xdr:colOff>
      <xdr:row>58</xdr:row>
      <xdr:rowOff>68420</xdr:rowOff>
    </xdr:to>
    <xdr:cxnSp macro="">
      <xdr:nvCxnSpPr>
        <xdr:cNvPr id="349" name="直線コネクタ 348"/>
        <xdr:cNvCxnSpPr/>
      </xdr:nvCxnSpPr>
      <xdr:spPr>
        <a:xfrm flipV="1">
          <a:off x="7861300" y="10010256"/>
          <a:ext cx="8890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12428</xdr:rowOff>
    </xdr:from>
    <xdr:to>
      <xdr:col>41</xdr:col>
      <xdr:colOff>50800</xdr:colOff>
      <xdr:row>58</xdr:row>
      <xdr:rowOff>68420</xdr:rowOff>
    </xdr:to>
    <xdr:cxnSp macro="">
      <xdr:nvCxnSpPr>
        <xdr:cNvPr id="352" name="直線コネクタ 351"/>
        <xdr:cNvCxnSpPr/>
      </xdr:nvCxnSpPr>
      <xdr:spPr>
        <a:xfrm>
          <a:off x="6972300" y="9956528"/>
          <a:ext cx="889000" cy="5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143060</xdr:rowOff>
    </xdr:from>
    <xdr:ext cx="534377" cy="259045"/>
    <xdr:sp macro="" textlink="">
      <xdr:nvSpPr>
        <xdr:cNvPr id="354" name="テキスト ボックス 353"/>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38402</xdr:rowOff>
    </xdr:from>
    <xdr:to>
      <xdr:col>55</xdr:col>
      <xdr:colOff>50800</xdr:colOff>
      <xdr:row>57</xdr:row>
      <xdr:rowOff>140002</xdr:rowOff>
    </xdr:to>
    <xdr:sp macro="" textlink="">
      <xdr:nvSpPr>
        <xdr:cNvPr id="362" name="楕円 361"/>
        <xdr:cNvSpPr/>
      </xdr:nvSpPr>
      <xdr:spPr>
        <a:xfrm>
          <a:off x="10426700" y="98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61279</xdr:rowOff>
    </xdr:from>
    <xdr:ext cx="599010" cy="259045"/>
    <xdr:sp macro="" textlink="">
      <xdr:nvSpPr>
        <xdr:cNvPr id="363" name="農林水産業費該当値テキスト"/>
        <xdr:cNvSpPr txBox="1"/>
      </xdr:nvSpPr>
      <xdr:spPr>
        <a:xfrm>
          <a:off x="10528300" y="966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121271</xdr:rowOff>
    </xdr:from>
    <xdr:to>
      <xdr:col>50</xdr:col>
      <xdr:colOff>165100</xdr:colOff>
      <xdr:row>58</xdr:row>
      <xdr:rowOff>51421</xdr:rowOff>
    </xdr:to>
    <xdr:sp macro="" textlink="">
      <xdr:nvSpPr>
        <xdr:cNvPr id="364" name="楕円 363"/>
        <xdr:cNvSpPr/>
      </xdr:nvSpPr>
      <xdr:spPr>
        <a:xfrm>
          <a:off x="9588500" y="98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67948</xdr:rowOff>
    </xdr:from>
    <xdr:ext cx="599010" cy="259045"/>
    <xdr:sp macro="" textlink="">
      <xdr:nvSpPr>
        <xdr:cNvPr id="365" name="テキスト ボックス 364"/>
        <xdr:cNvSpPr txBox="1"/>
      </xdr:nvSpPr>
      <xdr:spPr>
        <a:xfrm>
          <a:off x="9339795" y="966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15356</xdr:rowOff>
    </xdr:from>
    <xdr:to>
      <xdr:col>46</xdr:col>
      <xdr:colOff>38100</xdr:colOff>
      <xdr:row>58</xdr:row>
      <xdr:rowOff>116956</xdr:rowOff>
    </xdr:to>
    <xdr:sp macro="" textlink="">
      <xdr:nvSpPr>
        <xdr:cNvPr id="366" name="楕円 365"/>
        <xdr:cNvSpPr/>
      </xdr:nvSpPr>
      <xdr:spPr>
        <a:xfrm>
          <a:off x="8699500" y="99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133483</xdr:rowOff>
    </xdr:from>
    <xdr:ext cx="599010" cy="259045"/>
    <xdr:sp macro="" textlink="">
      <xdr:nvSpPr>
        <xdr:cNvPr id="367" name="テキスト ボックス 366"/>
        <xdr:cNvSpPr txBox="1"/>
      </xdr:nvSpPr>
      <xdr:spPr>
        <a:xfrm>
          <a:off x="8450795" y="973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17620</xdr:rowOff>
    </xdr:from>
    <xdr:to>
      <xdr:col>41</xdr:col>
      <xdr:colOff>101600</xdr:colOff>
      <xdr:row>58</xdr:row>
      <xdr:rowOff>119220</xdr:rowOff>
    </xdr:to>
    <xdr:sp macro="" textlink="">
      <xdr:nvSpPr>
        <xdr:cNvPr id="368" name="楕円 367"/>
        <xdr:cNvSpPr/>
      </xdr:nvSpPr>
      <xdr:spPr>
        <a:xfrm>
          <a:off x="7810500" y="99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135747</xdr:rowOff>
    </xdr:from>
    <xdr:ext cx="599010" cy="259045"/>
    <xdr:sp macro="" textlink="">
      <xdr:nvSpPr>
        <xdr:cNvPr id="369" name="テキスト ボックス 368"/>
        <xdr:cNvSpPr txBox="1"/>
      </xdr:nvSpPr>
      <xdr:spPr>
        <a:xfrm>
          <a:off x="7561795" y="973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133078</xdr:rowOff>
    </xdr:from>
    <xdr:to>
      <xdr:col>36</xdr:col>
      <xdr:colOff>165100</xdr:colOff>
      <xdr:row>58</xdr:row>
      <xdr:rowOff>63228</xdr:rowOff>
    </xdr:to>
    <xdr:sp macro="" textlink="">
      <xdr:nvSpPr>
        <xdr:cNvPr id="370" name="楕円 369"/>
        <xdr:cNvSpPr/>
      </xdr:nvSpPr>
      <xdr:spPr>
        <a:xfrm>
          <a:off x="6921500" y="990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79755</xdr:rowOff>
    </xdr:from>
    <xdr:ext cx="599010" cy="259045"/>
    <xdr:sp macro="" textlink="">
      <xdr:nvSpPr>
        <xdr:cNvPr id="371" name="テキスト ボックス 370"/>
        <xdr:cNvSpPr txBox="1"/>
      </xdr:nvSpPr>
      <xdr:spPr>
        <a:xfrm>
          <a:off x="6672795" y="96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97817</xdr:rowOff>
    </xdr:from>
    <xdr:to>
      <xdr:col>55</xdr:col>
      <xdr:colOff>0</xdr:colOff>
      <xdr:row>78</xdr:row>
      <xdr:rowOff>142280</xdr:rowOff>
    </xdr:to>
    <xdr:cxnSp macro="">
      <xdr:nvCxnSpPr>
        <xdr:cNvPr id="402" name="直線コネクタ 401"/>
        <xdr:cNvCxnSpPr/>
      </xdr:nvCxnSpPr>
      <xdr:spPr>
        <a:xfrm flipV="1">
          <a:off x="9639300" y="13470917"/>
          <a:ext cx="8382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142280</xdr:rowOff>
    </xdr:from>
    <xdr:to>
      <xdr:col>50</xdr:col>
      <xdr:colOff>114300</xdr:colOff>
      <xdr:row>78</xdr:row>
      <xdr:rowOff>152485</xdr:rowOff>
    </xdr:to>
    <xdr:cxnSp macro="">
      <xdr:nvCxnSpPr>
        <xdr:cNvPr id="405" name="直線コネクタ 404"/>
        <xdr:cNvCxnSpPr/>
      </xdr:nvCxnSpPr>
      <xdr:spPr>
        <a:xfrm flipV="1">
          <a:off x="8750300" y="13515380"/>
          <a:ext cx="889000" cy="1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142622</xdr:rowOff>
    </xdr:from>
    <xdr:to>
      <xdr:col>45</xdr:col>
      <xdr:colOff>177800</xdr:colOff>
      <xdr:row>78</xdr:row>
      <xdr:rowOff>152485</xdr:rowOff>
    </xdr:to>
    <xdr:cxnSp macro="">
      <xdr:nvCxnSpPr>
        <xdr:cNvPr id="408" name="直線コネクタ 407"/>
        <xdr:cNvCxnSpPr/>
      </xdr:nvCxnSpPr>
      <xdr:spPr>
        <a:xfrm>
          <a:off x="7861300" y="13515722"/>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129005</xdr:rowOff>
    </xdr:from>
    <xdr:to>
      <xdr:col>41</xdr:col>
      <xdr:colOff>50800</xdr:colOff>
      <xdr:row>78</xdr:row>
      <xdr:rowOff>142622</xdr:rowOff>
    </xdr:to>
    <xdr:cxnSp macro="">
      <xdr:nvCxnSpPr>
        <xdr:cNvPr id="411" name="直線コネクタ 410"/>
        <xdr:cNvCxnSpPr/>
      </xdr:nvCxnSpPr>
      <xdr:spPr>
        <a:xfrm>
          <a:off x="6972300" y="13502105"/>
          <a:ext cx="889000" cy="1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47017</xdr:rowOff>
    </xdr:from>
    <xdr:to>
      <xdr:col>55</xdr:col>
      <xdr:colOff>50800</xdr:colOff>
      <xdr:row>78</xdr:row>
      <xdr:rowOff>148617</xdr:rowOff>
    </xdr:to>
    <xdr:sp macro="" textlink="">
      <xdr:nvSpPr>
        <xdr:cNvPr id="421" name="楕円 420"/>
        <xdr:cNvSpPr/>
      </xdr:nvSpPr>
      <xdr:spPr>
        <a:xfrm>
          <a:off x="10426700" y="1342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25444</xdr:rowOff>
    </xdr:from>
    <xdr:ext cx="534377" cy="259045"/>
    <xdr:sp macro="" textlink="">
      <xdr:nvSpPr>
        <xdr:cNvPr id="422" name="商工費該当値テキスト"/>
        <xdr:cNvSpPr txBox="1"/>
      </xdr:nvSpPr>
      <xdr:spPr>
        <a:xfrm>
          <a:off x="10528300" y="1339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91480</xdr:rowOff>
    </xdr:from>
    <xdr:to>
      <xdr:col>50</xdr:col>
      <xdr:colOff>165100</xdr:colOff>
      <xdr:row>79</xdr:row>
      <xdr:rowOff>21630</xdr:rowOff>
    </xdr:to>
    <xdr:sp macro="" textlink="">
      <xdr:nvSpPr>
        <xdr:cNvPr id="423" name="楕円 422"/>
        <xdr:cNvSpPr/>
      </xdr:nvSpPr>
      <xdr:spPr>
        <a:xfrm>
          <a:off x="9588500" y="134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12757</xdr:rowOff>
    </xdr:from>
    <xdr:ext cx="469744" cy="259045"/>
    <xdr:sp macro="" textlink="">
      <xdr:nvSpPr>
        <xdr:cNvPr id="424" name="テキスト ボックス 423"/>
        <xdr:cNvSpPr txBox="1"/>
      </xdr:nvSpPr>
      <xdr:spPr>
        <a:xfrm>
          <a:off x="9404428" y="1355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101685</xdr:rowOff>
    </xdr:from>
    <xdr:to>
      <xdr:col>46</xdr:col>
      <xdr:colOff>38100</xdr:colOff>
      <xdr:row>79</xdr:row>
      <xdr:rowOff>31835</xdr:rowOff>
    </xdr:to>
    <xdr:sp macro="" textlink="">
      <xdr:nvSpPr>
        <xdr:cNvPr id="425" name="楕円 424"/>
        <xdr:cNvSpPr/>
      </xdr:nvSpPr>
      <xdr:spPr>
        <a:xfrm>
          <a:off x="8699500" y="134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22962</xdr:rowOff>
    </xdr:from>
    <xdr:ext cx="469744" cy="259045"/>
    <xdr:sp macro="" textlink="">
      <xdr:nvSpPr>
        <xdr:cNvPr id="426" name="テキスト ボックス 425"/>
        <xdr:cNvSpPr txBox="1"/>
      </xdr:nvSpPr>
      <xdr:spPr>
        <a:xfrm>
          <a:off x="8515428" y="1356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91822</xdr:rowOff>
    </xdr:from>
    <xdr:to>
      <xdr:col>41</xdr:col>
      <xdr:colOff>101600</xdr:colOff>
      <xdr:row>79</xdr:row>
      <xdr:rowOff>21972</xdr:rowOff>
    </xdr:to>
    <xdr:sp macro="" textlink="">
      <xdr:nvSpPr>
        <xdr:cNvPr id="427" name="楕円 426"/>
        <xdr:cNvSpPr/>
      </xdr:nvSpPr>
      <xdr:spPr>
        <a:xfrm>
          <a:off x="7810500" y="134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13099</xdr:rowOff>
    </xdr:from>
    <xdr:ext cx="469744" cy="259045"/>
    <xdr:sp macro="" textlink="">
      <xdr:nvSpPr>
        <xdr:cNvPr id="428" name="テキスト ボックス 427"/>
        <xdr:cNvSpPr txBox="1"/>
      </xdr:nvSpPr>
      <xdr:spPr>
        <a:xfrm>
          <a:off x="7626428" y="1355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78205</xdr:rowOff>
    </xdr:from>
    <xdr:to>
      <xdr:col>36</xdr:col>
      <xdr:colOff>165100</xdr:colOff>
      <xdr:row>79</xdr:row>
      <xdr:rowOff>8355</xdr:rowOff>
    </xdr:to>
    <xdr:sp macro="" textlink="">
      <xdr:nvSpPr>
        <xdr:cNvPr id="429" name="楕円 428"/>
        <xdr:cNvSpPr/>
      </xdr:nvSpPr>
      <xdr:spPr>
        <a:xfrm>
          <a:off x="6921500" y="1345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170932</xdr:rowOff>
    </xdr:from>
    <xdr:ext cx="469744" cy="259045"/>
    <xdr:sp macro="" textlink="">
      <xdr:nvSpPr>
        <xdr:cNvPr id="430" name="テキスト ボックス 429"/>
        <xdr:cNvSpPr txBox="1"/>
      </xdr:nvSpPr>
      <xdr:spPr>
        <a:xfrm>
          <a:off x="6737428" y="1354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13843</xdr:rowOff>
    </xdr:from>
    <xdr:to>
      <xdr:col>55</xdr:col>
      <xdr:colOff>0</xdr:colOff>
      <xdr:row>97</xdr:row>
      <xdr:rowOff>64509</xdr:rowOff>
    </xdr:to>
    <xdr:cxnSp macro="">
      <xdr:nvCxnSpPr>
        <xdr:cNvPr id="457" name="直線コネクタ 456"/>
        <xdr:cNvCxnSpPr/>
      </xdr:nvCxnSpPr>
      <xdr:spPr>
        <a:xfrm flipV="1">
          <a:off x="9639300" y="16644493"/>
          <a:ext cx="838200" cy="5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15525</xdr:rowOff>
    </xdr:from>
    <xdr:to>
      <xdr:col>50</xdr:col>
      <xdr:colOff>114300</xdr:colOff>
      <xdr:row>97</xdr:row>
      <xdr:rowOff>64509</xdr:rowOff>
    </xdr:to>
    <xdr:cxnSp macro="">
      <xdr:nvCxnSpPr>
        <xdr:cNvPr id="460" name="直線コネクタ 459"/>
        <xdr:cNvCxnSpPr/>
      </xdr:nvCxnSpPr>
      <xdr:spPr>
        <a:xfrm>
          <a:off x="8750300" y="16474725"/>
          <a:ext cx="889000" cy="22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15525</xdr:rowOff>
    </xdr:from>
    <xdr:to>
      <xdr:col>45</xdr:col>
      <xdr:colOff>177800</xdr:colOff>
      <xdr:row>97</xdr:row>
      <xdr:rowOff>41996</xdr:rowOff>
    </xdr:to>
    <xdr:cxnSp macro="">
      <xdr:nvCxnSpPr>
        <xdr:cNvPr id="463" name="直線コネクタ 462"/>
        <xdr:cNvCxnSpPr/>
      </xdr:nvCxnSpPr>
      <xdr:spPr>
        <a:xfrm flipV="1">
          <a:off x="7861300" y="16474725"/>
          <a:ext cx="889000" cy="19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136902</xdr:rowOff>
    </xdr:from>
    <xdr:to>
      <xdr:col>41</xdr:col>
      <xdr:colOff>50800</xdr:colOff>
      <xdr:row>97</xdr:row>
      <xdr:rowOff>41996</xdr:rowOff>
    </xdr:to>
    <xdr:cxnSp macro="">
      <xdr:nvCxnSpPr>
        <xdr:cNvPr id="466" name="直線コネクタ 465"/>
        <xdr:cNvCxnSpPr/>
      </xdr:nvCxnSpPr>
      <xdr:spPr>
        <a:xfrm>
          <a:off x="6972300" y="16424652"/>
          <a:ext cx="889000" cy="24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134493</xdr:rowOff>
    </xdr:from>
    <xdr:to>
      <xdr:col>55</xdr:col>
      <xdr:colOff>50800</xdr:colOff>
      <xdr:row>97</xdr:row>
      <xdr:rowOff>64643</xdr:rowOff>
    </xdr:to>
    <xdr:sp macro="" textlink="">
      <xdr:nvSpPr>
        <xdr:cNvPr id="476" name="楕円 475"/>
        <xdr:cNvSpPr/>
      </xdr:nvSpPr>
      <xdr:spPr>
        <a:xfrm>
          <a:off x="10426700" y="1659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112920</xdr:rowOff>
    </xdr:from>
    <xdr:ext cx="534377" cy="259045"/>
    <xdr:sp macro="" textlink="">
      <xdr:nvSpPr>
        <xdr:cNvPr id="477" name="土木費該当値テキスト"/>
        <xdr:cNvSpPr txBox="1"/>
      </xdr:nvSpPr>
      <xdr:spPr>
        <a:xfrm>
          <a:off x="10528300" y="1657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13709</xdr:rowOff>
    </xdr:from>
    <xdr:to>
      <xdr:col>50</xdr:col>
      <xdr:colOff>165100</xdr:colOff>
      <xdr:row>97</xdr:row>
      <xdr:rowOff>115309</xdr:rowOff>
    </xdr:to>
    <xdr:sp macro="" textlink="">
      <xdr:nvSpPr>
        <xdr:cNvPr id="478" name="楕円 477"/>
        <xdr:cNvSpPr/>
      </xdr:nvSpPr>
      <xdr:spPr>
        <a:xfrm>
          <a:off x="9588500" y="1664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106436</xdr:rowOff>
    </xdr:from>
    <xdr:ext cx="534377" cy="259045"/>
    <xdr:sp macro="" textlink="">
      <xdr:nvSpPr>
        <xdr:cNvPr id="479" name="テキスト ボックス 478"/>
        <xdr:cNvSpPr txBox="1"/>
      </xdr:nvSpPr>
      <xdr:spPr>
        <a:xfrm>
          <a:off x="9372111" y="1673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136175</xdr:rowOff>
    </xdr:from>
    <xdr:to>
      <xdr:col>46</xdr:col>
      <xdr:colOff>38100</xdr:colOff>
      <xdr:row>96</xdr:row>
      <xdr:rowOff>66325</xdr:rowOff>
    </xdr:to>
    <xdr:sp macro="" textlink="">
      <xdr:nvSpPr>
        <xdr:cNvPr id="480" name="楕円 479"/>
        <xdr:cNvSpPr/>
      </xdr:nvSpPr>
      <xdr:spPr>
        <a:xfrm>
          <a:off x="8699500" y="164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82852</xdr:rowOff>
    </xdr:from>
    <xdr:ext cx="599010" cy="259045"/>
    <xdr:sp macro="" textlink="">
      <xdr:nvSpPr>
        <xdr:cNvPr id="481" name="テキスト ボックス 480"/>
        <xdr:cNvSpPr txBox="1"/>
      </xdr:nvSpPr>
      <xdr:spPr>
        <a:xfrm>
          <a:off x="8450795" y="1619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162646</xdr:rowOff>
    </xdr:from>
    <xdr:to>
      <xdr:col>41</xdr:col>
      <xdr:colOff>101600</xdr:colOff>
      <xdr:row>97</xdr:row>
      <xdr:rowOff>92796</xdr:rowOff>
    </xdr:to>
    <xdr:sp macro="" textlink="">
      <xdr:nvSpPr>
        <xdr:cNvPr id="482" name="楕円 481"/>
        <xdr:cNvSpPr/>
      </xdr:nvSpPr>
      <xdr:spPr>
        <a:xfrm>
          <a:off x="7810500" y="1662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83923</xdr:rowOff>
    </xdr:from>
    <xdr:ext cx="534377" cy="259045"/>
    <xdr:sp macro="" textlink="">
      <xdr:nvSpPr>
        <xdr:cNvPr id="483" name="テキスト ボックス 482"/>
        <xdr:cNvSpPr txBox="1"/>
      </xdr:nvSpPr>
      <xdr:spPr>
        <a:xfrm>
          <a:off x="7594111" y="1671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86102</xdr:rowOff>
    </xdr:from>
    <xdr:to>
      <xdr:col>36</xdr:col>
      <xdr:colOff>165100</xdr:colOff>
      <xdr:row>96</xdr:row>
      <xdr:rowOff>16252</xdr:rowOff>
    </xdr:to>
    <xdr:sp macro="" textlink="">
      <xdr:nvSpPr>
        <xdr:cNvPr id="484" name="楕円 483"/>
        <xdr:cNvSpPr/>
      </xdr:nvSpPr>
      <xdr:spPr>
        <a:xfrm>
          <a:off x="6921500" y="163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32779</xdr:rowOff>
    </xdr:from>
    <xdr:ext cx="599010" cy="259045"/>
    <xdr:sp macro="" textlink="">
      <xdr:nvSpPr>
        <xdr:cNvPr id="485" name="テキスト ボックス 484"/>
        <xdr:cNvSpPr txBox="1"/>
      </xdr:nvSpPr>
      <xdr:spPr>
        <a:xfrm>
          <a:off x="6672795" y="1614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77989</xdr:rowOff>
    </xdr:from>
    <xdr:to>
      <xdr:col>85</xdr:col>
      <xdr:colOff>126364</xdr:colOff>
      <xdr:row>38</xdr:row>
      <xdr:rowOff>61606</xdr:rowOff>
    </xdr:to>
    <xdr:cxnSp macro="">
      <xdr:nvCxnSpPr>
        <xdr:cNvPr id="511" name="直線コネクタ 510"/>
        <xdr:cNvCxnSpPr/>
      </xdr:nvCxnSpPr>
      <xdr:spPr>
        <a:xfrm flipV="1">
          <a:off x="16317595" y="5735839"/>
          <a:ext cx="1269" cy="84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65433</xdr:rowOff>
    </xdr:from>
    <xdr:ext cx="534377" cy="259045"/>
    <xdr:sp macro="" textlink="">
      <xdr:nvSpPr>
        <xdr:cNvPr id="512" name="消防費最小値テキスト"/>
        <xdr:cNvSpPr txBox="1"/>
      </xdr:nvSpPr>
      <xdr:spPr>
        <a:xfrm>
          <a:off x="16370300" y="658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61606</xdr:rowOff>
    </xdr:from>
    <xdr:to>
      <xdr:col>86</xdr:col>
      <xdr:colOff>25400</xdr:colOff>
      <xdr:row>38</xdr:row>
      <xdr:rowOff>61606</xdr:rowOff>
    </xdr:to>
    <xdr:cxnSp macro="">
      <xdr:nvCxnSpPr>
        <xdr:cNvPr id="513" name="直線コネクタ 512"/>
        <xdr:cNvCxnSpPr/>
      </xdr:nvCxnSpPr>
      <xdr:spPr>
        <a:xfrm>
          <a:off x="16230600" y="657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24666</xdr:rowOff>
    </xdr:from>
    <xdr:ext cx="534377" cy="259045"/>
    <xdr:sp macro="" textlink="">
      <xdr:nvSpPr>
        <xdr:cNvPr id="514" name="消防費最大値テキスト"/>
        <xdr:cNvSpPr txBox="1"/>
      </xdr:nvSpPr>
      <xdr:spPr>
        <a:xfrm>
          <a:off x="16370300" y="551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77989</xdr:rowOff>
    </xdr:from>
    <xdr:to>
      <xdr:col>86</xdr:col>
      <xdr:colOff>25400</xdr:colOff>
      <xdr:row>33</xdr:row>
      <xdr:rowOff>77989</xdr:rowOff>
    </xdr:to>
    <xdr:cxnSp macro="">
      <xdr:nvCxnSpPr>
        <xdr:cNvPr id="515" name="直線コネクタ 514"/>
        <xdr:cNvCxnSpPr/>
      </xdr:nvCxnSpPr>
      <xdr:spPr>
        <a:xfrm>
          <a:off x="16230600" y="573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73079</xdr:rowOff>
    </xdr:from>
    <xdr:to>
      <xdr:col>85</xdr:col>
      <xdr:colOff>127000</xdr:colOff>
      <xdr:row>34</xdr:row>
      <xdr:rowOff>115686</xdr:rowOff>
    </xdr:to>
    <xdr:cxnSp macro="">
      <xdr:nvCxnSpPr>
        <xdr:cNvPr id="516" name="直線コネクタ 515"/>
        <xdr:cNvCxnSpPr/>
      </xdr:nvCxnSpPr>
      <xdr:spPr>
        <a:xfrm flipV="1">
          <a:off x="15481300" y="5902379"/>
          <a:ext cx="838200" cy="4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93670</xdr:rowOff>
    </xdr:from>
    <xdr:ext cx="534377" cy="259045"/>
    <xdr:sp macro="" textlink="">
      <xdr:nvSpPr>
        <xdr:cNvPr id="517" name="消防費平均値テキスト"/>
        <xdr:cNvSpPr txBox="1"/>
      </xdr:nvSpPr>
      <xdr:spPr>
        <a:xfrm>
          <a:off x="16370300" y="626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115243</xdr:rowOff>
    </xdr:from>
    <xdr:to>
      <xdr:col>85</xdr:col>
      <xdr:colOff>177800</xdr:colOff>
      <xdr:row>37</xdr:row>
      <xdr:rowOff>45393</xdr:rowOff>
    </xdr:to>
    <xdr:sp macro="" textlink="">
      <xdr:nvSpPr>
        <xdr:cNvPr id="518" name="フローチャート: 判断 517"/>
        <xdr:cNvSpPr/>
      </xdr:nvSpPr>
      <xdr:spPr>
        <a:xfrm>
          <a:off x="162687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17900</xdr:rowOff>
    </xdr:from>
    <xdr:to>
      <xdr:col>81</xdr:col>
      <xdr:colOff>50800</xdr:colOff>
      <xdr:row>34</xdr:row>
      <xdr:rowOff>115686</xdr:rowOff>
    </xdr:to>
    <xdr:cxnSp macro="">
      <xdr:nvCxnSpPr>
        <xdr:cNvPr id="519" name="直線コネクタ 518"/>
        <xdr:cNvCxnSpPr/>
      </xdr:nvCxnSpPr>
      <xdr:spPr>
        <a:xfrm>
          <a:off x="14592300" y="5847200"/>
          <a:ext cx="889000" cy="9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89499</xdr:rowOff>
    </xdr:from>
    <xdr:to>
      <xdr:col>81</xdr:col>
      <xdr:colOff>101600</xdr:colOff>
      <xdr:row>37</xdr:row>
      <xdr:rowOff>19649</xdr:rowOff>
    </xdr:to>
    <xdr:sp macro="" textlink="">
      <xdr:nvSpPr>
        <xdr:cNvPr id="520" name="フローチャート: 判断 519"/>
        <xdr:cNvSpPr/>
      </xdr:nvSpPr>
      <xdr:spPr>
        <a:xfrm>
          <a:off x="15430500" y="62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10776</xdr:rowOff>
    </xdr:from>
    <xdr:ext cx="534377" cy="259045"/>
    <xdr:sp macro="" textlink="">
      <xdr:nvSpPr>
        <xdr:cNvPr id="521" name="テキスト ボックス 520"/>
        <xdr:cNvSpPr txBox="1"/>
      </xdr:nvSpPr>
      <xdr:spPr>
        <a:xfrm>
          <a:off x="15214111" y="635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152567</xdr:rowOff>
    </xdr:from>
    <xdr:to>
      <xdr:col>76</xdr:col>
      <xdr:colOff>114300</xdr:colOff>
      <xdr:row>34</xdr:row>
      <xdr:rowOff>17900</xdr:rowOff>
    </xdr:to>
    <xdr:cxnSp macro="">
      <xdr:nvCxnSpPr>
        <xdr:cNvPr id="522" name="直線コネクタ 521"/>
        <xdr:cNvCxnSpPr/>
      </xdr:nvCxnSpPr>
      <xdr:spPr>
        <a:xfrm>
          <a:off x="13703300" y="5296067"/>
          <a:ext cx="889000" cy="55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62905</xdr:rowOff>
    </xdr:from>
    <xdr:to>
      <xdr:col>76</xdr:col>
      <xdr:colOff>165100</xdr:colOff>
      <xdr:row>36</xdr:row>
      <xdr:rowOff>164505</xdr:rowOff>
    </xdr:to>
    <xdr:sp macro="" textlink="">
      <xdr:nvSpPr>
        <xdr:cNvPr id="523" name="フローチャート: 判断 522"/>
        <xdr:cNvSpPr/>
      </xdr:nvSpPr>
      <xdr:spPr>
        <a:xfrm>
          <a:off x="14541500" y="62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155632</xdr:rowOff>
    </xdr:from>
    <xdr:ext cx="534377" cy="259045"/>
    <xdr:sp macro="" textlink="">
      <xdr:nvSpPr>
        <xdr:cNvPr id="524" name="テキスト ボックス 523"/>
        <xdr:cNvSpPr txBox="1"/>
      </xdr:nvSpPr>
      <xdr:spPr>
        <a:xfrm>
          <a:off x="14325111" y="63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152567</xdr:rowOff>
    </xdr:from>
    <xdr:to>
      <xdr:col>71</xdr:col>
      <xdr:colOff>177800</xdr:colOff>
      <xdr:row>33</xdr:row>
      <xdr:rowOff>48086</xdr:rowOff>
    </xdr:to>
    <xdr:cxnSp macro="">
      <xdr:nvCxnSpPr>
        <xdr:cNvPr id="525" name="直線コネクタ 524"/>
        <xdr:cNvCxnSpPr/>
      </xdr:nvCxnSpPr>
      <xdr:spPr>
        <a:xfrm flipV="1">
          <a:off x="12814300" y="5296067"/>
          <a:ext cx="889000" cy="40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45793</xdr:rowOff>
    </xdr:from>
    <xdr:to>
      <xdr:col>72</xdr:col>
      <xdr:colOff>38100</xdr:colOff>
      <xdr:row>36</xdr:row>
      <xdr:rowOff>147393</xdr:rowOff>
    </xdr:to>
    <xdr:sp macro="" textlink="">
      <xdr:nvSpPr>
        <xdr:cNvPr id="526" name="フローチャート: 判断 525"/>
        <xdr:cNvSpPr/>
      </xdr:nvSpPr>
      <xdr:spPr>
        <a:xfrm>
          <a:off x="13652500" y="621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138520</xdr:rowOff>
    </xdr:from>
    <xdr:ext cx="534377" cy="259045"/>
    <xdr:sp macro="" textlink="">
      <xdr:nvSpPr>
        <xdr:cNvPr id="527" name="テキスト ボックス 526"/>
        <xdr:cNvSpPr txBox="1"/>
      </xdr:nvSpPr>
      <xdr:spPr>
        <a:xfrm>
          <a:off x="13436111" y="631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148216</xdr:rowOff>
    </xdr:from>
    <xdr:to>
      <xdr:col>67</xdr:col>
      <xdr:colOff>101600</xdr:colOff>
      <xdr:row>37</xdr:row>
      <xdr:rowOff>78366</xdr:rowOff>
    </xdr:to>
    <xdr:sp macro="" textlink="">
      <xdr:nvSpPr>
        <xdr:cNvPr id="528" name="フローチャート: 判断 527"/>
        <xdr:cNvSpPr/>
      </xdr:nvSpPr>
      <xdr:spPr>
        <a:xfrm>
          <a:off x="12763500" y="632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69493</xdr:rowOff>
    </xdr:from>
    <xdr:ext cx="534377" cy="259045"/>
    <xdr:sp macro="" textlink="">
      <xdr:nvSpPr>
        <xdr:cNvPr id="529" name="テキスト ボックス 528"/>
        <xdr:cNvSpPr txBox="1"/>
      </xdr:nvSpPr>
      <xdr:spPr>
        <a:xfrm>
          <a:off x="12547111" y="641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22279</xdr:rowOff>
    </xdr:from>
    <xdr:to>
      <xdr:col>85</xdr:col>
      <xdr:colOff>177800</xdr:colOff>
      <xdr:row>34</xdr:row>
      <xdr:rowOff>123879</xdr:rowOff>
    </xdr:to>
    <xdr:sp macro="" textlink="">
      <xdr:nvSpPr>
        <xdr:cNvPr id="535" name="楕円 534"/>
        <xdr:cNvSpPr/>
      </xdr:nvSpPr>
      <xdr:spPr>
        <a:xfrm>
          <a:off x="16268700" y="58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45156</xdr:rowOff>
    </xdr:from>
    <xdr:ext cx="534377" cy="259045"/>
    <xdr:sp macro="" textlink="">
      <xdr:nvSpPr>
        <xdr:cNvPr id="536" name="消防費該当値テキスト"/>
        <xdr:cNvSpPr txBox="1"/>
      </xdr:nvSpPr>
      <xdr:spPr>
        <a:xfrm>
          <a:off x="16370300" y="570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64886</xdr:rowOff>
    </xdr:from>
    <xdr:to>
      <xdr:col>81</xdr:col>
      <xdr:colOff>101600</xdr:colOff>
      <xdr:row>34</xdr:row>
      <xdr:rowOff>166486</xdr:rowOff>
    </xdr:to>
    <xdr:sp macro="" textlink="">
      <xdr:nvSpPr>
        <xdr:cNvPr id="537" name="楕円 536"/>
        <xdr:cNvSpPr/>
      </xdr:nvSpPr>
      <xdr:spPr>
        <a:xfrm>
          <a:off x="15430500" y="589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11563</xdr:rowOff>
    </xdr:from>
    <xdr:ext cx="534377" cy="259045"/>
    <xdr:sp macro="" textlink="">
      <xdr:nvSpPr>
        <xdr:cNvPr id="538" name="テキスト ボックス 537"/>
        <xdr:cNvSpPr txBox="1"/>
      </xdr:nvSpPr>
      <xdr:spPr>
        <a:xfrm>
          <a:off x="15214111" y="566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138550</xdr:rowOff>
    </xdr:from>
    <xdr:to>
      <xdr:col>76</xdr:col>
      <xdr:colOff>165100</xdr:colOff>
      <xdr:row>34</xdr:row>
      <xdr:rowOff>68700</xdr:rowOff>
    </xdr:to>
    <xdr:sp macro="" textlink="">
      <xdr:nvSpPr>
        <xdr:cNvPr id="539" name="楕円 538"/>
        <xdr:cNvSpPr/>
      </xdr:nvSpPr>
      <xdr:spPr>
        <a:xfrm>
          <a:off x="14541500" y="57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85227</xdr:rowOff>
    </xdr:from>
    <xdr:ext cx="534377" cy="259045"/>
    <xdr:sp macro="" textlink="">
      <xdr:nvSpPr>
        <xdr:cNvPr id="540" name="テキスト ボックス 539"/>
        <xdr:cNvSpPr txBox="1"/>
      </xdr:nvSpPr>
      <xdr:spPr>
        <a:xfrm>
          <a:off x="14325111" y="557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101767</xdr:rowOff>
    </xdr:from>
    <xdr:to>
      <xdr:col>72</xdr:col>
      <xdr:colOff>38100</xdr:colOff>
      <xdr:row>31</xdr:row>
      <xdr:rowOff>31917</xdr:rowOff>
    </xdr:to>
    <xdr:sp macro="" textlink="">
      <xdr:nvSpPr>
        <xdr:cNvPr id="541" name="楕円 540"/>
        <xdr:cNvSpPr/>
      </xdr:nvSpPr>
      <xdr:spPr>
        <a:xfrm>
          <a:off x="13652500" y="52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48444</xdr:rowOff>
    </xdr:from>
    <xdr:ext cx="599010" cy="259045"/>
    <xdr:sp macro="" textlink="">
      <xdr:nvSpPr>
        <xdr:cNvPr id="542" name="テキスト ボックス 541"/>
        <xdr:cNvSpPr txBox="1"/>
      </xdr:nvSpPr>
      <xdr:spPr>
        <a:xfrm>
          <a:off x="13403795" y="502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168736</xdr:rowOff>
    </xdr:from>
    <xdr:to>
      <xdr:col>67</xdr:col>
      <xdr:colOff>101600</xdr:colOff>
      <xdr:row>33</xdr:row>
      <xdr:rowOff>98886</xdr:rowOff>
    </xdr:to>
    <xdr:sp macro="" textlink="">
      <xdr:nvSpPr>
        <xdr:cNvPr id="543" name="楕円 542"/>
        <xdr:cNvSpPr/>
      </xdr:nvSpPr>
      <xdr:spPr>
        <a:xfrm>
          <a:off x="12763500" y="56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115413</xdr:rowOff>
    </xdr:from>
    <xdr:ext cx="534377" cy="259045"/>
    <xdr:sp macro="" textlink="">
      <xdr:nvSpPr>
        <xdr:cNvPr id="544" name="テキスト ボックス 543"/>
        <xdr:cNvSpPr txBox="1"/>
      </xdr:nvSpPr>
      <xdr:spPr>
        <a:xfrm>
          <a:off x="12547111" y="543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8" name="テキスト ボックス 55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0" name="テキスト ボックス 55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70" name="直線コネクタ 569"/>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1"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2" name="直線コネクタ 571"/>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3"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4" name="直線コネクタ 573"/>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147613</xdr:rowOff>
    </xdr:from>
    <xdr:to>
      <xdr:col>85</xdr:col>
      <xdr:colOff>127000</xdr:colOff>
      <xdr:row>57</xdr:row>
      <xdr:rowOff>59543</xdr:rowOff>
    </xdr:to>
    <xdr:cxnSp macro="">
      <xdr:nvCxnSpPr>
        <xdr:cNvPr id="575" name="直線コネクタ 574"/>
        <xdr:cNvCxnSpPr/>
      </xdr:nvCxnSpPr>
      <xdr:spPr>
        <a:xfrm flipV="1">
          <a:off x="15481300" y="9748813"/>
          <a:ext cx="838200" cy="8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6"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7" name="フローチャート: 判断 576"/>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59543</xdr:rowOff>
    </xdr:from>
    <xdr:to>
      <xdr:col>81</xdr:col>
      <xdr:colOff>50800</xdr:colOff>
      <xdr:row>57</xdr:row>
      <xdr:rowOff>83856</xdr:rowOff>
    </xdr:to>
    <xdr:cxnSp macro="">
      <xdr:nvCxnSpPr>
        <xdr:cNvPr id="578" name="直線コネクタ 577"/>
        <xdr:cNvCxnSpPr/>
      </xdr:nvCxnSpPr>
      <xdr:spPr>
        <a:xfrm flipV="1">
          <a:off x="14592300" y="9832193"/>
          <a:ext cx="889000" cy="2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9" name="フローチャート: 判断 578"/>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80" name="テキスト ボックス 579"/>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83856</xdr:rowOff>
    </xdr:from>
    <xdr:to>
      <xdr:col>76</xdr:col>
      <xdr:colOff>114300</xdr:colOff>
      <xdr:row>57</xdr:row>
      <xdr:rowOff>168455</xdr:rowOff>
    </xdr:to>
    <xdr:cxnSp macro="">
      <xdr:nvCxnSpPr>
        <xdr:cNvPr id="581" name="直線コネクタ 580"/>
        <xdr:cNvCxnSpPr/>
      </xdr:nvCxnSpPr>
      <xdr:spPr>
        <a:xfrm flipV="1">
          <a:off x="13703300" y="9856506"/>
          <a:ext cx="889000" cy="8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2" name="フローチャート: 判断 581"/>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3" name="テキスト ボックス 582"/>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165496</xdr:rowOff>
    </xdr:from>
    <xdr:to>
      <xdr:col>71</xdr:col>
      <xdr:colOff>177800</xdr:colOff>
      <xdr:row>57</xdr:row>
      <xdr:rowOff>168455</xdr:rowOff>
    </xdr:to>
    <xdr:cxnSp macro="">
      <xdr:nvCxnSpPr>
        <xdr:cNvPr id="584" name="直線コネクタ 583"/>
        <xdr:cNvCxnSpPr/>
      </xdr:nvCxnSpPr>
      <xdr:spPr>
        <a:xfrm>
          <a:off x="12814300" y="9938146"/>
          <a:ext cx="889000" cy="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5" name="フローチャート: 判断 584"/>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6" name="テキスト ボックス 585"/>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7" name="フローチャート: 判断 586"/>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8" name="テキスト ボックス 587"/>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96813</xdr:rowOff>
    </xdr:from>
    <xdr:to>
      <xdr:col>85</xdr:col>
      <xdr:colOff>177800</xdr:colOff>
      <xdr:row>57</xdr:row>
      <xdr:rowOff>26963</xdr:rowOff>
    </xdr:to>
    <xdr:sp macro="" textlink="">
      <xdr:nvSpPr>
        <xdr:cNvPr id="594" name="楕円 593"/>
        <xdr:cNvSpPr/>
      </xdr:nvSpPr>
      <xdr:spPr>
        <a:xfrm>
          <a:off x="16268700" y="96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119690</xdr:rowOff>
    </xdr:from>
    <xdr:ext cx="599010" cy="259045"/>
    <xdr:sp macro="" textlink="">
      <xdr:nvSpPr>
        <xdr:cNvPr id="595" name="教育費該当値テキスト"/>
        <xdr:cNvSpPr txBox="1"/>
      </xdr:nvSpPr>
      <xdr:spPr>
        <a:xfrm>
          <a:off x="16370300" y="954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8743</xdr:rowOff>
    </xdr:from>
    <xdr:to>
      <xdr:col>81</xdr:col>
      <xdr:colOff>101600</xdr:colOff>
      <xdr:row>57</xdr:row>
      <xdr:rowOff>110343</xdr:rowOff>
    </xdr:to>
    <xdr:sp macro="" textlink="">
      <xdr:nvSpPr>
        <xdr:cNvPr id="596" name="楕円 595"/>
        <xdr:cNvSpPr/>
      </xdr:nvSpPr>
      <xdr:spPr>
        <a:xfrm>
          <a:off x="15430500" y="978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126870</xdr:rowOff>
    </xdr:from>
    <xdr:ext cx="599010" cy="259045"/>
    <xdr:sp macro="" textlink="">
      <xdr:nvSpPr>
        <xdr:cNvPr id="597" name="テキスト ボックス 596"/>
        <xdr:cNvSpPr txBox="1"/>
      </xdr:nvSpPr>
      <xdr:spPr>
        <a:xfrm>
          <a:off x="15181795" y="95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33056</xdr:rowOff>
    </xdr:from>
    <xdr:to>
      <xdr:col>76</xdr:col>
      <xdr:colOff>165100</xdr:colOff>
      <xdr:row>57</xdr:row>
      <xdr:rowOff>134656</xdr:rowOff>
    </xdr:to>
    <xdr:sp macro="" textlink="">
      <xdr:nvSpPr>
        <xdr:cNvPr id="598" name="楕円 597"/>
        <xdr:cNvSpPr/>
      </xdr:nvSpPr>
      <xdr:spPr>
        <a:xfrm>
          <a:off x="14541500" y="98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151183</xdr:rowOff>
    </xdr:from>
    <xdr:ext cx="599010" cy="259045"/>
    <xdr:sp macro="" textlink="">
      <xdr:nvSpPr>
        <xdr:cNvPr id="599" name="テキスト ボックス 598"/>
        <xdr:cNvSpPr txBox="1"/>
      </xdr:nvSpPr>
      <xdr:spPr>
        <a:xfrm>
          <a:off x="14292795" y="958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117655</xdr:rowOff>
    </xdr:from>
    <xdr:to>
      <xdr:col>72</xdr:col>
      <xdr:colOff>38100</xdr:colOff>
      <xdr:row>58</xdr:row>
      <xdr:rowOff>47805</xdr:rowOff>
    </xdr:to>
    <xdr:sp macro="" textlink="">
      <xdr:nvSpPr>
        <xdr:cNvPr id="600" name="楕円 599"/>
        <xdr:cNvSpPr/>
      </xdr:nvSpPr>
      <xdr:spPr>
        <a:xfrm>
          <a:off x="13652500" y="989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38932</xdr:rowOff>
    </xdr:from>
    <xdr:ext cx="534377" cy="259045"/>
    <xdr:sp macro="" textlink="">
      <xdr:nvSpPr>
        <xdr:cNvPr id="601" name="テキスト ボックス 600"/>
        <xdr:cNvSpPr txBox="1"/>
      </xdr:nvSpPr>
      <xdr:spPr>
        <a:xfrm>
          <a:off x="13436111" y="998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114696</xdr:rowOff>
    </xdr:from>
    <xdr:to>
      <xdr:col>67</xdr:col>
      <xdr:colOff>101600</xdr:colOff>
      <xdr:row>58</xdr:row>
      <xdr:rowOff>44846</xdr:rowOff>
    </xdr:to>
    <xdr:sp macro="" textlink="">
      <xdr:nvSpPr>
        <xdr:cNvPr id="602" name="楕円 601"/>
        <xdr:cNvSpPr/>
      </xdr:nvSpPr>
      <xdr:spPr>
        <a:xfrm>
          <a:off x="12763500" y="988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35973</xdr:rowOff>
    </xdr:from>
    <xdr:ext cx="534377" cy="259045"/>
    <xdr:sp macro="" textlink="">
      <xdr:nvSpPr>
        <xdr:cNvPr id="603" name="テキスト ボックス 602"/>
        <xdr:cNvSpPr txBox="1"/>
      </xdr:nvSpPr>
      <xdr:spPr>
        <a:xfrm>
          <a:off x="12547111" y="998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5" name="直線コネクタ 624"/>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6"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8"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9" name="直線コネクタ 628"/>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136810</xdr:rowOff>
    </xdr:from>
    <xdr:to>
      <xdr:col>85</xdr:col>
      <xdr:colOff>127000</xdr:colOff>
      <xdr:row>78</xdr:row>
      <xdr:rowOff>138241</xdr:rowOff>
    </xdr:to>
    <xdr:cxnSp macro="">
      <xdr:nvCxnSpPr>
        <xdr:cNvPr id="630" name="直線コネクタ 629"/>
        <xdr:cNvCxnSpPr/>
      </xdr:nvCxnSpPr>
      <xdr:spPr>
        <a:xfrm>
          <a:off x="15481300" y="13509910"/>
          <a:ext cx="8382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1"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2" name="フローチャート: 判断 631"/>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136810</xdr:rowOff>
    </xdr:from>
    <xdr:to>
      <xdr:col>81</xdr:col>
      <xdr:colOff>50800</xdr:colOff>
      <xdr:row>78</xdr:row>
      <xdr:rowOff>139700</xdr:rowOff>
    </xdr:to>
    <xdr:cxnSp macro="">
      <xdr:nvCxnSpPr>
        <xdr:cNvPr id="633" name="直線コネクタ 632"/>
        <xdr:cNvCxnSpPr/>
      </xdr:nvCxnSpPr>
      <xdr:spPr>
        <a:xfrm flipV="1">
          <a:off x="14592300" y="13509910"/>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4" name="フローチャート: 判断 633"/>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5" name="テキスト ボックス 634"/>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128471</xdr:rowOff>
    </xdr:from>
    <xdr:to>
      <xdr:col>76</xdr:col>
      <xdr:colOff>114300</xdr:colOff>
      <xdr:row>78</xdr:row>
      <xdr:rowOff>139700</xdr:rowOff>
    </xdr:to>
    <xdr:cxnSp macro="">
      <xdr:nvCxnSpPr>
        <xdr:cNvPr id="636" name="直線コネクタ 635"/>
        <xdr:cNvCxnSpPr/>
      </xdr:nvCxnSpPr>
      <xdr:spPr>
        <a:xfrm>
          <a:off x="13703300" y="13501571"/>
          <a:ext cx="889000" cy="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7" name="フローチャート: 判断 636"/>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8" name="テキスト ボックス 637"/>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128471</xdr:rowOff>
    </xdr:from>
    <xdr:to>
      <xdr:col>71</xdr:col>
      <xdr:colOff>177800</xdr:colOff>
      <xdr:row>78</xdr:row>
      <xdr:rowOff>138179</xdr:rowOff>
    </xdr:to>
    <xdr:cxnSp macro="">
      <xdr:nvCxnSpPr>
        <xdr:cNvPr id="639" name="直線コネクタ 638"/>
        <xdr:cNvCxnSpPr/>
      </xdr:nvCxnSpPr>
      <xdr:spPr>
        <a:xfrm flipV="1">
          <a:off x="12814300" y="13501571"/>
          <a:ext cx="889000" cy="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40" name="フローチャート: 判断 639"/>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1" name="テキスト ボックス 640"/>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2" name="フローチャート: 判断 641"/>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3" name="テキスト ボックス 642"/>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87441</xdr:rowOff>
    </xdr:from>
    <xdr:to>
      <xdr:col>85</xdr:col>
      <xdr:colOff>177800</xdr:colOff>
      <xdr:row>79</xdr:row>
      <xdr:rowOff>17591</xdr:rowOff>
    </xdr:to>
    <xdr:sp macro="" textlink="">
      <xdr:nvSpPr>
        <xdr:cNvPr id="649" name="楕円 648"/>
        <xdr:cNvSpPr/>
      </xdr:nvSpPr>
      <xdr:spPr>
        <a:xfrm>
          <a:off x="16268700" y="134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378565" cy="259045"/>
    <xdr:sp macro="" textlink="">
      <xdr:nvSpPr>
        <xdr:cNvPr id="650" name="災害復旧費該当値テキスト"/>
        <xdr:cNvSpPr txBox="1"/>
      </xdr:nvSpPr>
      <xdr:spPr>
        <a:xfrm>
          <a:off x="16370300" y="13404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86010</xdr:rowOff>
    </xdr:from>
    <xdr:to>
      <xdr:col>81</xdr:col>
      <xdr:colOff>101600</xdr:colOff>
      <xdr:row>79</xdr:row>
      <xdr:rowOff>16160</xdr:rowOff>
    </xdr:to>
    <xdr:sp macro="" textlink="">
      <xdr:nvSpPr>
        <xdr:cNvPr id="651" name="楕円 650"/>
        <xdr:cNvSpPr/>
      </xdr:nvSpPr>
      <xdr:spPr>
        <a:xfrm>
          <a:off x="15430500" y="134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7287</xdr:rowOff>
    </xdr:from>
    <xdr:ext cx="469744" cy="259045"/>
    <xdr:sp macro="" textlink="">
      <xdr:nvSpPr>
        <xdr:cNvPr id="652" name="テキスト ボックス 651"/>
        <xdr:cNvSpPr txBox="1"/>
      </xdr:nvSpPr>
      <xdr:spPr>
        <a:xfrm>
          <a:off x="15246428" y="135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77671</xdr:rowOff>
    </xdr:from>
    <xdr:to>
      <xdr:col>72</xdr:col>
      <xdr:colOff>38100</xdr:colOff>
      <xdr:row>79</xdr:row>
      <xdr:rowOff>7821</xdr:rowOff>
    </xdr:to>
    <xdr:sp macro="" textlink="">
      <xdr:nvSpPr>
        <xdr:cNvPr id="655" name="楕円 654"/>
        <xdr:cNvSpPr/>
      </xdr:nvSpPr>
      <xdr:spPr>
        <a:xfrm>
          <a:off x="13652500" y="1345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170398</xdr:rowOff>
    </xdr:from>
    <xdr:ext cx="469744" cy="259045"/>
    <xdr:sp macro="" textlink="">
      <xdr:nvSpPr>
        <xdr:cNvPr id="656" name="テキスト ボックス 655"/>
        <xdr:cNvSpPr txBox="1"/>
      </xdr:nvSpPr>
      <xdr:spPr>
        <a:xfrm>
          <a:off x="13468428" y="1354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87379</xdr:rowOff>
    </xdr:from>
    <xdr:to>
      <xdr:col>67</xdr:col>
      <xdr:colOff>101600</xdr:colOff>
      <xdr:row>79</xdr:row>
      <xdr:rowOff>17529</xdr:rowOff>
    </xdr:to>
    <xdr:sp macro="" textlink="">
      <xdr:nvSpPr>
        <xdr:cNvPr id="657" name="楕円 656"/>
        <xdr:cNvSpPr/>
      </xdr:nvSpPr>
      <xdr:spPr>
        <a:xfrm>
          <a:off x="12763500" y="1346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8656</xdr:rowOff>
    </xdr:from>
    <xdr:ext cx="378565" cy="259045"/>
    <xdr:sp macro="" textlink="">
      <xdr:nvSpPr>
        <xdr:cNvPr id="658" name="テキスト ボックス 657"/>
        <xdr:cNvSpPr txBox="1"/>
      </xdr:nvSpPr>
      <xdr:spPr>
        <a:xfrm>
          <a:off x="12625017" y="13553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80" name="直線コネクタ 679"/>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1"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2" name="直線コネクタ 681"/>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3"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4" name="直線コネクタ 683"/>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34379</xdr:rowOff>
    </xdr:from>
    <xdr:to>
      <xdr:col>85</xdr:col>
      <xdr:colOff>127000</xdr:colOff>
      <xdr:row>95</xdr:row>
      <xdr:rowOff>41233</xdr:rowOff>
    </xdr:to>
    <xdr:cxnSp macro="">
      <xdr:nvCxnSpPr>
        <xdr:cNvPr id="685" name="直線コネクタ 684"/>
        <xdr:cNvCxnSpPr/>
      </xdr:nvCxnSpPr>
      <xdr:spPr>
        <a:xfrm>
          <a:off x="15481300" y="16322129"/>
          <a:ext cx="838200" cy="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6"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7" name="フローチャート: 判断 686"/>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34379</xdr:rowOff>
    </xdr:from>
    <xdr:to>
      <xdr:col>81</xdr:col>
      <xdr:colOff>50800</xdr:colOff>
      <xdr:row>95</xdr:row>
      <xdr:rowOff>57482</xdr:rowOff>
    </xdr:to>
    <xdr:cxnSp macro="">
      <xdr:nvCxnSpPr>
        <xdr:cNvPr id="688" name="直線コネクタ 687"/>
        <xdr:cNvCxnSpPr/>
      </xdr:nvCxnSpPr>
      <xdr:spPr>
        <a:xfrm flipV="1">
          <a:off x="14592300" y="16322129"/>
          <a:ext cx="889000" cy="2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9" name="フローチャート: 判断 688"/>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90" name="テキスト ボックス 689"/>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55141</xdr:rowOff>
    </xdr:from>
    <xdr:to>
      <xdr:col>76</xdr:col>
      <xdr:colOff>114300</xdr:colOff>
      <xdr:row>95</xdr:row>
      <xdr:rowOff>57482</xdr:rowOff>
    </xdr:to>
    <xdr:cxnSp macro="">
      <xdr:nvCxnSpPr>
        <xdr:cNvPr id="691" name="直線コネクタ 690"/>
        <xdr:cNvCxnSpPr/>
      </xdr:nvCxnSpPr>
      <xdr:spPr>
        <a:xfrm>
          <a:off x="13703300" y="16342891"/>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2" name="フローチャート: 判断 691"/>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3" name="テキスト ボックス 692"/>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55141</xdr:rowOff>
    </xdr:from>
    <xdr:to>
      <xdr:col>71</xdr:col>
      <xdr:colOff>177800</xdr:colOff>
      <xdr:row>95</xdr:row>
      <xdr:rowOff>57958</xdr:rowOff>
    </xdr:to>
    <xdr:cxnSp macro="">
      <xdr:nvCxnSpPr>
        <xdr:cNvPr id="694" name="直線コネクタ 693"/>
        <xdr:cNvCxnSpPr/>
      </xdr:nvCxnSpPr>
      <xdr:spPr>
        <a:xfrm flipV="1">
          <a:off x="12814300" y="16342891"/>
          <a:ext cx="889000" cy="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5" name="フローチャート: 判断 694"/>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6" name="テキスト ボックス 695"/>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7" name="フローチャート: 判断 696"/>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8" name="テキスト ボックス 697"/>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161883</xdr:rowOff>
    </xdr:from>
    <xdr:to>
      <xdr:col>85</xdr:col>
      <xdr:colOff>177800</xdr:colOff>
      <xdr:row>95</xdr:row>
      <xdr:rowOff>92033</xdr:rowOff>
    </xdr:to>
    <xdr:sp macro="" textlink="">
      <xdr:nvSpPr>
        <xdr:cNvPr id="704" name="楕円 703"/>
        <xdr:cNvSpPr/>
      </xdr:nvSpPr>
      <xdr:spPr>
        <a:xfrm>
          <a:off x="16268700" y="162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13310</xdr:rowOff>
    </xdr:from>
    <xdr:ext cx="599010" cy="259045"/>
    <xdr:sp macro="" textlink="">
      <xdr:nvSpPr>
        <xdr:cNvPr id="705" name="公債費該当値テキスト"/>
        <xdr:cNvSpPr txBox="1"/>
      </xdr:nvSpPr>
      <xdr:spPr>
        <a:xfrm>
          <a:off x="16370300" y="161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155029</xdr:rowOff>
    </xdr:from>
    <xdr:to>
      <xdr:col>81</xdr:col>
      <xdr:colOff>101600</xdr:colOff>
      <xdr:row>95</xdr:row>
      <xdr:rowOff>85179</xdr:rowOff>
    </xdr:to>
    <xdr:sp macro="" textlink="">
      <xdr:nvSpPr>
        <xdr:cNvPr id="706" name="楕円 705"/>
        <xdr:cNvSpPr/>
      </xdr:nvSpPr>
      <xdr:spPr>
        <a:xfrm>
          <a:off x="15430500" y="1627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101706</xdr:rowOff>
    </xdr:from>
    <xdr:ext cx="599010" cy="259045"/>
    <xdr:sp macro="" textlink="">
      <xdr:nvSpPr>
        <xdr:cNvPr id="707" name="テキスト ボックス 706"/>
        <xdr:cNvSpPr txBox="1"/>
      </xdr:nvSpPr>
      <xdr:spPr>
        <a:xfrm>
          <a:off x="15181795" y="1604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6682</xdr:rowOff>
    </xdr:from>
    <xdr:to>
      <xdr:col>76</xdr:col>
      <xdr:colOff>165100</xdr:colOff>
      <xdr:row>95</xdr:row>
      <xdr:rowOff>108282</xdr:rowOff>
    </xdr:to>
    <xdr:sp macro="" textlink="">
      <xdr:nvSpPr>
        <xdr:cNvPr id="708" name="楕円 707"/>
        <xdr:cNvSpPr/>
      </xdr:nvSpPr>
      <xdr:spPr>
        <a:xfrm>
          <a:off x="14541500" y="1629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124809</xdr:rowOff>
    </xdr:from>
    <xdr:ext cx="599010" cy="259045"/>
    <xdr:sp macro="" textlink="">
      <xdr:nvSpPr>
        <xdr:cNvPr id="709" name="テキスト ボックス 708"/>
        <xdr:cNvSpPr txBox="1"/>
      </xdr:nvSpPr>
      <xdr:spPr>
        <a:xfrm>
          <a:off x="14292795" y="1606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4341</xdr:rowOff>
    </xdr:from>
    <xdr:to>
      <xdr:col>72</xdr:col>
      <xdr:colOff>38100</xdr:colOff>
      <xdr:row>95</xdr:row>
      <xdr:rowOff>105941</xdr:rowOff>
    </xdr:to>
    <xdr:sp macro="" textlink="">
      <xdr:nvSpPr>
        <xdr:cNvPr id="710" name="楕円 709"/>
        <xdr:cNvSpPr/>
      </xdr:nvSpPr>
      <xdr:spPr>
        <a:xfrm>
          <a:off x="13652500" y="1629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122468</xdr:rowOff>
    </xdr:from>
    <xdr:ext cx="599010" cy="259045"/>
    <xdr:sp macro="" textlink="">
      <xdr:nvSpPr>
        <xdr:cNvPr id="711" name="テキスト ボックス 710"/>
        <xdr:cNvSpPr txBox="1"/>
      </xdr:nvSpPr>
      <xdr:spPr>
        <a:xfrm>
          <a:off x="13403795" y="1606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7158</xdr:rowOff>
    </xdr:from>
    <xdr:to>
      <xdr:col>67</xdr:col>
      <xdr:colOff>101600</xdr:colOff>
      <xdr:row>95</xdr:row>
      <xdr:rowOff>108758</xdr:rowOff>
    </xdr:to>
    <xdr:sp macro="" textlink="">
      <xdr:nvSpPr>
        <xdr:cNvPr id="712" name="楕円 711"/>
        <xdr:cNvSpPr/>
      </xdr:nvSpPr>
      <xdr:spPr>
        <a:xfrm>
          <a:off x="12763500" y="162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125285</xdr:rowOff>
    </xdr:from>
    <xdr:ext cx="599010" cy="259045"/>
    <xdr:sp macro="" textlink="">
      <xdr:nvSpPr>
        <xdr:cNvPr id="713" name="テキスト ボックス 712"/>
        <xdr:cNvSpPr txBox="1"/>
      </xdr:nvSpPr>
      <xdr:spPr>
        <a:xfrm>
          <a:off x="12514795" y="1607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9" name="直線コネクタ 738"/>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40"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2"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3" name="直線コネクタ 742"/>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5"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6" name="フローチャート: 判断 745"/>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8" name="フローチャート: 判断 747"/>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9" name="テキスト ボックス 748"/>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1" name="フローチャート: 判断 750"/>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2" name="テキスト ボックス 751"/>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4" name="フローチャート: 判断 753"/>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5" name="テキスト ボックス 754"/>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6" name="フローチャート: 判断 755"/>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7" name="テキスト ボックス 756"/>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4"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議会費は、議員１４名、事務局職員２名の人件費、旅費等が大半を占めており、類似団体より議員定数が多いことが推測される。総務費は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電源立地交付金等を原資とした基金への積立で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もの。民生費は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こども園通園バス運行委託料の増や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国保会計の補てん繰出により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が上昇した。衛生費は共同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である塵芥処理費及びし尿処理、診療所運営費等恒常的に経費が掛かるため類似団体より高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農林水産業は、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漁協、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漁港ある水産業への事業充当が多いこと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南地区製氷センター整備事業を新規で実施したことにより数値が高くなっている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。商工費は大規模な観光施策等の展開がない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い傾向にあ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る。土木費は除雪費の影響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毎年変動している。消防費はＨ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避難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道路・避難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したことで大きく増となっているが毎年、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広域行政負担金が高止まりしている状況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類似団体より数値は高い傾向にある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公債費は、水産基盤整備事業債、過疎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対策事業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債、臨時財政対策債等の償還が主であり、償還額は微少傾向にあるものの、類似団体より多い結果となっている。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普通交付税交付団体になったＨ２２以降、年々減少する一般財源総額やＨ２３の東日本大震災への対応などにより、財政調整基金取崩額が顕著となり、基金残高が危機的状況にある。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電源立地交付金等を活用することで経常収支比率は低くなってはいるものの、財政調整基金不足により財政運営の柔軟性が低い財政構造となっているため、標準財政規模の５％に近づけるよう財政調整基金の残高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の会計で赤字や資金不足はない。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特別会計については、年度支出を適正に見極め、過分な繰出が無いよう精査の上執行しているため、形式収支額でも過大な剰余金が発生していないため、比率は低めである。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特に後期高齢者については、百万円未満、下水道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については実質収支０円となるよう決算処理している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7984038</v>
      </c>
      <c r="BO4" s="410"/>
      <c r="BP4" s="410"/>
      <c r="BQ4" s="410"/>
      <c r="BR4" s="410"/>
      <c r="BS4" s="410"/>
      <c r="BT4" s="410"/>
      <c r="BU4" s="411"/>
      <c r="BV4" s="409">
        <v>7043641</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2.2999999999999998</v>
      </c>
      <c r="CU4" s="416"/>
      <c r="CV4" s="416"/>
      <c r="CW4" s="416"/>
      <c r="CX4" s="416"/>
      <c r="CY4" s="416"/>
      <c r="CZ4" s="416"/>
      <c r="DA4" s="417"/>
      <c r="DB4" s="415">
        <v>2.7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7897832</v>
      </c>
      <c r="BO5" s="447"/>
      <c r="BP5" s="447"/>
      <c r="BQ5" s="447"/>
      <c r="BR5" s="447"/>
      <c r="BS5" s="447"/>
      <c r="BT5" s="447"/>
      <c r="BU5" s="448"/>
      <c r="BV5" s="446">
        <v>6943438</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82</v>
      </c>
      <c r="CU5" s="444"/>
      <c r="CV5" s="444"/>
      <c r="CW5" s="444"/>
      <c r="CX5" s="444"/>
      <c r="CY5" s="444"/>
      <c r="CZ5" s="444"/>
      <c r="DA5" s="445"/>
      <c r="DB5" s="443">
        <v>81.8</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86206</v>
      </c>
      <c r="BO6" s="447"/>
      <c r="BP6" s="447"/>
      <c r="BQ6" s="447"/>
      <c r="BR6" s="447"/>
      <c r="BS6" s="447"/>
      <c r="BT6" s="447"/>
      <c r="BU6" s="448"/>
      <c r="BV6" s="446">
        <v>100203</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93.1</v>
      </c>
      <c r="CU6" s="484"/>
      <c r="CV6" s="484"/>
      <c r="CW6" s="484"/>
      <c r="CX6" s="484"/>
      <c r="CY6" s="484"/>
      <c r="CZ6" s="484"/>
      <c r="DA6" s="485"/>
      <c r="DB6" s="483">
        <v>92.3</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1404</v>
      </c>
      <c r="BO7" s="447"/>
      <c r="BP7" s="447"/>
      <c r="BQ7" s="447"/>
      <c r="BR7" s="447"/>
      <c r="BS7" s="447"/>
      <c r="BT7" s="447"/>
      <c r="BU7" s="448"/>
      <c r="BV7" s="446">
        <v>557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3658013</v>
      </c>
      <c r="CU7" s="447"/>
      <c r="CV7" s="447"/>
      <c r="CW7" s="447"/>
      <c r="CX7" s="447"/>
      <c r="CY7" s="447"/>
      <c r="CZ7" s="447"/>
      <c r="DA7" s="448"/>
      <c r="DB7" s="446">
        <v>3755437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87</v>
      </c>
      <c r="AV8" s="479"/>
      <c r="AW8" s="479"/>
      <c r="AX8" s="479"/>
      <c r="AY8" s="480" t="s">
        <v>102</v>
      </c>
      <c r="AZ8" s="481"/>
      <c r="BA8" s="481"/>
      <c r="BB8" s="481"/>
      <c r="BC8" s="481"/>
      <c r="BD8" s="481"/>
      <c r="BE8" s="481"/>
      <c r="BF8" s="481"/>
      <c r="BG8" s="481"/>
      <c r="BH8" s="481"/>
      <c r="BI8" s="481"/>
      <c r="BJ8" s="481"/>
      <c r="BK8" s="481"/>
      <c r="BL8" s="481"/>
      <c r="BM8" s="482"/>
      <c r="BN8" s="446">
        <v>84802</v>
      </c>
      <c r="BO8" s="447"/>
      <c r="BP8" s="447"/>
      <c r="BQ8" s="447"/>
      <c r="BR8" s="447"/>
      <c r="BS8" s="447"/>
      <c r="BT8" s="447"/>
      <c r="BU8" s="448"/>
      <c r="BV8" s="446">
        <v>99646</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0.82</v>
      </c>
      <c r="CU8" s="487"/>
      <c r="CV8" s="487"/>
      <c r="CW8" s="487"/>
      <c r="CX8" s="487"/>
      <c r="CY8" s="487"/>
      <c r="CZ8" s="487"/>
      <c r="DA8" s="488"/>
      <c r="DB8" s="486">
        <v>0.86</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6607</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-14844</v>
      </c>
      <c r="BO9" s="447"/>
      <c r="BP9" s="447"/>
      <c r="BQ9" s="447"/>
      <c r="BR9" s="447"/>
      <c r="BS9" s="447"/>
      <c r="BT9" s="447"/>
      <c r="BU9" s="448"/>
      <c r="BV9" s="446">
        <v>-19771</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18.100000000000001</v>
      </c>
      <c r="CU9" s="444"/>
      <c r="CV9" s="444"/>
      <c r="CW9" s="444"/>
      <c r="CX9" s="444"/>
      <c r="CY9" s="444"/>
      <c r="CZ9" s="444"/>
      <c r="DA9" s="445"/>
      <c r="DB9" s="443">
        <v>18.399999999999999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7252</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168</v>
      </c>
      <c r="BO10" s="447"/>
      <c r="BP10" s="447"/>
      <c r="BQ10" s="447"/>
      <c r="BR10" s="447"/>
      <c r="BS10" s="447"/>
      <c r="BT10" s="447"/>
      <c r="BU10" s="448"/>
      <c r="BV10" s="446">
        <v>129</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6601</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87</v>
      </c>
      <c r="AV12" s="479"/>
      <c r="AW12" s="479"/>
      <c r="AX12" s="479"/>
      <c r="AY12" s="480" t="s">
        <v>128</v>
      </c>
      <c r="AZ12" s="481"/>
      <c r="BA12" s="481"/>
      <c r="BB12" s="481"/>
      <c r="BC12" s="481"/>
      <c r="BD12" s="481"/>
      <c r="BE12" s="481"/>
      <c r="BF12" s="481"/>
      <c r="BG12" s="481"/>
      <c r="BH12" s="481"/>
      <c r="BI12" s="481"/>
      <c r="BJ12" s="481"/>
      <c r="BK12" s="481"/>
      <c r="BL12" s="481"/>
      <c r="BM12" s="482"/>
      <c r="BN12" s="446">
        <v>1514</v>
      </c>
      <c r="BO12" s="447"/>
      <c r="BP12" s="447"/>
      <c r="BQ12" s="447"/>
      <c r="BR12" s="447"/>
      <c r="BS12" s="447"/>
      <c r="BT12" s="447"/>
      <c r="BU12" s="448"/>
      <c r="BV12" s="446">
        <v>148305</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6594</v>
      </c>
      <c r="S13" s="528"/>
      <c r="T13" s="528"/>
      <c r="U13" s="528"/>
      <c r="V13" s="529"/>
      <c r="W13" s="462" t="s">
        <v>133</v>
      </c>
      <c r="X13" s="463"/>
      <c r="Y13" s="463"/>
      <c r="Z13" s="463"/>
      <c r="AA13" s="463"/>
      <c r="AB13" s="453"/>
      <c r="AC13" s="497">
        <v>960</v>
      </c>
      <c r="AD13" s="498"/>
      <c r="AE13" s="498"/>
      <c r="AF13" s="498"/>
      <c r="AG13" s="537"/>
      <c r="AH13" s="497">
        <v>956</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-16190</v>
      </c>
      <c r="BO13" s="447"/>
      <c r="BP13" s="447"/>
      <c r="BQ13" s="447"/>
      <c r="BR13" s="447"/>
      <c r="BS13" s="447"/>
      <c r="BT13" s="447"/>
      <c r="BU13" s="448"/>
      <c r="BV13" s="446">
        <v>-167947</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21.8</v>
      </c>
      <c r="CU13" s="444"/>
      <c r="CV13" s="444"/>
      <c r="CW13" s="444"/>
      <c r="CX13" s="444"/>
      <c r="CY13" s="444"/>
      <c r="CZ13" s="444"/>
      <c r="DA13" s="445"/>
      <c r="DB13" s="443">
        <v>22.2</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6757</v>
      </c>
      <c r="S14" s="528"/>
      <c r="T14" s="528"/>
      <c r="U14" s="528"/>
      <c r="V14" s="529"/>
      <c r="W14" s="436"/>
      <c r="X14" s="437"/>
      <c r="Y14" s="437"/>
      <c r="Z14" s="437"/>
      <c r="AA14" s="437"/>
      <c r="AB14" s="426"/>
      <c r="AC14" s="530">
        <v>27.7</v>
      </c>
      <c r="AD14" s="531"/>
      <c r="AE14" s="531"/>
      <c r="AF14" s="531"/>
      <c r="AG14" s="532"/>
      <c r="AH14" s="530">
        <v>26.6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131</v>
      </c>
      <c r="CU14" s="542"/>
      <c r="CV14" s="542"/>
      <c r="CW14" s="542"/>
      <c r="CX14" s="542"/>
      <c r="CY14" s="542"/>
      <c r="CZ14" s="542"/>
      <c r="DA14" s="543"/>
      <c r="DB14" s="541">
        <v>6.7</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6750</v>
      </c>
      <c r="S15" s="528"/>
      <c r="T15" s="528"/>
      <c r="U15" s="528"/>
      <c r="V15" s="529"/>
      <c r="W15" s="462" t="s">
        <v>140</v>
      </c>
      <c r="X15" s="463"/>
      <c r="Y15" s="463"/>
      <c r="Z15" s="463"/>
      <c r="AA15" s="463"/>
      <c r="AB15" s="453"/>
      <c r="AC15" s="497">
        <v>854</v>
      </c>
      <c r="AD15" s="498"/>
      <c r="AE15" s="498"/>
      <c r="AF15" s="498"/>
      <c r="AG15" s="537"/>
      <c r="AH15" s="497">
        <v>1043</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2032022</v>
      </c>
      <c r="BO15" s="410"/>
      <c r="BP15" s="410"/>
      <c r="BQ15" s="410"/>
      <c r="BR15" s="410"/>
      <c r="BS15" s="410"/>
      <c r="BT15" s="410"/>
      <c r="BU15" s="411"/>
      <c r="BV15" s="409">
        <v>2138052</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24.7</v>
      </c>
      <c r="AD16" s="531"/>
      <c r="AE16" s="531"/>
      <c r="AF16" s="531"/>
      <c r="AG16" s="532"/>
      <c r="AH16" s="530">
        <v>29</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2613797</v>
      </c>
      <c r="BO16" s="447"/>
      <c r="BP16" s="447"/>
      <c r="BQ16" s="447"/>
      <c r="BR16" s="447"/>
      <c r="BS16" s="447"/>
      <c r="BT16" s="447"/>
      <c r="BU16" s="448"/>
      <c r="BV16" s="446">
        <v>2655115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1650</v>
      </c>
      <c r="AD17" s="498"/>
      <c r="AE17" s="498"/>
      <c r="AF17" s="498"/>
      <c r="AG17" s="537"/>
      <c r="AH17" s="497">
        <v>1600</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2665083</v>
      </c>
      <c r="BO17" s="447"/>
      <c r="BP17" s="447"/>
      <c r="BQ17" s="447"/>
      <c r="BR17" s="447"/>
      <c r="BS17" s="447"/>
      <c r="BT17" s="447"/>
      <c r="BU17" s="448"/>
      <c r="BV17" s="446">
        <v>2803211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295.27</v>
      </c>
      <c r="M18" s="559"/>
      <c r="N18" s="559"/>
      <c r="O18" s="559"/>
      <c r="P18" s="559"/>
      <c r="Q18" s="559"/>
      <c r="R18" s="560"/>
      <c r="S18" s="560"/>
      <c r="T18" s="560"/>
      <c r="U18" s="560"/>
      <c r="V18" s="561"/>
      <c r="W18" s="464"/>
      <c r="X18" s="465"/>
      <c r="Y18" s="465"/>
      <c r="Z18" s="465"/>
      <c r="AA18" s="465"/>
      <c r="AB18" s="456"/>
      <c r="AC18" s="562">
        <v>47.6</v>
      </c>
      <c r="AD18" s="563"/>
      <c r="AE18" s="563"/>
      <c r="AF18" s="563"/>
      <c r="AG18" s="564"/>
      <c r="AH18" s="562">
        <v>44.5</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2988473</v>
      </c>
      <c r="BO18" s="447"/>
      <c r="BP18" s="447"/>
      <c r="BQ18" s="447"/>
      <c r="BR18" s="447"/>
      <c r="BS18" s="447"/>
      <c r="BT18" s="447"/>
      <c r="BU18" s="448"/>
      <c r="BV18" s="446">
        <v>3065567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22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4794862</v>
      </c>
      <c r="BO19" s="447"/>
      <c r="BP19" s="447"/>
      <c r="BQ19" s="447"/>
      <c r="BR19" s="447"/>
      <c r="BS19" s="447"/>
      <c r="BT19" s="447"/>
      <c r="BU19" s="448"/>
      <c r="BV19" s="446">
        <v>4894940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2578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7508661</v>
      </c>
      <c r="BO23" s="447"/>
      <c r="BP23" s="447"/>
      <c r="BQ23" s="447"/>
      <c r="BR23" s="447"/>
      <c r="BS23" s="447"/>
      <c r="BT23" s="447"/>
      <c r="BU23" s="448"/>
      <c r="BV23" s="446">
        <v>7740310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7650</v>
      </c>
      <c r="R24" s="498"/>
      <c r="S24" s="498"/>
      <c r="T24" s="498"/>
      <c r="U24" s="498"/>
      <c r="V24" s="537"/>
      <c r="W24" s="596"/>
      <c r="X24" s="584"/>
      <c r="Y24" s="585"/>
      <c r="Z24" s="496" t="s">
        <v>164</v>
      </c>
      <c r="AA24" s="476"/>
      <c r="AB24" s="476"/>
      <c r="AC24" s="476"/>
      <c r="AD24" s="476"/>
      <c r="AE24" s="476"/>
      <c r="AF24" s="476"/>
      <c r="AG24" s="477"/>
      <c r="AH24" s="497">
        <v>91</v>
      </c>
      <c r="AI24" s="498"/>
      <c r="AJ24" s="498"/>
      <c r="AK24" s="498"/>
      <c r="AL24" s="537"/>
      <c r="AM24" s="497">
        <v>281918</v>
      </c>
      <c r="AN24" s="498"/>
      <c r="AO24" s="498"/>
      <c r="AP24" s="498"/>
      <c r="AQ24" s="498"/>
      <c r="AR24" s="537"/>
      <c r="AS24" s="497">
        <v>3098</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7040021</v>
      </c>
      <c r="BO24" s="447"/>
      <c r="BP24" s="447"/>
      <c r="BQ24" s="447"/>
      <c r="BR24" s="447"/>
      <c r="BS24" s="447"/>
      <c r="BT24" s="447"/>
      <c r="BU24" s="448"/>
      <c r="BV24" s="446">
        <v>7185825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6250</v>
      </c>
      <c r="R25" s="498"/>
      <c r="S25" s="498"/>
      <c r="T25" s="498"/>
      <c r="U25" s="498"/>
      <c r="V25" s="537"/>
      <c r="W25" s="596"/>
      <c r="X25" s="584"/>
      <c r="Y25" s="585"/>
      <c r="Z25" s="496" t="s">
        <v>167</v>
      </c>
      <c r="AA25" s="476"/>
      <c r="AB25" s="476"/>
      <c r="AC25" s="476"/>
      <c r="AD25" s="476"/>
      <c r="AE25" s="476"/>
      <c r="AF25" s="476"/>
      <c r="AG25" s="477"/>
      <c r="AH25" s="497" t="s">
        <v>131</v>
      </c>
      <c r="AI25" s="498"/>
      <c r="AJ25" s="498"/>
      <c r="AK25" s="498"/>
      <c r="AL25" s="537"/>
      <c r="AM25" s="497" t="s">
        <v>131</v>
      </c>
      <c r="AN25" s="498"/>
      <c r="AO25" s="498"/>
      <c r="AP25" s="498"/>
      <c r="AQ25" s="498"/>
      <c r="AR25" s="537"/>
      <c r="AS25" s="497" t="s">
        <v>131</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415680</v>
      </c>
      <c r="BO25" s="410"/>
      <c r="BP25" s="410"/>
      <c r="BQ25" s="410"/>
      <c r="BR25" s="410"/>
      <c r="BS25" s="410"/>
      <c r="BT25" s="410"/>
      <c r="BU25" s="411"/>
      <c r="BV25" s="409">
        <v>562100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5750</v>
      </c>
      <c r="R26" s="498"/>
      <c r="S26" s="498"/>
      <c r="T26" s="498"/>
      <c r="U26" s="498"/>
      <c r="V26" s="537"/>
      <c r="W26" s="596"/>
      <c r="X26" s="584"/>
      <c r="Y26" s="585"/>
      <c r="Z26" s="496" t="s">
        <v>170</v>
      </c>
      <c r="AA26" s="606"/>
      <c r="AB26" s="606"/>
      <c r="AC26" s="606"/>
      <c r="AD26" s="606"/>
      <c r="AE26" s="606"/>
      <c r="AF26" s="606"/>
      <c r="AG26" s="607"/>
      <c r="AH26" s="497">
        <v>1</v>
      </c>
      <c r="AI26" s="498"/>
      <c r="AJ26" s="498"/>
      <c r="AK26" s="498"/>
      <c r="AL26" s="537"/>
      <c r="AM26" s="497" t="s">
        <v>171</v>
      </c>
      <c r="AN26" s="498"/>
      <c r="AO26" s="498"/>
      <c r="AP26" s="498"/>
      <c r="AQ26" s="498"/>
      <c r="AR26" s="537"/>
      <c r="AS26" s="497" t="s">
        <v>171</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2700</v>
      </c>
      <c r="R27" s="498"/>
      <c r="S27" s="498"/>
      <c r="T27" s="498"/>
      <c r="U27" s="498"/>
      <c r="V27" s="537"/>
      <c r="W27" s="596"/>
      <c r="X27" s="584"/>
      <c r="Y27" s="585"/>
      <c r="Z27" s="496" t="s">
        <v>174</v>
      </c>
      <c r="AA27" s="476"/>
      <c r="AB27" s="476"/>
      <c r="AC27" s="476"/>
      <c r="AD27" s="476"/>
      <c r="AE27" s="476"/>
      <c r="AF27" s="476"/>
      <c r="AG27" s="477"/>
      <c r="AH27" s="497">
        <v>5</v>
      </c>
      <c r="AI27" s="498"/>
      <c r="AJ27" s="498"/>
      <c r="AK27" s="498"/>
      <c r="AL27" s="537"/>
      <c r="AM27" s="497">
        <v>16540</v>
      </c>
      <c r="AN27" s="498"/>
      <c r="AO27" s="498"/>
      <c r="AP27" s="498"/>
      <c r="AQ27" s="498"/>
      <c r="AR27" s="537"/>
      <c r="AS27" s="497">
        <v>3308</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91046</v>
      </c>
      <c r="BO27" s="620"/>
      <c r="BP27" s="620"/>
      <c r="BQ27" s="620"/>
      <c r="BR27" s="620"/>
      <c r="BS27" s="620"/>
      <c r="BT27" s="620"/>
      <c r="BU27" s="621"/>
      <c r="BV27" s="619">
        <v>91046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2400</v>
      </c>
      <c r="R28" s="498"/>
      <c r="S28" s="498"/>
      <c r="T28" s="498"/>
      <c r="U28" s="498"/>
      <c r="V28" s="537"/>
      <c r="W28" s="596"/>
      <c r="X28" s="584"/>
      <c r="Y28" s="585"/>
      <c r="Z28" s="496" t="s">
        <v>177</v>
      </c>
      <c r="AA28" s="476"/>
      <c r="AB28" s="476"/>
      <c r="AC28" s="476"/>
      <c r="AD28" s="476"/>
      <c r="AE28" s="476"/>
      <c r="AF28" s="476"/>
      <c r="AG28" s="477"/>
      <c r="AH28" s="497" t="s">
        <v>131</v>
      </c>
      <c r="AI28" s="498"/>
      <c r="AJ28" s="498"/>
      <c r="AK28" s="498"/>
      <c r="AL28" s="537"/>
      <c r="AM28" s="497" t="s">
        <v>131</v>
      </c>
      <c r="AN28" s="498"/>
      <c r="AO28" s="498"/>
      <c r="AP28" s="498"/>
      <c r="AQ28" s="498"/>
      <c r="AR28" s="537"/>
      <c r="AS28" s="497" t="s">
        <v>131</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56916</v>
      </c>
      <c r="BO28" s="410"/>
      <c r="BP28" s="410"/>
      <c r="BQ28" s="410"/>
      <c r="BR28" s="410"/>
      <c r="BS28" s="410"/>
      <c r="BT28" s="410"/>
      <c r="BU28" s="411"/>
      <c r="BV28" s="409">
        <v>13416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12</v>
      </c>
      <c r="M29" s="498"/>
      <c r="N29" s="498"/>
      <c r="O29" s="498"/>
      <c r="P29" s="537"/>
      <c r="Q29" s="497">
        <v>2300</v>
      </c>
      <c r="R29" s="498"/>
      <c r="S29" s="498"/>
      <c r="T29" s="498"/>
      <c r="U29" s="498"/>
      <c r="V29" s="537"/>
      <c r="W29" s="597"/>
      <c r="X29" s="598"/>
      <c r="Y29" s="599"/>
      <c r="Z29" s="496" t="s">
        <v>180</v>
      </c>
      <c r="AA29" s="476"/>
      <c r="AB29" s="476"/>
      <c r="AC29" s="476"/>
      <c r="AD29" s="476"/>
      <c r="AE29" s="476"/>
      <c r="AF29" s="476"/>
      <c r="AG29" s="477"/>
      <c r="AH29" s="497">
        <v>96</v>
      </c>
      <c r="AI29" s="498"/>
      <c r="AJ29" s="498"/>
      <c r="AK29" s="498"/>
      <c r="AL29" s="537"/>
      <c r="AM29" s="497">
        <v>298458</v>
      </c>
      <c r="AN29" s="498"/>
      <c r="AO29" s="498"/>
      <c r="AP29" s="498"/>
      <c r="AQ29" s="498"/>
      <c r="AR29" s="537"/>
      <c r="AS29" s="497">
        <v>3109</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2627</v>
      </c>
      <c r="BO29" s="447"/>
      <c r="BP29" s="447"/>
      <c r="BQ29" s="447"/>
      <c r="BR29" s="447"/>
      <c r="BS29" s="447"/>
      <c r="BT29" s="447"/>
      <c r="BU29" s="448"/>
      <c r="BV29" s="446">
        <v>2627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93.4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6954930</v>
      </c>
      <c r="BO30" s="620"/>
      <c r="BP30" s="620"/>
      <c r="BQ30" s="620"/>
      <c r="BR30" s="620"/>
      <c r="BS30" s="620"/>
      <c r="BT30" s="620"/>
      <c r="BU30" s="621"/>
      <c r="BV30" s="619">
        <v>7097899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一部事務組合下北医療センター</v>
      </c>
      <c r="BZ34" s="633"/>
      <c r="CA34" s="633"/>
      <c r="CB34" s="633"/>
      <c r="CC34" s="633"/>
      <c r="CD34" s="633"/>
      <c r="CE34" s="633"/>
      <c r="CF34" s="633"/>
      <c r="CG34" s="633"/>
      <c r="CH34" s="633"/>
      <c r="CI34" s="633"/>
      <c r="CJ34" s="633"/>
      <c r="CK34" s="633"/>
      <c r="CL34" s="633"/>
      <c r="CM34" s="633"/>
      <c r="CN34" s="193"/>
      <c r="CO34" s="632">
        <f>IF(CQ34="","",MAX(C34:D43,U34:V43,AM34:AN43,BE34:BF43,BW34:BX43)+1)</f>
        <v>14</v>
      </c>
      <c r="CP34" s="632"/>
      <c r="CQ34" s="633" t="str">
        <f>IF('各会計、関係団体の財政状況及び健全化判断比率'!BS7="","",'各会計、関係団体の財政状況及び健全化判断比率'!BS7)</f>
        <v>東通村産業振興公社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下北地域広域行政事務組合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青森県後期高齢者広域連合（一般会計）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青森県後期高齢者広域連合（特別会計）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青森県市町村職員退職手当組合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青森県市町村総合事務組合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青森県交通災害共済組合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6xw1itQqDtlioUkMtpxjcGI6AUYaOHJGWITmp8JrK2f/CnTvOXvSdX0iq7PC44BBWVEWXJskPK1KSjnPL4RVg==" saltValue="WcGdhCznlFbAK3OBP27G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536</v>
      </c>
      <c r="G33" s="29" t="s">
        <v>537</v>
      </c>
      <c r="H33" s="29" t="s">
        <v>538</v>
      </c>
      <c r="I33" s="29" t="s">
        <v>539</v>
      </c>
      <c r="J33" s="30" t="s">
        <v>540</v>
      </c>
      <c r="K33" s="22"/>
      <c r="L33" s="22"/>
      <c r="M33" s="22"/>
      <c r="N33" s="22"/>
      <c r="O33" s="22"/>
      <c r="P33" s="22"/>
    </row>
    <row r="34" spans="1:16" ht="39" customHeight="1" x14ac:dyDescent="0.15">
      <c r="A34" s="22"/>
      <c r="B34" s="31"/>
      <c r="C34" s="1224" t="s">
        <v>545</v>
      </c>
      <c r="D34" s="1224"/>
      <c r="E34" s="1225"/>
      <c r="F34" s="32">
        <v>1.53</v>
      </c>
      <c r="G34" s="33">
        <v>1.92</v>
      </c>
      <c r="H34" s="33">
        <v>2.41</v>
      </c>
      <c r="I34" s="33">
        <v>3.12</v>
      </c>
      <c r="J34" s="34">
        <v>2.4900000000000002</v>
      </c>
      <c r="K34" s="22"/>
      <c r="L34" s="22"/>
      <c r="M34" s="22"/>
      <c r="N34" s="22"/>
      <c r="O34" s="22"/>
      <c r="P34" s="22"/>
    </row>
    <row r="35" spans="1:16" ht="39" customHeight="1" x14ac:dyDescent="0.15">
      <c r="A35" s="22"/>
      <c r="B35" s="35"/>
      <c r="C35" s="1218" t="s">
        <v>546</v>
      </c>
      <c r="D35" s="1219"/>
      <c r="E35" s="1220"/>
      <c r="F35" s="36">
        <v>2.31</v>
      </c>
      <c r="G35" s="37">
        <v>0.89</v>
      </c>
      <c r="H35" s="37">
        <v>3.13</v>
      </c>
      <c r="I35" s="37">
        <v>2.65</v>
      </c>
      <c r="J35" s="38">
        <v>2.31</v>
      </c>
      <c r="K35" s="22"/>
      <c r="L35" s="22"/>
      <c r="M35" s="22"/>
      <c r="N35" s="22"/>
      <c r="O35" s="22"/>
      <c r="P35" s="22"/>
    </row>
    <row r="36" spans="1:16" ht="39" customHeight="1" x14ac:dyDescent="0.15">
      <c r="A36" s="22"/>
      <c r="B36" s="35"/>
      <c r="C36" s="1218" t="s">
        <v>547</v>
      </c>
      <c r="D36" s="1219"/>
      <c r="E36" s="1220"/>
      <c r="F36" s="36">
        <v>0.57999999999999996</v>
      </c>
      <c r="G36" s="37">
        <v>0.03</v>
      </c>
      <c r="H36" s="37">
        <v>0.16</v>
      </c>
      <c r="I36" s="37">
        <v>0.65</v>
      </c>
      <c r="J36" s="38">
        <v>1.43</v>
      </c>
      <c r="K36" s="22"/>
      <c r="L36" s="22"/>
      <c r="M36" s="22"/>
      <c r="N36" s="22"/>
      <c r="O36" s="22"/>
      <c r="P36" s="22"/>
    </row>
    <row r="37" spans="1:16" ht="39" customHeight="1" x14ac:dyDescent="0.15">
      <c r="A37" s="22"/>
      <c r="B37" s="35"/>
      <c r="C37" s="1218" t="s">
        <v>548</v>
      </c>
      <c r="D37" s="1219"/>
      <c r="E37" s="1220"/>
      <c r="F37" s="36">
        <v>0.51</v>
      </c>
      <c r="G37" s="37">
        <v>0.01</v>
      </c>
      <c r="H37" s="37">
        <v>0.28999999999999998</v>
      </c>
      <c r="I37" s="37">
        <v>0.1</v>
      </c>
      <c r="J37" s="38">
        <v>0.81</v>
      </c>
      <c r="K37" s="22"/>
      <c r="L37" s="22"/>
      <c r="M37" s="22"/>
      <c r="N37" s="22"/>
      <c r="O37" s="22"/>
      <c r="P37" s="22"/>
    </row>
    <row r="38" spans="1:16" ht="39" customHeight="1" x14ac:dyDescent="0.15">
      <c r="A38" s="22"/>
      <c r="B38" s="35"/>
      <c r="C38" s="1218" t="s">
        <v>549</v>
      </c>
      <c r="D38" s="1219"/>
      <c r="E38" s="1220"/>
      <c r="F38" s="36">
        <v>0.01</v>
      </c>
      <c r="G38" s="37">
        <v>0.02</v>
      </c>
      <c r="H38" s="37">
        <v>0.01</v>
      </c>
      <c r="I38" s="37">
        <v>0.01</v>
      </c>
      <c r="J38" s="38">
        <v>0.01</v>
      </c>
      <c r="K38" s="22"/>
      <c r="L38" s="22"/>
      <c r="M38" s="22"/>
      <c r="N38" s="22"/>
      <c r="O38" s="22"/>
      <c r="P38" s="22"/>
    </row>
    <row r="39" spans="1:16" ht="39" customHeight="1" x14ac:dyDescent="0.15">
      <c r="A39" s="22"/>
      <c r="B39" s="35"/>
      <c r="C39" s="1218" t="s">
        <v>550</v>
      </c>
      <c r="D39" s="1219"/>
      <c r="E39" s="1220"/>
      <c r="F39" s="36">
        <v>0</v>
      </c>
      <c r="G39" s="37">
        <v>0</v>
      </c>
      <c r="H39" s="37">
        <v>0</v>
      </c>
      <c r="I39" s="37">
        <v>0</v>
      </c>
      <c r="J39" s="38">
        <v>0</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551</v>
      </c>
      <c r="D42" s="1219"/>
      <c r="E42" s="1220"/>
      <c r="F42" s="36" t="s">
        <v>493</v>
      </c>
      <c r="G42" s="37" t="s">
        <v>493</v>
      </c>
      <c r="H42" s="37" t="s">
        <v>493</v>
      </c>
      <c r="I42" s="37" t="s">
        <v>493</v>
      </c>
      <c r="J42" s="38" t="s">
        <v>493</v>
      </c>
      <c r="K42" s="22"/>
      <c r="L42" s="22"/>
      <c r="M42" s="22"/>
      <c r="N42" s="22"/>
      <c r="O42" s="22"/>
      <c r="P42" s="22"/>
    </row>
    <row r="43" spans="1:16" ht="39" customHeight="1" thickBot="1" x14ac:dyDescent="0.2">
      <c r="A43" s="22"/>
      <c r="B43" s="40"/>
      <c r="C43" s="1221" t="s">
        <v>552</v>
      </c>
      <c r="D43" s="1222"/>
      <c r="E43" s="1223"/>
      <c r="F43" s="41" t="s">
        <v>493</v>
      </c>
      <c r="G43" s="42" t="s">
        <v>493</v>
      </c>
      <c r="H43" s="42" t="s">
        <v>493</v>
      </c>
      <c r="I43" s="42" t="s">
        <v>493</v>
      </c>
      <c r="J43" s="43" t="s">
        <v>493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IXGPVEBGYOF43AQef4uSmn9qSgOsA/AY/CbnKirAGH1gFvO4TMxtMl6rW6IsO9UUR145YIbA9+9IZXdDbFWRg==" saltValue="755a3p/3awfCOsSHOrZs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922</v>
      </c>
      <c r="L45" s="60">
        <v>910</v>
      </c>
      <c r="M45" s="60">
        <v>896</v>
      </c>
      <c r="N45" s="60">
        <v>914</v>
      </c>
      <c r="O45" s="61">
        <v>883</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493</v>
      </c>
      <c r="L46" s="64" t="s">
        <v>493</v>
      </c>
      <c r="M46" s="64" t="s">
        <v>493</v>
      </c>
      <c r="N46" s="64" t="s">
        <v>493</v>
      </c>
      <c r="O46" s="65" t="s">
        <v>493</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493</v>
      </c>
      <c r="L47" s="64" t="s">
        <v>493</v>
      </c>
      <c r="M47" s="64" t="s">
        <v>493</v>
      </c>
      <c r="N47" s="64" t="s">
        <v>493</v>
      </c>
      <c r="O47" s="65" t="s">
        <v>493</v>
      </c>
      <c r="P47" s="48"/>
      <c r="Q47" s="48"/>
      <c r="R47" s="48"/>
      <c r="S47" s="48"/>
      <c r="T47" s="48"/>
      <c r="U47" s="48"/>
    </row>
    <row r="48" spans="1:21" ht="30.75" customHeight="1" x14ac:dyDescent="0.15">
      <c r="A48" s="48"/>
      <c r="B48" s="1236"/>
      <c r="C48" s="1237"/>
      <c r="D48" s="62"/>
      <c r="E48" s="1228" t="s">
        <v>14</v>
      </c>
      <c r="F48" s="1228"/>
      <c r="G48" s="1228"/>
      <c r="H48" s="1228"/>
      <c r="I48" s="1228"/>
      <c r="J48" s="1229"/>
      <c r="K48" s="63">
        <v>370</v>
      </c>
      <c r="L48" s="64">
        <v>347</v>
      </c>
      <c r="M48" s="64">
        <v>320</v>
      </c>
      <c r="N48" s="64">
        <v>319</v>
      </c>
      <c r="O48" s="65">
        <v>313</v>
      </c>
      <c r="P48" s="48"/>
      <c r="Q48" s="48"/>
      <c r="R48" s="48"/>
      <c r="S48" s="48"/>
      <c r="T48" s="48"/>
      <c r="U48" s="48"/>
    </row>
    <row r="49" spans="1:21" ht="30.75" customHeight="1" x14ac:dyDescent="0.15">
      <c r="A49" s="48"/>
      <c r="B49" s="1236"/>
      <c r="C49" s="1237"/>
      <c r="D49" s="62"/>
      <c r="E49" s="1228" t="s">
        <v>15</v>
      </c>
      <c r="F49" s="1228"/>
      <c r="G49" s="1228"/>
      <c r="H49" s="1228"/>
      <c r="I49" s="1228"/>
      <c r="J49" s="1229"/>
      <c r="K49" s="63">
        <v>65</v>
      </c>
      <c r="L49" s="64">
        <v>65</v>
      </c>
      <c r="M49" s="64">
        <v>78</v>
      </c>
      <c r="N49" s="64">
        <v>76</v>
      </c>
      <c r="O49" s="65">
        <v>80</v>
      </c>
      <c r="P49" s="48"/>
      <c r="Q49" s="48"/>
      <c r="R49" s="48"/>
      <c r="S49" s="48"/>
      <c r="T49" s="48"/>
      <c r="U49" s="48"/>
    </row>
    <row r="50" spans="1:21" ht="30.75" customHeight="1" x14ac:dyDescent="0.15">
      <c r="A50" s="48"/>
      <c r="B50" s="1236"/>
      <c r="C50" s="1237"/>
      <c r="D50" s="62"/>
      <c r="E50" s="1228" t="s">
        <v>16</v>
      </c>
      <c r="F50" s="1228"/>
      <c r="G50" s="1228"/>
      <c r="H50" s="1228"/>
      <c r="I50" s="1228"/>
      <c r="J50" s="1229"/>
      <c r="K50" s="63">
        <v>6</v>
      </c>
      <c r="L50" s="64">
        <v>1</v>
      </c>
      <c r="M50" s="64">
        <v>65</v>
      </c>
      <c r="N50" s="64">
        <v>65</v>
      </c>
      <c r="O50" s="65">
        <v>20</v>
      </c>
      <c r="P50" s="48"/>
      <c r="Q50" s="48"/>
      <c r="R50" s="48"/>
      <c r="S50" s="48"/>
      <c r="T50" s="48"/>
      <c r="U50" s="48"/>
    </row>
    <row r="51" spans="1:21" ht="30.75" customHeight="1" x14ac:dyDescent="0.15">
      <c r="A51" s="48"/>
      <c r="B51" s="1238"/>
      <c r="C51" s="1239"/>
      <c r="D51" s="66"/>
      <c r="E51" s="1228" t="s">
        <v>17</v>
      </c>
      <c r="F51" s="1228"/>
      <c r="G51" s="1228"/>
      <c r="H51" s="1228"/>
      <c r="I51" s="1228"/>
      <c r="J51" s="1229"/>
      <c r="K51" s="63">
        <v>4</v>
      </c>
      <c r="L51" s="64">
        <v>4</v>
      </c>
      <c r="M51" s="64">
        <v>3</v>
      </c>
      <c r="N51" s="64">
        <v>1</v>
      </c>
      <c r="O51" s="65">
        <v>1</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664</v>
      </c>
      <c r="L52" s="64">
        <v>648</v>
      </c>
      <c r="M52" s="64">
        <v>655</v>
      </c>
      <c r="N52" s="64">
        <v>684</v>
      </c>
      <c r="O52" s="65">
        <v>671</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703</v>
      </c>
      <c r="L53" s="69">
        <v>679</v>
      </c>
      <c r="M53" s="69">
        <v>707</v>
      </c>
      <c r="N53" s="69">
        <v>691</v>
      </c>
      <c r="O53" s="70">
        <v>626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t90u4iqn6+TiJQHqmTQCE4XZnrMQzH1M1ZqdX3KakwYIAzOEVWmji1wKnXbTUdFb+7To0tOvG0muzONcb4P3A==" saltValue="/3N5HMbVa3ZMZyHTfB2IF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536</v>
      </c>
      <c r="J40" s="79" t="s">
        <v>537</v>
      </c>
      <c r="K40" s="79" t="s">
        <v>538</v>
      </c>
      <c r="L40" s="79" t="s">
        <v>539</v>
      </c>
      <c r="M40" s="80" t="s">
        <v>540</v>
      </c>
    </row>
    <row r="41" spans="2:13" ht="27.75" customHeight="1" x14ac:dyDescent="0.15">
      <c r="B41" s="1242" t="s">
        <v>23</v>
      </c>
      <c r="C41" s="1243"/>
      <c r="D41" s="81"/>
      <c r="E41" s="1248" t="s">
        <v>24</v>
      </c>
      <c r="F41" s="1248"/>
      <c r="G41" s="1248"/>
      <c r="H41" s="1249"/>
      <c r="I41" s="82">
        <v>8293</v>
      </c>
      <c r="J41" s="83">
        <v>8105</v>
      </c>
      <c r="K41" s="83">
        <v>7963</v>
      </c>
      <c r="L41" s="83">
        <v>7740</v>
      </c>
      <c r="M41" s="84">
        <v>7509</v>
      </c>
    </row>
    <row r="42" spans="2:13" ht="27.75" customHeight="1" x14ac:dyDescent="0.15">
      <c r="B42" s="1244"/>
      <c r="C42" s="1245"/>
      <c r="D42" s="85"/>
      <c r="E42" s="1250" t="s">
        <v>25</v>
      </c>
      <c r="F42" s="1250"/>
      <c r="G42" s="1250"/>
      <c r="H42" s="1251"/>
      <c r="I42" s="86">
        <v>1344</v>
      </c>
      <c r="J42" s="87">
        <v>1174</v>
      </c>
      <c r="K42" s="87">
        <v>709</v>
      </c>
      <c r="L42" s="87">
        <v>562</v>
      </c>
      <c r="M42" s="88">
        <v>416</v>
      </c>
    </row>
    <row r="43" spans="2:13" ht="27.75" customHeight="1" x14ac:dyDescent="0.15">
      <c r="B43" s="1244"/>
      <c r="C43" s="1245"/>
      <c r="D43" s="85"/>
      <c r="E43" s="1250" t="s">
        <v>26</v>
      </c>
      <c r="F43" s="1250"/>
      <c r="G43" s="1250"/>
      <c r="H43" s="1251"/>
      <c r="I43" s="86">
        <v>4376</v>
      </c>
      <c r="J43" s="87">
        <v>4125</v>
      </c>
      <c r="K43" s="87">
        <v>3839</v>
      </c>
      <c r="L43" s="87">
        <v>3594</v>
      </c>
      <c r="M43" s="88">
        <v>3331</v>
      </c>
    </row>
    <row r="44" spans="2:13" ht="27.75" customHeight="1" x14ac:dyDescent="0.15">
      <c r="B44" s="1244"/>
      <c r="C44" s="1245"/>
      <c r="D44" s="85"/>
      <c r="E44" s="1250" t="s">
        <v>27</v>
      </c>
      <c r="F44" s="1250"/>
      <c r="G44" s="1250"/>
      <c r="H44" s="1251"/>
      <c r="I44" s="86">
        <v>392</v>
      </c>
      <c r="J44" s="87">
        <v>501</v>
      </c>
      <c r="K44" s="87">
        <v>444</v>
      </c>
      <c r="L44" s="87">
        <v>369</v>
      </c>
      <c r="M44" s="88">
        <v>311</v>
      </c>
    </row>
    <row r="45" spans="2:13" ht="27.75" customHeight="1" x14ac:dyDescent="0.15">
      <c r="B45" s="1244"/>
      <c r="C45" s="1245"/>
      <c r="D45" s="85"/>
      <c r="E45" s="1250" t="s">
        <v>28</v>
      </c>
      <c r="F45" s="1250"/>
      <c r="G45" s="1250"/>
      <c r="H45" s="1251"/>
      <c r="I45" s="86">
        <v>681</v>
      </c>
      <c r="J45" s="87">
        <v>596</v>
      </c>
      <c r="K45" s="87">
        <v>914</v>
      </c>
      <c r="L45" s="87">
        <v>903</v>
      </c>
      <c r="M45" s="88">
        <v>847</v>
      </c>
    </row>
    <row r="46" spans="2:13" ht="27.75" customHeight="1" x14ac:dyDescent="0.15">
      <c r="B46" s="1244"/>
      <c r="C46" s="1245"/>
      <c r="D46" s="89"/>
      <c r="E46" s="1250" t="s">
        <v>29</v>
      </c>
      <c r="F46" s="1250"/>
      <c r="G46" s="1250"/>
      <c r="H46" s="1251"/>
      <c r="I46" s="86" t="s">
        <v>493</v>
      </c>
      <c r="J46" s="87" t="s">
        <v>493</v>
      </c>
      <c r="K46" s="87" t="s">
        <v>493</v>
      </c>
      <c r="L46" s="87" t="s">
        <v>493</v>
      </c>
      <c r="M46" s="88" t="s">
        <v>493</v>
      </c>
    </row>
    <row r="47" spans="2:13" ht="27.75" customHeight="1" x14ac:dyDescent="0.15">
      <c r="B47" s="1244"/>
      <c r="C47" s="1245"/>
      <c r="D47" s="90"/>
      <c r="E47" s="1252" t="s">
        <v>30</v>
      </c>
      <c r="F47" s="1253"/>
      <c r="G47" s="1253"/>
      <c r="H47" s="1254"/>
      <c r="I47" s="86" t="s">
        <v>493</v>
      </c>
      <c r="J47" s="87" t="s">
        <v>493</v>
      </c>
      <c r="K47" s="87" t="s">
        <v>493</v>
      </c>
      <c r="L47" s="87" t="s">
        <v>493</v>
      </c>
      <c r="M47" s="88" t="s">
        <v>493</v>
      </c>
    </row>
    <row r="48" spans="2:13" ht="27.75" customHeight="1" x14ac:dyDescent="0.15">
      <c r="B48" s="1244"/>
      <c r="C48" s="1245"/>
      <c r="D48" s="85"/>
      <c r="E48" s="1250" t="s">
        <v>31</v>
      </c>
      <c r="F48" s="1250"/>
      <c r="G48" s="1250"/>
      <c r="H48" s="1251"/>
      <c r="I48" s="86" t="s">
        <v>493</v>
      </c>
      <c r="J48" s="87" t="s">
        <v>493</v>
      </c>
      <c r="K48" s="87" t="s">
        <v>493</v>
      </c>
      <c r="L48" s="87" t="s">
        <v>493</v>
      </c>
      <c r="M48" s="88" t="s">
        <v>493</v>
      </c>
    </row>
    <row r="49" spans="2:13" ht="27.75" customHeight="1" x14ac:dyDescent="0.15">
      <c r="B49" s="1246"/>
      <c r="C49" s="1247"/>
      <c r="D49" s="85"/>
      <c r="E49" s="1250" t="s">
        <v>32</v>
      </c>
      <c r="F49" s="1250"/>
      <c r="G49" s="1250"/>
      <c r="H49" s="1251"/>
      <c r="I49" s="86" t="s">
        <v>493</v>
      </c>
      <c r="J49" s="87" t="s">
        <v>493</v>
      </c>
      <c r="K49" s="87" t="s">
        <v>493</v>
      </c>
      <c r="L49" s="87" t="s">
        <v>493</v>
      </c>
      <c r="M49" s="88" t="s">
        <v>493</v>
      </c>
    </row>
    <row r="50" spans="2:13" ht="27.75" customHeight="1" x14ac:dyDescent="0.15">
      <c r="B50" s="1255" t="s">
        <v>33</v>
      </c>
      <c r="C50" s="1256"/>
      <c r="D50" s="91"/>
      <c r="E50" s="1250" t="s">
        <v>34</v>
      </c>
      <c r="F50" s="1250"/>
      <c r="G50" s="1250"/>
      <c r="H50" s="1251"/>
      <c r="I50" s="86">
        <v>6305</v>
      </c>
      <c r="J50" s="87">
        <v>6112</v>
      </c>
      <c r="K50" s="87">
        <v>6118</v>
      </c>
      <c r="L50" s="87">
        <v>6085</v>
      </c>
      <c r="M50" s="88">
        <v>6079</v>
      </c>
    </row>
    <row r="51" spans="2:13" ht="27.75" customHeight="1" x14ac:dyDescent="0.15">
      <c r="B51" s="1244"/>
      <c r="C51" s="1245"/>
      <c r="D51" s="85"/>
      <c r="E51" s="1250" t="s">
        <v>35</v>
      </c>
      <c r="F51" s="1250"/>
      <c r="G51" s="1250"/>
      <c r="H51" s="1251"/>
      <c r="I51" s="86">
        <v>275</v>
      </c>
      <c r="J51" s="87">
        <v>451</v>
      </c>
      <c r="K51" s="87">
        <v>107</v>
      </c>
      <c r="L51" s="87">
        <v>82</v>
      </c>
      <c r="M51" s="88">
        <v>56</v>
      </c>
    </row>
    <row r="52" spans="2:13" ht="27.75" customHeight="1" x14ac:dyDescent="0.15">
      <c r="B52" s="1246"/>
      <c r="C52" s="1247"/>
      <c r="D52" s="85"/>
      <c r="E52" s="1250" t="s">
        <v>36</v>
      </c>
      <c r="F52" s="1250"/>
      <c r="G52" s="1250"/>
      <c r="H52" s="1251"/>
      <c r="I52" s="86">
        <v>6762</v>
      </c>
      <c r="J52" s="87">
        <v>6921</v>
      </c>
      <c r="K52" s="87">
        <v>6868</v>
      </c>
      <c r="L52" s="87">
        <v>6795</v>
      </c>
      <c r="M52" s="88">
        <v>6715</v>
      </c>
    </row>
    <row r="53" spans="2:13" ht="27.75" customHeight="1" thickBot="1" x14ac:dyDescent="0.2">
      <c r="B53" s="1257" t="s">
        <v>37</v>
      </c>
      <c r="C53" s="1258"/>
      <c r="D53" s="92"/>
      <c r="E53" s="1259" t="s">
        <v>38</v>
      </c>
      <c r="F53" s="1259"/>
      <c r="G53" s="1259"/>
      <c r="H53" s="1260"/>
      <c r="I53" s="93">
        <v>1743</v>
      </c>
      <c r="J53" s="94">
        <v>1018</v>
      </c>
      <c r="K53" s="94">
        <v>775</v>
      </c>
      <c r="L53" s="94">
        <v>207</v>
      </c>
      <c r="M53" s="95">
        <v>-436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dlAqj3s9qe0u2DpIaEYY9bkL67gZCmw8t+i4aPvSKhghlqvaBVc2iv+oo71NTS4i+7UWCbNm3Jv/gTyEiB2+w==" saltValue="PM/wR8veZAeeUhpVPRpZ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538</v>
      </c>
      <c r="G54" s="104" t="s">
        <v>539</v>
      </c>
      <c r="H54" s="105" t="s">
        <v>540</v>
      </c>
    </row>
    <row r="55" spans="2:8" ht="52.5" customHeight="1" x14ac:dyDescent="0.15">
      <c r="B55" s="106"/>
      <c r="C55" s="1269" t="s">
        <v>41</v>
      </c>
      <c r="D55" s="1269"/>
      <c r="E55" s="1270"/>
      <c r="F55" s="107">
        <v>47</v>
      </c>
      <c r="G55" s="107">
        <v>13</v>
      </c>
      <c r="H55" s="108">
        <v>57</v>
      </c>
    </row>
    <row r="56" spans="2:8" ht="52.5" customHeight="1" x14ac:dyDescent="0.15">
      <c r="B56" s="109"/>
      <c r="C56" s="1271" t="s">
        <v>42</v>
      </c>
      <c r="D56" s="1271"/>
      <c r="E56" s="1272"/>
      <c r="F56" s="110">
        <v>3</v>
      </c>
      <c r="G56" s="110">
        <v>3</v>
      </c>
      <c r="H56" s="111">
        <v>3</v>
      </c>
    </row>
    <row r="57" spans="2:8" ht="53.25" customHeight="1" x14ac:dyDescent="0.15">
      <c r="B57" s="109"/>
      <c r="C57" s="1273" t="s">
        <v>43</v>
      </c>
      <c r="D57" s="1273"/>
      <c r="E57" s="1274"/>
      <c r="F57" s="112">
        <v>7264</v>
      </c>
      <c r="G57" s="112">
        <v>7098</v>
      </c>
      <c r="H57" s="113">
        <v>6955</v>
      </c>
    </row>
    <row r="58" spans="2:8" ht="45.75" customHeight="1" x14ac:dyDescent="0.15">
      <c r="B58" s="114"/>
      <c r="C58" s="1261" t="s">
        <v>564</v>
      </c>
      <c r="D58" s="1262"/>
      <c r="E58" s="1263"/>
      <c r="F58" s="115">
        <v>4125</v>
      </c>
      <c r="G58" s="115">
        <v>4128</v>
      </c>
      <c r="H58" s="116">
        <v>4121</v>
      </c>
    </row>
    <row r="59" spans="2:8" ht="45.75" customHeight="1" x14ac:dyDescent="0.15">
      <c r="B59" s="114"/>
      <c r="C59" s="1261" t="s">
        <v>565</v>
      </c>
      <c r="D59" s="1262"/>
      <c r="E59" s="1263"/>
      <c r="F59" s="115">
        <v>1385</v>
      </c>
      <c r="G59" s="115">
        <v>1389</v>
      </c>
      <c r="H59" s="116">
        <v>1392</v>
      </c>
    </row>
    <row r="60" spans="2:8" ht="45.75" customHeight="1" x14ac:dyDescent="0.15">
      <c r="B60" s="114"/>
      <c r="C60" s="1261" t="s">
        <v>566</v>
      </c>
      <c r="D60" s="1262"/>
      <c r="E60" s="1263"/>
      <c r="F60" s="115">
        <v>1089</v>
      </c>
      <c r="G60" s="115">
        <v>893</v>
      </c>
      <c r="H60" s="116">
        <v>718</v>
      </c>
    </row>
    <row r="61" spans="2:8" ht="45.75" customHeight="1" x14ac:dyDescent="0.15">
      <c r="B61" s="114"/>
      <c r="C61" s="1261" t="s">
        <v>567</v>
      </c>
      <c r="D61" s="1262"/>
      <c r="E61" s="1263"/>
      <c r="F61" s="115">
        <v>528</v>
      </c>
      <c r="G61" s="115">
        <v>489</v>
      </c>
      <c r="H61" s="116">
        <v>479</v>
      </c>
    </row>
    <row r="62" spans="2:8" ht="45.75" customHeight="1" thickBot="1" x14ac:dyDescent="0.2">
      <c r="B62" s="117"/>
      <c r="C62" s="1264" t="s">
        <v>568</v>
      </c>
      <c r="D62" s="1265"/>
      <c r="E62" s="1266"/>
      <c r="F62" s="118">
        <v>99</v>
      </c>
      <c r="G62" s="118">
        <v>131</v>
      </c>
      <c r="H62" s="119">
        <v>156</v>
      </c>
    </row>
    <row r="63" spans="2:8" ht="52.5" customHeight="1" thickBot="1" x14ac:dyDescent="0.2">
      <c r="B63" s="120"/>
      <c r="C63" s="1267" t="s">
        <v>44</v>
      </c>
      <c r="D63" s="1267"/>
      <c r="E63" s="1268"/>
      <c r="F63" s="121">
        <v>7314</v>
      </c>
      <c r="G63" s="121">
        <v>7114</v>
      </c>
      <c r="H63" s="122">
        <v>7014</v>
      </c>
    </row>
    <row r="64" spans="2:8" ht="15" customHeight="1" x14ac:dyDescent="0.15"/>
    <row r="65" ht="0" hidden="1" customHeight="1" x14ac:dyDescent="0.15"/>
    <row r="66" ht="0" hidden="1" customHeight="1" x14ac:dyDescent="0.15"/>
  </sheetData>
  <sheetProtection algorithmName="SHA-512" hashValue="b0ZyFQ+hjvCxEch3ad7mgJVLBBTWFk6xCePMFIKP+IGXuV3RmNO5afZV6/2F7MPCccDMls63OiXQlSUlyfZPvg==" saltValue="7xXrkwPq6fEn5/0u3I4l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580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572</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536</v>
      </c>
      <c r="BQ50" s="1280"/>
      <c r="BR50" s="1280"/>
      <c r="BS50" s="1280"/>
      <c r="BT50" s="1280"/>
      <c r="BU50" s="1280"/>
      <c r="BV50" s="1280"/>
      <c r="BW50" s="1280"/>
      <c r="BX50" s="1280" t="s">
        <v>537</v>
      </c>
      <c r="BY50" s="1280"/>
      <c r="BZ50" s="1280"/>
      <c r="CA50" s="1280"/>
      <c r="CB50" s="1280"/>
      <c r="CC50" s="1280"/>
      <c r="CD50" s="1280"/>
      <c r="CE50" s="1280"/>
      <c r="CF50" s="1280" t="s">
        <v>538</v>
      </c>
      <c r="CG50" s="1280"/>
      <c r="CH50" s="1280"/>
      <c r="CI50" s="1280"/>
      <c r="CJ50" s="1280"/>
      <c r="CK50" s="1280"/>
      <c r="CL50" s="1280"/>
      <c r="CM50" s="1280"/>
      <c r="CN50" s="1280" t="s">
        <v>539</v>
      </c>
      <c r="CO50" s="1280"/>
      <c r="CP50" s="1280"/>
      <c r="CQ50" s="1280"/>
      <c r="CR50" s="1280"/>
      <c r="CS50" s="1280"/>
      <c r="CT50" s="1280"/>
      <c r="CU50" s="1280"/>
      <c r="CV50" s="1280" t="s">
        <v>540</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573</v>
      </c>
      <c r="AO51" s="1278"/>
      <c r="AP51" s="1278"/>
      <c r="AQ51" s="1278"/>
      <c r="AR51" s="1278"/>
      <c r="AS51" s="1278"/>
      <c r="AT51" s="1278"/>
      <c r="AU51" s="1278"/>
      <c r="AV51" s="1278"/>
      <c r="AW51" s="1278"/>
      <c r="AX51" s="1278"/>
      <c r="AY51" s="1278"/>
      <c r="AZ51" s="1278"/>
      <c r="BA51" s="1278"/>
      <c r="BB51" s="1278" t="s">
        <v>574</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24.5</v>
      </c>
      <c r="CG51" s="1275"/>
      <c r="CH51" s="1275"/>
      <c r="CI51" s="1275"/>
      <c r="CJ51" s="1275"/>
      <c r="CK51" s="1275"/>
      <c r="CL51" s="1275"/>
      <c r="CM51" s="1275"/>
      <c r="CN51" s="1275">
        <v>6.7</v>
      </c>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575</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41</v>
      </c>
      <c r="CG53" s="1275"/>
      <c r="CH53" s="1275"/>
      <c r="CI53" s="1275"/>
      <c r="CJ53" s="1275"/>
      <c r="CK53" s="1275"/>
      <c r="CL53" s="1275"/>
      <c r="CM53" s="1275"/>
      <c r="CN53" s="1275">
        <v>43</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576</v>
      </c>
      <c r="AO55" s="1280"/>
      <c r="AP55" s="1280"/>
      <c r="AQ55" s="1280"/>
      <c r="AR55" s="1280"/>
      <c r="AS55" s="1280"/>
      <c r="AT55" s="1280"/>
      <c r="AU55" s="1280"/>
      <c r="AV55" s="1280"/>
      <c r="AW55" s="1280"/>
      <c r="AX55" s="1280"/>
      <c r="AY55" s="1280"/>
      <c r="AZ55" s="1280"/>
      <c r="BA55" s="1280"/>
      <c r="BB55" s="1278" t="s">
        <v>577</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575</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55.3</v>
      </c>
      <c r="CG57" s="1275"/>
      <c r="CH57" s="1275"/>
      <c r="CI57" s="1275"/>
      <c r="CJ57" s="1275"/>
      <c r="CK57" s="1275"/>
      <c r="CL57" s="1275"/>
      <c r="CM57" s="1275"/>
      <c r="CN57" s="1275">
        <v>56.3</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578</v>
      </c>
    </row>
    <row r="64" spans="1:109" x14ac:dyDescent="0.15">
      <c r="B64" s="374"/>
      <c r="G64" s="381"/>
      <c r="I64" s="394"/>
      <c r="J64" s="394"/>
      <c r="K64" s="394"/>
      <c r="L64" s="394"/>
      <c r="M64" s="394"/>
      <c r="N64" s="395"/>
      <c r="AM64" s="381"/>
      <c r="AN64" s="381" t="s">
        <v>571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581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572</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536</v>
      </c>
      <c r="BQ72" s="1280"/>
      <c r="BR72" s="1280"/>
      <c r="BS72" s="1280"/>
      <c r="BT72" s="1280"/>
      <c r="BU72" s="1280"/>
      <c r="BV72" s="1280"/>
      <c r="BW72" s="1280"/>
      <c r="BX72" s="1280" t="s">
        <v>537</v>
      </c>
      <c r="BY72" s="1280"/>
      <c r="BZ72" s="1280"/>
      <c r="CA72" s="1280"/>
      <c r="CB72" s="1280"/>
      <c r="CC72" s="1280"/>
      <c r="CD72" s="1280"/>
      <c r="CE72" s="1280"/>
      <c r="CF72" s="1280" t="s">
        <v>538</v>
      </c>
      <c r="CG72" s="1280"/>
      <c r="CH72" s="1280"/>
      <c r="CI72" s="1280"/>
      <c r="CJ72" s="1280"/>
      <c r="CK72" s="1280"/>
      <c r="CL72" s="1280"/>
      <c r="CM72" s="1280"/>
      <c r="CN72" s="1280" t="s">
        <v>539</v>
      </c>
      <c r="CO72" s="1280"/>
      <c r="CP72" s="1280"/>
      <c r="CQ72" s="1280"/>
      <c r="CR72" s="1280"/>
      <c r="CS72" s="1280"/>
      <c r="CT72" s="1280"/>
      <c r="CU72" s="1280"/>
      <c r="CV72" s="1280" t="s">
        <v>540</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573</v>
      </c>
      <c r="AO73" s="1278"/>
      <c r="AP73" s="1278"/>
      <c r="AQ73" s="1278"/>
      <c r="AR73" s="1278"/>
      <c r="AS73" s="1278"/>
      <c r="AT73" s="1278"/>
      <c r="AU73" s="1278"/>
      <c r="AV73" s="1278"/>
      <c r="AW73" s="1278"/>
      <c r="AX73" s="1278"/>
      <c r="AY73" s="1278"/>
      <c r="AZ73" s="1278"/>
      <c r="BA73" s="1278"/>
      <c r="BB73" s="1278" t="s">
        <v>577</v>
      </c>
      <c r="BC73" s="1278"/>
      <c r="BD73" s="1278"/>
      <c r="BE73" s="1278"/>
      <c r="BF73" s="1278"/>
      <c r="BG73" s="1278"/>
      <c r="BH73" s="1278"/>
      <c r="BI73" s="1278"/>
      <c r="BJ73" s="1278"/>
      <c r="BK73" s="1278"/>
      <c r="BL73" s="1278"/>
      <c r="BM73" s="1278"/>
      <c r="BN73" s="1278"/>
      <c r="BO73" s="1278"/>
      <c r="BP73" s="1275">
        <v>54.1</v>
      </c>
      <c r="BQ73" s="1275"/>
      <c r="BR73" s="1275"/>
      <c r="BS73" s="1275"/>
      <c r="BT73" s="1275"/>
      <c r="BU73" s="1275"/>
      <c r="BV73" s="1275"/>
      <c r="BW73" s="1275"/>
      <c r="BX73" s="1275">
        <v>32.799999999999997</v>
      </c>
      <c r="BY73" s="1275"/>
      <c r="BZ73" s="1275"/>
      <c r="CA73" s="1275"/>
      <c r="CB73" s="1275"/>
      <c r="CC73" s="1275"/>
      <c r="CD73" s="1275"/>
      <c r="CE73" s="1275"/>
      <c r="CF73" s="1275">
        <v>24.5</v>
      </c>
      <c r="CG73" s="1275"/>
      <c r="CH73" s="1275"/>
      <c r="CI73" s="1275"/>
      <c r="CJ73" s="1275"/>
      <c r="CK73" s="1275"/>
      <c r="CL73" s="1275"/>
      <c r="CM73" s="1275"/>
      <c r="CN73" s="1275">
        <v>6.7</v>
      </c>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579</v>
      </c>
      <c r="BC75" s="1278"/>
      <c r="BD75" s="1278"/>
      <c r="BE75" s="1278"/>
      <c r="BF75" s="1278"/>
      <c r="BG75" s="1278"/>
      <c r="BH75" s="1278"/>
      <c r="BI75" s="1278"/>
      <c r="BJ75" s="1278"/>
      <c r="BK75" s="1278"/>
      <c r="BL75" s="1278"/>
      <c r="BM75" s="1278"/>
      <c r="BN75" s="1278"/>
      <c r="BO75" s="1278"/>
      <c r="BP75" s="1275">
        <v>20.2</v>
      </c>
      <c r="BQ75" s="1275"/>
      <c r="BR75" s="1275"/>
      <c r="BS75" s="1275"/>
      <c r="BT75" s="1275"/>
      <c r="BU75" s="1275"/>
      <c r="BV75" s="1275"/>
      <c r="BW75" s="1275"/>
      <c r="BX75" s="1275">
        <v>21.3</v>
      </c>
      <c r="BY75" s="1275"/>
      <c r="BZ75" s="1275"/>
      <c r="CA75" s="1275"/>
      <c r="CB75" s="1275"/>
      <c r="CC75" s="1275"/>
      <c r="CD75" s="1275"/>
      <c r="CE75" s="1275"/>
      <c r="CF75" s="1275">
        <v>22</v>
      </c>
      <c r="CG75" s="1275"/>
      <c r="CH75" s="1275"/>
      <c r="CI75" s="1275"/>
      <c r="CJ75" s="1275"/>
      <c r="CK75" s="1275"/>
      <c r="CL75" s="1275"/>
      <c r="CM75" s="1275"/>
      <c r="CN75" s="1275">
        <v>22.2</v>
      </c>
      <c r="CO75" s="1275"/>
      <c r="CP75" s="1275"/>
      <c r="CQ75" s="1275"/>
      <c r="CR75" s="1275"/>
      <c r="CS75" s="1275"/>
      <c r="CT75" s="1275"/>
      <c r="CU75" s="1275"/>
      <c r="CV75" s="1275">
        <v>21.8</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576</v>
      </c>
      <c r="AO77" s="1280"/>
      <c r="AP77" s="1280"/>
      <c r="AQ77" s="1280"/>
      <c r="AR77" s="1280"/>
      <c r="AS77" s="1280"/>
      <c r="AT77" s="1280"/>
      <c r="AU77" s="1280"/>
      <c r="AV77" s="1280"/>
      <c r="AW77" s="1280"/>
      <c r="AX77" s="1280"/>
      <c r="AY77" s="1280"/>
      <c r="AZ77" s="1280"/>
      <c r="BA77" s="1280"/>
      <c r="BB77" s="1278" t="s">
        <v>577</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579</v>
      </c>
      <c r="BC79" s="1278"/>
      <c r="BD79" s="1278"/>
      <c r="BE79" s="1278"/>
      <c r="BF79" s="1278"/>
      <c r="BG79" s="1278"/>
      <c r="BH79" s="1278"/>
      <c r="BI79" s="1278"/>
      <c r="BJ79" s="1278"/>
      <c r="BK79" s="1278"/>
      <c r="BL79" s="1278"/>
      <c r="BM79" s="1278"/>
      <c r="BN79" s="1278"/>
      <c r="BO79" s="1278"/>
      <c r="BP79" s="1275">
        <v>9.8000000000000007</v>
      </c>
      <c r="BQ79" s="1275"/>
      <c r="BR79" s="1275"/>
      <c r="BS79" s="1275"/>
      <c r="BT79" s="1275"/>
      <c r="BU79" s="1275"/>
      <c r="BV79" s="1275"/>
      <c r="BW79" s="1275"/>
      <c r="BX79" s="1275">
        <v>9.1</v>
      </c>
      <c r="BY79" s="1275"/>
      <c r="BZ79" s="1275"/>
      <c r="CA79" s="1275"/>
      <c r="CB79" s="1275"/>
      <c r="CC79" s="1275"/>
      <c r="CD79" s="1275"/>
      <c r="CE79" s="1275"/>
      <c r="CF79" s="1275">
        <v>8.6</v>
      </c>
      <c r="CG79" s="1275"/>
      <c r="CH79" s="1275"/>
      <c r="CI79" s="1275"/>
      <c r="CJ79" s="1275"/>
      <c r="CK79" s="1275"/>
      <c r="CL79" s="1275"/>
      <c r="CM79" s="1275"/>
      <c r="CN79" s="1275">
        <v>8.5</v>
      </c>
      <c r="CO79" s="1275"/>
      <c r="CP79" s="1275"/>
      <c r="CQ79" s="1275"/>
      <c r="CR79" s="1275"/>
      <c r="CS79" s="1275"/>
      <c r="CT79" s="1275"/>
      <c r="CU79" s="1275"/>
      <c r="CV79" s="1275">
        <v>8.5</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ypTUkT5LptTZdEAfckA5U7nt1ViTJ9XZCkp03194kq85kGEsr0NjI6R+tdfdwQ96ltVpBMcf7wuJS6/lte2lw==" saltValue="39nBJOICT88hWMmxeXro5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7TYXloBMJ9FT/2t5CKEVitJNnnIOdC97im9Ymkb7zvb00c7mu9vH8uzLHd6kvJGvKFjT8Kh1SD5gojgQf0Inw==" saltValue="8Quyc6oN7Sa/+Nk5a7/au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election activeCell="DR112" sqref="DR11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IROZUT9/f74UeNeXaWYUL8XnGoiqbojXy19U/P+QdZB8SwS8CFXH/ftpkN/MPfN0SLxGUByIcNORZVz3fcGaw==" saltValue="epRomXG9BT9R5XX9XOMv7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533</v>
      </c>
      <c r="G2" s="136"/>
      <c r="H2" s="137"/>
    </row>
    <row r="3" spans="1:8" x14ac:dyDescent="0.15">
      <c r="A3" s="133" t="s">
        <v>526</v>
      </c>
      <c r="B3" s="138"/>
      <c r="C3" s="139"/>
      <c r="D3" s="140">
        <v>250593</v>
      </c>
      <c r="E3" s="141"/>
      <c r="F3" s="142">
        <v>174587</v>
      </c>
      <c r="G3" s="143"/>
      <c r="H3" s="144"/>
    </row>
    <row r="4" spans="1:8" x14ac:dyDescent="0.15">
      <c r="A4" s="145"/>
      <c r="B4" s="146"/>
      <c r="C4" s="147"/>
      <c r="D4" s="148">
        <v>140773</v>
      </c>
      <c r="E4" s="149"/>
      <c r="F4" s="150">
        <v>79695</v>
      </c>
      <c r="G4" s="151"/>
      <c r="H4" s="152"/>
    </row>
    <row r="5" spans="1:8" x14ac:dyDescent="0.15">
      <c r="A5" s="133" t="s">
        <v>528</v>
      </c>
      <c r="B5" s="138"/>
      <c r="C5" s="139"/>
      <c r="D5" s="140">
        <v>223405</v>
      </c>
      <c r="E5" s="141"/>
      <c r="F5" s="142">
        <v>175675</v>
      </c>
      <c r="G5" s="143"/>
      <c r="H5" s="144"/>
    </row>
    <row r="6" spans="1:8" x14ac:dyDescent="0.15">
      <c r="A6" s="145"/>
      <c r="B6" s="146"/>
      <c r="C6" s="147"/>
      <c r="D6" s="148">
        <v>191264</v>
      </c>
      <c r="E6" s="149"/>
      <c r="F6" s="150">
        <v>87698</v>
      </c>
      <c r="G6" s="151"/>
      <c r="H6" s="152"/>
    </row>
    <row r="7" spans="1:8" x14ac:dyDescent="0.15">
      <c r="A7" s="133" t="s">
        <v>529</v>
      </c>
      <c r="B7" s="138"/>
      <c r="C7" s="139"/>
      <c r="D7" s="140">
        <v>181679</v>
      </c>
      <c r="E7" s="141"/>
      <c r="F7" s="142">
        <v>162193</v>
      </c>
      <c r="G7" s="143"/>
      <c r="H7" s="144"/>
    </row>
    <row r="8" spans="1:8" x14ac:dyDescent="0.15">
      <c r="A8" s="145"/>
      <c r="B8" s="146"/>
      <c r="C8" s="147"/>
      <c r="D8" s="148">
        <v>113273</v>
      </c>
      <c r="E8" s="149"/>
      <c r="F8" s="150">
        <v>79985</v>
      </c>
      <c r="G8" s="151"/>
      <c r="H8" s="152"/>
    </row>
    <row r="9" spans="1:8" x14ac:dyDescent="0.15">
      <c r="A9" s="133" t="s">
        <v>530</v>
      </c>
      <c r="B9" s="138"/>
      <c r="C9" s="139"/>
      <c r="D9" s="140">
        <v>161917</v>
      </c>
      <c r="E9" s="141"/>
      <c r="F9" s="142">
        <v>168868</v>
      </c>
      <c r="G9" s="143"/>
      <c r="H9" s="144"/>
    </row>
    <row r="10" spans="1:8" x14ac:dyDescent="0.15">
      <c r="A10" s="145"/>
      <c r="B10" s="146"/>
      <c r="C10" s="147"/>
      <c r="D10" s="148">
        <v>72991</v>
      </c>
      <c r="E10" s="149"/>
      <c r="F10" s="150">
        <v>79360</v>
      </c>
      <c r="G10" s="151"/>
      <c r="H10" s="152"/>
    </row>
    <row r="11" spans="1:8" x14ac:dyDescent="0.15">
      <c r="A11" s="133" t="s">
        <v>531</v>
      </c>
      <c r="B11" s="138"/>
      <c r="C11" s="139"/>
      <c r="D11" s="140">
        <v>278311</v>
      </c>
      <c r="E11" s="141"/>
      <c r="F11" s="142">
        <v>202870</v>
      </c>
      <c r="G11" s="143"/>
      <c r="H11" s="144"/>
    </row>
    <row r="12" spans="1:8" x14ac:dyDescent="0.15">
      <c r="A12" s="145"/>
      <c r="B12" s="146"/>
      <c r="C12" s="153"/>
      <c r="D12" s="148">
        <v>63038</v>
      </c>
      <c r="E12" s="149"/>
      <c r="F12" s="150">
        <v>79735</v>
      </c>
      <c r="G12" s="151"/>
      <c r="H12" s="152"/>
    </row>
    <row r="13" spans="1:8" x14ac:dyDescent="0.15">
      <c r="A13" s="133"/>
      <c r="B13" s="138"/>
      <c r="C13" s="154"/>
      <c r="D13" s="155">
        <v>219181</v>
      </c>
      <c r="E13" s="156"/>
      <c r="F13" s="157">
        <v>176839</v>
      </c>
      <c r="G13" s="158"/>
      <c r="H13" s="144"/>
    </row>
    <row r="14" spans="1:8" x14ac:dyDescent="0.15">
      <c r="A14" s="145"/>
      <c r="B14" s="146"/>
      <c r="C14" s="147"/>
      <c r="D14" s="148">
        <v>116268</v>
      </c>
      <c r="E14" s="149"/>
      <c r="F14" s="150">
        <v>81295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2.31</v>
      </c>
      <c r="C19" s="159">
        <f>ROUND(VALUE(SUBSTITUTE(実質収支比率等に係る経年分析!G$48,"▲","-")),2)</f>
        <v>0.9</v>
      </c>
      <c r="D19" s="159">
        <f>ROUND(VALUE(SUBSTITUTE(実質収支比率等に係る経年分析!H$48,"▲","-")),2)</f>
        <v>3.14</v>
      </c>
      <c r="E19" s="159">
        <f>ROUND(VALUE(SUBSTITUTE(実質収支比率等に係る経年分析!I$48,"▲","-")),2)</f>
        <v>2.65</v>
      </c>
      <c r="F19" s="159">
        <f>ROUND(VALUE(SUBSTITUTE(実質収支比率等に係る経年分析!J$48,"▲","-")),2)</f>
        <v>2.3199999999999998</v>
      </c>
    </row>
    <row r="20" spans="1:11" x14ac:dyDescent="0.15">
      <c r="A20" s="159" t="s">
        <v>48</v>
      </c>
      <c r="B20" s="159">
        <f>ROUND(VALUE(SUBSTITUTE(実質収支比率等に係る経年分析!F$47,"▲","-")),2)</f>
        <v>0.16</v>
      </c>
      <c r="C20" s="159">
        <f>ROUND(VALUE(SUBSTITUTE(実質収支比率等に係る経年分析!G$47,"▲","-")),2)</f>
        <v>0.49</v>
      </c>
      <c r="D20" s="159">
        <f>ROUND(VALUE(SUBSTITUTE(実質収支比率等に係る経年分析!H$47,"▲","-")),2)</f>
        <v>1.24</v>
      </c>
      <c r="E20" s="159">
        <f>ROUND(VALUE(SUBSTITUTE(実質収支比率等に係る経年分析!I$47,"▲","-")),2)</f>
        <v>0.36</v>
      </c>
      <c r="F20" s="159">
        <f>ROUND(VALUE(SUBSTITUTE(実質収支比率等に係る経年分析!J$47,"▲","-")),2)</f>
        <v>1.56</v>
      </c>
    </row>
    <row r="21" spans="1:11" x14ac:dyDescent="0.15">
      <c r="A21" s="159" t="s">
        <v>49</v>
      </c>
      <c r="B21" s="159">
        <f>IF(ISNUMBER(VALUE(SUBSTITUTE(実質収支比率等に係る経年分析!F$49,"▲","-"))),ROUND(VALUE(SUBSTITUTE(実質収支比率等に係る経年分析!F$49,"▲","-")),2),NA())</f>
        <v>-3.07</v>
      </c>
      <c r="C21" s="159">
        <f>IF(ISNUMBER(VALUE(SUBSTITUTE(実質収支比率等に係る経年分析!G$49,"▲","-"))),ROUND(VALUE(SUBSTITUTE(実質収支比率等に係る経年分析!G$49,"▲","-")),2),NA())</f>
        <v>-3.44</v>
      </c>
      <c r="D21" s="159">
        <f>IF(ISNUMBER(VALUE(SUBSTITUTE(実質収支比率等に係る経年分析!H$49,"▲","-"))),ROUND(VALUE(SUBSTITUTE(実質収支比率等に係る経年分析!H$49,"▲","-")),2),NA())</f>
        <v>2.25</v>
      </c>
      <c r="E21" s="159">
        <f>IF(ISNUMBER(VALUE(SUBSTITUTE(実質収支比率等に係る経年分析!I$49,"▲","-"))),ROUND(VALUE(SUBSTITUTE(実質収支比率等に係る経年分析!I$49,"▲","-")),2),NA())</f>
        <v>-4.47</v>
      </c>
      <c r="F21" s="159">
        <f>IF(ISNUMBER(VALUE(SUBSTITUTE(実質収支比率等に係る経年分析!J$49,"▲","-"))),ROUND(VALUE(SUBSTITUTE(実質収支比率等に係る経年分析!J$49,"▲","-")),2),NA())</f>
        <v>-0.44</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0.28999999999999998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0.81</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0.57999999999999996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2.31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0.89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3.13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2.65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2.31</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1.53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1.92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2.41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3.12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2.4900000000000002</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664</v>
      </c>
      <c r="E42" s="161"/>
      <c r="F42" s="161"/>
      <c r="G42" s="161">
        <f>'実質公債費比率（分子）の構造'!L$52</f>
        <v>648</v>
      </c>
      <c r="H42" s="161"/>
      <c r="I42" s="161"/>
      <c r="J42" s="161">
        <f>'実質公債費比率（分子）の構造'!M$52</f>
        <v>655</v>
      </c>
      <c r="K42" s="161"/>
      <c r="L42" s="161"/>
      <c r="M42" s="161">
        <f>'実質公債費比率（分子）の構造'!N$52</f>
        <v>684</v>
      </c>
      <c r="N42" s="161"/>
      <c r="O42" s="161"/>
      <c r="P42" s="161">
        <f>'実質公債費比率（分子）の構造'!O$52</f>
        <v>671</v>
      </c>
    </row>
    <row r="43" spans="1:16" x14ac:dyDescent="0.15">
      <c r="A43" s="161" t="s">
        <v>57</v>
      </c>
      <c r="B43" s="161">
        <f>'実質公債費比率（分子）の構造'!K$51</f>
        <v>4</v>
      </c>
      <c r="C43" s="161"/>
      <c r="D43" s="161"/>
      <c r="E43" s="161">
        <f>'実質公債費比率（分子）の構造'!L$51</f>
        <v>4</v>
      </c>
      <c r="F43" s="161"/>
      <c r="G43" s="161"/>
      <c r="H43" s="161">
        <f>'実質公債費比率（分子）の構造'!M$51</f>
        <v>3</v>
      </c>
      <c r="I43" s="161"/>
      <c r="J43" s="161"/>
      <c r="K43" s="161">
        <f>'実質公債費比率（分子）の構造'!N$51</f>
        <v>1</v>
      </c>
      <c r="L43" s="161"/>
      <c r="M43" s="161"/>
      <c r="N43" s="161">
        <f>'実質公債費比率（分子）の構造'!O$51</f>
        <v>1</v>
      </c>
      <c r="O43" s="161"/>
      <c r="P43" s="161"/>
    </row>
    <row r="44" spans="1:16" x14ac:dyDescent="0.15">
      <c r="A44" s="161" t="s">
        <v>58</v>
      </c>
      <c r="B44" s="161">
        <f>'実質公債費比率（分子）の構造'!K$50</f>
        <v>6</v>
      </c>
      <c r="C44" s="161"/>
      <c r="D44" s="161"/>
      <c r="E44" s="161">
        <f>'実質公債費比率（分子）の構造'!L$50</f>
        <v>1</v>
      </c>
      <c r="F44" s="161"/>
      <c r="G44" s="161"/>
      <c r="H44" s="161">
        <f>'実質公債費比率（分子）の構造'!M$50</f>
        <v>65</v>
      </c>
      <c r="I44" s="161"/>
      <c r="J44" s="161"/>
      <c r="K44" s="161">
        <f>'実質公債費比率（分子）の構造'!N$50</f>
        <v>65</v>
      </c>
      <c r="L44" s="161"/>
      <c r="M44" s="161"/>
      <c r="N44" s="161">
        <f>'実質公債費比率（分子）の構造'!O$50</f>
        <v>20</v>
      </c>
      <c r="O44" s="161"/>
      <c r="P44" s="161"/>
    </row>
    <row r="45" spans="1:16" x14ac:dyDescent="0.15">
      <c r="A45" s="161" t="s">
        <v>59</v>
      </c>
      <c r="B45" s="161">
        <f>'実質公債費比率（分子）の構造'!K$49</f>
        <v>65</v>
      </c>
      <c r="C45" s="161"/>
      <c r="D45" s="161"/>
      <c r="E45" s="161">
        <f>'実質公債費比率（分子）の構造'!L$49</f>
        <v>65</v>
      </c>
      <c r="F45" s="161"/>
      <c r="G45" s="161"/>
      <c r="H45" s="161">
        <f>'実質公債費比率（分子）の構造'!M$49</f>
        <v>78</v>
      </c>
      <c r="I45" s="161"/>
      <c r="J45" s="161"/>
      <c r="K45" s="161">
        <f>'実質公債費比率（分子）の構造'!N$49</f>
        <v>76</v>
      </c>
      <c r="L45" s="161"/>
      <c r="M45" s="161"/>
      <c r="N45" s="161">
        <f>'実質公債費比率（分子）の構造'!O$49</f>
        <v>80</v>
      </c>
      <c r="O45" s="161"/>
      <c r="P45" s="161"/>
    </row>
    <row r="46" spans="1:16" x14ac:dyDescent="0.15">
      <c r="A46" s="161" t="s">
        <v>60</v>
      </c>
      <c r="B46" s="161">
        <f>'実質公債費比率（分子）の構造'!K$48</f>
        <v>370</v>
      </c>
      <c r="C46" s="161"/>
      <c r="D46" s="161"/>
      <c r="E46" s="161">
        <f>'実質公債費比率（分子）の構造'!L$48</f>
        <v>347</v>
      </c>
      <c r="F46" s="161"/>
      <c r="G46" s="161"/>
      <c r="H46" s="161">
        <f>'実質公債費比率（分子）の構造'!M$48</f>
        <v>320</v>
      </c>
      <c r="I46" s="161"/>
      <c r="J46" s="161"/>
      <c r="K46" s="161">
        <f>'実質公債費比率（分子）の構造'!N$48</f>
        <v>319</v>
      </c>
      <c r="L46" s="161"/>
      <c r="M46" s="161"/>
      <c r="N46" s="161">
        <f>'実質公債費比率（分子）の構造'!O$48</f>
        <v>313</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922</v>
      </c>
      <c r="C49" s="161"/>
      <c r="D49" s="161"/>
      <c r="E49" s="161">
        <f>'実質公債費比率（分子）の構造'!L$45</f>
        <v>910</v>
      </c>
      <c r="F49" s="161"/>
      <c r="G49" s="161"/>
      <c r="H49" s="161">
        <f>'実質公債費比率（分子）の構造'!M$45</f>
        <v>896</v>
      </c>
      <c r="I49" s="161"/>
      <c r="J49" s="161"/>
      <c r="K49" s="161">
        <f>'実質公債費比率（分子）の構造'!N$45</f>
        <v>914</v>
      </c>
      <c r="L49" s="161"/>
      <c r="M49" s="161"/>
      <c r="N49" s="161">
        <f>'実質公債費比率（分子）の構造'!O$45</f>
        <v>883</v>
      </c>
      <c r="O49" s="161"/>
      <c r="P49" s="161"/>
    </row>
    <row r="50" spans="1:16" x14ac:dyDescent="0.15">
      <c r="A50" s="161" t="s">
        <v>64</v>
      </c>
      <c r="B50" s="161" t="e">
        <f>NA()</f>
        <v>#N/A</v>
      </c>
      <c r="C50" s="161">
        <f>IF(ISNUMBER('実質公債費比率（分子）の構造'!K$53),'実質公債費比率（分子）の構造'!K$53,NA())</f>
        <v>703</v>
      </c>
      <c r="D50" s="161" t="e">
        <f>NA()</f>
        <v>#N/A</v>
      </c>
      <c r="E50" s="161" t="e">
        <f>NA()</f>
        <v>#N/A</v>
      </c>
      <c r="F50" s="161">
        <f>IF(ISNUMBER('実質公債費比率（分子）の構造'!L$53),'実質公債費比率（分子）の構造'!L$53,NA())</f>
        <v>679</v>
      </c>
      <c r="G50" s="161" t="e">
        <f>NA()</f>
        <v>#N/A</v>
      </c>
      <c r="H50" s="161" t="e">
        <f>NA()</f>
        <v>#N/A</v>
      </c>
      <c r="I50" s="161">
        <f>IF(ISNUMBER('実質公債費比率（分子）の構造'!M$53),'実質公債費比率（分子）の構造'!M$53,NA())</f>
        <v>707</v>
      </c>
      <c r="J50" s="161" t="e">
        <f>NA()</f>
        <v>#N/A</v>
      </c>
      <c r="K50" s="161" t="e">
        <f>NA()</f>
        <v>#N/A</v>
      </c>
      <c r="L50" s="161">
        <f>IF(ISNUMBER('実質公債費比率（分子）の構造'!N$53),'実質公債費比率（分子）の構造'!N$53,NA())</f>
        <v>691</v>
      </c>
      <c r="M50" s="161" t="e">
        <f>NA()</f>
        <v>#N/A</v>
      </c>
      <c r="N50" s="161" t="e">
        <f>NA()</f>
        <v>#N/A</v>
      </c>
      <c r="O50" s="161">
        <f>IF(ISNUMBER('実質公債費比率（分子）の構造'!O$53),'実質公債費比率（分子）の構造'!O$53,NA())</f>
        <v>626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6762</v>
      </c>
      <c r="E56" s="160"/>
      <c r="F56" s="160"/>
      <c r="G56" s="160">
        <f>'将来負担比率（分子）の構造'!J$52</f>
        <v>6921</v>
      </c>
      <c r="H56" s="160"/>
      <c r="I56" s="160"/>
      <c r="J56" s="160">
        <f>'将来負担比率（分子）の構造'!K$52</f>
        <v>6868</v>
      </c>
      <c r="K56" s="160"/>
      <c r="L56" s="160"/>
      <c r="M56" s="160">
        <f>'将来負担比率（分子）の構造'!L$52</f>
        <v>6795</v>
      </c>
      <c r="N56" s="160"/>
      <c r="O56" s="160"/>
      <c r="P56" s="160">
        <f>'将来負担比率（分子）の構造'!M$52</f>
        <v>6715</v>
      </c>
    </row>
    <row r="57" spans="1:16" x14ac:dyDescent="0.15">
      <c r="A57" s="160" t="s">
        <v>35</v>
      </c>
      <c r="B57" s="160"/>
      <c r="C57" s="160"/>
      <c r="D57" s="160">
        <f>'将来負担比率（分子）の構造'!I$51</f>
        <v>275</v>
      </c>
      <c r="E57" s="160"/>
      <c r="F57" s="160"/>
      <c r="G57" s="160">
        <f>'将来負担比率（分子）の構造'!J$51</f>
        <v>451</v>
      </c>
      <c r="H57" s="160"/>
      <c r="I57" s="160"/>
      <c r="J57" s="160">
        <f>'将来負担比率（分子）の構造'!K$51</f>
        <v>107</v>
      </c>
      <c r="K57" s="160"/>
      <c r="L57" s="160"/>
      <c r="M57" s="160">
        <f>'将来負担比率（分子）の構造'!L$51</f>
        <v>82</v>
      </c>
      <c r="N57" s="160"/>
      <c r="O57" s="160"/>
      <c r="P57" s="160">
        <f>'将来負担比率（分子）の構造'!M$51</f>
        <v>56</v>
      </c>
    </row>
    <row r="58" spans="1:16" x14ac:dyDescent="0.15">
      <c r="A58" s="160" t="s">
        <v>34</v>
      </c>
      <c r="B58" s="160"/>
      <c r="C58" s="160"/>
      <c r="D58" s="160">
        <f>'将来負担比率（分子）の構造'!I$50</f>
        <v>6305</v>
      </c>
      <c r="E58" s="160"/>
      <c r="F58" s="160"/>
      <c r="G58" s="160">
        <f>'将来負担比率（分子）の構造'!J$50</f>
        <v>6112</v>
      </c>
      <c r="H58" s="160"/>
      <c r="I58" s="160"/>
      <c r="J58" s="160">
        <f>'将来負担比率（分子）の構造'!K$50</f>
        <v>6118</v>
      </c>
      <c r="K58" s="160"/>
      <c r="L58" s="160"/>
      <c r="M58" s="160">
        <f>'将来負担比率（分子）の構造'!L$50</f>
        <v>6085</v>
      </c>
      <c r="N58" s="160"/>
      <c r="O58" s="160"/>
      <c r="P58" s="160">
        <f>'将来負担比率（分子）の構造'!M$50</f>
        <v>6079</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681</v>
      </c>
      <c r="C62" s="160"/>
      <c r="D62" s="160"/>
      <c r="E62" s="160">
        <f>'将来負担比率（分子）の構造'!J$45</f>
        <v>596</v>
      </c>
      <c r="F62" s="160"/>
      <c r="G62" s="160"/>
      <c r="H62" s="160">
        <f>'将来負担比率（分子）の構造'!K$45</f>
        <v>914</v>
      </c>
      <c r="I62" s="160"/>
      <c r="J62" s="160"/>
      <c r="K62" s="160">
        <f>'将来負担比率（分子）の構造'!L$45</f>
        <v>903</v>
      </c>
      <c r="L62" s="160"/>
      <c r="M62" s="160"/>
      <c r="N62" s="160">
        <f>'将来負担比率（分子）の構造'!M$45</f>
        <v>847</v>
      </c>
      <c r="O62" s="160"/>
      <c r="P62" s="160"/>
    </row>
    <row r="63" spans="1:16" x14ac:dyDescent="0.15">
      <c r="A63" s="160" t="s">
        <v>27</v>
      </c>
      <c r="B63" s="160">
        <f>'将来負担比率（分子）の構造'!I$44</f>
        <v>392</v>
      </c>
      <c r="C63" s="160"/>
      <c r="D63" s="160"/>
      <c r="E63" s="160">
        <f>'将来負担比率（分子）の構造'!J$44</f>
        <v>501</v>
      </c>
      <c r="F63" s="160"/>
      <c r="G63" s="160"/>
      <c r="H63" s="160">
        <f>'将来負担比率（分子）の構造'!K$44</f>
        <v>444</v>
      </c>
      <c r="I63" s="160"/>
      <c r="J63" s="160"/>
      <c r="K63" s="160">
        <f>'将来負担比率（分子）の構造'!L$44</f>
        <v>369</v>
      </c>
      <c r="L63" s="160"/>
      <c r="M63" s="160"/>
      <c r="N63" s="160">
        <f>'将来負担比率（分子）の構造'!M$44</f>
        <v>311</v>
      </c>
      <c r="O63" s="160"/>
      <c r="P63" s="160"/>
    </row>
    <row r="64" spans="1:16" x14ac:dyDescent="0.15">
      <c r="A64" s="160" t="s">
        <v>26</v>
      </c>
      <c r="B64" s="160">
        <f>'将来負担比率（分子）の構造'!I$43</f>
        <v>4376</v>
      </c>
      <c r="C64" s="160"/>
      <c r="D64" s="160"/>
      <c r="E64" s="160">
        <f>'将来負担比率（分子）の構造'!J$43</f>
        <v>4125</v>
      </c>
      <c r="F64" s="160"/>
      <c r="G64" s="160"/>
      <c r="H64" s="160">
        <f>'将来負担比率（分子）の構造'!K$43</f>
        <v>3839</v>
      </c>
      <c r="I64" s="160"/>
      <c r="J64" s="160"/>
      <c r="K64" s="160">
        <f>'将来負担比率（分子）の構造'!L$43</f>
        <v>3594</v>
      </c>
      <c r="L64" s="160"/>
      <c r="M64" s="160"/>
      <c r="N64" s="160">
        <f>'将来負担比率（分子）の構造'!M$43</f>
        <v>3331</v>
      </c>
      <c r="O64" s="160"/>
      <c r="P64" s="160"/>
    </row>
    <row r="65" spans="1:16" x14ac:dyDescent="0.15">
      <c r="A65" s="160" t="s">
        <v>25</v>
      </c>
      <c r="B65" s="160">
        <f>'将来負担比率（分子）の構造'!I$42</f>
        <v>1344</v>
      </c>
      <c r="C65" s="160"/>
      <c r="D65" s="160"/>
      <c r="E65" s="160">
        <f>'将来負担比率（分子）の構造'!J$42</f>
        <v>1174</v>
      </c>
      <c r="F65" s="160"/>
      <c r="G65" s="160"/>
      <c r="H65" s="160">
        <f>'将来負担比率（分子）の構造'!K$42</f>
        <v>709</v>
      </c>
      <c r="I65" s="160"/>
      <c r="J65" s="160"/>
      <c r="K65" s="160">
        <f>'将来負担比率（分子）の構造'!L$42</f>
        <v>562</v>
      </c>
      <c r="L65" s="160"/>
      <c r="M65" s="160"/>
      <c r="N65" s="160">
        <f>'将来負担比率（分子）の構造'!M$42</f>
        <v>416</v>
      </c>
      <c r="O65" s="160"/>
      <c r="P65" s="160"/>
    </row>
    <row r="66" spans="1:16" x14ac:dyDescent="0.15">
      <c r="A66" s="160" t="s">
        <v>24</v>
      </c>
      <c r="B66" s="160">
        <f>'将来負担比率（分子）の構造'!I$41</f>
        <v>8293</v>
      </c>
      <c r="C66" s="160"/>
      <c r="D66" s="160"/>
      <c r="E66" s="160">
        <f>'将来負担比率（分子）の構造'!J$41</f>
        <v>8105</v>
      </c>
      <c r="F66" s="160"/>
      <c r="G66" s="160"/>
      <c r="H66" s="160">
        <f>'将来負担比率（分子）の構造'!K$41</f>
        <v>7963</v>
      </c>
      <c r="I66" s="160"/>
      <c r="J66" s="160"/>
      <c r="K66" s="160">
        <f>'将来負担比率（分子）の構造'!L$41</f>
        <v>7740</v>
      </c>
      <c r="L66" s="160"/>
      <c r="M66" s="160"/>
      <c r="N66" s="160">
        <f>'将来負担比率（分子）の構造'!M$41</f>
        <v>7509</v>
      </c>
      <c r="O66" s="160"/>
      <c r="P66" s="160"/>
    </row>
    <row r="67" spans="1:16" x14ac:dyDescent="0.15">
      <c r="A67" s="160" t="s">
        <v>68</v>
      </c>
      <c r="B67" s="160" t="e">
        <f>NA()</f>
        <v>#N/A</v>
      </c>
      <c r="C67" s="160">
        <f>IF(ISNUMBER('将来負担比率（分子）の構造'!I$53), IF('将来負担比率（分子）の構造'!I$53 &lt; 0, 0, '将来負担比率（分子）の構造'!I$53), NA())</f>
        <v>1743</v>
      </c>
      <c r="D67" s="160" t="e">
        <f>NA()</f>
        <v>#N/A</v>
      </c>
      <c r="E67" s="160" t="e">
        <f>NA()</f>
        <v>#N/A</v>
      </c>
      <c r="F67" s="160">
        <f>IF(ISNUMBER('将来負担比率（分子）の構造'!J$53), IF('将来負担比率（分子）の構造'!J$53 &lt; 0, 0, '将来負担比率（分子）の構造'!J$53), NA())</f>
        <v>1018</v>
      </c>
      <c r="G67" s="160" t="e">
        <f>NA()</f>
        <v>#N/A</v>
      </c>
      <c r="H67" s="160" t="e">
        <f>NA()</f>
        <v>#N/A</v>
      </c>
      <c r="I67" s="160">
        <f>IF(ISNUMBER('将来負担比率（分子）の構造'!K$53), IF('将来負担比率（分子）の構造'!K$53 &lt; 0, 0, '将来負担比率（分子）の構造'!K$53), NA())</f>
        <v>775</v>
      </c>
      <c r="J67" s="160" t="e">
        <f>NA()</f>
        <v>#N/A</v>
      </c>
      <c r="K67" s="160" t="e">
        <f>NA()</f>
        <v>#N/A</v>
      </c>
      <c r="L67" s="160">
        <f>IF(ISNUMBER('将来負担比率（分子）の構造'!L$53), IF('将来負担比率（分子）の構造'!L$53 &lt; 0, 0, '将来負担比率（分子）の構造'!L$53), NA())</f>
        <v>207</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47</v>
      </c>
      <c r="C72" s="164">
        <f>基金残高に係る経年分析!G55</f>
        <v>13</v>
      </c>
      <c r="D72" s="164">
        <f>基金残高に係る経年分析!H55</f>
        <v>57</v>
      </c>
    </row>
    <row r="73" spans="1:16" x14ac:dyDescent="0.15">
      <c r="A73" s="163" t="s">
        <v>71</v>
      </c>
      <c r="B73" s="164">
        <f>基金残高に係る経年分析!F56</f>
        <v>3</v>
      </c>
      <c r="C73" s="164">
        <f>基金残高に係る経年分析!G56</f>
        <v>3</v>
      </c>
      <c r="D73" s="164">
        <f>基金残高に係る経年分析!H56</f>
        <v>3</v>
      </c>
    </row>
    <row r="74" spans="1:16" x14ac:dyDescent="0.15">
      <c r="A74" s="163" t="s">
        <v>72</v>
      </c>
      <c r="B74" s="164">
        <f>基金残高に係る経年分析!F57</f>
        <v>7264</v>
      </c>
      <c r="C74" s="164">
        <f>基金残高に係る経年分析!G57</f>
        <v>7098</v>
      </c>
      <c r="D74" s="164">
        <f>基金残高に係る経年分析!H57</f>
        <v>6955</v>
      </c>
    </row>
  </sheetData>
  <sheetProtection algorithmName="SHA-512" hashValue="TrWktLNAti0J5Kf0ibDB9raIcu1LY0PX1p4dWCBSYBww9x+FReSO5WuZZG+2f0LcHfe6kMaaePSG4wiDQwKVRw==" saltValue="zXE7gRoE0BvfJu32LYO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2448765</v>
      </c>
      <c r="S5" s="649"/>
      <c r="T5" s="649"/>
      <c r="U5" s="649"/>
      <c r="V5" s="649"/>
      <c r="W5" s="649"/>
      <c r="X5" s="649"/>
      <c r="Y5" s="650"/>
      <c r="Z5" s="651">
        <v>30.7</v>
      </c>
      <c r="AA5" s="651"/>
      <c r="AB5" s="651"/>
      <c r="AC5" s="651"/>
      <c r="AD5" s="652">
        <v>2448765</v>
      </c>
      <c r="AE5" s="652"/>
      <c r="AF5" s="652"/>
      <c r="AG5" s="652"/>
      <c r="AH5" s="652"/>
      <c r="AI5" s="652"/>
      <c r="AJ5" s="652"/>
      <c r="AK5" s="652"/>
      <c r="AL5" s="653">
        <v>76.3</v>
      </c>
      <c r="AM5" s="654"/>
      <c r="AN5" s="654"/>
      <c r="AO5" s="655"/>
      <c r="AP5" s="645" t="s">
        <v>219</v>
      </c>
      <c r="AQ5" s="646"/>
      <c r="AR5" s="646"/>
      <c r="AS5" s="646"/>
      <c r="AT5" s="646"/>
      <c r="AU5" s="646"/>
      <c r="AV5" s="646"/>
      <c r="AW5" s="646"/>
      <c r="AX5" s="646"/>
      <c r="AY5" s="646"/>
      <c r="AZ5" s="646"/>
      <c r="BA5" s="646"/>
      <c r="BB5" s="646"/>
      <c r="BC5" s="646"/>
      <c r="BD5" s="646"/>
      <c r="BE5" s="646"/>
      <c r="BF5" s="647"/>
      <c r="BG5" s="659">
        <v>2448765</v>
      </c>
      <c r="BH5" s="660"/>
      <c r="BI5" s="660"/>
      <c r="BJ5" s="660"/>
      <c r="BK5" s="660"/>
      <c r="BL5" s="660"/>
      <c r="BM5" s="660"/>
      <c r="BN5" s="661"/>
      <c r="BO5" s="662">
        <v>100</v>
      </c>
      <c r="BP5" s="662"/>
      <c r="BQ5" s="662"/>
      <c r="BR5" s="662"/>
      <c r="BS5" s="663" t="s">
        <v>220</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212</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40589</v>
      </c>
      <c r="S6" s="660"/>
      <c r="T6" s="660"/>
      <c r="U6" s="660"/>
      <c r="V6" s="660"/>
      <c r="W6" s="660"/>
      <c r="X6" s="660"/>
      <c r="Y6" s="661"/>
      <c r="Z6" s="662">
        <v>0.5</v>
      </c>
      <c r="AA6" s="662"/>
      <c r="AB6" s="662"/>
      <c r="AC6" s="662"/>
      <c r="AD6" s="663">
        <v>40589</v>
      </c>
      <c r="AE6" s="663"/>
      <c r="AF6" s="663"/>
      <c r="AG6" s="663"/>
      <c r="AH6" s="663"/>
      <c r="AI6" s="663"/>
      <c r="AJ6" s="663"/>
      <c r="AK6" s="663"/>
      <c r="AL6" s="664">
        <v>1.3</v>
      </c>
      <c r="AM6" s="665"/>
      <c r="AN6" s="665"/>
      <c r="AO6" s="666"/>
      <c r="AP6" s="656" t="s">
        <v>225</v>
      </c>
      <c r="AQ6" s="657"/>
      <c r="AR6" s="657"/>
      <c r="AS6" s="657"/>
      <c r="AT6" s="657"/>
      <c r="AU6" s="657"/>
      <c r="AV6" s="657"/>
      <c r="AW6" s="657"/>
      <c r="AX6" s="657"/>
      <c r="AY6" s="657"/>
      <c r="AZ6" s="657"/>
      <c r="BA6" s="657"/>
      <c r="BB6" s="657"/>
      <c r="BC6" s="657"/>
      <c r="BD6" s="657"/>
      <c r="BE6" s="657"/>
      <c r="BF6" s="658"/>
      <c r="BG6" s="659">
        <v>2448765</v>
      </c>
      <c r="BH6" s="660"/>
      <c r="BI6" s="660"/>
      <c r="BJ6" s="660"/>
      <c r="BK6" s="660"/>
      <c r="BL6" s="660"/>
      <c r="BM6" s="660"/>
      <c r="BN6" s="661"/>
      <c r="BO6" s="662">
        <v>100</v>
      </c>
      <c r="BP6" s="662"/>
      <c r="BQ6" s="662"/>
      <c r="BR6" s="662"/>
      <c r="BS6" s="663" t="s">
        <v>220</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93317</v>
      </c>
      <c r="CS6" s="660"/>
      <c r="CT6" s="660"/>
      <c r="CU6" s="660"/>
      <c r="CV6" s="660"/>
      <c r="CW6" s="660"/>
      <c r="CX6" s="660"/>
      <c r="CY6" s="661"/>
      <c r="CZ6" s="653">
        <v>1.2</v>
      </c>
      <c r="DA6" s="654"/>
      <c r="DB6" s="654"/>
      <c r="DC6" s="673"/>
      <c r="DD6" s="668" t="s">
        <v>131</v>
      </c>
      <c r="DE6" s="660"/>
      <c r="DF6" s="660"/>
      <c r="DG6" s="660"/>
      <c r="DH6" s="660"/>
      <c r="DI6" s="660"/>
      <c r="DJ6" s="660"/>
      <c r="DK6" s="660"/>
      <c r="DL6" s="660"/>
      <c r="DM6" s="660"/>
      <c r="DN6" s="660"/>
      <c r="DO6" s="660"/>
      <c r="DP6" s="661"/>
      <c r="DQ6" s="668">
        <v>93317</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1117</v>
      </c>
      <c r="S7" s="660"/>
      <c r="T7" s="660"/>
      <c r="U7" s="660"/>
      <c r="V7" s="660"/>
      <c r="W7" s="660"/>
      <c r="X7" s="660"/>
      <c r="Y7" s="661"/>
      <c r="Z7" s="662">
        <v>0</v>
      </c>
      <c r="AA7" s="662"/>
      <c r="AB7" s="662"/>
      <c r="AC7" s="662"/>
      <c r="AD7" s="663">
        <v>1117</v>
      </c>
      <c r="AE7" s="663"/>
      <c r="AF7" s="663"/>
      <c r="AG7" s="663"/>
      <c r="AH7" s="663"/>
      <c r="AI7" s="663"/>
      <c r="AJ7" s="663"/>
      <c r="AK7" s="663"/>
      <c r="AL7" s="664">
        <v>0</v>
      </c>
      <c r="AM7" s="665"/>
      <c r="AN7" s="665"/>
      <c r="AO7" s="666"/>
      <c r="AP7" s="656" t="s">
        <v>228</v>
      </c>
      <c r="AQ7" s="657"/>
      <c r="AR7" s="657"/>
      <c r="AS7" s="657"/>
      <c r="AT7" s="657"/>
      <c r="AU7" s="657"/>
      <c r="AV7" s="657"/>
      <c r="AW7" s="657"/>
      <c r="AX7" s="657"/>
      <c r="AY7" s="657"/>
      <c r="AZ7" s="657"/>
      <c r="BA7" s="657"/>
      <c r="BB7" s="657"/>
      <c r="BC7" s="657"/>
      <c r="BD7" s="657"/>
      <c r="BE7" s="657"/>
      <c r="BF7" s="658"/>
      <c r="BG7" s="659">
        <v>363442</v>
      </c>
      <c r="BH7" s="660"/>
      <c r="BI7" s="660"/>
      <c r="BJ7" s="660"/>
      <c r="BK7" s="660"/>
      <c r="BL7" s="660"/>
      <c r="BM7" s="660"/>
      <c r="BN7" s="661"/>
      <c r="BO7" s="662">
        <v>14.8</v>
      </c>
      <c r="BP7" s="662"/>
      <c r="BQ7" s="662"/>
      <c r="BR7" s="662"/>
      <c r="BS7" s="663" t="s">
        <v>131</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1316087</v>
      </c>
      <c r="CS7" s="660"/>
      <c r="CT7" s="660"/>
      <c r="CU7" s="660"/>
      <c r="CV7" s="660"/>
      <c r="CW7" s="660"/>
      <c r="CX7" s="660"/>
      <c r="CY7" s="661"/>
      <c r="CZ7" s="662">
        <v>16.7</v>
      </c>
      <c r="DA7" s="662"/>
      <c r="DB7" s="662"/>
      <c r="DC7" s="662"/>
      <c r="DD7" s="668">
        <v>8853</v>
      </c>
      <c r="DE7" s="660"/>
      <c r="DF7" s="660"/>
      <c r="DG7" s="660"/>
      <c r="DH7" s="660"/>
      <c r="DI7" s="660"/>
      <c r="DJ7" s="660"/>
      <c r="DK7" s="660"/>
      <c r="DL7" s="660"/>
      <c r="DM7" s="660"/>
      <c r="DN7" s="660"/>
      <c r="DO7" s="660"/>
      <c r="DP7" s="661"/>
      <c r="DQ7" s="668">
        <v>1224293</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1200</v>
      </c>
      <c r="S8" s="660"/>
      <c r="T8" s="660"/>
      <c r="U8" s="660"/>
      <c r="V8" s="660"/>
      <c r="W8" s="660"/>
      <c r="X8" s="660"/>
      <c r="Y8" s="661"/>
      <c r="Z8" s="662">
        <v>0</v>
      </c>
      <c r="AA8" s="662"/>
      <c r="AB8" s="662"/>
      <c r="AC8" s="662"/>
      <c r="AD8" s="663">
        <v>1200</v>
      </c>
      <c r="AE8" s="663"/>
      <c r="AF8" s="663"/>
      <c r="AG8" s="663"/>
      <c r="AH8" s="663"/>
      <c r="AI8" s="663"/>
      <c r="AJ8" s="663"/>
      <c r="AK8" s="663"/>
      <c r="AL8" s="664">
        <v>0</v>
      </c>
      <c r="AM8" s="665"/>
      <c r="AN8" s="665"/>
      <c r="AO8" s="666"/>
      <c r="AP8" s="656" t="s">
        <v>231</v>
      </c>
      <c r="AQ8" s="657"/>
      <c r="AR8" s="657"/>
      <c r="AS8" s="657"/>
      <c r="AT8" s="657"/>
      <c r="AU8" s="657"/>
      <c r="AV8" s="657"/>
      <c r="AW8" s="657"/>
      <c r="AX8" s="657"/>
      <c r="AY8" s="657"/>
      <c r="AZ8" s="657"/>
      <c r="BA8" s="657"/>
      <c r="BB8" s="657"/>
      <c r="BC8" s="657"/>
      <c r="BD8" s="657"/>
      <c r="BE8" s="657"/>
      <c r="BF8" s="658"/>
      <c r="BG8" s="659">
        <v>10263</v>
      </c>
      <c r="BH8" s="660"/>
      <c r="BI8" s="660"/>
      <c r="BJ8" s="660"/>
      <c r="BK8" s="660"/>
      <c r="BL8" s="660"/>
      <c r="BM8" s="660"/>
      <c r="BN8" s="661"/>
      <c r="BO8" s="662">
        <v>0.4</v>
      </c>
      <c r="BP8" s="662"/>
      <c r="BQ8" s="662"/>
      <c r="BR8" s="662"/>
      <c r="BS8" s="668" t="s">
        <v>122</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1135343</v>
      </c>
      <c r="CS8" s="660"/>
      <c r="CT8" s="660"/>
      <c r="CU8" s="660"/>
      <c r="CV8" s="660"/>
      <c r="CW8" s="660"/>
      <c r="CX8" s="660"/>
      <c r="CY8" s="661"/>
      <c r="CZ8" s="662">
        <v>14.4</v>
      </c>
      <c r="DA8" s="662"/>
      <c r="DB8" s="662"/>
      <c r="DC8" s="662"/>
      <c r="DD8" s="668">
        <v>18009</v>
      </c>
      <c r="DE8" s="660"/>
      <c r="DF8" s="660"/>
      <c r="DG8" s="660"/>
      <c r="DH8" s="660"/>
      <c r="DI8" s="660"/>
      <c r="DJ8" s="660"/>
      <c r="DK8" s="660"/>
      <c r="DL8" s="660"/>
      <c r="DM8" s="660"/>
      <c r="DN8" s="660"/>
      <c r="DO8" s="660"/>
      <c r="DP8" s="661"/>
      <c r="DQ8" s="668">
        <v>666446</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1075</v>
      </c>
      <c r="S9" s="660"/>
      <c r="T9" s="660"/>
      <c r="U9" s="660"/>
      <c r="V9" s="660"/>
      <c r="W9" s="660"/>
      <c r="X9" s="660"/>
      <c r="Y9" s="661"/>
      <c r="Z9" s="662">
        <v>0</v>
      </c>
      <c r="AA9" s="662"/>
      <c r="AB9" s="662"/>
      <c r="AC9" s="662"/>
      <c r="AD9" s="663">
        <v>1075</v>
      </c>
      <c r="AE9" s="663"/>
      <c r="AF9" s="663"/>
      <c r="AG9" s="663"/>
      <c r="AH9" s="663"/>
      <c r="AI9" s="663"/>
      <c r="AJ9" s="663"/>
      <c r="AK9" s="663"/>
      <c r="AL9" s="664">
        <v>0</v>
      </c>
      <c r="AM9" s="665"/>
      <c r="AN9" s="665"/>
      <c r="AO9" s="666"/>
      <c r="AP9" s="656" t="s">
        <v>234</v>
      </c>
      <c r="AQ9" s="657"/>
      <c r="AR9" s="657"/>
      <c r="AS9" s="657"/>
      <c r="AT9" s="657"/>
      <c r="AU9" s="657"/>
      <c r="AV9" s="657"/>
      <c r="AW9" s="657"/>
      <c r="AX9" s="657"/>
      <c r="AY9" s="657"/>
      <c r="AZ9" s="657"/>
      <c r="BA9" s="657"/>
      <c r="BB9" s="657"/>
      <c r="BC9" s="657"/>
      <c r="BD9" s="657"/>
      <c r="BE9" s="657"/>
      <c r="BF9" s="658"/>
      <c r="BG9" s="659">
        <v>207800</v>
      </c>
      <c r="BH9" s="660"/>
      <c r="BI9" s="660"/>
      <c r="BJ9" s="660"/>
      <c r="BK9" s="660"/>
      <c r="BL9" s="660"/>
      <c r="BM9" s="660"/>
      <c r="BN9" s="661"/>
      <c r="BO9" s="662">
        <v>8.5</v>
      </c>
      <c r="BP9" s="662"/>
      <c r="BQ9" s="662"/>
      <c r="BR9" s="662"/>
      <c r="BS9" s="668" t="s">
        <v>122</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938812</v>
      </c>
      <c r="CS9" s="660"/>
      <c r="CT9" s="660"/>
      <c r="CU9" s="660"/>
      <c r="CV9" s="660"/>
      <c r="CW9" s="660"/>
      <c r="CX9" s="660"/>
      <c r="CY9" s="661"/>
      <c r="CZ9" s="662">
        <v>11.9</v>
      </c>
      <c r="DA9" s="662"/>
      <c r="DB9" s="662"/>
      <c r="DC9" s="662"/>
      <c r="DD9" s="668">
        <v>137658</v>
      </c>
      <c r="DE9" s="660"/>
      <c r="DF9" s="660"/>
      <c r="DG9" s="660"/>
      <c r="DH9" s="660"/>
      <c r="DI9" s="660"/>
      <c r="DJ9" s="660"/>
      <c r="DK9" s="660"/>
      <c r="DL9" s="660"/>
      <c r="DM9" s="660"/>
      <c r="DN9" s="660"/>
      <c r="DO9" s="660"/>
      <c r="DP9" s="661"/>
      <c r="DQ9" s="668">
        <v>655828</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220</v>
      </c>
      <c r="S10" s="660"/>
      <c r="T10" s="660"/>
      <c r="U10" s="660"/>
      <c r="V10" s="660"/>
      <c r="W10" s="660"/>
      <c r="X10" s="660"/>
      <c r="Y10" s="661"/>
      <c r="Z10" s="662" t="s">
        <v>122</v>
      </c>
      <c r="AA10" s="662"/>
      <c r="AB10" s="662"/>
      <c r="AC10" s="662"/>
      <c r="AD10" s="663" t="s">
        <v>131</v>
      </c>
      <c r="AE10" s="663"/>
      <c r="AF10" s="663"/>
      <c r="AG10" s="663"/>
      <c r="AH10" s="663"/>
      <c r="AI10" s="663"/>
      <c r="AJ10" s="663"/>
      <c r="AK10" s="663"/>
      <c r="AL10" s="664" t="s">
        <v>122</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29473</v>
      </c>
      <c r="BH10" s="660"/>
      <c r="BI10" s="660"/>
      <c r="BJ10" s="660"/>
      <c r="BK10" s="660"/>
      <c r="BL10" s="660"/>
      <c r="BM10" s="660"/>
      <c r="BN10" s="661"/>
      <c r="BO10" s="662">
        <v>1.2</v>
      </c>
      <c r="BP10" s="662"/>
      <c r="BQ10" s="662"/>
      <c r="BR10" s="662"/>
      <c r="BS10" s="668" t="s">
        <v>131</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t="s">
        <v>122</v>
      </c>
      <c r="CS10" s="660"/>
      <c r="CT10" s="660"/>
      <c r="CU10" s="660"/>
      <c r="CV10" s="660"/>
      <c r="CW10" s="660"/>
      <c r="CX10" s="660"/>
      <c r="CY10" s="661"/>
      <c r="CZ10" s="662" t="s">
        <v>122</v>
      </c>
      <c r="DA10" s="662"/>
      <c r="DB10" s="662"/>
      <c r="DC10" s="662"/>
      <c r="DD10" s="668" t="s">
        <v>122</v>
      </c>
      <c r="DE10" s="660"/>
      <c r="DF10" s="660"/>
      <c r="DG10" s="660"/>
      <c r="DH10" s="660"/>
      <c r="DI10" s="660"/>
      <c r="DJ10" s="660"/>
      <c r="DK10" s="660"/>
      <c r="DL10" s="660"/>
      <c r="DM10" s="660"/>
      <c r="DN10" s="660"/>
      <c r="DO10" s="660"/>
      <c r="DP10" s="661"/>
      <c r="DQ10" s="668" t="s">
        <v>122</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220</v>
      </c>
      <c r="AA11" s="662"/>
      <c r="AB11" s="662"/>
      <c r="AC11" s="662"/>
      <c r="AD11" s="663" t="s">
        <v>122</v>
      </c>
      <c r="AE11" s="663"/>
      <c r="AF11" s="663"/>
      <c r="AG11" s="663"/>
      <c r="AH11" s="663"/>
      <c r="AI11" s="663"/>
      <c r="AJ11" s="663"/>
      <c r="AK11" s="663"/>
      <c r="AL11" s="664" t="s">
        <v>122</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115906</v>
      </c>
      <c r="BH11" s="660"/>
      <c r="BI11" s="660"/>
      <c r="BJ11" s="660"/>
      <c r="BK11" s="660"/>
      <c r="BL11" s="660"/>
      <c r="BM11" s="660"/>
      <c r="BN11" s="661"/>
      <c r="BO11" s="662">
        <v>4.7</v>
      </c>
      <c r="BP11" s="662"/>
      <c r="BQ11" s="662"/>
      <c r="BR11" s="662"/>
      <c r="BS11" s="668" t="s">
        <v>122</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1549665</v>
      </c>
      <c r="CS11" s="660"/>
      <c r="CT11" s="660"/>
      <c r="CU11" s="660"/>
      <c r="CV11" s="660"/>
      <c r="CW11" s="660"/>
      <c r="CX11" s="660"/>
      <c r="CY11" s="661"/>
      <c r="CZ11" s="662">
        <v>19.600000000000001</v>
      </c>
      <c r="DA11" s="662"/>
      <c r="DB11" s="662"/>
      <c r="DC11" s="662"/>
      <c r="DD11" s="668">
        <v>1165921</v>
      </c>
      <c r="DE11" s="660"/>
      <c r="DF11" s="660"/>
      <c r="DG11" s="660"/>
      <c r="DH11" s="660"/>
      <c r="DI11" s="660"/>
      <c r="DJ11" s="660"/>
      <c r="DK11" s="660"/>
      <c r="DL11" s="660"/>
      <c r="DM11" s="660"/>
      <c r="DN11" s="660"/>
      <c r="DO11" s="660"/>
      <c r="DP11" s="661"/>
      <c r="DQ11" s="668">
        <v>415621</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110268</v>
      </c>
      <c r="S12" s="660"/>
      <c r="T12" s="660"/>
      <c r="U12" s="660"/>
      <c r="V12" s="660"/>
      <c r="W12" s="660"/>
      <c r="X12" s="660"/>
      <c r="Y12" s="661"/>
      <c r="Z12" s="662">
        <v>1.4</v>
      </c>
      <c r="AA12" s="662"/>
      <c r="AB12" s="662"/>
      <c r="AC12" s="662"/>
      <c r="AD12" s="663">
        <v>110268</v>
      </c>
      <c r="AE12" s="663"/>
      <c r="AF12" s="663"/>
      <c r="AG12" s="663"/>
      <c r="AH12" s="663"/>
      <c r="AI12" s="663"/>
      <c r="AJ12" s="663"/>
      <c r="AK12" s="663"/>
      <c r="AL12" s="664">
        <v>3.4</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2031076</v>
      </c>
      <c r="BH12" s="660"/>
      <c r="BI12" s="660"/>
      <c r="BJ12" s="660"/>
      <c r="BK12" s="660"/>
      <c r="BL12" s="660"/>
      <c r="BM12" s="660"/>
      <c r="BN12" s="661"/>
      <c r="BO12" s="662">
        <v>82.9</v>
      </c>
      <c r="BP12" s="662"/>
      <c r="BQ12" s="662"/>
      <c r="BR12" s="662"/>
      <c r="BS12" s="668" t="s">
        <v>131</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69741</v>
      </c>
      <c r="CS12" s="660"/>
      <c r="CT12" s="660"/>
      <c r="CU12" s="660"/>
      <c r="CV12" s="660"/>
      <c r="CW12" s="660"/>
      <c r="CX12" s="660"/>
      <c r="CY12" s="661"/>
      <c r="CZ12" s="662">
        <v>0.9</v>
      </c>
      <c r="DA12" s="662"/>
      <c r="DB12" s="662"/>
      <c r="DC12" s="662"/>
      <c r="DD12" s="668" t="s">
        <v>131</v>
      </c>
      <c r="DE12" s="660"/>
      <c r="DF12" s="660"/>
      <c r="DG12" s="660"/>
      <c r="DH12" s="660"/>
      <c r="DI12" s="660"/>
      <c r="DJ12" s="660"/>
      <c r="DK12" s="660"/>
      <c r="DL12" s="660"/>
      <c r="DM12" s="660"/>
      <c r="DN12" s="660"/>
      <c r="DO12" s="660"/>
      <c r="DP12" s="661"/>
      <c r="DQ12" s="668">
        <v>50282</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t="s">
        <v>131</v>
      </c>
      <c r="S13" s="660"/>
      <c r="T13" s="660"/>
      <c r="U13" s="660"/>
      <c r="V13" s="660"/>
      <c r="W13" s="660"/>
      <c r="X13" s="660"/>
      <c r="Y13" s="661"/>
      <c r="Z13" s="662" t="s">
        <v>131</v>
      </c>
      <c r="AA13" s="662"/>
      <c r="AB13" s="662"/>
      <c r="AC13" s="662"/>
      <c r="AD13" s="663" t="s">
        <v>131</v>
      </c>
      <c r="AE13" s="663"/>
      <c r="AF13" s="663"/>
      <c r="AG13" s="663"/>
      <c r="AH13" s="663"/>
      <c r="AI13" s="663"/>
      <c r="AJ13" s="663"/>
      <c r="AK13" s="663"/>
      <c r="AL13" s="664" t="s">
        <v>122</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2022299</v>
      </c>
      <c r="BH13" s="660"/>
      <c r="BI13" s="660"/>
      <c r="BJ13" s="660"/>
      <c r="BK13" s="660"/>
      <c r="BL13" s="660"/>
      <c r="BM13" s="660"/>
      <c r="BN13" s="661"/>
      <c r="BO13" s="662">
        <v>82.6</v>
      </c>
      <c r="BP13" s="662"/>
      <c r="BQ13" s="662"/>
      <c r="BR13" s="662"/>
      <c r="BS13" s="668" t="s">
        <v>131</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429252</v>
      </c>
      <c r="CS13" s="660"/>
      <c r="CT13" s="660"/>
      <c r="CU13" s="660"/>
      <c r="CV13" s="660"/>
      <c r="CW13" s="660"/>
      <c r="CX13" s="660"/>
      <c r="CY13" s="661"/>
      <c r="CZ13" s="662">
        <v>5.4</v>
      </c>
      <c r="DA13" s="662"/>
      <c r="DB13" s="662"/>
      <c r="DC13" s="662"/>
      <c r="DD13" s="668">
        <v>170482</v>
      </c>
      <c r="DE13" s="660"/>
      <c r="DF13" s="660"/>
      <c r="DG13" s="660"/>
      <c r="DH13" s="660"/>
      <c r="DI13" s="660"/>
      <c r="DJ13" s="660"/>
      <c r="DK13" s="660"/>
      <c r="DL13" s="660"/>
      <c r="DM13" s="660"/>
      <c r="DN13" s="660"/>
      <c r="DO13" s="660"/>
      <c r="DP13" s="661"/>
      <c r="DQ13" s="668">
        <v>215499</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131</v>
      </c>
      <c r="S14" s="660"/>
      <c r="T14" s="660"/>
      <c r="U14" s="660"/>
      <c r="V14" s="660"/>
      <c r="W14" s="660"/>
      <c r="X14" s="660"/>
      <c r="Y14" s="661"/>
      <c r="Z14" s="662" t="s">
        <v>220</v>
      </c>
      <c r="AA14" s="662"/>
      <c r="AB14" s="662"/>
      <c r="AC14" s="662"/>
      <c r="AD14" s="663" t="s">
        <v>122</v>
      </c>
      <c r="AE14" s="663"/>
      <c r="AF14" s="663"/>
      <c r="AG14" s="663"/>
      <c r="AH14" s="663"/>
      <c r="AI14" s="663"/>
      <c r="AJ14" s="663"/>
      <c r="AK14" s="663"/>
      <c r="AL14" s="664" t="s">
        <v>122</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17615</v>
      </c>
      <c r="BH14" s="660"/>
      <c r="BI14" s="660"/>
      <c r="BJ14" s="660"/>
      <c r="BK14" s="660"/>
      <c r="BL14" s="660"/>
      <c r="BM14" s="660"/>
      <c r="BN14" s="661"/>
      <c r="BO14" s="662">
        <v>0.7</v>
      </c>
      <c r="BP14" s="662"/>
      <c r="BQ14" s="662"/>
      <c r="BR14" s="662"/>
      <c r="BS14" s="668" t="s">
        <v>131</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535473</v>
      </c>
      <c r="CS14" s="660"/>
      <c r="CT14" s="660"/>
      <c r="CU14" s="660"/>
      <c r="CV14" s="660"/>
      <c r="CW14" s="660"/>
      <c r="CX14" s="660"/>
      <c r="CY14" s="661"/>
      <c r="CZ14" s="662">
        <v>6.8</v>
      </c>
      <c r="DA14" s="662"/>
      <c r="DB14" s="662"/>
      <c r="DC14" s="662"/>
      <c r="DD14" s="668">
        <v>33394</v>
      </c>
      <c r="DE14" s="660"/>
      <c r="DF14" s="660"/>
      <c r="DG14" s="660"/>
      <c r="DH14" s="660"/>
      <c r="DI14" s="660"/>
      <c r="DJ14" s="660"/>
      <c r="DK14" s="660"/>
      <c r="DL14" s="660"/>
      <c r="DM14" s="660"/>
      <c r="DN14" s="660"/>
      <c r="DO14" s="660"/>
      <c r="DP14" s="661"/>
      <c r="DQ14" s="668">
        <v>234007</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10864</v>
      </c>
      <c r="S15" s="660"/>
      <c r="T15" s="660"/>
      <c r="U15" s="660"/>
      <c r="V15" s="660"/>
      <c r="W15" s="660"/>
      <c r="X15" s="660"/>
      <c r="Y15" s="661"/>
      <c r="Z15" s="662">
        <v>0.1</v>
      </c>
      <c r="AA15" s="662"/>
      <c r="AB15" s="662"/>
      <c r="AC15" s="662"/>
      <c r="AD15" s="663">
        <v>10864</v>
      </c>
      <c r="AE15" s="663"/>
      <c r="AF15" s="663"/>
      <c r="AG15" s="663"/>
      <c r="AH15" s="663"/>
      <c r="AI15" s="663"/>
      <c r="AJ15" s="663"/>
      <c r="AK15" s="663"/>
      <c r="AL15" s="664">
        <v>0.3</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30424</v>
      </c>
      <c r="BH15" s="660"/>
      <c r="BI15" s="660"/>
      <c r="BJ15" s="660"/>
      <c r="BK15" s="660"/>
      <c r="BL15" s="660"/>
      <c r="BM15" s="660"/>
      <c r="BN15" s="661"/>
      <c r="BO15" s="662">
        <v>1.2</v>
      </c>
      <c r="BP15" s="662"/>
      <c r="BQ15" s="662"/>
      <c r="BR15" s="662"/>
      <c r="BS15" s="668" t="s">
        <v>131</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941149</v>
      </c>
      <c r="CS15" s="660"/>
      <c r="CT15" s="660"/>
      <c r="CU15" s="660"/>
      <c r="CV15" s="660"/>
      <c r="CW15" s="660"/>
      <c r="CX15" s="660"/>
      <c r="CY15" s="661"/>
      <c r="CZ15" s="662">
        <v>11.9</v>
      </c>
      <c r="DA15" s="662"/>
      <c r="DB15" s="662"/>
      <c r="DC15" s="662"/>
      <c r="DD15" s="668">
        <v>302815</v>
      </c>
      <c r="DE15" s="660"/>
      <c r="DF15" s="660"/>
      <c r="DG15" s="660"/>
      <c r="DH15" s="660"/>
      <c r="DI15" s="660"/>
      <c r="DJ15" s="660"/>
      <c r="DK15" s="660"/>
      <c r="DL15" s="660"/>
      <c r="DM15" s="660"/>
      <c r="DN15" s="660"/>
      <c r="DO15" s="660"/>
      <c r="DP15" s="661"/>
      <c r="DQ15" s="668">
        <v>286860</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131</v>
      </c>
      <c r="S16" s="660"/>
      <c r="T16" s="660"/>
      <c r="U16" s="660"/>
      <c r="V16" s="660"/>
      <c r="W16" s="660"/>
      <c r="X16" s="660"/>
      <c r="Y16" s="661"/>
      <c r="Z16" s="662" t="s">
        <v>131</v>
      </c>
      <c r="AA16" s="662"/>
      <c r="AB16" s="662"/>
      <c r="AC16" s="662"/>
      <c r="AD16" s="663" t="s">
        <v>122</v>
      </c>
      <c r="AE16" s="663"/>
      <c r="AF16" s="663"/>
      <c r="AG16" s="663"/>
      <c r="AH16" s="663"/>
      <c r="AI16" s="663"/>
      <c r="AJ16" s="663"/>
      <c r="AK16" s="663"/>
      <c r="AL16" s="664" t="s">
        <v>220</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v>6208</v>
      </c>
      <c r="BH16" s="660"/>
      <c r="BI16" s="660"/>
      <c r="BJ16" s="660"/>
      <c r="BK16" s="660"/>
      <c r="BL16" s="660"/>
      <c r="BM16" s="660"/>
      <c r="BN16" s="661"/>
      <c r="BO16" s="662">
        <v>0.3</v>
      </c>
      <c r="BP16" s="662"/>
      <c r="BQ16" s="662"/>
      <c r="BR16" s="662"/>
      <c r="BS16" s="668" t="s">
        <v>220</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4212</v>
      </c>
      <c r="CS16" s="660"/>
      <c r="CT16" s="660"/>
      <c r="CU16" s="660"/>
      <c r="CV16" s="660"/>
      <c r="CW16" s="660"/>
      <c r="CX16" s="660"/>
      <c r="CY16" s="661"/>
      <c r="CZ16" s="662">
        <v>0.1</v>
      </c>
      <c r="DA16" s="662"/>
      <c r="DB16" s="662"/>
      <c r="DC16" s="662"/>
      <c r="DD16" s="668" t="s">
        <v>131</v>
      </c>
      <c r="DE16" s="660"/>
      <c r="DF16" s="660"/>
      <c r="DG16" s="660"/>
      <c r="DH16" s="660"/>
      <c r="DI16" s="660"/>
      <c r="DJ16" s="660"/>
      <c r="DK16" s="660"/>
      <c r="DL16" s="660"/>
      <c r="DM16" s="660"/>
      <c r="DN16" s="660"/>
      <c r="DO16" s="660"/>
      <c r="DP16" s="661"/>
      <c r="DQ16" s="668" t="s">
        <v>131</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893</v>
      </c>
      <c r="S17" s="660"/>
      <c r="T17" s="660"/>
      <c r="U17" s="660"/>
      <c r="V17" s="660"/>
      <c r="W17" s="660"/>
      <c r="X17" s="660"/>
      <c r="Y17" s="661"/>
      <c r="Z17" s="662">
        <v>0</v>
      </c>
      <c r="AA17" s="662"/>
      <c r="AB17" s="662"/>
      <c r="AC17" s="662"/>
      <c r="AD17" s="663">
        <v>893</v>
      </c>
      <c r="AE17" s="663"/>
      <c r="AF17" s="663"/>
      <c r="AG17" s="663"/>
      <c r="AH17" s="663"/>
      <c r="AI17" s="663"/>
      <c r="AJ17" s="663"/>
      <c r="AK17" s="663"/>
      <c r="AL17" s="664">
        <v>0</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131</v>
      </c>
      <c r="BH17" s="660"/>
      <c r="BI17" s="660"/>
      <c r="BJ17" s="660"/>
      <c r="BK17" s="660"/>
      <c r="BL17" s="660"/>
      <c r="BM17" s="660"/>
      <c r="BN17" s="661"/>
      <c r="BO17" s="662" t="s">
        <v>131</v>
      </c>
      <c r="BP17" s="662"/>
      <c r="BQ17" s="662"/>
      <c r="BR17" s="662"/>
      <c r="BS17" s="668" t="s">
        <v>122</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884781</v>
      </c>
      <c r="CS17" s="660"/>
      <c r="CT17" s="660"/>
      <c r="CU17" s="660"/>
      <c r="CV17" s="660"/>
      <c r="CW17" s="660"/>
      <c r="CX17" s="660"/>
      <c r="CY17" s="661"/>
      <c r="CZ17" s="662">
        <v>11.2</v>
      </c>
      <c r="DA17" s="662"/>
      <c r="DB17" s="662"/>
      <c r="DC17" s="662"/>
      <c r="DD17" s="668" t="s">
        <v>220</v>
      </c>
      <c r="DE17" s="660"/>
      <c r="DF17" s="660"/>
      <c r="DG17" s="660"/>
      <c r="DH17" s="660"/>
      <c r="DI17" s="660"/>
      <c r="DJ17" s="660"/>
      <c r="DK17" s="660"/>
      <c r="DL17" s="660"/>
      <c r="DM17" s="660"/>
      <c r="DN17" s="660"/>
      <c r="DO17" s="660"/>
      <c r="DP17" s="661"/>
      <c r="DQ17" s="668">
        <v>866503</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781474</v>
      </c>
      <c r="S18" s="660"/>
      <c r="T18" s="660"/>
      <c r="U18" s="660"/>
      <c r="V18" s="660"/>
      <c r="W18" s="660"/>
      <c r="X18" s="660"/>
      <c r="Y18" s="661"/>
      <c r="Z18" s="662">
        <v>9.8000000000000007</v>
      </c>
      <c r="AA18" s="662"/>
      <c r="AB18" s="662"/>
      <c r="AC18" s="662"/>
      <c r="AD18" s="663">
        <v>579713</v>
      </c>
      <c r="AE18" s="663"/>
      <c r="AF18" s="663"/>
      <c r="AG18" s="663"/>
      <c r="AH18" s="663"/>
      <c r="AI18" s="663"/>
      <c r="AJ18" s="663"/>
      <c r="AK18" s="663"/>
      <c r="AL18" s="664">
        <v>18.100000000000001</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220</v>
      </c>
      <c r="BH18" s="660"/>
      <c r="BI18" s="660"/>
      <c r="BJ18" s="660"/>
      <c r="BK18" s="660"/>
      <c r="BL18" s="660"/>
      <c r="BM18" s="660"/>
      <c r="BN18" s="661"/>
      <c r="BO18" s="662" t="s">
        <v>131</v>
      </c>
      <c r="BP18" s="662"/>
      <c r="BQ18" s="662"/>
      <c r="BR18" s="662"/>
      <c r="BS18" s="668" t="s">
        <v>122</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131</v>
      </c>
      <c r="DA18" s="662"/>
      <c r="DB18" s="662"/>
      <c r="DC18" s="662"/>
      <c r="DD18" s="668" t="s">
        <v>131</v>
      </c>
      <c r="DE18" s="660"/>
      <c r="DF18" s="660"/>
      <c r="DG18" s="660"/>
      <c r="DH18" s="660"/>
      <c r="DI18" s="660"/>
      <c r="DJ18" s="660"/>
      <c r="DK18" s="660"/>
      <c r="DL18" s="660"/>
      <c r="DM18" s="660"/>
      <c r="DN18" s="660"/>
      <c r="DO18" s="660"/>
      <c r="DP18" s="661"/>
      <c r="DQ18" s="668" t="s">
        <v>131</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579713</v>
      </c>
      <c r="S19" s="660"/>
      <c r="T19" s="660"/>
      <c r="U19" s="660"/>
      <c r="V19" s="660"/>
      <c r="W19" s="660"/>
      <c r="X19" s="660"/>
      <c r="Y19" s="661"/>
      <c r="Z19" s="662">
        <v>7.3</v>
      </c>
      <c r="AA19" s="662"/>
      <c r="AB19" s="662"/>
      <c r="AC19" s="662"/>
      <c r="AD19" s="663">
        <v>579713</v>
      </c>
      <c r="AE19" s="663"/>
      <c r="AF19" s="663"/>
      <c r="AG19" s="663"/>
      <c r="AH19" s="663"/>
      <c r="AI19" s="663"/>
      <c r="AJ19" s="663"/>
      <c r="AK19" s="663"/>
      <c r="AL19" s="664">
        <v>18.100000000000001</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t="s">
        <v>131</v>
      </c>
      <c r="BH19" s="660"/>
      <c r="BI19" s="660"/>
      <c r="BJ19" s="660"/>
      <c r="BK19" s="660"/>
      <c r="BL19" s="660"/>
      <c r="BM19" s="660"/>
      <c r="BN19" s="661"/>
      <c r="BO19" s="662" t="s">
        <v>122</v>
      </c>
      <c r="BP19" s="662"/>
      <c r="BQ19" s="662"/>
      <c r="BR19" s="662"/>
      <c r="BS19" s="668" t="s">
        <v>131</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131</v>
      </c>
      <c r="DA19" s="662"/>
      <c r="DB19" s="662"/>
      <c r="DC19" s="662"/>
      <c r="DD19" s="668" t="s">
        <v>131</v>
      </c>
      <c r="DE19" s="660"/>
      <c r="DF19" s="660"/>
      <c r="DG19" s="660"/>
      <c r="DH19" s="660"/>
      <c r="DI19" s="660"/>
      <c r="DJ19" s="660"/>
      <c r="DK19" s="660"/>
      <c r="DL19" s="660"/>
      <c r="DM19" s="660"/>
      <c r="DN19" s="660"/>
      <c r="DO19" s="660"/>
      <c r="DP19" s="661"/>
      <c r="DQ19" s="668" t="s">
        <v>131</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183427</v>
      </c>
      <c r="S20" s="660"/>
      <c r="T20" s="660"/>
      <c r="U20" s="660"/>
      <c r="V20" s="660"/>
      <c r="W20" s="660"/>
      <c r="X20" s="660"/>
      <c r="Y20" s="661"/>
      <c r="Z20" s="662">
        <v>2.2999999999999998</v>
      </c>
      <c r="AA20" s="662"/>
      <c r="AB20" s="662"/>
      <c r="AC20" s="662"/>
      <c r="AD20" s="663" t="s">
        <v>131</v>
      </c>
      <c r="AE20" s="663"/>
      <c r="AF20" s="663"/>
      <c r="AG20" s="663"/>
      <c r="AH20" s="663"/>
      <c r="AI20" s="663"/>
      <c r="AJ20" s="663"/>
      <c r="AK20" s="663"/>
      <c r="AL20" s="664" t="s">
        <v>122</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t="s">
        <v>131</v>
      </c>
      <c r="BH20" s="660"/>
      <c r="BI20" s="660"/>
      <c r="BJ20" s="660"/>
      <c r="BK20" s="660"/>
      <c r="BL20" s="660"/>
      <c r="BM20" s="660"/>
      <c r="BN20" s="661"/>
      <c r="BO20" s="662" t="s">
        <v>131</v>
      </c>
      <c r="BP20" s="662"/>
      <c r="BQ20" s="662"/>
      <c r="BR20" s="662"/>
      <c r="BS20" s="668" t="s">
        <v>122</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7897832</v>
      </c>
      <c r="CS20" s="660"/>
      <c r="CT20" s="660"/>
      <c r="CU20" s="660"/>
      <c r="CV20" s="660"/>
      <c r="CW20" s="660"/>
      <c r="CX20" s="660"/>
      <c r="CY20" s="661"/>
      <c r="CZ20" s="662">
        <v>100</v>
      </c>
      <c r="DA20" s="662"/>
      <c r="DB20" s="662"/>
      <c r="DC20" s="662"/>
      <c r="DD20" s="668">
        <v>1837132</v>
      </c>
      <c r="DE20" s="660"/>
      <c r="DF20" s="660"/>
      <c r="DG20" s="660"/>
      <c r="DH20" s="660"/>
      <c r="DI20" s="660"/>
      <c r="DJ20" s="660"/>
      <c r="DK20" s="660"/>
      <c r="DL20" s="660"/>
      <c r="DM20" s="660"/>
      <c r="DN20" s="660"/>
      <c r="DO20" s="660"/>
      <c r="DP20" s="661"/>
      <c r="DQ20" s="668">
        <v>4708656</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v>18334</v>
      </c>
      <c r="S21" s="660"/>
      <c r="T21" s="660"/>
      <c r="U21" s="660"/>
      <c r="V21" s="660"/>
      <c r="W21" s="660"/>
      <c r="X21" s="660"/>
      <c r="Y21" s="661"/>
      <c r="Z21" s="662">
        <v>0.2</v>
      </c>
      <c r="AA21" s="662"/>
      <c r="AB21" s="662"/>
      <c r="AC21" s="662"/>
      <c r="AD21" s="663" t="s">
        <v>131</v>
      </c>
      <c r="AE21" s="663"/>
      <c r="AF21" s="663"/>
      <c r="AG21" s="663"/>
      <c r="AH21" s="663"/>
      <c r="AI21" s="663"/>
      <c r="AJ21" s="663"/>
      <c r="AK21" s="663"/>
      <c r="AL21" s="664" t="s">
        <v>131</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122</v>
      </c>
      <c r="BH21" s="660"/>
      <c r="BI21" s="660"/>
      <c r="BJ21" s="660"/>
      <c r="BK21" s="660"/>
      <c r="BL21" s="660"/>
      <c r="BM21" s="660"/>
      <c r="BN21" s="661"/>
      <c r="BO21" s="662" t="s">
        <v>131</v>
      </c>
      <c r="BP21" s="662"/>
      <c r="BQ21" s="662"/>
      <c r="BR21" s="662"/>
      <c r="BS21" s="668" t="s">
        <v>131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3396245</v>
      </c>
      <c r="S22" s="660"/>
      <c r="T22" s="660"/>
      <c r="U22" s="660"/>
      <c r="V22" s="660"/>
      <c r="W22" s="660"/>
      <c r="X22" s="660"/>
      <c r="Y22" s="661"/>
      <c r="Z22" s="662">
        <v>42.5</v>
      </c>
      <c r="AA22" s="662"/>
      <c r="AB22" s="662"/>
      <c r="AC22" s="662"/>
      <c r="AD22" s="663">
        <v>3194484</v>
      </c>
      <c r="AE22" s="663"/>
      <c r="AF22" s="663"/>
      <c r="AG22" s="663"/>
      <c r="AH22" s="663"/>
      <c r="AI22" s="663"/>
      <c r="AJ22" s="663"/>
      <c r="AK22" s="663"/>
      <c r="AL22" s="664">
        <v>99.5</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131</v>
      </c>
      <c r="BH22" s="660"/>
      <c r="BI22" s="660"/>
      <c r="BJ22" s="660"/>
      <c r="BK22" s="660"/>
      <c r="BL22" s="660"/>
      <c r="BM22" s="660"/>
      <c r="BN22" s="661"/>
      <c r="BO22" s="662" t="s">
        <v>122</v>
      </c>
      <c r="BP22" s="662"/>
      <c r="BQ22" s="662"/>
      <c r="BR22" s="662"/>
      <c r="BS22" s="668" t="s">
        <v>131</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v>533</v>
      </c>
      <c r="S23" s="660"/>
      <c r="T23" s="660"/>
      <c r="U23" s="660"/>
      <c r="V23" s="660"/>
      <c r="W23" s="660"/>
      <c r="X23" s="660"/>
      <c r="Y23" s="661"/>
      <c r="Z23" s="662">
        <v>0</v>
      </c>
      <c r="AA23" s="662"/>
      <c r="AB23" s="662"/>
      <c r="AC23" s="662"/>
      <c r="AD23" s="663">
        <v>533</v>
      </c>
      <c r="AE23" s="663"/>
      <c r="AF23" s="663"/>
      <c r="AG23" s="663"/>
      <c r="AH23" s="663"/>
      <c r="AI23" s="663"/>
      <c r="AJ23" s="663"/>
      <c r="AK23" s="663"/>
      <c r="AL23" s="664">
        <v>0</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131</v>
      </c>
      <c r="BP23" s="662"/>
      <c r="BQ23" s="662"/>
      <c r="BR23" s="662"/>
      <c r="BS23" s="668" t="s">
        <v>131</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1515</v>
      </c>
      <c r="S24" s="660"/>
      <c r="T24" s="660"/>
      <c r="U24" s="660"/>
      <c r="V24" s="660"/>
      <c r="W24" s="660"/>
      <c r="X24" s="660"/>
      <c r="Y24" s="661"/>
      <c r="Z24" s="662">
        <v>0</v>
      </c>
      <c r="AA24" s="662"/>
      <c r="AB24" s="662"/>
      <c r="AC24" s="662"/>
      <c r="AD24" s="663" t="s">
        <v>131</v>
      </c>
      <c r="AE24" s="663"/>
      <c r="AF24" s="663"/>
      <c r="AG24" s="663"/>
      <c r="AH24" s="663"/>
      <c r="AI24" s="663"/>
      <c r="AJ24" s="663"/>
      <c r="AK24" s="663"/>
      <c r="AL24" s="664" t="s">
        <v>122</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220</v>
      </c>
      <c r="BH24" s="660"/>
      <c r="BI24" s="660"/>
      <c r="BJ24" s="660"/>
      <c r="BK24" s="660"/>
      <c r="BL24" s="660"/>
      <c r="BM24" s="660"/>
      <c r="BN24" s="661"/>
      <c r="BO24" s="662" t="s">
        <v>131</v>
      </c>
      <c r="BP24" s="662"/>
      <c r="BQ24" s="662"/>
      <c r="BR24" s="662"/>
      <c r="BS24" s="668" t="s">
        <v>131</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2241461</v>
      </c>
      <c r="CS24" s="649"/>
      <c r="CT24" s="649"/>
      <c r="CU24" s="649"/>
      <c r="CV24" s="649"/>
      <c r="CW24" s="649"/>
      <c r="CX24" s="649"/>
      <c r="CY24" s="650"/>
      <c r="CZ24" s="653">
        <v>28.4</v>
      </c>
      <c r="DA24" s="654"/>
      <c r="DB24" s="654"/>
      <c r="DC24" s="673"/>
      <c r="DD24" s="692">
        <v>1730354</v>
      </c>
      <c r="DE24" s="649"/>
      <c r="DF24" s="649"/>
      <c r="DG24" s="649"/>
      <c r="DH24" s="649"/>
      <c r="DI24" s="649"/>
      <c r="DJ24" s="649"/>
      <c r="DK24" s="650"/>
      <c r="DL24" s="692">
        <v>1681373</v>
      </c>
      <c r="DM24" s="649"/>
      <c r="DN24" s="649"/>
      <c r="DO24" s="649"/>
      <c r="DP24" s="649"/>
      <c r="DQ24" s="649"/>
      <c r="DR24" s="649"/>
      <c r="DS24" s="649"/>
      <c r="DT24" s="649"/>
      <c r="DU24" s="649"/>
      <c r="DV24" s="650"/>
      <c r="DW24" s="653">
        <v>46.1</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52234</v>
      </c>
      <c r="S25" s="660"/>
      <c r="T25" s="660"/>
      <c r="U25" s="660"/>
      <c r="V25" s="660"/>
      <c r="W25" s="660"/>
      <c r="X25" s="660"/>
      <c r="Y25" s="661"/>
      <c r="Z25" s="662">
        <v>0.7</v>
      </c>
      <c r="AA25" s="662"/>
      <c r="AB25" s="662"/>
      <c r="AC25" s="662"/>
      <c r="AD25" s="663" t="s">
        <v>220</v>
      </c>
      <c r="AE25" s="663"/>
      <c r="AF25" s="663"/>
      <c r="AG25" s="663"/>
      <c r="AH25" s="663"/>
      <c r="AI25" s="663"/>
      <c r="AJ25" s="663"/>
      <c r="AK25" s="663"/>
      <c r="AL25" s="664" t="s">
        <v>122</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220</v>
      </c>
      <c r="BP25" s="662"/>
      <c r="BQ25" s="662"/>
      <c r="BR25" s="662"/>
      <c r="BS25" s="668" t="s">
        <v>122</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857989</v>
      </c>
      <c r="CS25" s="695"/>
      <c r="CT25" s="695"/>
      <c r="CU25" s="695"/>
      <c r="CV25" s="695"/>
      <c r="CW25" s="695"/>
      <c r="CX25" s="695"/>
      <c r="CY25" s="696"/>
      <c r="CZ25" s="664">
        <v>10.9</v>
      </c>
      <c r="DA25" s="693"/>
      <c r="DB25" s="693"/>
      <c r="DC25" s="697"/>
      <c r="DD25" s="668">
        <v>725725</v>
      </c>
      <c r="DE25" s="695"/>
      <c r="DF25" s="695"/>
      <c r="DG25" s="695"/>
      <c r="DH25" s="695"/>
      <c r="DI25" s="695"/>
      <c r="DJ25" s="695"/>
      <c r="DK25" s="696"/>
      <c r="DL25" s="668">
        <v>697168</v>
      </c>
      <c r="DM25" s="695"/>
      <c r="DN25" s="695"/>
      <c r="DO25" s="695"/>
      <c r="DP25" s="695"/>
      <c r="DQ25" s="695"/>
      <c r="DR25" s="695"/>
      <c r="DS25" s="695"/>
      <c r="DT25" s="695"/>
      <c r="DU25" s="695"/>
      <c r="DV25" s="696"/>
      <c r="DW25" s="664">
        <v>19.100000000000001</v>
      </c>
      <c r="DX25" s="693"/>
      <c r="DY25" s="693"/>
      <c r="DZ25" s="693"/>
      <c r="EA25" s="693"/>
      <c r="EB25" s="693"/>
      <c r="EC25" s="694"/>
    </row>
    <row r="26" spans="2:133" ht="11.25" customHeight="1" x14ac:dyDescent="0.15">
      <c r="B26" s="656" t="s">
        <v>287</v>
      </c>
      <c r="C26" s="657"/>
      <c r="D26" s="657"/>
      <c r="E26" s="657"/>
      <c r="F26" s="657"/>
      <c r="G26" s="657"/>
      <c r="H26" s="657"/>
      <c r="I26" s="657"/>
      <c r="J26" s="657"/>
      <c r="K26" s="657"/>
      <c r="L26" s="657"/>
      <c r="M26" s="657"/>
      <c r="N26" s="657"/>
      <c r="O26" s="657"/>
      <c r="P26" s="657"/>
      <c r="Q26" s="658"/>
      <c r="R26" s="659">
        <v>12316</v>
      </c>
      <c r="S26" s="660"/>
      <c r="T26" s="660"/>
      <c r="U26" s="660"/>
      <c r="V26" s="660"/>
      <c r="W26" s="660"/>
      <c r="X26" s="660"/>
      <c r="Y26" s="661"/>
      <c r="Z26" s="662">
        <v>0.2</v>
      </c>
      <c r="AA26" s="662"/>
      <c r="AB26" s="662"/>
      <c r="AC26" s="662"/>
      <c r="AD26" s="663" t="s">
        <v>131</v>
      </c>
      <c r="AE26" s="663"/>
      <c r="AF26" s="663"/>
      <c r="AG26" s="663"/>
      <c r="AH26" s="663"/>
      <c r="AI26" s="663"/>
      <c r="AJ26" s="663"/>
      <c r="AK26" s="663"/>
      <c r="AL26" s="664" t="s">
        <v>122</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131</v>
      </c>
      <c r="BP26" s="662"/>
      <c r="BQ26" s="662"/>
      <c r="BR26" s="662"/>
      <c r="BS26" s="668" t="s">
        <v>122</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532046</v>
      </c>
      <c r="CS26" s="660"/>
      <c r="CT26" s="660"/>
      <c r="CU26" s="660"/>
      <c r="CV26" s="660"/>
      <c r="CW26" s="660"/>
      <c r="CX26" s="660"/>
      <c r="CY26" s="661"/>
      <c r="CZ26" s="664">
        <v>6.7</v>
      </c>
      <c r="DA26" s="693"/>
      <c r="DB26" s="693"/>
      <c r="DC26" s="697"/>
      <c r="DD26" s="668">
        <v>407851</v>
      </c>
      <c r="DE26" s="660"/>
      <c r="DF26" s="660"/>
      <c r="DG26" s="660"/>
      <c r="DH26" s="660"/>
      <c r="DI26" s="660"/>
      <c r="DJ26" s="660"/>
      <c r="DK26" s="661"/>
      <c r="DL26" s="668" t="s">
        <v>131</v>
      </c>
      <c r="DM26" s="660"/>
      <c r="DN26" s="660"/>
      <c r="DO26" s="660"/>
      <c r="DP26" s="660"/>
      <c r="DQ26" s="660"/>
      <c r="DR26" s="660"/>
      <c r="DS26" s="660"/>
      <c r="DT26" s="660"/>
      <c r="DU26" s="660"/>
      <c r="DV26" s="661"/>
      <c r="DW26" s="664" t="s">
        <v>220</v>
      </c>
      <c r="DX26" s="693"/>
      <c r="DY26" s="693"/>
      <c r="DZ26" s="693"/>
      <c r="EA26" s="693"/>
      <c r="EB26" s="693"/>
      <c r="EC26" s="694"/>
    </row>
    <row r="27" spans="2:133" ht="11.25" customHeight="1" x14ac:dyDescent="0.15">
      <c r="B27" s="656" t="s">
        <v>290</v>
      </c>
      <c r="C27" s="657"/>
      <c r="D27" s="657"/>
      <c r="E27" s="657"/>
      <c r="F27" s="657"/>
      <c r="G27" s="657"/>
      <c r="H27" s="657"/>
      <c r="I27" s="657"/>
      <c r="J27" s="657"/>
      <c r="K27" s="657"/>
      <c r="L27" s="657"/>
      <c r="M27" s="657"/>
      <c r="N27" s="657"/>
      <c r="O27" s="657"/>
      <c r="P27" s="657"/>
      <c r="Q27" s="658"/>
      <c r="R27" s="659">
        <v>1314315</v>
      </c>
      <c r="S27" s="660"/>
      <c r="T27" s="660"/>
      <c r="U27" s="660"/>
      <c r="V27" s="660"/>
      <c r="W27" s="660"/>
      <c r="X27" s="660"/>
      <c r="Y27" s="661"/>
      <c r="Z27" s="662">
        <v>16.5</v>
      </c>
      <c r="AA27" s="662"/>
      <c r="AB27" s="662"/>
      <c r="AC27" s="662"/>
      <c r="AD27" s="663" t="s">
        <v>122</v>
      </c>
      <c r="AE27" s="663"/>
      <c r="AF27" s="663"/>
      <c r="AG27" s="663"/>
      <c r="AH27" s="663"/>
      <c r="AI27" s="663"/>
      <c r="AJ27" s="663"/>
      <c r="AK27" s="663"/>
      <c r="AL27" s="664" t="s">
        <v>131</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2448765</v>
      </c>
      <c r="BH27" s="660"/>
      <c r="BI27" s="660"/>
      <c r="BJ27" s="660"/>
      <c r="BK27" s="660"/>
      <c r="BL27" s="660"/>
      <c r="BM27" s="660"/>
      <c r="BN27" s="661"/>
      <c r="BO27" s="662">
        <v>100</v>
      </c>
      <c r="BP27" s="662"/>
      <c r="BQ27" s="662"/>
      <c r="BR27" s="662"/>
      <c r="BS27" s="668" t="s">
        <v>131</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498691</v>
      </c>
      <c r="CS27" s="695"/>
      <c r="CT27" s="695"/>
      <c r="CU27" s="695"/>
      <c r="CV27" s="695"/>
      <c r="CW27" s="695"/>
      <c r="CX27" s="695"/>
      <c r="CY27" s="696"/>
      <c r="CZ27" s="664">
        <v>6.3</v>
      </c>
      <c r="DA27" s="693"/>
      <c r="DB27" s="693"/>
      <c r="DC27" s="697"/>
      <c r="DD27" s="668">
        <v>138126</v>
      </c>
      <c r="DE27" s="695"/>
      <c r="DF27" s="695"/>
      <c r="DG27" s="695"/>
      <c r="DH27" s="695"/>
      <c r="DI27" s="695"/>
      <c r="DJ27" s="695"/>
      <c r="DK27" s="696"/>
      <c r="DL27" s="668">
        <v>117702</v>
      </c>
      <c r="DM27" s="695"/>
      <c r="DN27" s="695"/>
      <c r="DO27" s="695"/>
      <c r="DP27" s="695"/>
      <c r="DQ27" s="695"/>
      <c r="DR27" s="695"/>
      <c r="DS27" s="695"/>
      <c r="DT27" s="695"/>
      <c r="DU27" s="695"/>
      <c r="DV27" s="696"/>
      <c r="DW27" s="664">
        <v>3.2</v>
      </c>
      <c r="DX27" s="693"/>
      <c r="DY27" s="693"/>
      <c r="DZ27" s="693"/>
      <c r="EA27" s="693"/>
      <c r="EB27" s="693"/>
      <c r="EC27" s="694"/>
    </row>
    <row r="28" spans="2:133" ht="11.25" customHeight="1" x14ac:dyDescent="0.15">
      <c r="B28" s="701" t="s">
        <v>293</v>
      </c>
      <c r="C28" s="702"/>
      <c r="D28" s="702"/>
      <c r="E28" s="702"/>
      <c r="F28" s="702"/>
      <c r="G28" s="702"/>
      <c r="H28" s="702"/>
      <c r="I28" s="702"/>
      <c r="J28" s="702"/>
      <c r="K28" s="702"/>
      <c r="L28" s="702"/>
      <c r="M28" s="702"/>
      <c r="N28" s="702"/>
      <c r="O28" s="702"/>
      <c r="P28" s="702"/>
      <c r="Q28" s="703"/>
      <c r="R28" s="659">
        <v>15151</v>
      </c>
      <c r="S28" s="660"/>
      <c r="T28" s="660"/>
      <c r="U28" s="660"/>
      <c r="V28" s="660"/>
      <c r="W28" s="660"/>
      <c r="X28" s="660"/>
      <c r="Y28" s="661"/>
      <c r="Z28" s="662">
        <v>0.2</v>
      </c>
      <c r="AA28" s="662"/>
      <c r="AB28" s="662"/>
      <c r="AC28" s="662"/>
      <c r="AD28" s="663">
        <v>15151</v>
      </c>
      <c r="AE28" s="663"/>
      <c r="AF28" s="663"/>
      <c r="AG28" s="663"/>
      <c r="AH28" s="663"/>
      <c r="AI28" s="663"/>
      <c r="AJ28" s="663"/>
      <c r="AK28" s="663"/>
      <c r="AL28" s="664">
        <v>0.5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884781</v>
      </c>
      <c r="CS28" s="660"/>
      <c r="CT28" s="660"/>
      <c r="CU28" s="660"/>
      <c r="CV28" s="660"/>
      <c r="CW28" s="660"/>
      <c r="CX28" s="660"/>
      <c r="CY28" s="661"/>
      <c r="CZ28" s="664">
        <v>11.2</v>
      </c>
      <c r="DA28" s="693"/>
      <c r="DB28" s="693"/>
      <c r="DC28" s="697"/>
      <c r="DD28" s="668">
        <v>866503</v>
      </c>
      <c r="DE28" s="660"/>
      <c r="DF28" s="660"/>
      <c r="DG28" s="660"/>
      <c r="DH28" s="660"/>
      <c r="DI28" s="660"/>
      <c r="DJ28" s="660"/>
      <c r="DK28" s="661"/>
      <c r="DL28" s="668">
        <v>866503</v>
      </c>
      <c r="DM28" s="660"/>
      <c r="DN28" s="660"/>
      <c r="DO28" s="660"/>
      <c r="DP28" s="660"/>
      <c r="DQ28" s="660"/>
      <c r="DR28" s="660"/>
      <c r="DS28" s="660"/>
      <c r="DT28" s="660"/>
      <c r="DU28" s="660"/>
      <c r="DV28" s="661"/>
      <c r="DW28" s="664">
        <v>23.8</v>
      </c>
      <c r="DX28" s="693"/>
      <c r="DY28" s="693"/>
      <c r="DZ28" s="693"/>
      <c r="EA28" s="693"/>
      <c r="EB28" s="693"/>
      <c r="EC28" s="694"/>
    </row>
    <row r="29" spans="2:133" ht="11.25" customHeight="1" x14ac:dyDescent="0.15">
      <c r="B29" s="656" t="s">
        <v>295</v>
      </c>
      <c r="C29" s="657"/>
      <c r="D29" s="657"/>
      <c r="E29" s="657"/>
      <c r="F29" s="657"/>
      <c r="G29" s="657"/>
      <c r="H29" s="657"/>
      <c r="I29" s="657"/>
      <c r="J29" s="657"/>
      <c r="K29" s="657"/>
      <c r="L29" s="657"/>
      <c r="M29" s="657"/>
      <c r="N29" s="657"/>
      <c r="O29" s="657"/>
      <c r="P29" s="657"/>
      <c r="Q29" s="658"/>
      <c r="R29" s="659">
        <v>1333839</v>
      </c>
      <c r="S29" s="660"/>
      <c r="T29" s="660"/>
      <c r="U29" s="660"/>
      <c r="V29" s="660"/>
      <c r="W29" s="660"/>
      <c r="X29" s="660"/>
      <c r="Y29" s="661"/>
      <c r="Z29" s="662">
        <v>16.7</v>
      </c>
      <c r="AA29" s="662"/>
      <c r="AB29" s="662"/>
      <c r="AC29" s="662"/>
      <c r="AD29" s="663" t="s">
        <v>122</v>
      </c>
      <c r="AE29" s="663"/>
      <c r="AF29" s="663"/>
      <c r="AG29" s="663"/>
      <c r="AH29" s="663"/>
      <c r="AI29" s="663"/>
      <c r="AJ29" s="663"/>
      <c r="AK29" s="663"/>
      <c r="AL29" s="664" t="s">
        <v>131</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883370</v>
      </c>
      <c r="CS29" s="695"/>
      <c r="CT29" s="695"/>
      <c r="CU29" s="695"/>
      <c r="CV29" s="695"/>
      <c r="CW29" s="695"/>
      <c r="CX29" s="695"/>
      <c r="CY29" s="696"/>
      <c r="CZ29" s="664">
        <v>11.2</v>
      </c>
      <c r="DA29" s="693"/>
      <c r="DB29" s="693"/>
      <c r="DC29" s="697"/>
      <c r="DD29" s="668">
        <v>865092</v>
      </c>
      <c r="DE29" s="695"/>
      <c r="DF29" s="695"/>
      <c r="DG29" s="695"/>
      <c r="DH29" s="695"/>
      <c r="DI29" s="695"/>
      <c r="DJ29" s="695"/>
      <c r="DK29" s="696"/>
      <c r="DL29" s="668">
        <v>865092</v>
      </c>
      <c r="DM29" s="695"/>
      <c r="DN29" s="695"/>
      <c r="DO29" s="695"/>
      <c r="DP29" s="695"/>
      <c r="DQ29" s="695"/>
      <c r="DR29" s="695"/>
      <c r="DS29" s="695"/>
      <c r="DT29" s="695"/>
      <c r="DU29" s="695"/>
      <c r="DV29" s="696"/>
      <c r="DW29" s="664">
        <v>23.7</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199060</v>
      </c>
      <c r="S30" s="660"/>
      <c r="T30" s="660"/>
      <c r="U30" s="660"/>
      <c r="V30" s="660"/>
      <c r="W30" s="660"/>
      <c r="X30" s="660"/>
      <c r="Y30" s="661"/>
      <c r="Z30" s="662">
        <v>2.5</v>
      </c>
      <c r="AA30" s="662"/>
      <c r="AB30" s="662"/>
      <c r="AC30" s="662"/>
      <c r="AD30" s="663" t="s">
        <v>131</v>
      </c>
      <c r="AE30" s="663"/>
      <c r="AF30" s="663"/>
      <c r="AG30" s="663"/>
      <c r="AH30" s="663"/>
      <c r="AI30" s="663"/>
      <c r="AJ30" s="663"/>
      <c r="AK30" s="663"/>
      <c r="AL30" s="664" t="s">
        <v>220</v>
      </c>
      <c r="AM30" s="665"/>
      <c r="AN30" s="665"/>
      <c r="AO30" s="666"/>
      <c r="AP30" s="707" t="s">
        <v>301</v>
      </c>
      <c r="AQ30" s="708"/>
      <c r="AR30" s="708"/>
      <c r="AS30" s="708"/>
      <c r="AT30" s="713" t="s">
        <v>302</v>
      </c>
      <c r="AU30" s="210"/>
      <c r="AV30" s="210"/>
      <c r="AW30" s="210"/>
      <c r="AX30" s="645" t="s">
        <v>180</v>
      </c>
      <c r="AY30" s="646"/>
      <c r="AZ30" s="646"/>
      <c r="BA30" s="646"/>
      <c r="BB30" s="646"/>
      <c r="BC30" s="646"/>
      <c r="BD30" s="646"/>
      <c r="BE30" s="646"/>
      <c r="BF30" s="647"/>
      <c r="BG30" s="719">
        <v>99.7</v>
      </c>
      <c r="BH30" s="720"/>
      <c r="BI30" s="720"/>
      <c r="BJ30" s="720"/>
      <c r="BK30" s="720"/>
      <c r="BL30" s="720"/>
      <c r="BM30" s="654">
        <v>98</v>
      </c>
      <c r="BN30" s="720"/>
      <c r="BO30" s="720"/>
      <c r="BP30" s="720"/>
      <c r="BQ30" s="721"/>
      <c r="BR30" s="719">
        <v>99.5</v>
      </c>
      <c r="BS30" s="720"/>
      <c r="BT30" s="720"/>
      <c r="BU30" s="720"/>
      <c r="BV30" s="720"/>
      <c r="BW30" s="720"/>
      <c r="BX30" s="654">
        <v>96.8</v>
      </c>
      <c r="BY30" s="720"/>
      <c r="BZ30" s="720"/>
      <c r="CA30" s="720"/>
      <c r="CB30" s="721"/>
      <c r="CD30" s="724"/>
      <c r="CE30" s="725"/>
      <c r="CF30" s="674" t="s">
        <v>303</v>
      </c>
      <c r="CG30" s="675"/>
      <c r="CH30" s="675"/>
      <c r="CI30" s="675"/>
      <c r="CJ30" s="675"/>
      <c r="CK30" s="675"/>
      <c r="CL30" s="675"/>
      <c r="CM30" s="675"/>
      <c r="CN30" s="675"/>
      <c r="CO30" s="675"/>
      <c r="CP30" s="675"/>
      <c r="CQ30" s="676"/>
      <c r="CR30" s="659">
        <v>818866</v>
      </c>
      <c r="CS30" s="660"/>
      <c r="CT30" s="660"/>
      <c r="CU30" s="660"/>
      <c r="CV30" s="660"/>
      <c r="CW30" s="660"/>
      <c r="CX30" s="660"/>
      <c r="CY30" s="661"/>
      <c r="CZ30" s="664">
        <v>10.4</v>
      </c>
      <c r="DA30" s="693"/>
      <c r="DB30" s="693"/>
      <c r="DC30" s="697"/>
      <c r="DD30" s="668">
        <v>800588</v>
      </c>
      <c r="DE30" s="660"/>
      <c r="DF30" s="660"/>
      <c r="DG30" s="660"/>
      <c r="DH30" s="660"/>
      <c r="DI30" s="660"/>
      <c r="DJ30" s="660"/>
      <c r="DK30" s="661"/>
      <c r="DL30" s="668">
        <v>800588</v>
      </c>
      <c r="DM30" s="660"/>
      <c r="DN30" s="660"/>
      <c r="DO30" s="660"/>
      <c r="DP30" s="660"/>
      <c r="DQ30" s="660"/>
      <c r="DR30" s="660"/>
      <c r="DS30" s="660"/>
      <c r="DT30" s="660"/>
      <c r="DU30" s="660"/>
      <c r="DV30" s="661"/>
      <c r="DW30" s="664">
        <v>22</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45026</v>
      </c>
      <c r="S31" s="660"/>
      <c r="T31" s="660"/>
      <c r="U31" s="660"/>
      <c r="V31" s="660"/>
      <c r="W31" s="660"/>
      <c r="X31" s="660"/>
      <c r="Y31" s="661"/>
      <c r="Z31" s="662">
        <v>0.6</v>
      </c>
      <c r="AA31" s="662"/>
      <c r="AB31" s="662"/>
      <c r="AC31" s="662"/>
      <c r="AD31" s="663" t="s">
        <v>131</v>
      </c>
      <c r="AE31" s="663"/>
      <c r="AF31" s="663"/>
      <c r="AG31" s="663"/>
      <c r="AH31" s="663"/>
      <c r="AI31" s="663"/>
      <c r="AJ31" s="663"/>
      <c r="AK31" s="663"/>
      <c r="AL31" s="664" t="s">
        <v>122</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99.3</v>
      </c>
      <c r="BH31" s="695"/>
      <c r="BI31" s="695"/>
      <c r="BJ31" s="695"/>
      <c r="BK31" s="695"/>
      <c r="BL31" s="695"/>
      <c r="BM31" s="665">
        <v>95.1</v>
      </c>
      <c r="BN31" s="717"/>
      <c r="BO31" s="717"/>
      <c r="BP31" s="717"/>
      <c r="BQ31" s="718"/>
      <c r="BR31" s="716">
        <v>98.9</v>
      </c>
      <c r="BS31" s="695"/>
      <c r="BT31" s="695"/>
      <c r="BU31" s="695"/>
      <c r="BV31" s="695"/>
      <c r="BW31" s="695"/>
      <c r="BX31" s="665">
        <v>94.2</v>
      </c>
      <c r="BY31" s="717"/>
      <c r="BZ31" s="717"/>
      <c r="CA31" s="717"/>
      <c r="CB31" s="718"/>
      <c r="CD31" s="724"/>
      <c r="CE31" s="725"/>
      <c r="CF31" s="674" t="s">
        <v>307</v>
      </c>
      <c r="CG31" s="675"/>
      <c r="CH31" s="675"/>
      <c r="CI31" s="675"/>
      <c r="CJ31" s="675"/>
      <c r="CK31" s="675"/>
      <c r="CL31" s="675"/>
      <c r="CM31" s="675"/>
      <c r="CN31" s="675"/>
      <c r="CO31" s="675"/>
      <c r="CP31" s="675"/>
      <c r="CQ31" s="676"/>
      <c r="CR31" s="659">
        <v>64504</v>
      </c>
      <c r="CS31" s="695"/>
      <c r="CT31" s="695"/>
      <c r="CU31" s="695"/>
      <c r="CV31" s="695"/>
      <c r="CW31" s="695"/>
      <c r="CX31" s="695"/>
      <c r="CY31" s="696"/>
      <c r="CZ31" s="664">
        <v>0.8</v>
      </c>
      <c r="DA31" s="693"/>
      <c r="DB31" s="693"/>
      <c r="DC31" s="697"/>
      <c r="DD31" s="668">
        <v>64504</v>
      </c>
      <c r="DE31" s="695"/>
      <c r="DF31" s="695"/>
      <c r="DG31" s="695"/>
      <c r="DH31" s="695"/>
      <c r="DI31" s="695"/>
      <c r="DJ31" s="695"/>
      <c r="DK31" s="696"/>
      <c r="DL31" s="668">
        <v>64504</v>
      </c>
      <c r="DM31" s="695"/>
      <c r="DN31" s="695"/>
      <c r="DO31" s="695"/>
      <c r="DP31" s="695"/>
      <c r="DQ31" s="695"/>
      <c r="DR31" s="695"/>
      <c r="DS31" s="695"/>
      <c r="DT31" s="695"/>
      <c r="DU31" s="695"/>
      <c r="DV31" s="696"/>
      <c r="DW31" s="664">
        <v>1.8</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901937</v>
      </c>
      <c r="S32" s="660"/>
      <c r="T32" s="660"/>
      <c r="U32" s="660"/>
      <c r="V32" s="660"/>
      <c r="W32" s="660"/>
      <c r="X32" s="660"/>
      <c r="Y32" s="661"/>
      <c r="Z32" s="662">
        <v>11.3</v>
      </c>
      <c r="AA32" s="662"/>
      <c r="AB32" s="662"/>
      <c r="AC32" s="662"/>
      <c r="AD32" s="663" t="s">
        <v>220</v>
      </c>
      <c r="AE32" s="663"/>
      <c r="AF32" s="663"/>
      <c r="AG32" s="663"/>
      <c r="AH32" s="663"/>
      <c r="AI32" s="663"/>
      <c r="AJ32" s="663"/>
      <c r="AK32" s="663"/>
      <c r="AL32" s="664" t="s">
        <v>131</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99.8</v>
      </c>
      <c r="BH32" s="729"/>
      <c r="BI32" s="729"/>
      <c r="BJ32" s="729"/>
      <c r="BK32" s="729"/>
      <c r="BL32" s="729"/>
      <c r="BM32" s="730">
        <v>98.6</v>
      </c>
      <c r="BN32" s="729"/>
      <c r="BO32" s="729"/>
      <c r="BP32" s="729"/>
      <c r="BQ32" s="731"/>
      <c r="BR32" s="728">
        <v>99.6</v>
      </c>
      <c r="BS32" s="729"/>
      <c r="BT32" s="729"/>
      <c r="BU32" s="729"/>
      <c r="BV32" s="729"/>
      <c r="BW32" s="729"/>
      <c r="BX32" s="730">
        <v>97.2</v>
      </c>
      <c r="BY32" s="729"/>
      <c r="BZ32" s="729"/>
      <c r="CA32" s="729"/>
      <c r="CB32" s="731"/>
      <c r="CD32" s="726"/>
      <c r="CE32" s="727"/>
      <c r="CF32" s="674" t="s">
        <v>310</v>
      </c>
      <c r="CG32" s="675"/>
      <c r="CH32" s="675"/>
      <c r="CI32" s="675"/>
      <c r="CJ32" s="675"/>
      <c r="CK32" s="675"/>
      <c r="CL32" s="675"/>
      <c r="CM32" s="675"/>
      <c r="CN32" s="675"/>
      <c r="CO32" s="675"/>
      <c r="CP32" s="675"/>
      <c r="CQ32" s="676"/>
      <c r="CR32" s="659">
        <v>1411</v>
      </c>
      <c r="CS32" s="660"/>
      <c r="CT32" s="660"/>
      <c r="CU32" s="660"/>
      <c r="CV32" s="660"/>
      <c r="CW32" s="660"/>
      <c r="CX32" s="660"/>
      <c r="CY32" s="661"/>
      <c r="CZ32" s="664">
        <v>0</v>
      </c>
      <c r="DA32" s="693"/>
      <c r="DB32" s="693"/>
      <c r="DC32" s="697"/>
      <c r="DD32" s="668">
        <v>1411</v>
      </c>
      <c r="DE32" s="660"/>
      <c r="DF32" s="660"/>
      <c r="DG32" s="660"/>
      <c r="DH32" s="660"/>
      <c r="DI32" s="660"/>
      <c r="DJ32" s="660"/>
      <c r="DK32" s="661"/>
      <c r="DL32" s="668">
        <v>1411</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10557</v>
      </c>
      <c r="S33" s="660"/>
      <c r="T33" s="660"/>
      <c r="U33" s="660"/>
      <c r="V33" s="660"/>
      <c r="W33" s="660"/>
      <c r="X33" s="660"/>
      <c r="Y33" s="661"/>
      <c r="Z33" s="662">
        <v>0.1</v>
      </c>
      <c r="AA33" s="662"/>
      <c r="AB33" s="662"/>
      <c r="AC33" s="662"/>
      <c r="AD33" s="663" t="s">
        <v>220</v>
      </c>
      <c r="AE33" s="663"/>
      <c r="AF33" s="663"/>
      <c r="AG33" s="663"/>
      <c r="AH33" s="663"/>
      <c r="AI33" s="663"/>
      <c r="AJ33" s="663"/>
      <c r="AK33" s="663"/>
      <c r="AL33" s="664" t="s">
        <v>131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3815027</v>
      </c>
      <c r="CS33" s="695"/>
      <c r="CT33" s="695"/>
      <c r="CU33" s="695"/>
      <c r="CV33" s="695"/>
      <c r="CW33" s="695"/>
      <c r="CX33" s="695"/>
      <c r="CY33" s="696"/>
      <c r="CZ33" s="664">
        <v>48.3</v>
      </c>
      <c r="DA33" s="693"/>
      <c r="DB33" s="693"/>
      <c r="DC33" s="697"/>
      <c r="DD33" s="668">
        <v>2752810</v>
      </c>
      <c r="DE33" s="695"/>
      <c r="DF33" s="695"/>
      <c r="DG33" s="695"/>
      <c r="DH33" s="695"/>
      <c r="DI33" s="695"/>
      <c r="DJ33" s="695"/>
      <c r="DK33" s="696"/>
      <c r="DL33" s="668">
        <v>1307100</v>
      </c>
      <c r="DM33" s="695"/>
      <c r="DN33" s="695"/>
      <c r="DO33" s="695"/>
      <c r="DP33" s="695"/>
      <c r="DQ33" s="695"/>
      <c r="DR33" s="695"/>
      <c r="DS33" s="695"/>
      <c r="DT33" s="695"/>
      <c r="DU33" s="695"/>
      <c r="DV33" s="696"/>
      <c r="DW33" s="664">
        <v>35.9</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114093</v>
      </c>
      <c r="S34" s="660"/>
      <c r="T34" s="660"/>
      <c r="U34" s="660"/>
      <c r="V34" s="660"/>
      <c r="W34" s="660"/>
      <c r="X34" s="660"/>
      <c r="Y34" s="661"/>
      <c r="Z34" s="662">
        <v>1.4</v>
      </c>
      <c r="AA34" s="662"/>
      <c r="AB34" s="662"/>
      <c r="AC34" s="662"/>
      <c r="AD34" s="663" t="s">
        <v>131</v>
      </c>
      <c r="AE34" s="663"/>
      <c r="AF34" s="663"/>
      <c r="AG34" s="663"/>
      <c r="AH34" s="663"/>
      <c r="AI34" s="663"/>
      <c r="AJ34" s="663"/>
      <c r="AK34" s="663"/>
      <c r="AL34" s="664" t="s">
        <v>122</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1063407</v>
      </c>
      <c r="CS34" s="660"/>
      <c r="CT34" s="660"/>
      <c r="CU34" s="660"/>
      <c r="CV34" s="660"/>
      <c r="CW34" s="660"/>
      <c r="CX34" s="660"/>
      <c r="CY34" s="661"/>
      <c r="CZ34" s="664">
        <v>13.5</v>
      </c>
      <c r="DA34" s="693"/>
      <c r="DB34" s="693"/>
      <c r="DC34" s="697"/>
      <c r="DD34" s="668">
        <v>561294</v>
      </c>
      <c r="DE34" s="660"/>
      <c r="DF34" s="660"/>
      <c r="DG34" s="660"/>
      <c r="DH34" s="660"/>
      <c r="DI34" s="660"/>
      <c r="DJ34" s="660"/>
      <c r="DK34" s="661"/>
      <c r="DL34" s="668">
        <v>296064</v>
      </c>
      <c r="DM34" s="660"/>
      <c r="DN34" s="660"/>
      <c r="DO34" s="660"/>
      <c r="DP34" s="660"/>
      <c r="DQ34" s="660"/>
      <c r="DR34" s="660"/>
      <c r="DS34" s="660"/>
      <c r="DT34" s="660"/>
      <c r="DU34" s="660"/>
      <c r="DV34" s="661"/>
      <c r="DW34" s="664">
        <v>8.1</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587217</v>
      </c>
      <c r="S35" s="660"/>
      <c r="T35" s="660"/>
      <c r="U35" s="660"/>
      <c r="V35" s="660"/>
      <c r="W35" s="660"/>
      <c r="X35" s="660"/>
      <c r="Y35" s="661"/>
      <c r="Z35" s="662">
        <v>7.4</v>
      </c>
      <c r="AA35" s="662"/>
      <c r="AB35" s="662"/>
      <c r="AC35" s="662"/>
      <c r="AD35" s="663" t="s">
        <v>122</v>
      </c>
      <c r="AE35" s="663"/>
      <c r="AF35" s="663"/>
      <c r="AG35" s="663"/>
      <c r="AH35" s="663"/>
      <c r="AI35" s="663"/>
      <c r="AJ35" s="663"/>
      <c r="AK35" s="663"/>
      <c r="AL35" s="664" t="s">
        <v>220</v>
      </c>
      <c r="AM35" s="665"/>
      <c r="AN35" s="665"/>
      <c r="AO35" s="666"/>
      <c r="AP35" s="214"/>
      <c r="AQ35" s="732" t="s">
        <v>318</v>
      </c>
      <c r="AR35" s="733"/>
      <c r="AS35" s="733"/>
      <c r="AT35" s="733"/>
      <c r="AU35" s="733"/>
      <c r="AV35" s="733"/>
      <c r="AW35" s="733"/>
      <c r="AX35" s="733"/>
      <c r="AY35" s="734"/>
      <c r="AZ35" s="648">
        <v>855613</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52568</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151442</v>
      </c>
      <c r="CS35" s="695"/>
      <c r="CT35" s="695"/>
      <c r="CU35" s="695"/>
      <c r="CV35" s="695"/>
      <c r="CW35" s="695"/>
      <c r="CX35" s="695"/>
      <c r="CY35" s="696"/>
      <c r="CZ35" s="664">
        <v>1.9</v>
      </c>
      <c r="DA35" s="693"/>
      <c r="DB35" s="693"/>
      <c r="DC35" s="697"/>
      <c r="DD35" s="668">
        <v>40442</v>
      </c>
      <c r="DE35" s="695"/>
      <c r="DF35" s="695"/>
      <c r="DG35" s="695"/>
      <c r="DH35" s="695"/>
      <c r="DI35" s="695"/>
      <c r="DJ35" s="695"/>
      <c r="DK35" s="696"/>
      <c r="DL35" s="668">
        <v>19779</v>
      </c>
      <c r="DM35" s="695"/>
      <c r="DN35" s="695"/>
      <c r="DO35" s="695"/>
      <c r="DP35" s="695"/>
      <c r="DQ35" s="695"/>
      <c r="DR35" s="695"/>
      <c r="DS35" s="695"/>
      <c r="DT35" s="695"/>
      <c r="DU35" s="695"/>
      <c r="DV35" s="696"/>
      <c r="DW35" s="664">
        <v>0.5</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v>21400</v>
      </c>
      <c r="S36" s="660"/>
      <c r="T36" s="660"/>
      <c r="U36" s="660"/>
      <c r="V36" s="660"/>
      <c r="W36" s="660"/>
      <c r="X36" s="660"/>
      <c r="Y36" s="661"/>
      <c r="Z36" s="662">
        <v>0.3</v>
      </c>
      <c r="AA36" s="662"/>
      <c r="AB36" s="662"/>
      <c r="AC36" s="662"/>
      <c r="AD36" s="663" t="s">
        <v>131</v>
      </c>
      <c r="AE36" s="663"/>
      <c r="AF36" s="663"/>
      <c r="AG36" s="663"/>
      <c r="AH36" s="663"/>
      <c r="AI36" s="663"/>
      <c r="AJ36" s="663"/>
      <c r="AK36" s="663"/>
      <c r="AL36" s="664" t="s">
        <v>131</v>
      </c>
      <c r="AM36" s="665"/>
      <c r="AN36" s="665"/>
      <c r="AO36" s="666"/>
      <c r="AQ36" s="736" t="s">
        <v>322</v>
      </c>
      <c r="AR36" s="737"/>
      <c r="AS36" s="737"/>
      <c r="AT36" s="737"/>
      <c r="AU36" s="737"/>
      <c r="AV36" s="737"/>
      <c r="AW36" s="737"/>
      <c r="AX36" s="737"/>
      <c r="AY36" s="738"/>
      <c r="AZ36" s="659">
        <v>248973</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12992</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1359525</v>
      </c>
      <c r="CS36" s="660"/>
      <c r="CT36" s="660"/>
      <c r="CU36" s="660"/>
      <c r="CV36" s="660"/>
      <c r="CW36" s="660"/>
      <c r="CX36" s="660"/>
      <c r="CY36" s="661"/>
      <c r="CZ36" s="664">
        <v>17.2</v>
      </c>
      <c r="DA36" s="693"/>
      <c r="DB36" s="693"/>
      <c r="DC36" s="697"/>
      <c r="DD36" s="668">
        <v>1046947</v>
      </c>
      <c r="DE36" s="660"/>
      <c r="DF36" s="660"/>
      <c r="DG36" s="660"/>
      <c r="DH36" s="660"/>
      <c r="DI36" s="660"/>
      <c r="DJ36" s="660"/>
      <c r="DK36" s="661"/>
      <c r="DL36" s="668">
        <v>630926</v>
      </c>
      <c r="DM36" s="660"/>
      <c r="DN36" s="660"/>
      <c r="DO36" s="660"/>
      <c r="DP36" s="660"/>
      <c r="DQ36" s="660"/>
      <c r="DR36" s="660"/>
      <c r="DS36" s="660"/>
      <c r="DT36" s="660"/>
      <c r="DU36" s="660"/>
      <c r="DV36" s="661"/>
      <c r="DW36" s="664">
        <v>17.3</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v>413217</v>
      </c>
      <c r="S37" s="660"/>
      <c r="T37" s="660"/>
      <c r="U37" s="660"/>
      <c r="V37" s="660"/>
      <c r="W37" s="660"/>
      <c r="X37" s="660"/>
      <c r="Y37" s="661"/>
      <c r="Z37" s="662">
        <v>5.2</v>
      </c>
      <c r="AA37" s="662"/>
      <c r="AB37" s="662"/>
      <c r="AC37" s="662"/>
      <c r="AD37" s="663" t="s">
        <v>131</v>
      </c>
      <c r="AE37" s="663"/>
      <c r="AF37" s="663"/>
      <c r="AG37" s="663"/>
      <c r="AH37" s="663"/>
      <c r="AI37" s="663"/>
      <c r="AJ37" s="663"/>
      <c r="AK37" s="663"/>
      <c r="AL37" s="664" t="s">
        <v>131</v>
      </c>
      <c r="AM37" s="665"/>
      <c r="AN37" s="665"/>
      <c r="AO37" s="666"/>
      <c r="AQ37" s="736" t="s">
        <v>326</v>
      </c>
      <c r="AR37" s="737"/>
      <c r="AS37" s="737"/>
      <c r="AT37" s="737"/>
      <c r="AU37" s="737"/>
      <c r="AV37" s="737"/>
      <c r="AW37" s="737"/>
      <c r="AX37" s="737"/>
      <c r="AY37" s="738"/>
      <c r="AZ37" s="659">
        <v>160580</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1085</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670095</v>
      </c>
      <c r="CS37" s="695"/>
      <c r="CT37" s="695"/>
      <c r="CU37" s="695"/>
      <c r="CV37" s="695"/>
      <c r="CW37" s="695"/>
      <c r="CX37" s="695"/>
      <c r="CY37" s="696"/>
      <c r="CZ37" s="664">
        <v>8.5</v>
      </c>
      <c r="DA37" s="693"/>
      <c r="DB37" s="693"/>
      <c r="DC37" s="697"/>
      <c r="DD37" s="668">
        <v>392109</v>
      </c>
      <c r="DE37" s="695"/>
      <c r="DF37" s="695"/>
      <c r="DG37" s="695"/>
      <c r="DH37" s="695"/>
      <c r="DI37" s="695"/>
      <c r="DJ37" s="695"/>
      <c r="DK37" s="696"/>
      <c r="DL37" s="668">
        <v>365090</v>
      </c>
      <c r="DM37" s="695"/>
      <c r="DN37" s="695"/>
      <c r="DO37" s="695"/>
      <c r="DP37" s="695"/>
      <c r="DQ37" s="695"/>
      <c r="DR37" s="695"/>
      <c r="DS37" s="695"/>
      <c r="DT37" s="695"/>
      <c r="DU37" s="695"/>
      <c r="DV37" s="696"/>
      <c r="DW37" s="664">
        <v>10</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7984038</v>
      </c>
      <c r="S38" s="740"/>
      <c r="T38" s="740"/>
      <c r="U38" s="740"/>
      <c r="V38" s="740"/>
      <c r="W38" s="740"/>
      <c r="X38" s="740"/>
      <c r="Y38" s="741"/>
      <c r="Z38" s="742">
        <v>100</v>
      </c>
      <c r="AA38" s="742"/>
      <c r="AB38" s="742"/>
      <c r="AC38" s="742"/>
      <c r="AD38" s="743">
        <v>3210168</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98266</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2046</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508374</v>
      </c>
      <c r="CS38" s="660"/>
      <c r="CT38" s="660"/>
      <c r="CU38" s="660"/>
      <c r="CV38" s="660"/>
      <c r="CW38" s="660"/>
      <c r="CX38" s="660"/>
      <c r="CY38" s="661"/>
      <c r="CZ38" s="664">
        <v>6.4</v>
      </c>
      <c r="DA38" s="693"/>
      <c r="DB38" s="693"/>
      <c r="DC38" s="697"/>
      <c r="DD38" s="668">
        <v>448279</v>
      </c>
      <c r="DE38" s="660"/>
      <c r="DF38" s="660"/>
      <c r="DG38" s="660"/>
      <c r="DH38" s="660"/>
      <c r="DI38" s="660"/>
      <c r="DJ38" s="660"/>
      <c r="DK38" s="661"/>
      <c r="DL38" s="668">
        <v>360331</v>
      </c>
      <c r="DM38" s="660"/>
      <c r="DN38" s="660"/>
      <c r="DO38" s="660"/>
      <c r="DP38" s="660"/>
      <c r="DQ38" s="660"/>
      <c r="DR38" s="660"/>
      <c r="DS38" s="660"/>
      <c r="DT38" s="660"/>
      <c r="DU38" s="660"/>
      <c r="DV38" s="661"/>
      <c r="DW38" s="664">
        <v>9.9</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t="s">
        <v>131</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100</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712729</v>
      </c>
      <c r="CS39" s="695"/>
      <c r="CT39" s="695"/>
      <c r="CU39" s="695"/>
      <c r="CV39" s="695"/>
      <c r="CW39" s="695"/>
      <c r="CX39" s="695"/>
      <c r="CY39" s="696"/>
      <c r="CZ39" s="664">
        <v>9</v>
      </c>
      <c r="DA39" s="693"/>
      <c r="DB39" s="693"/>
      <c r="DC39" s="697"/>
      <c r="DD39" s="668">
        <v>655548</v>
      </c>
      <c r="DE39" s="695"/>
      <c r="DF39" s="695"/>
      <c r="DG39" s="695"/>
      <c r="DH39" s="695"/>
      <c r="DI39" s="695"/>
      <c r="DJ39" s="695"/>
      <c r="DK39" s="696"/>
      <c r="DL39" s="668" t="s">
        <v>122</v>
      </c>
      <c r="DM39" s="695"/>
      <c r="DN39" s="695"/>
      <c r="DO39" s="695"/>
      <c r="DP39" s="695"/>
      <c r="DQ39" s="695"/>
      <c r="DR39" s="695"/>
      <c r="DS39" s="695"/>
      <c r="DT39" s="695"/>
      <c r="DU39" s="695"/>
      <c r="DV39" s="696"/>
      <c r="DW39" s="664" t="s">
        <v>122</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105397</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128</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19550</v>
      </c>
      <c r="CS40" s="660"/>
      <c r="CT40" s="660"/>
      <c r="CU40" s="660"/>
      <c r="CV40" s="660"/>
      <c r="CW40" s="660"/>
      <c r="CX40" s="660"/>
      <c r="CY40" s="661"/>
      <c r="CZ40" s="664">
        <v>0.2</v>
      </c>
      <c r="DA40" s="693"/>
      <c r="DB40" s="693"/>
      <c r="DC40" s="697"/>
      <c r="DD40" s="668">
        <v>300</v>
      </c>
      <c r="DE40" s="660"/>
      <c r="DF40" s="660"/>
      <c r="DG40" s="660"/>
      <c r="DH40" s="660"/>
      <c r="DI40" s="660"/>
      <c r="DJ40" s="660"/>
      <c r="DK40" s="661"/>
      <c r="DL40" s="668" t="s">
        <v>122</v>
      </c>
      <c r="DM40" s="660"/>
      <c r="DN40" s="660"/>
      <c r="DO40" s="660"/>
      <c r="DP40" s="660"/>
      <c r="DQ40" s="660"/>
      <c r="DR40" s="660"/>
      <c r="DS40" s="660"/>
      <c r="DT40" s="660"/>
      <c r="DU40" s="660"/>
      <c r="DV40" s="661"/>
      <c r="DW40" s="664" t="s">
        <v>122</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242397</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265</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220</v>
      </c>
      <c r="CS41" s="695"/>
      <c r="CT41" s="695"/>
      <c r="CU41" s="695"/>
      <c r="CV41" s="695"/>
      <c r="CW41" s="695"/>
      <c r="CX41" s="695"/>
      <c r="CY41" s="696"/>
      <c r="CZ41" s="664" t="s">
        <v>220</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1841344</v>
      </c>
      <c r="CS42" s="660"/>
      <c r="CT42" s="660"/>
      <c r="CU42" s="660"/>
      <c r="CV42" s="660"/>
      <c r="CW42" s="660"/>
      <c r="CX42" s="660"/>
      <c r="CY42" s="661"/>
      <c r="CZ42" s="664">
        <v>23.3</v>
      </c>
      <c r="DA42" s="665"/>
      <c r="DB42" s="665"/>
      <c r="DC42" s="760"/>
      <c r="DD42" s="668">
        <v>225492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65626</v>
      </c>
      <c r="CS43" s="695"/>
      <c r="CT43" s="695"/>
      <c r="CU43" s="695"/>
      <c r="CV43" s="695"/>
      <c r="CW43" s="695"/>
      <c r="CX43" s="695"/>
      <c r="CY43" s="696"/>
      <c r="CZ43" s="664">
        <v>0.8</v>
      </c>
      <c r="DA43" s="693"/>
      <c r="DB43" s="693"/>
      <c r="DC43" s="697"/>
      <c r="DD43" s="668">
        <v>65626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298</v>
      </c>
      <c r="CE44" s="772"/>
      <c r="CF44" s="656" t="s">
        <v>348</v>
      </c>
      <c r="CG44" s="657"/>
      <c r="CH44" s="657"/>
      <c r="CI44" s="657"/>
      <c r="CJ44" s="657"/>
      <c r="CK44" s="657"/>
      <c r="CL44" s="657"/>
      <c r="CM44" s="657"/>
      <c r="CN44" s="657"/>
      <c r="CO44" s="657"/>
      <c r="CP44" s="657"/>
      <c r="CQ44" s="658"/>
      <c r="CR44" s="659">
        <v>1837132</v>
      </c>
      <c r="CS44" s="660"/>
      <c r="CT44" s="660"/>
      <c r="CU44" s="660"/>
      <c r="CV44" s="660"/>
      <c r="CW44" s="660"/>
      <c r="CX44" s="660"/>
      <c r="CY44" s="661"/>
      <c r="CZ44" s="664">
        <v>23.3</v>
      </c>
      <c r="DA44" s="665"/>
      <c r="DB44" s="665"/>
      <c r="DC44" s="760"/>
      <c r="DD44" s="668">
        <v>225492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1363761</v>
      </c>
      <c r="CS45" s="695"/>
      <c r="CT45" s="695"/>
      <c r="CU45" s="695"/>
      <c r="CV45" s="695"/>
      <c r="CW45" s="695"/>
      <c r="CX45" s="695"/>
      <c r="CY45" s="696"/>
      <c r="CZ45" s="664">
        <v>17.3</v>
      </c>
      <c r="DA45" s="693"/>
      <c r="DB45" s="693"/>
      <c r="DC45" s="697"/>
      <c r="DD45" s="668">
        <v>10824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416113</v>
      </c>
      <c r="CS46" s="660"/>
      <c r="CT46" s="660"/>
      <c r="CU46" s="660"/>
      <c r="CV46" s="660"/>
      <c r="CW46" s="660"/>
      <c r="CX46" s="660"/>
      <c r="CY46" s="661"/>
      <c r="CZ46" s="664">
        <v>5.3</v>
      </c>
      <c r="DA46" s="665"/>
      <c r="DB46" s="665"/>
      <c r="DC46" s="760"/>
      <c r="DD46" s="668">
        <v>188310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4212</v>
      </c>
      <c r="CS47" s="695"/>
      <c r="CT47" s="695"/>
      <c r="CU47" s="695"/>
      <c r="CV47" s="695"/>
      <c r="CW47" s="695"/>
      <c r="CX47" s="695"/>
      <c r="CY47" s="696"/>
      <c r="CZ47" s="664">
        <v>0.1</v>
      </c>
      <c r="DA47" s="693"/>
      <c r="DB47" s="693"/>
      <c r="DC47" s="697"/>
      <c r="DD47" s="668" t="s">
        <v>122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131</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7897832</v>
      </c>
      <c r="CS49" s="729"/>
      <c r="CT49" s="729"/>
      <c r="CU49" s="729"/>
      <c r="CV49" s="729"/>
      <c r="CW49" s="729"/>
      <c r="CX49" s="729"/>
      <c r="CY49" s="761"/>
      <c r="CZ49" s="744">
        <v>100</v>
      </c>
      <c r="DA49" s="762"/>
      <c r="DB49" s="762"/>
      <c r="DC49" s="763"/>
      <c r="DD49" s="764">
        <v>4708656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v0csACFleCan/9VYq67S0n1QxpGde6WgJcysmZ3XiO+sOvCYOKnQIO+I/jciaz9STqFngAjXXKBPEb/6myaD6g==" saltValue="MyU9IbYkHMckiW9x+Z6TH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7984</v>
      </c>
      <c r="R7" s="795"/>
      <c r="S7" s="795"/>
      <c r="T7" s="795"/>
      <c r="U7" s="795"/>
      <c r="V7" s="795">
        <v>7898</v>
      </c>
      <c r="W7" s="795"/>
      <c r="X7" s="795"/>
      <c r="Y7" s="795"/>
      <c r="Z7" s="795"/>
      <c r="AA7" s="795">
        <v>86</v>
      </c>
      <c r="AB7" s="795"/>
      <c r="AC7" s="795"/>
      <c r="AD7" s="795"/>
      <c r="AE7" s="796"/>
      <c r="AF7" s="797">
        <v>85</v>
      </c>
      <c r="AG7" s="798"/>
      <c r="AH7" s="798"/>
      <c r="AI7" s="798"/>
      <c r="AJ7" s="799"/>
      <c r="AK7" s="834" t="s">
        <v>553</v>
      </c>
      <c r="AL7" s="835"/>
      <c r="AM7" s="835"/>
      <c r="AN7" s="835"/>
      <c r="AO7" s="835"/>
      <c r="AP7" s="835">
        <v>7509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563</v>
      </c>
      <c r="BT7" s="839"/>
      <c r="BU7" s="839"/>
      <c r="BV7" s="839"/>
      <c r="BW7" s="839"/>
      <c r="BX7" s="839"/>
      <c r="BY7" s="839"/>
      <c r="BZ7" s="839"/>
      <c r="CA7" s="839"/>
      <c r="CB7" s="839"/>
      <c r="CC7" s="839"/>
      <c r="CD7" s="839"/>
      <c r="CE7" s="839"/>
      <c r="CF7" s="839"/>
      <c r="CG7" s="840"/>
      <c r="CH7" s="831">
        <v>7</v>
      </c>
      <c r="CI7" s="832"/>
      <c r="CJ7" s="832"/>
      <c r="CK7" s="832"/>
      <c r="CL7" s="833"/>
      <c r="CM7" s="831">
        <v>182</v>
      </c>
      <c r="CN7" s="832"/>
      <c r="CO7" s="832"/>
      <c r="CP7" s="832"/>
      <c r="CQ7" s="833"/>
      <c r="CR7" s="831">
        <v>10</v>
      </c>
      <c r="CS7" s="832"/>
      <c r="CT7" s="832"/>
      <c r="CU7" s="832"/>
      <c r="CV7" s="833"/>
      <c r="CW7" s="831" t="s">
        <v>553</v>
      </c>
      <c r="CX7" s="832"/>
      <c r="CY7" s="832"/>
      <c r="CZ7" s="832"/>
      <c r="DA7" s="833"/>
      <c r="DB7" s="831" t="s">
        <v>553</v>
      </c>
      <c r="DC7" s="832"/>
      <c r="DD7" s="832"/>
      <c r="DE7" s="832"/>
      <c r="DF7" s="833"/>
      <c r="DG7" s="831" t="s">
        <v>553</v>
      </c>
      <c r="DH7" s="832"/>
      <c r="DI7" s="832"/>
      <c r="DJ7" s="832"/>
      <c r="DK7" s="833"/>
      <c r="DL7" s="831" t="s">
        <v>553</v>
      </c>
      <c r="DM7" s="832"/>
      <c r="DN7" s="832"/>
      <c r="DO7" s="832"/>
      <c r="DP7" s="833"/>
      <c r="DQ7" s="831" t="s">
        <v>553</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378</v>
      </c>
      <c r="B23" s="850" t="s">
        <v>379</v>
      </c>
      <c r="C23" s="851"/>
      <c r="D23" s="851"/>
      <c r="E23" s="851"/>
      <c r="F23" s="851"/>
      <c r="G23" s="851"/>
      <c r="H23" s="851"/>
      <c r="I23" s="851"/>
      <c r="J23" s="851"/>
      <c r="K23" s="851"/>
      <c r="L23" s="851"/>
      <c r="M23" s="851"/>
      <c r="N23" s="851"/>
      <c r="O23" s="851"/>
      <c r="P23" s="852"/>
      <c r="Q23" s="853">
        <v>7984</v>
      </c>
      <c r="R23" s="854"/>
      <c r="S23" s="854"/>
      <c r="T23" s="854"/>
      <c r="U23" s="854"/>
      <c r="V23" s="854">
        <v>7898</v>
      </c>
      <c r="W23" s="854"/>
      <c r="X23" s="854"/>
      <c r="Y23" s="854"/>
      <c r="Z23" s="854"/>
      <c r="AA23" s="854">
        <v>86</v>
      </c>
      <c r="AB23" s="854"/>
      <c r="AC23" s="854"/>
      <c r="AD23" s="854"/>
      <c r="AE23" s="855"/>
      <c r="AF23" s="856">
        <v>85</v>
      </c>
      <c r="AG23" s="854"/>
      <c r="AH23" s="854"/>
      <c r="AI23" s="854"/>
      <c r="AJ23" s="857"/>
      <c r="AK23" s="858"/>
      <c r="AL23" s="859"/>
      <c r="AM23" s="859"/>
      <c r="AN23" s="859"/>
      <c r="AO23" s="859"/>
      <c r="AP23" s="854">
        <v>7509</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390</v>
      </c>
      <c r="C28" s="792"/>
      <c r="D28" s="792"/>
      <c r="E28" s="792"/>
      <c r="F28" s="792"/>
      <c r="G28" s="792"/>
      <c r="H28" s="792"/>
      <c r="I28" s="792"/>
      <c r="J28" s="792"/>
      <c r="K28" s="792"/>
      <c r="L28" s="792"/>
      <c r="M28" s="792"/>
      <c r="N28" s="792"/>
      <c r="O28" s="792"/>
      <c r="P28" s="793"/>
      <c r="Q28" s="882">
        <v>1053</v>
      </c>
      <c r="R28" s="883"/>
      <c r="S28" s="883"/>
      <c r="T28" s="883"/>
      <c r="U28" s="883"/>
      <c r="V28" s="883">
        <v>1001</v>
      </c>
      <c r="W28" s="883"/>
      <c r="X28" s="883"/>
      <c r="Y28" s="883"/>
      <c r="Z28" s="883"/>
      <c r="AA28" s="883">
        <v>53</v>
      </c>
      <c r="AB28" s="883"/>
      <c r="AC28" s="883"/>
      <c r="AD28" s="883"/>
      <c r="AE28" s="884"/>
      <c r="AF28" s="885">
        <v>53</v>
      </c>
      <c r="AG28" s="883"/>
      <c r="AH28" s="883"/>
      <c r="AI28" s="883"/>
      <c r="AJ28" s="886"/>
      <c r="AK28" s="887">
        <v>89</v>
      </c>
      <c r="AL28" s="878"/>
      <c r="AM28" s="878"/>
      <c r="AN28" s="878"/>
      <c r="AO28" s="878"/>
      <c r="AP28" s="878" t="s">
        <v>553</v>
      </c>
      <c r="AQ28" s="878"/>
      <c r="AR28" s="878"/>
      <c r="AS28" s="878"/>
      <c r="AT28" s="878"/>
      <c r="AU28" s="878" t="s">
        <v>553</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391</v>
      </c>
      <c r="C29" s="816"/>
      <c r="D29" s="816"/>
      <c r="E29" s="816"/>
      <c r="F29" s="816"/>
      <c r="G29" s="816"/>
      <c r="H29" s="816"/>
      <c r="I29" s="816"/>
      <c r="J29" s="816"/>
      <c r="K29" s="816"/>
      <c r="L29" s="816"/>
      <c r="M29" s="816"/>
      <c r="N29" s="816"/>
      <c r="O29" s="816"/>
      <c r="P29" s="817"/>
      <c r="Q29" s="818">
        <v>861</v>
      </c>
      <c r="R29" s="819"/>
      <c r="S29" s="819"/>
      <c r="T29" s="819"/>
      <c r="U29" s="819"/>
      <c r="V29" s="819">
        <v>831</v>
      </c>
      <c r="W29" s="819"/>
      <c r="X29" s="819"/>
      <c r="Y29" s="819"/>
      <c r="Z29" s="819"/>
      <c r="AA29" s="819">
        <v>30</v>
      </c>
      <c r="AB29" s="819"/>
      <c r="AC29" s="819"/>
      <c r="AD29" s="819"/>
      <c r="AE29" s="820"/>
      <c r="AF29" s="821">
        <v>30</v>
      </c>
      <c r="AG29" s="822"/>
      <c r="AH29" s="822"/>
      <c r="AI29" s="822"/>
      <c r="AJ29" s="823"/>
      <c r="AK29" s="890">
        <v>120</v>
      </c>
      <c r="AL29" s="891"/>
      <c r="AM29" s="891"/>
      <c r="AN29" s="891"/>
      <c r="AO29" s="891"/>
      <c r="AP29" s="891" t="s">
        <v>553</v>
      </c>
      <c r="AQ29" s="891"/>
      <c r="AR29" s="891"/>
      <c r="AS29" s="891"/>
      <c r="AT29" s="891"/>
      <c r="AU29" s="891" t="s">
        <v>553</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392</v>
      </c>
      <c r="C30" s="816"/>
      <c r="D30" s="816"/>
      <c r="E30" s="816"/>
      <c r="F30" s="816"/>
      <c r="G30" s="816"/>
      <c r="H30" s="816"/>
      <c r="I30" s="816"/>
      <c r="J30" s="816"/>
      <c r="K30" s="816"/>
      <c r="L30" s="816"/>
      <c r="M30" s="816"/>
      <c r="N30" s="816"/>
      <c r="O30" s="816"/>
      <c r="P30" s="817"/>
      <c r="Q30" s="818">
        <v>56</v>
      </c>
      <c r="R30" s="819"/>
      <c r="S30" s="819"/>
      <c r="T30" s="819"/>
      <c r="U30" s="819"/>
      <c r="V30" s="819">
        <v>56</v>
      </c>
      <c r="W30" s="819"/>
      <c r="X30" s="819"/>
      <c r="Y30" s="819"/>
      <c r="Z30" s="819"/>
      <c r="AA30" s="819">
        <v>0</v>
      </c>
      <c r="AB30" s="819"/>
      <c r="AC30" s="819"/>
      <c r="AD30" s="819"/>
      <c r="AE30" s="820"/>
      <c r="AF30" s="821">
        <v>0</v>
      </c>
      <c r="AG30" s="822"/>
      <c r="AH30" s="822"/>
      <c r="AI30" s="822"/>
      <c r="AJ30" s="823"/>
      <c r="AK30" s="890">
        <v>25</v>
      </c>
      <c r="AL30" s="891"/>
      <c r="AM30" s="891"/>
      <c r="AN30" s="891"/>
      <c r="AO30" s="891"/>
      <c r="AP30" s="891" t="s">
        <v>553</v>
      </c>
      <c r="AQ30" s="891"/>
      <c r="AR30" s="891"/>
      <c r="AS30" s="891"/>
      <c r="AT30" s="891"/>
      <c r="AU30" s="891" t="s">
        <v>553</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393</v>
      </c>
      <c r="C31" s="816"/>
      <c r="D31" s="816"/>
      <c r="E31" s="816"/>
      <c r="F31" s="816"/>
      <c r="G31" s="816"/>
      <c r="H31" s="816"/>
      <c r="I31" s="816"/>
      <c r="J31" s="816"/>
      <c r="K31" s="816"/>
      <c r="L31" s="816"/>
      <c r="M31" s="816"/>
      <c r="N31" s="816"/>
      <c r="O31" s="816"/>
      <c r="P31" s="817"/>
      <c r="Q31" s="818">
        <v>283</v>
      </c>
      <c r="R31" s="819"/>
      <c r="S31" s="819"/>
      <c r="T31" s="819"/>
      <c r="U31" s="819"/>
      <c r="V31" s="819">
        <v>274</v>
      </c>
      <c r="W31" s="819"/>
      <c r="X31" s="819"/>
      <c r="Y31" s="819"/>
      <c r="Z31" s="819"/>
      <c r="AA31" s="819">
        <v>8</v>
      </c>
      <c r="AB31" s="819"/>
      <c r="AC31" s="819"/>
      <c r="AD31" s="819"/>
      <c r="AE31" s="820"/>
      <c r="AF31" s="821">
        <v>91</v>
      </c>
      <c r="AG31" s="822"/>
      <c r="AH31" s="822"/>
      <c r="AI31" s="822"/>
      <c r="AJ31" s="823"/>
      <c r="AK31" s="890">
        <v>249</v>
      </c>
      <c r="AL31" s="891"/>
      <c r="AM31" s="891"/>
      <c r="AN31" s="891"/>
      <c r="AO31" s="891"/>
      <c r="AP31" s="891">
        <v>1853</v>
      </c>
      <c r="AQ31" s="891"/>
      <c r="AR31" s="891"/>
      <c r="AS31" s="891"/>
      <c r="AT31" s="891"/>
      <c r="AU31" s="891">
        <v>1369</v>
      </c>
      <c r="AV31" s="891"/>
      <c r="AW31" s="891"/>
      <c r="AX31" s="891"/>
      <c r="AY31" s="891"/>
      <c r="AZ31" s="892" t="s">
        <v>553</v>
      </c>
      <c r="BA31" s="892"/>
      <c r="BB31" s="892"/>
      <c r="BC31" s="892"/>
      <c r="BD31" s="892"/>
      <c r="BE31" s="888" t="s">
        <v>394</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395</v>
      </c>
      <c r="C32" s="816"/>
      <c r="D32" s="816"/>
      <c r="E32" s="816"/>
      <c r="F32" s="816"/>
      <c r="G32" s="816"/>
      <c r="H32" s="816"/>
      <c r="I32" s="816"/>
      <c r="J32" s="816"/>
      <c r="K32" s="816"/>
      <c r="L32" s="816"/>
      <c r="M32" s="816"/>
      <c r="N32" s="816"/>
      <c r="O32" s="816"/>
      <c r="P32" s="817"/>
      <c r="Q32" s="818">
        <v>253</v>
      </c>
      <c r="R32" s="819"/>
      <c r="S32" s="819"/>
      <c r="T32" s="819"/>
      <c r="U32" s="819"/>
      <c r="V32" s="819">
        <v>253</v>
      </c>
      <c r="W32" s="819"/>
      <c r="X32" s="819"/>
      <c r="Y32" s="819"/>
      <c r="Z32" s="819"/>
      <c r="AA32" s="819" t="s">
        <v>553</v>
      </c>
      <c r="AB32" s="819"/>
      <c r="AC32" s="819"/>
      <c r="AD32" s="819"/>
      <c r="AE32" s="820"/>
      <c r="AF32" s="821" t="s">
        <v>122</v>
      </c>
      <c r="AG32" s="822"/>
      <c r="AH32" s="822"/>
      <c r="AI32" s="822"/>
      <c r="AJ32" s="823"/>
      <c r="AK32" s="890">
        <v>161</v>
      </c>
      <c r="AL32" s="891"/>
      <c r="AM32" s="891"/>
      <c r="AN32" s="891"/>
      <c r="AO32" s="891"/>
      <c r="AP32" s="891">
        <v>2025</v>
      </c>
      <c r="AQ32" s="891"/>
      <c r="AR32" s="891"/>
      <c r="AS32" s="891"/>
      <c r="AT32" s="891"/>
      <c r="AU32" s="891">
        <v>1962</v>
      </c>
      <c r="AV32" s="891"/>
      <c r="AW32" s="891"/>
      <c r="AX32" s="891"/>
      <c r="AY32" s="891"/>
      <c r="AZ32" s="892" t="s">
        <v>553</v>
      </c>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378</v>
      </c>
      <c r="B63" s="850" t="s">
        <v>398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174</v>
      </c>
      <c r="AG63" s="902"/>
      <c r="AH63" s="902"/>
      <c r="AI63" s="902"/>
      <c r="AJ63" s="903"/>
      <c r="AK63" s="904"/>
      <c r="AL63" s="899"/>
      <c r="AM63" s="899"/>
      <c r="AN63" s="899"/>
      <c r="AO63" s="899"/>
      <c r="AP63" s="902">
        <v>3878</v>
      </c>
      <c r="AQ63" s="902"/>
      <c r="AR63" s="902"/>
      <c r="AS63" s="902"/>
      <c r="AT63" s="902"/>
      <c r="AU63" s="902">
        <v>3331</v>
      </c>
      <c r="AV63" s="902"/>
      <c r="AW63" s="902"/>
      <c r="AX63" s="902"/>
      <c r="AY63" s="902"/>
      <c r="AZ63" s="906"/>
      <c r="BA63" s="906"/>
      <c r="BB63" s="906"/>
      <c r="BC63" s="906"/>
      <c r="BD63" s="906"/>
      <c r="BE63" s="907"/>
      <c r="BF63" s="907"/>
      <c r="BG63" s="907"/>
      <c r="BH63" s="907"/>
      <c r="BI63" s="908"/>
      <c r="BJ63" s="909" t="s">
        <v>399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401</v>
      </c>
      <c r="B66" s="801"/>
      <c r="C66" s="801"/>
      <c r="D66" s="801"/>
      <c r="E66" s="801"/>
      <c r="F66" s="801"/>
      <c r="G66" s="801"/>
      <c r="H66" s="801"/>
      <c r="I66" s="801"/>
      <c r="J66" s="801"/>
      <c r="K66" s="801"/>
      <c r="L66" s="801"/>
      <c r="M66" s="801"/>
      <c r="N66" s="801"/>
      <c r="O66" s="801"/>
      <c r="P66" s="802"/>
      <c r="Q66" s="777" t="s">
        <v>402</v>
      </c>
      <c r="R66" s="778"/>
      <c r="S66" s="778"/>
      <c r="T66" s="778"/>
      <c r="U66" s="779"/>
      <c r="V66" s="777" t="s">
        <v>383</v>
      </c>
      <c r="W66" s="778"/>
      <c r="X66" s="778"/>
      <c r="Y66" s="778"/>
      <c r="Z66" s="779"/>
      <c r="AA66" s="777" t="s">
        <v>384</v>
      </c>
      <c r="AB66" s="778"/>
      <c r="AC66" s="778"/>
      <c r="AD66" s="778"/>
      <c r="AE66" s="779"/>
      <c r="AF66" s="912" t="s">
        <v>403</v>
      </c>
      <c r="AG66" s="873"/>
      <c r="AH66" s="873"/>
      <c r="AI66" s="873"/>
      <c r="AJ66" s="913"/>
      <c r="AK66" s="777" t="s">
        <v>386</v>
      </c>
      <c r="AL66" s="801"/>
      <c r="AM66" s="801"/>
      <c r="AN66" s="801"/>
      <c r="AO66" s="802"/>
      <c r="AP66" s="777" t="s">
        <v>387</v>
      </c>
      <c r="AQ66" s="778"/>
      <c r="AR66" s="778"/>
      <c r="AS66" s="778"/>
      <c r="AT66" s="779"/>
      <c r="AU66" s="777" t="s">
        <v>404</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554</v>
      </c>
      <c r="C68" s="930"/>
      <c r="D68" s="930"/>
      <c r="E68" s="930"/>
      <c r="F68" s="930"/>
      <c r="G68" s="930"/>
      <c r="H68" s="930"/>
      <c r="I68" s="930"/>
      <c r="J68" s="930"/>
      <c r="K68" s="930"/>
      <c r="L68" s="930"/>
      <c r="M68" s="930"/>
      <c r="N68" s="930"/>
      <c r="O68" s="930"/>
      <c r="P68" s="931"/>
      <c r="Q68" s="932">
        <v>12114</v>
      </c>
      <c r="R68" s="926"/>
      <c r="S68" s="926"/>
      <c r="T68" s="926"/>
      <c r="U68" s="926"/>
      <c r="V68" s="926">
        <v>11583</v>
      </c>
      <c r="W68" s="926"/>
      <c r="X68" s="926"/>
      <c r="Y68" s="926"/>
      <c r="Z68" s="926"/>
      <c r="AA68" s="926">
        <v>531</v>
      </c>
      <c r="AB68" s="926"/>
      <c r="AC68" s="926"/>
      <c r="AD68" s="926"/>
      <c r="AE68" s="926"/>
      <c r="AF68" s="926">
        <v>318</v>
      </c>
      <c r="AG68" s="926"/>
      <c r="AH68" s="926"/>
      <c r="AI68" s="926"/>
      <c r="AJ68" s="926"/>
      <c r="AK68" s="926">
        <v>2113</v>
      </c>
      <c r="AL68" s="926"/>
      <c r="AM68" s="926"/>
      <c r="AN68" s="926"/>
      <c r="AO68" s="926"/>
      <c r="AP68" s="926">
        <v>5815</v>
      </c>
      <c r="AQ68" s="926"/>
      <c r="AR68" s="926"/>
      <c r="AS68" s="926"/>
      <c r="AT68" s="926"/>
      <c r="AU68" s="926">
        <v>33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555</v>
      </c>
      <c r="C69" s="934"/>
      <c r="D69" s="934"/>
      <c r="E69" s="934"/>
      <c r="F69" s="934"/>
      <c r="G69" s="934"/>
      <c r="H69" s="934"/>
      <c r="I69" s="934"/>
      <c r="J69" s="934"/>
      <c r="K69" s="934"/>
      <c r="L69" s="934"/>
      <c r="M69" s="934"/>
      <c r="N69" s="934"/>
      <c r="O69" s="934"/>
      <c r="P69" s="935"/>
      <c r="Q69" s="936">
        <v>6512</v>
      </c>
      <c r="R69" s="891"/>
      <c r="S69" s="891"/>
      <c r="T69" s="891"/>
      <c r="U69" s="891"/>
      <c r="V69" s="891">
        <v>6497</v>
      </c>
      <c r="W69" s="891"/>
      <c r="X69" s="891"/>
      <c r="Y69" s="891"/>
      <c r="Z69" s="891"/>
      <c r="AA69" s="891">
        <v>15</v>
      </c>
      <c r="AB69" s="891"/>
      <c r="AC69" s="891"/>
      <c r="AD69" s="891"/>
      <c r="AE69" s="891"/>
      <c r="AF69" s="891">
        <v>15</v>
      </c>
      <c r="AG69" s="891"/>
      <c r="AH69" s="891"/>
      <c r="AI69" s="891"/>
      <c r="AJ69" s="891"/>
      <c r="AK69" s="891">
        <v>8</v>
      </c>
      <c r="AL69" s="891"/>
      <c r="AM69" s="891"/>
      <c r="AN69" s="891"/>
      <c r="AO69" s="891"/>
      <c r="AP69" s="891">
        <v>2904</v>
      </c>
      <c r="AQ69" s="891"/>
      <c r="AR69" s="891"/>
      <c r="AS69" s="891"/>
      <c r="AT69" s="891"/>
      <c r="AU69" s="891">
        <v>278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556</v>
      </c>
      <c r="C70" s="934"/>
      <c r="D70" s="934"/>
      <c r="E70" s="934"/>
      <c r="F70" s="934"/>
      <c r="G70" s="934"/>
      <c r="H70" s="934"/>
      <c r="I70" s="934"/>
      <c r="J70" s="934"/>
      <c r="K70" s="934"/>
      <c r="L70" s="934"/>
      <c r="M70" s="934"/>
      <c r="N70" s="934"/>
      <c r="O70" s="934"/>
      <c r="P70" s="935"/>
      <c r="Q70" s="936">
        <v>506</v>
      </c>
      <c r="R70" s="891"/>
      <c r="S70" s="891"/>
      <c r="T70" s="891"/>
      <c r="U70" s="891"/>
      <c r="V70" s="891">
        <v>480</v>
      </c>
      <c r="W70" s="891"/>
      <c r="X70" s="891"/>
      <c r="Y70" s="891"/>
      <c r="Z70" s="891"/>
      <c r="AA70" s="891">
        <v>26</v>
      </c>
      <c r="AB70" s="891"/>
      <c r="AC70" s="891"/>
      <c r="AD70" s="891"/>
      <c r="AE70" s="891"/>
      <c r="AF70" s="891">
        <v>26</v>
      </c>
      <c r="AG70" s="891"/>
      <c r="AH70" s="891"/>
      <c r="AI70" s="891"/>
      <c r="AJ70" s="891"/>
      <c r="AK70" s="891">
        <v>20</v>
      </c>
      <c r="AL70" s="891"/>
      <c r="AM70" s="891"/>
      <c r="AN70" s="891"/>
      <c r="AO70" s="891"/>
      <c r="AP70" s="891" t="s">
        <v>553</v>
      </c>
      <c r="AQ70" s="891"/>
      <c r="AR70" s="891"/>
      <c r="AS70" s="891"/>
      <c r="AT70" s="891"/>
      <c r="AU70" s="891" t="s">
        <v>561</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557</v>
      </c>
      <c r="C71" s="934"/>
      <c r="D71" s="934"/>
      <c r="E71" s="934"/>
      <c r="F71" s="934"/>
      <c r="G71" s="934"/>
      <c r="H71" s="934"/>
      <c r="I71" s="934"/>
      <c r="J71" s="934"/>
      <c r="K71" s="934"/>
      <c r="L71" s="934"/>
      <c r="M71" s="934"/>
      <c r="N71" s="934"/>
      <c r="O71" s="934"/>
      <c r="P71" s="935"/>
      <c r="Q71" s="936">
        <v>166934</v>
      </c>
      <c r="R71" s="891"/>
      <c r="S71" s="891"/>
      <c r="T71" s="891"/>
      <c r="U71" s="891"/>
      <c r="V71" s="891">
        <v>162366</v>
      </c>
      <c r="W71" s="891"/>
      <c r="X71" s="891"/>
      <c r="Y71" s="891"/>
      <c r="Z71" s="891"/>
      <c r="AA71" s="891">
        <v>4567</v>
      </c>
      <c r="AB71" s="891"/>
      <c r="AC71" s="891"/>
      <c r="AD71" s="891"/>
      <c r="AE71" s="891"/>
      <c r="AF71" s="891">
        <v>4564</v>
      </c>
      <c r="AG71" s="891"/>
      <c r="AH71" s="891"/>
      <c r="AI71" s="891"/>
      <c r="AJ71" s="891"/>
      <c r="AK71" s="891">
        <v>2257</v>
      </c>
      <c r="AL71" s="891"/>
      <c r="AM71" s="891"/>
      <c r="AN71" s="891"/>
      <c r="AO71" s="891"/>
      <c r="AP71" s="891" t="s">
        <v>553</v>
      </c>
      <c r="AQ71" s="891"/>
      <c r="AR71" s="891"/>
      <c r="AS71" s="891"/>
      <c r="AT71" s="891"/>
      <c r="AU71" s="891" t="s">
        <v>562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558</v>
      </c>
      <c r="C72" s="934"/>
      <c r="D72" s="934"/>
      <c r="E72" s="934"/>
      <c r="F72" s="934"/>
      <c r="G72" s="934"/>
      <c r="H72" s="934"/>
      <c r="I72" s="934"/>
      <c r="J72" s="934"/>
      <c r="K72" s="934"/>
      <c r="L72" s="934"/>
      <c r="M72" s="934"/>
      <c r="N72" s="934"/>
      <c r="O72" s="934"/>
      <c r="P72" s="935"/>
      <c r="Q72" s="936">
        <v>12076</v>
      </c>
      <c r="R72" s="891"/>
      <c r="S72" s="891"/>
      <c r="T72" s="891"/>
      <c r="U72" s="891"/>
      <c r="V72" s="891">
        <v>9088</v>
      </c>
      <c r="W72" s="891"/>
      <c r="X72" s="891"/>
      <c r="Y72" s="891"/>
      <c r="Z72" s="891"/>
      <c r="AA72" s="891">
        <v>2988</v>
      </c>
      <c r="AB72" s="891"/>
      <c r="AC72" s="891"/>
      <c r="AD72" s="891"/>
      <c r="AE72" s="891"/>
      <c r="AF72" s="891">
        <v>2988</v>
      </c>
      <c r="AG72" s="891"/>
      <c r="AH72" s="891"/>
      <c r="AI72" s="891"/>
      <c r="AJ72" s="891"/>
      <c r="AK72" s="891" t="s">
        <v>553</v>
      </c>
      <c r="AL72" s="891"/>
      <c r="AM72" s="891"/>
      <c r="AN72" s="891"/>
      <c r="AO72" s="891"/>
      <c r="AP72" s="891" t="s">
        <v>553</v>
      </c>
      <c r="AQ72" s="891"/>
      <c r="AR72" s="891"/>
      <c r="AS72" s="891"/>
      <c r="AT72" s="891"/>
      <c r="AU72" s="891" t="s">
        <v>553</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559</v>
      </c>
      <c r="C73" s="934"/>
      <c r="D73" s="934"/>
      <c r="E73" s="934"/>
      <c r="F73" s="934"/>
      <c r="G73" s="934"/>
      <c r="H73" s="934"/>
      <c r="I73" s="934"/>
      <c r="J73" s="934"/>
      <c r="K73" s="934"/>
      <c r="L73" s="934"/>
      <c r="M73" s="934"/>
      <c r="N73" s="934"/>
      <c r="O73" s="934"/>
      <c r="P73" s="935"/>
      <c r="Q73" s="936">
        <v>887</v>
      </c>
      <c r="R73" s="891"/>
      <c r="S73" s="891"/>
      <c r="T73" s="891"/>
      <c r="U73" s="891"/>
      <c r="V73" s="891">
        <v>861</v>
      </c>
      <c r="W73" s="891"/>
      <c r="X73" s="891"/>
      <c r="Y73" s="891"/>
      <c r="Z73" s="891"/>
      <c r="AA73" s="891">
        <v>26</v>
      </c>
      <c r="AB73" s="891"/>
      <c r="AC73" s="891"/>
      <c r="AD73" s="891"/>
      <c r="AE73" s="891"/>
      <c r="AF73" s="891">
        <v>26</v>
      </c>
      <c r="AG73" s="891"/>
      <c r="AH73" s="891"/>
      <c r="AI73" s="891"/>
      <c r="AJ73" s="891"/>
      <c r="AK73" s="891">
        <v>20</v>
      </c>
      <c r="AL73" s="891"/>
      <c r="AM73" s="891"/>
      <c r="AN73" s="891"/>
      <c r="AO73" s="891"/>
      <c r="AP73" s="891" t="s">
        <v>553</v>
      </c>
      <c r="AQ73" s="891"/>
      <c r="AR73" s="891"/>
      <c r="AS73" s="891"/>
      <c r="AT73" s="891"/>
      <c r="AU73" s="891" t="s">
        <v>562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560</v>
      </c>
      <c r="C74" s="934"/>
      <c r="D74" s="934"/>
      <c r="E74" s="934"/>
      <c r="F74" s="934"/>
      <c r="G74" s="934"/>
      <c r="H74" s="934"/>
      <c r="I74" s="934"/>
      <c r="J74" s="934"/>
      <c r="K74" s="934"/>
      <c r="L74" s="934"/>
      <c r="M74" s="934"/>
      <c r="N74" s="934"/>
      <c r="O74" s="934"/>
      <c r="P74" s="935"/>
      <c r="Q74" s="936">
        <v>176</v>
      </c>
      <c r="R74" s="891"/>
      <c r="S74" s="891"/>
      <c r="T74" s="891"/>
      <c r="U74" s="891"/>
      <c r="V74" s="891">
        <v>173</v>
      </c>
      <c r="W74" s="891"/>
      <c r="X74" s="891"/>
      <c r="Y74" s="891"/>
      <c r="Z74" s="891"/>
      <c r="AA74" s="891">
        <v>3</v>
      </c>
      <c r="AB74" s="891"/>
      <c r="AC74" s="891"/>
      <c r="AD74" s="891"/>
      <c r="AE74" s="891"/>
      <c r="AF74" s="891">
        <v>3</v>
      </c>
      <c r="AG74" s="891"/>
      <c r="AH74" s="891"/>
      <c r="AI74" s="891"/>
      <c r="AJ74" s="891"/>
      <c r="AK74" s="891">
        <v>7</v>
      </c>
      <c r="AL74" s="891"/>
      <c r="AM74" s="891"/>
      <c r="AN74" s="891"/>
      <c r="AO74" s="891"/>
      <c r="AP74" s="891" t="s">
        <v>553</v>
      </c>
      <c r="AQ74" s="891"/>
      <c r="AR74" s="891"/>
      <c r="AS74" s="891"/>
      <c r="AT74" s="891"/>
      <c r="AU74" s="891" t="s">
        <v>553</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378</v>
      </c>
      <c r="B88" s="850" t="s">
        <v>405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7940</v>
      </c>
      <c r="AG88" s="902"/>
      <c r="AH88" s="902"/>
      <c r="AI88" s="902"/>
      <c r="AJ88" s="902"/>
      <c r="AK88" s="899"/>
      <c r="AL88" s="899"/>
      <c r="AM88" s="899"/>
      <c r="AN88" s="899"/>
      <c r="AO88" s="899"/>
      <c r="AP88" s="902">
        <v>8719</v>
      </c>
      <c r="AQ88" s="902"/>
      <c r="AR88" s="902"/>
      <c r="AS88" s="902"/>
      <c r="AT88" s="902"/>
      <c r="AU88" s="902">
        <v>311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406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10</v>
      </c>
      <c r="CS102" s="910"/>
      <c r="CT102" s="910"/>
      <c r="CU102" s="910"/>
      <c r="CV102" s="953"/>
      <c r="CW102" s="952" t="s">
        <v>553</v>
      </c>
      <c r="CX102" s="910"/>
      <c r="CY102" s="910"/>
      <c r="CZ102" s="910"/>
      <c r="DA102" s="953"/>
      <c r="DB102" s="952" t="s">
        <v>553</v>
      </c>
      <c r="DC102" s="910"/>
      <c r="DD102" s="910"/>
      <c r="DE102" s="910"/>
      <c r="DF102" s="953"/>
      <c r="DG102" s="952" t="s">
        <v>553</v>
      </c>
      <c r="DH102" s="910"/>
      <c r="DI102" s="910"/>
      <c r="DJ102" s="910"/>
      <c r="DK102" s="953"/>
      <c r="DL102" s="952" t="s">
        <v>553</v>
      </c>
      <c r="DM102" s="910"/>
      <c r="DN102" s="910"/>
      <c r="DO102" s="910"/>
      <c r="DP102" s="953"/>
      <c r="DQ102" s="952" t="s">
        <v>553</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414</v>
      </c>
      <c r="AB109" s="955"/>
      <c r="AC109" s="955"/>
      <c r="AD109" s="955"/>
      <c r="AE109" s="956"/>
      <c r="AF109" s="954" t="s">
        <v>297</v>
      </c>
      <c r="AG109" s="955"/>
      <c r="AH109" s="955"/>
      <c r="AI109" s="955"/>
      <c r="AJ109" s="956"/>
      <c r="AK109" s="954" t="s">
        <v>296</v>
      </c>
      <c r="AL109" s="955"/>
      <c r="AM109" s="955"/>
      <c r="AN109" s="955"/>
      <c r="AO109" s="956"/>
      <c r="AP109" s="954" t="s">
        <v>415</v>
      </c>
      <c r="AQ109" s="955"/>
      <c r="AR109" s="955"/>
      <c r="AS109" s="955"/>
      <c r="AT109" s="957"/>
      <c r="AU109" s="974" t="s">
        <v>413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414</v>
      </c>
      <c r="BR109" s="955"/>
      <c r="BS109" s="955"/>
      <c r="BT109" s="955"/>
      <c r="BU109" s="956"/>
      <c r="BV109" s="954" t="s">
        <v>297</v>
      </c>
      <c r="BW109" s="955"/>
      <c r="BX109" s="955"/>
      <c r="BY109" s="955"/>
      <c r="BZ109" s="956"/>
      <c r="CA109" s="954" t="s">
        <v>296</v>
      </c>
      <c r="CB109" s="955"/>
      <c r="CC109" s="955"/>
      <c r="CD109" s="955"/>
      <c r="CE109" s="956"/>
      <c r="CF109" s="975" t="s">
        <v>415</v>
      </c>
      <c r="CG109" s="975"/>
      <c r="CH109" s="975"/>
      <c r="CI109" s="975"/>
      <c r="CJ109" s="975"/>
      <c r="CK109" s="954" t="s">
        <v>416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414</v>
      </c>
      <c r="DH109" s="955"/>
      <c r="DI109" s="955"/>
      <c r="DJ109" s="955"/>
      <c r="DK109" s="956"/>
      <c r="DL109" s="954" t="s">
        <v>297</v>
      </c>
      <c r="DM109" s="955"/>
      <c r="DN109" s="955"/>
      <c r="DO109" s="955"/>
      <c r="DP109" s="956"/>
      <c r="DQ109" s="954" t="s">
        <v>296</v>
      </c>
      <c r="DR109" s="955"/>
      <c r="DS109" s="955"/>
      <c r="DT109" s="955"/>
      <c r="DU109" s="956"/>
      <c r="DV109" s="954" t="s">
        <v>415</v>
      </c>
      <c r="DW109" s="955"/>
      <c r="DX109" s="955"/>
      <c r="DY109" s="955"/>
      <c r="DZ109" s="957"/>
    </row>
    <row r="110" spans="1:131" s="226" customFormat="1" ht="26.25" customHeight="1" x14ac:dyDescent="0.15">
      <c r="A110" s="958" t="s">
        <v>417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896073</v>
      </c>
      <c r="AB110" s="962"/>
      <c r="AC110" s="962"/>
      <c r="AD110" s="962"/>
      <c r="AE110" s="963"/>
      <c r="AF110" s="964">
        <v>914489</v>
      </c>
      <c r="AG110" s="962"/>
      <c r="AH110" s="962"/>
      <c r="AI110" s="962"/>
      <c r="AJ110" s="963"/>
      <c r="AK110" s="964">
        <v>883370</v>
      </c>
      <c r="AL110" s="962"/>
      <c r="AM110" s="962"/>
      <c r="AN110" s="962"/>
      <c r="AO110" s="963"/>
      <c r="AP110" s="965">
        <v>29.4</v>
      </c>
      <c r="AQ110" s="966"/>
      <c r="AR110" s="966"/>
      <c r="AS110" s="966"/>
      <c r="AT110" s="967"/>
      <c r="AU110" s="968" t="s">
        <v>66</v>
      </c>
      <c r="AV110" s="969"/>
      <c r="AW110" s="969"/>
      <c r="AX110" s="969"/>
      <c r="AY110" s="969"/>
      <c r="AZ110" s="1010" t="s">
        <v>418</v>
      </c>
      <c r="BA110" s="959"/>
      <c r="BB110" s="959"/>
      <c r="BC110" s="959"/>
      <c r="BD110" s="959"/>
      <c r="BE110" s="959"/>
      <c r="BF110" s="959"/>
      <c r="BG110" s="959"/>
      <c r="BH110" s="959"/>
      <c r="BI110" s="959"/>
      <c r="BJ110" s="959"/>
      <c r="BK110" s="959"/>
      <c r="BL110" s="959"/>
      <c r="BM110" s="959"/>
      <c r="BN110" s="959"/>
      <c r="BO110" s="959"/>
      <c r="BP110" s="960"/>
      <c r="BQ110" s="996">
        <v>7962698</v>
      </c>
      <c r="BR110" s="997"/>
      <c r="BS110" s="997"/>
      <c r="BT110" s="997"/>
      <c r="BU110" s="997"/>
      <c r="BV110" s="997">
        <v>7740310</v>
      </c>
      <c r="BW110" s="997"/>
      <c r="BX110" s="997"/>
      <c r="BY110" s="997"/>
      <c r="BZ110" s="997"/>
      <c r="CA110" s="997">
        <v>7508661</v>
      </c>
      <c r="CB110" s="997"/>
      <c r="CC110" s="997"/>
      <c r="CD110" s="997"/>
      <c r="CE110" s="997"/>
      <c r="CF110" s="1011">
        <v>249.8</v>
      </c>
      <c r="CG110" s="1012"/>
      <c r="CH110" s="1012"/>
      <c r="CI110" s="1012"/>
      <c r="CJ110" s="1012"/>
      <c r="CK110" s="1013" t="s">
        <v>419</v>
      </c>
      <c r="CL110" s="1014"/>
      <c r="CM110" s="993" t="s">
        <v>420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399</v>
      </c>
      <c r="DH110" s="997"/>
      <c r="DI110" s="997"/>
      <c r="DJ110" s="997"/>
      <c r="DK110" s="997"/>
      <c r="DL110" s="997" t="s">
        <v>399</v>
      </c>
      <c r="DM110" s="997"/>
      <c r="DN110" s="997"/>
      <c r="DO110" s="997"/>
      <c r="DP110" s="997"/>
      <c r="DQ110" s="997" t="s">
        <v>399</v>
      </c>
      <c r="DR110" s="997"/>
      <c r="DS110" s="997"/>
      <c r="DT110" s="997"/>
      <c r="DU110" s="997"/>
      <c r="DV110" s="998" t="s">
        <v>421</v>
      </c>
      <c r="DW110" s="998"/>
      <c r="DX110" s="998"/>
      <c r="DY110" s="998"/>
      <c r="DZ110" s="999"/>
    </row>
    <row r="111" spans="1:131" s="226" customFormat="1" ht="26.25" customHeight="1" x14ac:dyDescent="0.15">
      <c r="A111" s="1000" t="s">
        <v>422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399</v>
      </c>
      <c r="AB111" s="1004"/>
      <c r="AC111" s="1004"/>
      <c r="AD111" s="1004"/>
      <c r="AE111" s="1005"/>
      <c r="AF111" s="1006" t="s">
        <v>122</v>
      </c>
      <c r="AG111" s="1004"/>
      <c r="AH111" s="1004"/>
      <c r="AI111" s="1004"/>
      <c r="AJ111" s="1005"/>
      <c r="AK111" s="1006" t="s">
        <v>399</v>
      </c>
      <c r="AL111" s="1004"/>
      <c r="AM111" s="1004"/>
      <c r="AN111" s="1004"/>
      <c r="AO111" s="1005"/>
      <c r="AP111" s="1007" t="s">
        <v>122</v>
      </c>
      <c r="AQ111" s="1008"/>
      <c r="AR111" s="1008"/>
      <c r="AS111" s="1008"/>
      <c r="AT111" s="1009"/>
      <c r="AU111" s="970"/>
      <c r="AV111" s="971"/>
      <c r="AW111" s="971"/>
      <c r="AX111" s="971"/>
      <c r="AY111" s="971"/>
      <c r="AZ111" s="1019" t="s">
        <v>423</v>
      </c>
      <c r="BA111" s="1020"/>
      <c r="BB111" s="1020"/>
      <c r="BC111" s="1020"/>
      <c r="BD111" s="1020"/>
      <c r="BE111" s="1020"/>
      <c r="BF111" s="1020"/>
      <c r="BG111" s="1020"/>
      <c r="BH111" s="1020"/>
      <c r="BI111" s="1020"/>
      <c r="BJ111" s="1020"/>
      <c r="BK111" s="1020"/>
      <c r="BL111" s="1020"/>
      <c r="BM111" s="1020"/>
      <c r="BN111" s="1020"/>
      <c r="BO111" s="1020"/>
      <c r="BP111" s="1021"/>
      <c r="BQ111" s="989">
        <v>708519</v>
      </c>
      <c r="BR111" s="990"/>
      <c r="BS111" s="990"/>
      <c r="BT111" s="990"/>
      <c r="BU111" s="990"/>
      <c r="BV111" s="990">
        <v>562100</v>
      </c>
      <c r="BW111" s="990"/>
      <c r="BX111" s="990"/>
      <c r="BY111" s="990"/>
      <c r="BZ111" s="990"/>
      <c r="CA111" s="990">
        <v>415680</v>
      </c>
      <c r="CB111" s="990"/>
      <c r="CC111" s="990"/>
      <c r="CD111" s="990"/>
      <c r="CE111" s="990"/>
      <c r="CF111" s="984">
        <v>13.8</v>
      </c>
      <c r="CG111" s="985"/>
      <c r="CH111" s="985"/>
      <c r="CI111" s="985"/>
      <c r="CJ111" s="985"/>
      <c r="CK111" s="1015"/>
      <c r="CL111" s="1016"/>
      <c r="CM111" s="986" t="s">
        <v>424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399</v>
      </c>
      <c r="DH111" s="990"/>
      <c r="DI111" s="990"/>
      <c r="DJ111" s="990"/>
      <c r="DK111" s="990"/>
      <c r="DL111" s="990" t="s">
        <v>122</v>
      </c>
      <c r="DM111" s="990"/>
      <c r="DN111" s="990"/>
      <c r="DO111" s="990"/>
      <c r="DP111" s="990"/>
      <c r="DQ111" s="990" t="s">
        <v>399</v>
      </c>
      <c r="DR111" s="990"/>
      <c r="DS111" s="990"/>
      <c r="DT111" s="990"/>
      <c r="DU111" s="990"/>
      <c r="DV111" s="991" t="s">
        <v>122</v>
      </c>
      <c r="DW111" s="991"/>
      <c r="DX111" s="991"/>
      <c r="DY111" s="991"/>
      <c r="DZ111" s="992"/>
    </row>
    <row r="112" spans="1:131" s="226" customFormat="1" ht="26.25" customHeight="1" x14ac:dyDescent="0.15">
      <c r="A112" s="1022" t="s">
        <v>425</v>
      </c>
      <c r="B112" s="1023"/>
      <c r="C112" s="1020" t="s">
        <v>426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399</v>
      </c>
      <c r="AB112" s="1029"/>
      <c r="AC112" s="1029"/>
      <c r="AD112" s="1029"/>
      <c r="AE112" s="1030"/>
      <c r="AF112" s="1031" t="s">
        <v>399</v>
      </c>
      <c r="AG112" s="1029"/>
      <c r="AH112" s="1029"/>
      <c r="AI112" s="1029"/>
      <c r="AJ112" s="1030"/>
      <c r="AK112" s="1031" t="s">
        <v>122</v>
      </c>
      <c r="AL112" s="1029"/>
      <c r="AM112" s="1029"/>
      <c r="AN112" s="1029"/>
      <c r="AO112" s="1030"/>
      <c r="AP112" s="1032" t="s">
        <v>399</v>
      </c>
      <c r="AQ112" s="1033"/>
      <c r="AR112" s="1033"/>
      <c r="AS112" s="1033"/>
      <c r="AT112" s="1034"/>
      <c r="AU112" s="970"/>
      <c r="AV112" s="971"/>
      <c r="AW112" s="971"/>
      <c r="AX112" s="971"/>
      <c r="AY112" s="971"/>
      <c r="AZ112" s="1019" t="s">
        <v>427</v>
      </c>
      <c r="BA112" s="1020"/>
      <c r="BB112" s="1020"/>
      <c r="BC112" s="1020"/>
      <c r="BD112" s="1020"/>
      <c r="BE112" s="1020"/>
      <c r="BF112" s="1020"/>
      <c r="BG112" s="1020"/>
      <c r="BH112" s="1020"/>
      <c r="BI112" s="1020"/>
      <c r="BJ112" s="1020"/>
      <c r="BK112" s="1020"/>
      <c r="BL112" s="1020"/>
      <c r="BM112" s="1020"/>
      <c r="BN112" s="1020"/>
      <c r="BO112" s="1020"/>
      <c r="BP112" s="1021"/>
      <c r="BQ112" s="989">
        <v>3838982</v>
      </c>
      <c r="BR112" s="990"/>
      <c r="BS112" s="990"/>
      <c r="BT112" s="990"/>
      <c r="BU112" s="990"/>
      <c r="BV112" s="990">
        <v>3593736</v>
      </c>
      <c r="BW112" s="990"/>
      <c r="BX112" s="990"/>
      <c r="BY112" s="990"/>
      <c r="BZ112" s="990"/>
      <c r="CA112" s="990">
        <v>3331130</v>
      </c>
      <c r="CB112" s="990"/>
      <c r="CC112" s="990"/>
      <c r="CD112" s="990"/>
      <c r="CE112" s="990"/>
      <c r="CF112" s="984">
        <v>110.8</v>
      </c>
      <c r="CG112" s="985"/>
      <c r="CH112" s="985"/>
      <c r="CI112" s="985"/>
      <c r="CJ112" s="985"/>
      <c r="CK112" s="1015"/>
      <c r="CL112" s="1016"/>
      <c r="CM112" s="986" t="s">
        <v>428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399</v>
      </c>
      <c r="DH112" s="990"/>
      <c r="DI112" s="990"/>
      <c r="DJ112" s="990"/>
      <c r="DK112" s="990"/>
      <c r="DL112" s="990" t="s">
        <v>122</v>
      </c>
      <c r="DM112" s="990"/>
      <c r="DN112" s="990"/>
      <c r="DO112" s="990"/>
      <c r="DP112" s="990"/>
      <c r="DQ112" s="990" t="s">
        <v>122</v>
      </c>
      <c r="DR112" s="990"/>
      <c r="DS112" s="990"/>
      <c r="DT112" s="990"/>
      <c r="DU112" s="990"/>
      <c r="DV112" s="991" t="s">
        <v>122</v>
      </c>
      <c r="DW112" s="991"/>
      <c r="DX112" s="991"/>
      <c r="DY112" s="991"/>
      <c r="DZ112" s="992"/>
    </row>
    <row r="113" spans="1:130" s="226" customFormat="1" ht="26.25" customHeight="1" x14ac:dyDescent="0.15">
      <c r="A113" s="1024"/>
      <c r="B113" s="1025"/>
      <c r="C113" s="1020" t="s">
        <v>429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320418</v>
      </c>
      <c r="AB113" s="1004"/>
      <c r="AC113" s="1004"/>
      <c r="AD113" s="1004"/>
      <c r="AE113" s="1005"/>
      <c r="AF113" s="1006">
        <v>319283</v>
      </c>
      <c r="AG113" s="1004"/>
      <c r="AH113" s="1004"/>
      <c r="AI113" s="1004"/>
      <c r="AJ113" s="1005"/>
      <c r="AK113" s="1006">
        <v>312644</v>
      </c>
      <c r="AL113" s="1004"/>
      <c r="AM113" s="1004"/>
      <c r="AN113" s="1004"/>
      <c r="AO113" s="1005"/>
      <c r="AP113" s="1007">
        <v>10.4</v>
      </c>
      <c r="AQ113" s="1008"/>
      <c r="AR113" s="1008"/>
      <c r="AS113" s="1008"/>
      <c r="AT113" s="1009"/>
      <c r="AU113" s="970"/>
      <c r="AV113" s="971"/>
      <c r="AW113" s="971"/>
      <c r="AX113" s="971"/>
      <c r="AY113" s="971"/>
      <c r="AZ113" s="1019" t="s">
        <v>430</v>
      </c>
      <c r="BA113" s="1020"/>
      <c r="BB113" s="1020"/>
      <c r="BC113" s="1020"/>
      <c r="BD113" s="1020"/>
      <c r="BE113" s="1020"/>
      <c r="BF113" s="1020"/>
      <c r="BG113" s="1020"/>
      <c r="BH113" s="1020"/>
      <c r="BI113" s="1020"/>
      <c r="BJ113" s="1020"/>
      <c r="BK113" s="1020"/>
      <c r="BL113" s="1020"/>
      <c r="BM113" s="1020"/>
      <c r="BN113" s="1020"/>
      <c r="BO113" s="1020"/>
      <c r="BP113" s="1021"/>
      <c r="BQ113" s="989">
        <v>443546</v>
      </c>
      <c r="BR113" s="990"/>
      <c r="BS113" s="990"/>
      <c r="BT113" s="990"/>
      <c r="BU113" s="990"/>
      <c r="BV113" s="990">
        <v>369238</v>
      </c>
      <c r="BW113" s="990"/>
      <c r="BX113" s="990"/>
      <c r="BY113" s="990"/>
      <c r="BZ113" s="990"/>
      <c r="CA113" s="990">
        <v>311469</v>
      </c>
      <c r="CB113" s="990"/>
      <c r="CC113" s="990"/>
      <c r="CD113" s="990"/>
      <c r="CE113" s="990"/>
      <c r="CF113" s="984">
        <v>10.4</v>
      </c>
      <c r="CG113" s="985"/>
      <c r="CH113" s="985"/>
      <c r="CI113" s="985"/>
      <c r="CJ113" s="985"/>
      <c r="CK113" s="1015"/>
      <c r="CL113" s="1016"/>
      <c r="CM113" s="986" t="s">
        <v>431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229479</v>
      </c>
      <c r="DH113" s="1029"/>
      <c r="DI113" s="1029"/>
      <c r="DJ113" s="1029"/>
      <c r="DK113" s="1030"/>
      <c r="DL113" s="1031">
        <v>114740</v>
      </c>
      <c r="DM113" s="1029"/>
      <c r="DN113" s="1029"/>
      <c r="DO113" s="1029"/>
      <c r="DP113" s="1030"/>
      <c r="DQ113" s="1031" t="s">
        <v>399</v>
      </c>
      <c r="DR113" s="1029"/>
      <c r="DS113" s="1029"/>
      <c r="DT113" s="1029"/>
      <c r="DU113" s="1030"/>
      <c r="DV113" s="1032" t="s">
        <v>399</v>
      </c>
      <c r="DW113" s="1033"/>
      <c r="DX113" s="1033"/>
      <c r="DY113" s="1033"/>
      <c r="DZ113" s="1034"/>
    </row>
    <row r="114" spans="1:130" s="226" customFormat="1" ht="26.25" customHeight="1" x14ac:dyDescent="0.15">
      <c r="A114" s="1024"/>
      <c r="B114" s="1025"/>
      <c r="C114" s="1020" t="s">
        <v>432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77683</v>
      </c>
      <c r="AB114" s="1029"/>
      <c r="AC114" s="1029"/>
      <c r="AD114" s="1029"/>
      <c r="AE114" s="1030"/>
      <c r="AF114" s="1031">
        <v>76077</v>
      </c>
      <c r="AG114" s="1029"/>
      <c r="AH114" s="1029"/>
      <c r="AI114" s="1029"/>
      <c r="AJ114" s="1030"/>
      <c r="AK114" s="1031">
        <v>79517</v>
      </c>
      <c r="AL114" s="1029"/>
      <c r="AM114" s="1029"/>
      <c r="AN114" s="1029"/>
      <c r="AO114" s="1030"/>
      <c r="AP114" s="1032">
        <v>2.6</v>
      </c>
      <c r="AQ114" s="1033"/>
      <c r="AR114" s="1033"/>
      <c r="AS114" s="1033"/>
      <c r="AT114" s="1034"/>
      <c r="AU114" s="970"/>
      <c r="AV114" s="971"/>
      <c r="AW114" s="971"/>
      <c r="AX114" s="971"/>
      <c r="AY114" s="971"/>
      <c r="AZ114" s="1019" t="s">
        <v>433</v>
      </c>
      <c r="BA114" s="1020"/>
      <c r="BB114" s="1020"/>
      <c r="BC114" s="1020"/>
      <c r="BD114" s="1020"/>
      <c r="BE114" s="1020"/>
      <c r="BF114" s="1020"/>
      <c r="BG114" s="1020"/>
      <c r="BH114" s="1020"/>
      <c r="BI114" s="1020"/>
      <c r="BJ114" s="1020"/>
      <c r="BK114" s="1020"/>
      <c r="BL114" s="1020"/>
      <c r="BM114" s="1020"/>
      <c r="BN114" s="1020"/>
      <c r="BO114" s="1020"/>
      <c r="BP114" s="1021"/>
      <c r="BQ114" s="989">
        <v>914262</v>
      </c>
      <c r="BR114" s="990"/>
      <c r="BS114" s="990"/>
      <c r="BT114" s="990"/>
      <c r="BU114" s="990"/>
      <c r="BV114" s="990">
        <v>903181</v>
      </c>
      <c r="BW114" s="990"/>
      <c r="BX114" s="990"/>
      <c r="BY114" s="990"/>
      <c r="BZ114" s="990"/>
      <c r="CA114" s="990">
        <v>847435</v>
      </c>
      <c r="CB114" s="990"/>
      <c r="CC114" s="990"/>
      <c r="CD114" s="990"/>
      <c r="CE114" s="990"/>
      <c r="CF114" s="984">
        <v>28.2</v>
      </c>
      <c r="CG114" s="985"/>
      <c r="CH114" s="985"/>
      <c r="CI114" s="985"/>
      <c r="CJ114" s="985"/>
      <c r="CK114" s="1015"/>
      <c r="CL114" s="1016"/>
      <c r="CM114" s="986" t="s">
        <v>434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399</v>
      </c>
      <c r="DH114" s="1029"/>
      <c r="DI114" s="1029"/>
      <c r="DJ114" s="1029"/>
      <c r="DK114" s="1030"/>
      <c r="DL114" s="1031" t="s">
        <v>122</v>
      </c>
      <c r="DM114" s="1029"/>
      <c r="DN114" s="1029"/>
      <c r="DO114" s="1029"/>
      <c r="DP114" s="1030"/>
      <c r="DQ114" s="1031" t="s">
        <v>122</v>
      </c>
      <c r="DR114" s="1029"/>
      <c r="DS114" s="1029"/>
      <c r="DT114" s="1029"/>
      <c r="DU114" s="1030"/>
      <c r="DV114" s="1032" t="s">
        <v>122</v>
      </c>
      <c r="DW114" s="1033"/>
      <c r="DX114" s="1033"/>
      <c r="DY114" s="1033"/>
      <c r="DZ114" s="1034"/>
    </row>
    <row r="115" spans="1:130" s="226" customFormat="1" ht="26.25" customHeight="1" x14ac:dyDescent="0.15">
      <c r="A115" s="1024"/>
      <c r="B115" s="1025"/>
      <c r="C115" s="1020" t="s">
        <v>435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65088</v>
      </c>
      <c r="AB115" s="1004"/>
      <c r="AC115" s="1004"/>
      <c r="AD115" s="1004"/>
      <c r="AE115" s="1005"/>
      <c r="AF115" s="1006">
        <v>65089</v>
      </c>
      <c r="AG115" s="1004"/>
      <c r="AH115" s="1004"/>
      <c r="AI115" s="1004"/>
      <c r="AJ115" s="1005"/>
      <c r="AK115" s="1006">
        <v>19681</v>
      </c>
      <c r="AL115" s="1004"/>
      <c r="AM115" s="1004"/>
      <c r="AN115" s="1004"/>
      <c r="AO115" s="1005"/>
      <c r="AP115" s="1007">
        <v>0.7</v>
      </c>
      <c r="AQ115" s="1008"/>
      <c r="AR115" s="1008"/>
      <c r="AS115" s="1008"/>
      <c r="AT115" s="1009"/>
      <c r="AU115" s="970"/>
      <c r="AV115" s="971"/>
      <c r="AW115" s="971"/>
      <c r="AX115" s="971"/>
      <c r="AY115" s="971"/>
      <c r="AZ115" s="1019" t="s">
        <v>436</v>
      </c>
      <c r="BA115" s="1020"/>
      <c r="BB115" s="1020"/>
      <c r="BC115" s="1020"/>
      <c r="BD115" s="1020"/>
      <c r="BE115" s="1020"/>
      <c r="BF115" s="1020"/>
      <c r="BG115" s="1020"/>
      <c r="BH115" s="1020"/>
      <c r="BI115" s="1020"/>
      <c r="BJ115" s="1020"/>
      <c r="BK115" s="1020"/>
      <c r="BL115" s="1020"/>
      <c r="BM115" s="1020"/>
      <c r="BN115" s="1020"/>
      <c r="BO115" s="1020"/>
      <c r="BP115" s="1021"/>
      <c r="BQ115" s="989" t="s">
        <v>122</v>
      </c>
      <c r="BR115" s="990"/>
      <c r="BS115" s="990"/>
      <c r="BT115" s="990"/>
      <c r="BU115" s="990"/>
      <c r="BV115" s="990" t="s">
        <v>122</v>
      </c>
      <c r="BW115" s="990"/>
      <c r="BX115" s="990"/>
      <c r="BY115" s="990"/>
      <c r="BZ115" s="990"/>
      <c r="CA115" s="990" t="s">
        <v>122</v>
      </c>
      <c r="CB115" s="990"/>
      <c r="CC115" s="990"/>
      <c r="CD115" s="990"/>
      <c r="CE115" s="990"/>
      <c r="CF115" s="984" t="s">
        <v>122</v>
      </c>
      <c r="CG115" s="985"/>
      <c r="CH115" s="985"/>
      <c r="CI115" s="985"/>
      <c r="CJ115" s="985"/>
      <c r="CK115" s="1015"/>
      <c r="CL115" s="1016"/>
      <c r="CM115" s="1019" t="s">
        <v>437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399</v>
      </c>
      <c r="DH115" s="1029"/>
      <c r="DI115" s="1029"/>
      <c r="DJ115" s="1029"/>
      <c r="DK115" s="1030"/>
      <c r="DL115" s="1031" t="s">
        <v>399</v>
      </c>
      <c r="DM115" s="1029"/>
      <c r="DN115" s="1029"/>
      <c r="DO115" s="1029"/>
      <c r="DP115" s="1030"/>
      <c r="DQ115" s="1031" t="s">
        <v>122</v>
      </c>
      <c r="DR115" s="1029"/>
      <c r="DS115" s="1029"/>
      <c r="DT115" s="1029"/>
      <c r="DU115" s="1030"/>
      <c r="DV115" s="1032" t="s">
        <v>122</v>
      </c>
      <c r="DW115" s="1033"/>
      <c r="DX115" s="1033"/>
      <c r="DY115" s="1033"/>
      <c r="DZ115" s="1034"/>
    </row>
    <row r="116" spans="1:130" s="226" customFormat="1" ht="26.25" customHeight="1" x14ac:dyDescent="0.15">
      <c r="A116" s="1026"/>
      <c r="B116" s="1027"/>
      <c r="C116" s="1035" t="s">
        <v>438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2692</v>
      </c>
      <c r="AB116" s="1029"/>
      <c r="AC116" s="1029"/>
      <c r="AD116" s="1029"/>
      <c r="AE116" s="1030"/>
      <c r="AF116" s="1031">
        <v>1327</v>
      </c>
      <c r="AG116" s="1029"/>
      <c r="AH116" s="1029"/>
      <c r="AI116" s="1029"/>
      <c r="AJ116" s="1030"/>
      <c r="AK116" s="1031">
        <v>1411</v>
      </c>
      <c r="AL116" s="1029"/>
      <c r="AM116" s="1029"/>
      <c r="AN116" s="1029"/>
      <c r="AO116" s="1030"/>
      <c r="AP116" s="1032">
        <v>0</v>
      </c>
      <c r="AQ116" s="1033"/>
      <c r="AR116" s="1033"/>
      <c r="AS116" s="1033"/>
      <c r="AT116" s="1034"/>
      <c r="AU116" s="970"/>
      <c r="AV116" s="971"/>
      <c r="AW116" s="971"/>
      <c r="AX116" s="971"/>
      <c r="AY116" s="971"/>
      <c r="AZ116" s="1037" t="s">
        <v>439</v>
      </c>
      <c r="BA116" s="1038"/>
      <c r="BB116" s="1038"/>
      <c r="BC116" s="1038"/>
      <c r="BD116" s="1038"/>
      <c r="BE116" s="1038"/>
      <c r="BF116" s="1038"/>
      <c r="BG116" s="1038"/>
      <c r="BH116" s="1038"/>
      <c r="BI116" s="1038"/>
      <c r="BJ116" s="1038"/>
      <c r="BK116" s="1038"/>
      <c r="BL116" s="1038"/>
      <c r="BM116" s="1038"/>
      <c r="BN116" s="1038"/>
      <c r="BO116" s="1038"/>
      <c r="BP116" s="1039"/>
      <c r="BQ116" s="989" t="s">
        <v>122</v>
      </c>
      <c r="BR116" s="990"/>
      <c r="BS116" s="990"/>
      <c r="BT116" s="990"/>
      <c r="BU116" s="990"/>
      <c r="BV116" s="990" t="s">
        <v>122</v>
      </c>
      <c r="BW116" s="990"/>
      <c r="BX116" s="990"/>
      <c r="BY116" s="990"/>
      <c r="BZ116" s="990"/>
      <c r="CA116" s="990" t="s">
        <v>122</v>
      </c>
      <c r="CB116" s="990"/>
      <c r="CC116" s="990"/>
      <c r="CD116" s="990"/>
      <c r="CE116" s="990"/>
      <c r="CF116" s="984" t="s">
        <v>122</v>
      </c>
      <c r="CG116" s="985"/>
      <c r="CH116" s="985"/>
      <c r="CI116" s="985"/>
      <c r="CJ116" s="985"/>
      <c r="CK116" s="1015"/>
      <c r="CL116" s="1016"/>
      <c r="CM116" s="986" t="s">
        <v>440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122</v>
      </c>
      <c r="DH116" s="1029"/>
      <c r="DI116" s="1029"/>
      <c r="DJ116" s="1029"/>
      <c r="DK116" s="1030"/>
      <c r="DL116" s="1031" t="s">
        <v>122</v>
      </c>
      <c r="DM116" s="1029"/>
      <c r="DN116" s="1029"/>
      <c r="DO116" s="1029"/>
      <c r="DP116" s="1030"/>
      <c r="DQ116" s="1031" t="s">
        <v>122</v>
      </c>
      <c r="DR116" s="1029"/>
      <c r="DS116" s="1029"/>
      <c r="DT116" s="1029"/>
      <c r="DU116" s="1030"/>
      <c r="DV116" s="1032" t="s">
        <v>122</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441</v>
      </c>
      <c r="Z117" s="956"/>
      <c r="AA117" s="1046">
        <v>1361954</v>
      </c>
      <c r="AB117" s="1047"/>
      <c r="AC117" s="1047"/>
      <c r="AD117" s="1047"/>
      <c r="AE117" s="1048"/>
      <c r="AF117" s="1049">
        <v>1376265</v>
      </c>
      <c r="AG117" s="1047"/>
      <c r="AH117" s="1047"/>
      <c r="AI117" s="1047"/>
      <c r="AJ117" s="1048"/>
      <c r="AK117" s="1049">
        <v>1296623</v>
      </c>
      <c r="AL117" s="1047"/>
      <c r="AM117" s="1047"/>
      <c r="AN117" s="1047"/>
      <c r="AO117" s="1048"/>
      <c r="AP117" s="1050"/>
      <c r="AQ117" s="1051"/>
      <c r="AR117" s="1051"/>
      <c r="AS117" s="1051"/>
      <c r="AT117" s="1052"/>
      <c r="AU117" s="970"/>
      <c r="AV117" s="971"/>
      <c r="AW117" s="971"/>
      <c r="AX117" s="971"/>
      <c r="AY117" s="971"/>
      <c r="AZ117" s="1037" t="s">
        <v>442</v>
      </c>
      <c r="BA117" s="1038"/>
      <c r="BB117" s="1038"/>
      <c r="BC117" s="1038"/>
      <c r="BD117" s="1038"/>
      <c r="BE117" s="1038"/>
      <c r="BF117" s="1038"/>
      <c r="BG117" s="1038"/>
      <c r="BH117" s="1038"/>
      <c r="BI117" s="1038"/>
      <c r="BJ117" s="1038"/>
      <c r="BK117" s="1038"/>
      <c r="BL117" s="1038"/>
      <c r="BM117" s="1038"/>
      <c r="BN117" s="1038"/>
      <c r="BO117" s="1038"/>
      <c r="BP117" s="1039"/>
      <c r="BQ117" s="989" t="s">
        <v>122</v>
      </c>
      <c r="BR117" s="990"/>
      <c r="BS117" s="990"/>
      <c r="BT117" s="990"/>
      <c r="BU117" s="990"/>
      <c r="BV117" s="990" t="s">
        <v>122</v>
      </c>
      <c r="BW117" s="990"/>
      <c r="BX117" s="990"/>
      <c r="BY117" s="990"/>
      <c r="BZ117" s="990"/>
      <c r="CA117" s="990" t="s">
        <v>122</v>
      </c>
      <c r="CB117" s="990"/>
      <c r="CC117" s="990"/>
      <c r="CD117" s="990"/>
      <c r="CE117" s="990"/>
      <c r="CF117" s="984" t="s">
        <v>122</v>
      </c>
      <c r="CG117" s="985"/>
      <c r="CH117" s="985"/>
      <c r="CI117" s="985"/>
      <c r="CJ117" s="985"/>
      <c r="CK117" s="1015"/>
      <c r="CL117" s="1016"/>
      <c r="CM117" s="986" t="s">
        <v>443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122</v>
      </c>
      <c r="DH117" s="1029"/>
      <c r="DI117" s="1029"/>
      <c r="DJ117" s="1029"/>
      <c r="DK117" s="1030"/>
      <c r="DL117" s="1031" t="s">
        <v>122</v>
      </c>
      <c r="DM117" s="1029"/>
      <c r="DN117" s="1029"/>
      <c r="DO117" s="1029"/>
      <c r="DP117" s="1030"/>
      <c r="DQ117" s="1031" t="s">
        <v>399</v>
      </c>
      <c r="DR117" s="1029"/>
      <c r="DS117" s="1029"/>
      <c r="DT117" s="1029"/>
      <c r="DU117" s="1030"/>
      <c r="DV117" s="1032" t="s">
        <v>122</v>
      </c>
      <c r="DW117" s="1033"/>
      <c r="DX117" s="1033"/>
      <c r="DY117" s="1033"/>
      <c r="DZ117" s="1034"/>
    </row>
    <row r="118" spans="1:130" s="226" customFormat="1" ht="26.25" customHeight="1" x14ac:dyDescent="0.15">
      <c r="A118" s="974" t="s">
        <v>416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414</v>
      </c>
      <c r="AB118" s="955"/>
      <c r="AC118" s="955"/>
      <c r="AD118" s="955"/>
      <c r="AE118" s="956"/>
      <c r="AF118" s="954" t="s">
        <v>297</v>
      </c>
      <c r="AG118" s="955"/>
      <c r="AH118" s="955"/>
      <c r="AI118" s="955"/>
      <c r="AJ118" s="956"/>
      <c r="AK118" s="954" t="s">
        <v>296</v>
      </c>
      <c r="AL118" s="955"/>
      <c r="AM118" s="955"/>
      <c r="AN118" s="955"/>
      <c r="AO118" s="956"/>
      <c r="AP118" s="1041" t="s">
        <v>415</v>
      </c>
      <c r="AQ118" s="1042"/>
      <c r="AR118" s="1042"/>
      <c r="AS118" s="1042"/>
      <c r="AT118" s="1043"/>
      <c r="AU118" s="970"/>
      <c r="AV118" s="971"/>
      <c r="AW118" s="971"/>
      <c r="AX118" s="971"/>
      <c r="AY118" s="971"/>
      <c r="AZ118" s="1044" t="s">
        <v>444</v>
      </c>
      <c r="BA118" s="1035"/>
      <c r="BB118" s="1035"/>
      <c r="BC118" s="1035"/>
      <c r="BD118" s="1035"/>
      <c r="BE118" s="1035"/>
      <c r="BF118" s="1035"/>
      <c r="BG118" s="1035"/>
      <c r="BH118" s="1035"/>
      <c r="BI118" s="1035"/>
      <c r="BJ118" s="1035"/>
      <c r="BK118" s="1035"/>
      <c r="BL118" s="1035"/>
      <c r="BM118" s="1035"/>
      <c r="BN118" s="1035"/>
      <c r="BO118" s="1035"/>
      <c r="BP118" s="1036"/>
      <c r="BQ118" s="1067" t="s">
        <v>399</v>
      </c>
      <c r="BR118" s="1068"/>
      <c r="BS118" s="1068"/>
      <c r="BT118" s="1068"/>
      <c r="BU118" s="1068"/>
      <c r="BV118" s="1068" t="s">
        <v>122</v>
      </c>
      <c r="BW118" s="1068"/>
      <c r="BX118" s="1068"/>
      <c r="BY118" s="1068"/>
      <c r="BZ118" s="1068"/>
      <c r="CA118" s="1068" t="s">
        <v>122</v>
      </c>
      <c r="CB118" s="1068"/>
      <c r="CC118" s="1068"/>
      <c r="CD118" s="1068"/>
      <c r="CE118" s="1068"/>
      <c r="CF118" s="984" t="s">
        <v>399</v>
      </c>
      <c r="CG118" s="985"/>
      <c r="CH118" s="985"/>
      <c r="CI118" s="985"/>
      <c r="CJ118" s="985"/>
      <c r="CK118" s="1015"/>
      <c r="CL118" s="1016"/>
      <c r="CM118" s="986" t="s">
        <v>445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399</v>
      </c>
      <c r="DM118" s="1029"/>
      <c r="DN118" s="1029"/>
      <c r="DO118" s="1029"/>
      <c r="DP118" s="1030"/>
      <c r="DQ118" s="1031" t="s">
        <v>122</v>
      </c>
      <c r="DR118" s="1029"/>
      <c r="DS118" s="1029"/>
      <c r="DT118" s="1029"/>
      <c r="DU118" s="1030"/>
      <c r="DV118" s="1032" t="s">
        <v>399</v>
      </c>
      <c r="DW118" s="1033"/>
      <c r="DX118" s="1033"/>
      <c r="DY118" s="1033"/>
      <c r="DZ118" s="1034"/>
    </row>
    <row r="119" spans="1:130" s="226" customFormat="1" ht="26.25" customHeight="1" x14ac:dyDescent="0.15">
      <c r="A119" s="1128" t="s">
        <v>419</v>
      </c>
      <c r="B119" s="1014"/>
      <c r="C119" s="993" t="s">
        <v>420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122</v>
      </c>
      <c r="AB119" s="962"/>
      <c r="AC119" s="962"/>
      <c r="AD119" s="962"/>
      <c r="AE119" s="963"/>
      <c r="AF119" s="964" t="s">
        <v>122</v>
      </c>
      <c r="AG119" s="962"/>
      <c r="AH119" s="962"/>
      <c r="AI119" s="962"/>
      <c r="AJ119" s="963"/>
      <c r="AK119" s="964" t="s">
        <v>122</v>
      </c>
      <c r="AL119" s="962"/>
      <c r="AM119" s="962"/>
      <c r="AN119" s="962"/>
      <c r="AO119" s="963"/>
      <c r="AP119" s="965" t="s">
        <v>122</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446</v>
      </c>
      <c r="BP119" s="1076"/>
      <c r="BQ119" s="1067">
        <v>13868007</v>
      </c>
      <c r="BR119" s="1068"/>
      <c r="BS119" s="1068"/>
      <c r="BT119" s="1068"/>
      <c r="BU119" s="1068"/>
      <c r="BV119" s="1068">
        <v>13168565</v>
      </c>
      <c r="BW119" s="1068"/>
      <c r="BX119" s="1068"/>
      <c r="BY119" s="1068"/>
      <c r="BZ119" s="1068"/>
      <c r="CA119" s="1068">
        <v>12414375</v>
      </c>
      <c r="CB119" s="1068"/>
      <c r="CC119" s="1068"/>
      <c r="CD119" s="1068"/>
      <c r="CE119" s="1068"/>
      <c r="CF119" s="1069"/>
      <c r="CG119" s="1070"/>
      <c r="CH119" s="1070"/>
      <c r="CI119" s="1070"/>
      <c r="CJ119" s="1071"/>
      <c r="CK119" s="1017"/>
      <c r="CL119" s="1018"/>
      <c r="CM119" s="1072" t="s">
        <v>447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479040</v>
      </c>
      <c r="DH119" s="1054"/>
      <c r="DI119" s="1054"/>
      <c r="DJ119" s="1054"/>
      <c r="DK119" s="1055"/>
      <c r="DL119" s="1053">
        <v>447360</v>
      </c>
      <c r="DM119" s="1054"/>
      <c r="DN119" s="1054"/>
      <c r="DO119" s="1054"/>
      <c r="DP119" s="1055"/>
      <c r="DQ119" s="1053">
        <v>415680</v>
      </c>
      <c r="DR119" s="1054"/>
      <c r="DS119" s="1054"/>
      <c r="DT119" s="1054"/>
      <c r="DU119" s="1055"/>
      <c r="DV119" s="1056">
        <v>13.8</v>
      </c>
      <c r="DW119" s="1057"/>
      <c r="DX119" s="1057"/>
      <c r="DY119" s="1057"/>
      <c r="DZ119" s="1058"/>
    </row>
    <row r="120" spans="1:130" s="226" customFormat="1" ht="26.25" customHeight="1" x14ac:dyDescent="0.15">
      <c r="A120" s="1129"/>
      <c r="B120" s="1016"/>
      <c r="C120" s="986" t="s">
        <v>424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399</v>
      </c>
      <c r="AB120" s="1029"/>
      <c r="AC120" s="1029"/>
      <c r="AD120" s="1029"/>
      <c r="AE120" s="1030"/>
      <c r="AF120" s="1031" t="s">
        <v>399</v>
      </c>
      <c r="AG120" s="1029"/>
      <c r="AH120" s="1029"/>
      <c r="AI120" s="1029"/>
      <c r="AJ120" s="1030"/>
      <c r="AK120" s="1031" t="s">
        <v>399</v>
      </c>
      <c r="AL120" s="1029"/>
      <c r="AM120" s="1029"/>
      <c r="AN120" s="1029"/>
      <c r="AO120" s="1030"/>
      <c r="AP120" s="1032" t="s">
        <v>399</v>
      </c>
      <c r="AQ120" s="1033"/>
      <c r="AR120" s="1033"/>
      <c r="AS120" s="1033"/>
      <c r="AT120" s="1034"/>
      <c r="AU120" s="1059" t="s">
        <v>448</v>
      </c>
      <c r="AV120" s="1060"/>
      <c r="AW120" s="1060"/>
      <c r="AX120" s="1060"/>
      <c r="AY120" s="1061"/>
      <c r="AZ120" s="1010" t="s">
        <v>449</v>
      </c>
      <c r="BA120" s="959"/>
      <c r="BB120" s="959"/>
      <c r="BC120" s="959"/>
      <c r="BD120" s="959"/>
      <c r="BE120" s="959"/>
      <c r="BF120" s="959"/>
      <c r="BG120" s="959"/>
      <c r="BH120" s="959"/>
      <c r="BI120" s="959"/>
      <c r="BJ120" s="959"/>
      <c r="BK120" s="959"/>
      <c r="BL120" s="959"/>
      <c r="BM120" s="959"/>
      <c r="BN120" s="959"/>
      <c r="BO120" s="959"/>
      <c r="BP120" s="960"/>
      <c r="BQ120" s="996">
        <v>6117712</v>
      </c>
      <c r="BR120" s="997"/>
      <c r="BS120" s="997"/>
      <c r="BT120" s="997"/>
      <c r="BU120" s="997"/>
      <c r="BV120" s="997">
        <v>6084881</v>
      </c>
      <c r="BW120" s="997"/>
      <c r="BX120" s="997"/>
      <c r="BY120" s="997"/>
      <c r="BZ120" s="997"/>
      <c r="CA120" s="997">
        <v>6079390</v>
      </c>
      <c r="CB120" s="997"/>
      <c r="CC120" s="997"/>
      <c r="CD120" s="997"/>
      <c r="CE120" s="997"/>
      <c r="CF120" s="1011">
        <v>202.2</v>
      </c>
      <c r="CG120" s="1012"/>
      <c r="CH120" s="1012"/>
      <c r="CI120" s="1012"/>
      <c r="CJ120" s="1012"/>
      <c r="CK120" s="1077" t="s">
        <v>450</v>
      </c>
      <c r="CL120" s="1078"/>
      <c r="CM120" s="1078"/>
      <c r="CN120" s="1078"/>
      <c r="CO120" s="1079"/>
      <c r="CP120" s="1085" t="s">
        <v>451</v>
      </c>
      <c r="CQ120" s="1086"/>
      <c r="CR120" s="1086"/>
      <c r="CS120" s="1086"/>
      <c r="CT120" s="1086"/>
      <c r="CU120" s="1086"/>
      <c r="CV120" s="1086"/>
      <c r="CW120" s="1086"/>
      <c r="CX120" s="1086"/>
      <c r="CY120" s="1086"/>
      <c r="CZ120" s="1086"/>
      <c r="DA120" s="1086"/>
      <c r="DB120" s="1086"/>
      <c r="DC120" s="1086"/>
      <c r="DD120" s="1086"/>
      <c r="DE120" s="1086"/>
      <c r="DF120" s="1087"/>
      <c r="DG120" s="996">
        <v>2114307</v>
      </c>
      <c r="DH120" s="997"/>
      <c r="DI120" s="997"/>
      <c r="DJ120" s="997"/>
      <c r="DK120" s="997"/>
      <c r="DL120" s="997">
        <v>2029355</v>
      </c>
      <c r="DM120" s="997"/>
      <c r="DN120" s="997"/>
      <c r="DO120" s="997"/>
      <c r="DP120" s="997"/>
      <c r="DQ120" s="997">
        <v>1961987</v>
      </c>
      <c r="DR120" s="997"/>
      <c r="DS120" s="997"/>
      <c r="DT120" s="997"/>
      <c r="DU120" s="997"/>
      <c r="DV120" s="998">
        <v>65.3</v>
      </c>
      <c r="DW120" s="998"/>
      <c r="DX120" s="998"/>
      <c r="DY120" s="998"/>
      <c r="DZ120" s="999"/>
    </row>
    <row r="121" spans="1:130" s="226" customFormat="1" ht="26.25" customHeight="1" x14ac:dyDescent="0.15">
      <c r="A121" s="1129"/>
      <c r="B121" s="1016"/>
      <c r="C121" s="1037" t="s">
        <v>452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65088</v>
      </c>
      <c r="AB121" s="1029"/>
      <c r="AC121" s="1029"/>
      <c r="AD121" s="1029"/>
      <c r="AE121" s="1030"/>
      <c r="AF121" s="1031">
        <v>65089</v>
      </c>
      <c r="AG121" s="1029"/>
      <c r="AH121" s="1029"/>
      <c r="AI121" s="1029"/>
      <c r="AJ121" s="1030"/>
      <c r="AK121" s="1031">
        <v>19681</v>
      </c>
      <c r="AL121" s="1029"/>
      <c r="AM121" s="1029"/>
      <c r="AN121" s="1029"/>
      <c r="AO121" s="1030"/>
      <c r="AP121" s="1032">
        <v>0.7</v>
      </c>
      <c r="AQ121" s="1033"/>
      <c r="AR121" s="1033"/>
      <c r="AS121" s="1033"/>
      <c r="AT121" s="1034"/>
      <c r="AU121" s="1062"/>
      <c r="AV121" s="1063"/>
      <c r="AW121" s="1063"/>
      <c r="AX121" s="1063"/>
      <c r="AY121" s="1064"/>
      <c r="AZ121" s="1019" t="s">
        <v>453</v>
      </c>
      <c r="BA121" s="1020"/>
      <c r="BB121" s="1020"/>
      <c r="BC121" s="1020"/>
      <c r="BD121" s="1020"/>
      <c r="BE121" s="1020"/>
      <c r="BF121" s="1020"/>
      <c r="BG121" s="1020"/>
      <c r="BH121" s="1020"/>
      <c r="BI121" s="1020"/>
      <c r="BJ121" s="1020"/>
      <c r="BK121" s="1020"/>
      <c r="BL121" s="1020"/>
      <c r="BM121" s="1020"/>
      <c r="BN121" s="1020"/>
      <c r="BO121" s="1020"/>
      <c r="BP121" s="1021"/>
      <c r="BQ121" s="989">
        <v>107002</v>
      </c>
      <c r="BR121" s="990"/>
      <c r="BS121" s="990"/>
      <c r="BT121" s="990"/>
      <c r="BU121" s="990"/>
      <c r="BV121" s="990">
        <v>81643</v>
      </c>
      <c r="BW121" s="990"/>
      <c r="BX121" s="990"/>
      <c r="BY121" s="990"/>
      <c r="BZ121" s="990"/>
      <c r="CA121" s="990">
        <v>55858</v>
      </c>
      <c r="CB121" s="990"/>
      <c r="CC121" s="990"/>
      <c r="CD121" s="990"/>
      <c r="CE121" s="990"/>
      <c r="CF121" s="984">
        <v>1.9</v>
      </c>
      <c r="CG121" s="985"/>
      <c r="CH121" s="985"/>
      <c r="CI121" s="985"/>
      <c r="CJ121" s="985"/>
      <c r="CK121" s="1080"/>
      <c r="CL121" s="1081"/>
      <c r="CM121" s="1081"/>
      <c r="CN121" s="1081"/>
      <c r="CO121" s="1082"/>
      <c r="CP121" s="1090" t="s">
        <v>393</v>
      </c>
      <c r="CQ121" s="1091"/>
      <c r="CR121" s="1091"/>
      <c r="CS121" s="1091"/>
      <c r="CT121" s="1091"/>
      <c r="CU121" s="1091"/>
      <c r="CV121" s="1091"/>
      <c r="CW121" s="1091"/>
      <c r="CX121" s="1091"/>
      <c r="CY121" s="1091"/>
      <c r="CZ121" s="1091"/>
      <c r="DA121" s="1091"/>
      <c r="DB121" s="1091"/>
      <c r="DC121" s="1091"/>
      <c r="DD121" s="1091"/>
      <c r="DE121" s="1091"/>
      <c r="DF121" s="1092"/>
      <c r="DG121" s="989">
        <v>1724675</v>
      </c>
      <c r="DH121" s="990"/>
      <c r="DI121" s="990"/>
      <c r="DJ121" s="990"/>
      <c r="DK121" s="990"/>
      <c r="DL121" s="990">
        <v>1564381</v>
      </c>
      <c r="DM121" s="990"/>
      <c r="DN121" s="990"/>
      <c r="DO121" s="990"/>
      <c r="DP121" s="990"/>
      <c r="DQ121" s="990">
        <v>1369143</v>
      </c>
      <c r="DR121" s="990"/>
      <c r="DS121" s="990"/>
      <c r="DT121" s="990"/>
      <c r="DU121" s="990"/>
      <c r="DV121" s="991">
        <v>45.5</v>
      </c>
      <c r="DW121" s="991"/>
      <c r="DX121" s="991"/>
      <c r="DY121" s="991"/>
      <c r="DZ121" s="992"/>
    </row>
    <row r="122" spans="1:130" s="226" customFormat="1" ht="26.25" customHeight="1" x14ac:dyDescent="0.15">
      <c r="A122" s="1129"/>
      <c r="B122" s="1016"/>
      <c r="C122" s="986" t="s">
        <v>434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399</v>
      </c>
      <c r="AB122" s="1029"/>
      <c r="AC122" s="1029"/>
      <c r="AD122" s="1029"/>
      <c r="AE122" s="1030"/>
      <c r="AF122" s="1031" t="s">
        <v>122</v>
      </c>
      <c r="AG122" s="1029"/>
      <c r="AH122" s="1029"/>
      <c r="AI122" s="1029"/>
      <c r="AJ122" s="1030"/>
      <c r="AK122" s="1031" t="s">
        <v>399</v>
      </c>
      <c r="AL122" s="1029"/>
      <c r="AM122" s="1029"/>
      <c r="AN122" s="1029"/>
      <c r="AO122" s="1030"/>
      <c r="AP122" s="1032" t="s">
        <v>122</v>
      </c>
      <c r="AQ122" s="1033"/>
      <c r="AR122" s="1033"/>
      <c r="AS122" s="1033"/>
      <c r="AT122" s="1034"/>
      <c r="AU122" s="1062"/>
      <c r="AV122" s="1063"/>
      <c r="AW122" s="1063"/>
      <c r="AX122" s="1063"/>
      <c r="AY122" s="1064"/>
      <c r="AZ122" s="1044" t="s">
        <v>454</v>
      </c>
      <c r="BA122" s="1035"/>
      <c r="BB122" s="1035"/>
      <c r="BC122" s="1035"/>
      <c r="BD122" s="1035"/>
      <c r="BE122" s="1035"/>
      <c r="BF122" s="1035"/>
      <c r="BG122" s="1035"/>
      <c r="BH122" s="1035"/>
      <c r="BI122" s="1035"/>
      <c r="BJ122" s="1035"/>
      <c r="BK122" s="1035"/>
      <c r="BL122" s="1035"/>
      <c r="BM122" s="1035"/>
      <c r="BN122" s="1035"/>
      <c r="BO122" s="1035"/>
      <c r="BP122" s="1036"/>
      <c r="BQ122" s="1067">
        <v>6867850</v>
      </c>
      <c r="BR122" s="1068"/>
      <c r="BS122" s="1068"/>
      <c r="BT122" s="1068"/>
      <c r="BU122" s="1068"/>
      <c r="BV122" s="1068">
        <v>6794700</v>
      </c>
      <c r="BW122" s="1068"/>
      <c r="BX122" s="1068"/>
      <c r="BY122" s="1068"/>
      <c r="BZ122" s="1068"/>
      <c r="CA122" s="1068">
        <v>6714753</v>
      </c>
      <c r="CB122" s="1068"/>
      <c r="CC122" s="1068"/>
      <c r="CD122" s="1068"/>
      <c r="CE122" s="1068"/>
      <c r="CF122" s="1088">
        <v>223.4</v>
      </c>
      <c r="CG122" s="1089"/>
      <c r="CH122" s="1089"/>
      <c r="CI122" s="1089"/>
      <c r="CJ122" s="1089"/>
      <c r="CK122" s="1080"/>
      <c r="CL122" s="1081"/>
      <c r="CM122" s="1081"/>
      <c r="CN122" s="1081"/>
      <c r="CO122" s="1082"/>
      <c r="CP122" s="1090" t="s">
        <v>391</v>
      </c>
      <c r="CQ122" s="1091"/>
      <c r="CR122" s="1091"/>
      <c r="CS122" s="1091"/>
      <c r="CT122" s="1091"/>
      <c r="CU122" s="1091"/>
      <c r="CV122" s="1091"/>
      <c r="CW122" s="1091"/>
      <c r="CX122" s="1091"/>
      <c r="CY122" s="1091"/>
      <c r="CZ122" s="1091"/>
      <c r="DA122" s="1091"/>
      <c r="DB122" s="1091"/>
      <c r="DC122" s="1091"/>
      <c r="DD122" s="1091"/>
      <c r="DE122" s="1091"/>
      <c r="DF122" s="1092"/>
      <c r="DG122" s="989" t="s">
        <v>122</v>
      </c>
      <c r="DH122" s="990"/>
      <c r="DI122" s="990"/>
      <c r="DJ122" s="990"/>
      <c r="DK122" s="990"/>
      <c r="DL122" s="990" t="s">
        <v>122</v>
      </c>
      <c r="DM122" s="990"/>
      <c r="DN122" s="990"/>
      <c r="DO122" s="990"/>
      <c r="DP122" s="990"/>
      <c r="DQ122" s="990" t="s">
        <v>122</v>
      </c>
      <c r="DR122" s="990"/>
      <c r="DS122" s="990"/>
      <c r="DT122" s="990"/>
      <c r="DU122" s="990"/>
      <c r="DV122" s="991" t="s">
        <v>122</v>
      </c>
      <c r="DW122" s="991"/>
      <c r="DX122" s="991"/>
      <c r="DY122" s="991"/>
      <c r="DZ122" s="992"/>
    </row>
    <row r="123" spans="1:130" s="226" customFormat="1" ht="26.25" customHeight="1" x14ac:dyDescent="0.15">
      <c r="A123" s="1129"/>
      <c r="B123" s="1016"/>
      <c r="C123" s="986" t="s">
        <v>440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122</v>
      </c>
      <c r="AB123" s="1029"/>
      <c r="AC123" s="1029"/>
      <c r="AD123" s="1029"/>
      <c r="AE123" s="1030"/>
      <c r="AF123" s="1031" t="s">
        <v>122</v>
      </c>
      <c r="AG123" s="1029"/>
      <c r="AH123" s="1029"/>
      <c r="AI123" s="1029"/>
      <c r="AJ123" s="1030"/>
      <c r="AK123" s="1031" t="s">
        <v>122</v>
      </c>
      <c r="AL123" s="1029"/>
      <c r="AM123" s="1029"/>
      <c r="AN123" s="1029"/>
      <c r="AO123" s="1030"/>
      <c r="AP123" s="1032" t="s">
        <v>122</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455</v>
      </c>
      <c r="BP123" s="1076"/>
      <c r="BQ123" s="1135">
        <v>13092564</v>
      </c>
      <c r="BR123" s="1136"/>
      <c r="BS123" s="1136"/>
      <c r="BT123" s="1136"/>
      <c r="BU123" s="1136"/>
      <c r="BV123" s="1136">
        <v>12961224</v>
      </c>
      <c r="BW123" s="1136"/>
      <c r="BX123" s="1136"/>
      <c r="BY123" s="1136"/>
      <c r="BZ123" s="1136"/>
      <c r="CA123" s="1136">
        <v>12850001</v>
      </c>
      <c r="CB123" s="1136"/>
      <c r="CC123" s="1136"/>
      <c r="CD123" s="1136"/>
      <c r="CE123" s="1136"/>
      <c r="CF123" s="1069"/>
      <c r="CG123" s="1070"/>
      <c r="CH123" s="1070"/>
      <c r="CI123" s="1070"/>
      <c r="CJ123" s="1071"/>
      <c r="CK123" s="1080"/>
      <c r="CL123" s="1081"/>
      <c r="CM123" s="1081"/>
      <c r="CN123" s="1081"/>
      <c r="CO123" s="1082"/>
      <c r="CP123" s="1090" t="s">
        <v>392</v>
      </c>
      <c r="CQ123" s="1091"/>
      <c r="CR123" s="1091"/>
      <c r="CS123" s="1091"/>
      <c r="CT123" s="1091"/>
      <c r="CU123" s="1091"/>
      <c r="CV123" s="1091"/>
      <c r="CW123" s="1091"/>
      <c r="CX123" s="1091"/>
      <c r="CY123" s="1091"/>
      <c r="CZ123" s="1091"/>
      <c r="DA123" s="1091"/>
      <c r="DB123" s="1091"/>
      <c r="DC123" s="1091"/>
      <c r="DD123" s="1091"/>
      <c r="DE123" s="1091"/>
      <c r="DF123" s="1092"/>
      <c r="DG123" s="1028" t="s">
        <v>122</v>
      </c>
      <c r="DH123" s="1029"/>
      <c r="DI123" s="1029"/>
      <c r="DJ123" s="1029"/>
      <c r="DK123" s="1030"/>
      <c r="DL123" s="1031" t="s">
        <v>122</v>
      </c>
      <c r="DM123" s="1029"/>
      <c r="DN123" s="1029"/>
      <c r="DO123" s="1029"/>
      <c r="DP123" s="1030"/>
      <c r="DQ123" s="1031" t="s">
        <v>122</v>
      </c>
      <c r="DR123" s="1029"/>
      <c r="DS123" s="1029"/>
      <c r="DT123" s="1029"/>
      <c r="DU123" s="1030"/>
      <c r="DV123" s="1032" t="s">
        <v>122</v>
      </c>
      <c r="DW123" s="1033"/>
      <c r="DX123" s="1033"/>
      <c r="DY123" s="1033"/>
      <c r="DZ123" s="1034"/>
    </row>
    <row r="124" spans="1:130" s="226" customFormat="1" ht="26.25" customHeight="1" thickBot="1" x14ac:dyDescent="0.2">
      <c r="A124" s="1129"/>
      <c r="B124" s="1016"/>
      <c r="C124" s="986" t="s">
        <v>443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122</v>
      </c>
      <c r="AG124" s="1029"/>
      <c r="AH124" s="1029"/>
      <c r="AI124" s="1029"/>
      <c r="AJ124" s="1030"/>
      <c r="AK124" s="1031" t="s">
        <v>122</v>
      </c>
      <c r="AL124" s="1029"/>
      <c r="AM124" s="1029"/>
      <c r="AN124" s="1029"/>
      <c r="AO124" s="1030"/>
      <c r="AP124" s="1032" t="s">
        <v>122</v>
      </c>
      <c r="AQ124" s="1033"/>
      <c r="AR124" s="1033"/>
      <c r="AS124" s="1033"/>
      <c r="AT124" s="1034"/>
      <c r="AU124" s="1131" t="s">
        <v>456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24.5</v>
      </c>
      <c r="BR124" s="1098"/>
      <c r="BS124" s="1098"/>
      <c r="BT124" s="1098"/>
      <c r="BU124" s="1098"/>
      <c r="BV124" s="1098">
        <v>6.7</v>
      </c>
      <c r="BW124" s="1098"/>
      <c r="BX124" s="1098"/>
      <c r="BY124" s="1098"/>
      <c r="BZ124" s="1098"/>
      <c r="CA124" s="1098" t="s">
        <v>122</v>
      </c>
      <c r="CB124" s="1098"/>
      <c r="CC124" s="1098"/>
      <c r="CD124" s="1098"/>
      <c r="CE124" s="1098"/>
      <c r="CF124" s="1099"/>
      <c r="CG124" s="1100"/>
      <c r="CH124" s="1100"/>
      <c r="CI124" s="1100"/>
      <c r="CJ124" s="1101"/>
      <c r="CK124" s="1083"/>
      <c r="CL124" s="1083"/>
      <c r="CM124" s="1083"/>
      <c r="CN124" s="1083"/>
      <c r="CO124" s="1084"/>
      <c r="CP124" s="1090" t="s">
        <v>457</v>
      </c>
      <c r="CQ124" s="1091"/>
      <c r="CR124" s="1091"/>
      <c r="CS124" s="1091"/>
      <c r="CT124" s="1091"/>
      <c r="CU124" s="1091"/>
      <c r="CV124" s="1091"/>
      <c r="CW124" s="1091"/>
      <c r="CX124" s="1091"/>
      <c r="CY124" s="1091"/>
      <c r="CZ124" s="1091"/>
      <c r="DA124" s="1091"/>
      <c r="DB124" s="1091"/>
      <c r="DC124" s="1091"/>
      <c r="DD124" s="1091"/>
      <c r="DE124" s="1091"/>
      <c r="DF124" s="1092"/>
      <c r="DG124" s="1075" t="s">
        <v>122</v>
      </c>
      <c r="DH124" s="1054"/>
      <c r="DI124" s="1054"/>
      <c r="DJ124" s="1054"/>
      <c r="DK124" s="1055"/>
      <c r="DL124" s="1053" t="s">
        <v>122</v>
      </c>
      <c r="DM124" s="1054"/>
      <c r="DN124" s="1054"/>
      <c r="DO124" s="1054"/>
      <c r="DP124" s="1055"/>
      <c r="DQ124" s="1053" t="s">
        <v>122</v>
      </c>
      <c r="DR124" s="1054"/>
      <c r="DS124" s="1054"/>
      <c r="DT124" s="1054"/>
      <c r="DU124" s="1055"/>
      <c r="DV124" s="1056" t="s">
        <v>122</v>
      </c>
      <c r="DW124" s="1057"/>
      <c r="DX124" s="1057"/>
      <c r="DY124" s="1057"/>
      <c r="DZ124" s="1058"/>
    </row>
    <row r="125" spans="1:130" s="226" customFormat="1" ht="26.25" customHeight="1" x14ac:dyDescent="0.15">
      <c r="A125" s="1129"/>
      <c r="B125" s="1016"/>
      <c r="C125" s="986" t="s">
        <v>445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122</v>
      </c>
      <c r="AG125" s="1029"/>
      <c r="AH125" s="1029"/>
      <c r="AI125" s="1029"/>
      <c r="AJ125" s="1030"/>
      <c r="AK125" s="1031" t="s">
        <v>122</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458</v>
      </c>
      <c r="CL125" s="1078"/>
      <c r="CM125" s="1078"/>
      <c r="CN125" s="1078"/>
      <c r="CO125" s="1079"/>
      <c r="CP125" s="1010" t="s">
        <v>459</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122</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x14ac:dyDescent="0.2">
      <c r="A126" s="1129"/>
      <c r="B126" s="1016"/>
      <c r="C126" s="986" t="s">
        <v>447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122</v>
      </c>
      <c r="AB126" s="1029"/>
      <c r="AC126" s="1029"/>
      <c r="AD126" s="1029"/>
      <c r="AE126" s="1030"/>
      <c r="AF126" s="1031" t="s">
        <v>122</v>
      </c>
      <c r="AG126" s="1029"/>
      <c r="AH126" s="1029"/>
      <c r="AI126" s="1029"/>
      <c r="AJ126" s="1030"/>
      <c r="AK126" s="1031" t="s">
        <v>122</v>
      </c>
      <c r="AL126" s="1029"/>
      <c r="AM126" s="1029"/>
      <c r="AN126" s="1029"/>
      <c r="AO126" s="1030"/>
      <c r="AP126" s="1032" t="s">
        <v>122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460</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122</v>
      </c>
      <c r="DM126" s="990"/>
      <c r="DN126" s="990"/>
      <c r="DO126" s="990"/>
      <c r="DP126" s="990"/>
      <c r="DQ126" s="990" t="s">
        <v>122</v>
      </c>
      <c r="DR126" s="990"/>
      <c r="DS126" s="990"/>
      <c r="DT126" s="990"/>
      <c r="DU126" s="990"/>
      <c r="DV126" s="991" t="s">
        <v>122</v>
      </c>
      <c r="DW126" s="991"/>
      <c r="DX126" s="991"/>
      <c r="DY126" s="991"/>
      <c r="DZ126" s="992"/>
    </row>
    <row r="127" spans="1:130" s="226" customFormat="1" ht="26.25" customHeight="1" x14ac:dyDescent="0.15">
      <c r="A127" s="1130"/>
      <c r="B127" s="1018"/>
      <c r="C127" s="1072" t="s">
        <v>461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122</v>
      </c>
      <c r="AB127" s="1029"/>
      <c r="AC127" s="1029"/>
      <c r="AD127" s="1029"/>
      <c r="AE127" s="1030"/>
      <c r="AF127" s="1031" t="s">
        <v>122</v>
      </c>
      <c r="AG127" s="1029"/>
      <c r="AH127" s="1029"/>
      <c r="AI127" s="1029"/>
      <c r="AJ127" s="1030"/>
      <c r="AK127" s="1031" t="s">
        <v>122</v>
      </c>
      <c r="AL127" s="1029"/>
      <c r="AM127" s="1029"/>
      <c r="AN127" s="1029"/>
      <c r="AO127" s="1030"/>
      <c r="AP127" s="1032" t="s">
        <v>122</v>
      </c>
      <c r="AQ127" s="1033"/>
      <c r="AR127" s="1033"/>
      <c r="AS127" s="1033"/>
      <c r="AT127" s="1034"/>
      <c r="AU127" s="262"/>
      <c r="AV127" s="262"/>
      <c r="AW127" s="262"/>
      <c r="AX127" s="1102" t="s">
        <v>462</v>
      </c>
      <c r="AY127" s="1103"/>
      <c r="AZ127" s="1103"/>
      <c r="BA127" s="1103"/>
      <c r="BB127" s="1103"/>
      <c r="BC127" s="1103"/>
      <c r="BD127" s="1103"/>
      <c r="BE127" s="1104"/>
      <c r="BF127" s="1105" t="s">
        <v>463</v>
      </c>
      <c r="BG127" s="1103"/>
      <c r="BH127" s="1103"/>
      <c r="BI127" s="1103"/>
      <c r="BJ127" s="1103"/>
      <c r="BK127" s="1103"/>
      <c r="BL127" s="1104"/>
      <c r="BM127" s="1105" t="s">
        <v>464</v>
      </c>
      <c r="BN127" s="1103"/>
      <c r="BO127" s="1103"/>
      <c r="BP127" s="1103"/>
      <c r="BQ127" s="1103"/>
      <c r="BR127" s="1103"/>
      <c r="BS127" s="1104"/>
      <c r="BT127" s="1105" t="s">
        <v>465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466</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122</v>
      </c>
      <c r="DM127" s="990"/>
      <c r="DN127" s="990"/>
      <c r="DO127" s="990"/>
      <c r="DP127" s="990"/>
      <c r="DQ127" s="990" t="s">
        <v>122</v>
      </c>
      <c r="DR127" s="990"/>
      <c r="DS127" s="990"/>
      <c r="DT127" s="990"/>
      <c r="DU127" s="990"/>
      <c r="DV127" s="991" t="s">
        <v>122</v>
      </c>
      <c r="DW127" s="991"/>
      <c r="DX127" s="991"/>
      <c r="DY127" s="991"/>
      <c r="DZ127" s="992"/>
    </row>
    <row r="128" spans="1:130" s="226" customFormat="1" ht="26.25" customHeight="1" thickBot="1" x14ac:dyDescent="0.2">
      <c r="A128" s="1113" t="s">
        <v>467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468</v>
      </c>
      <c r="X128" s="1115"/>
      <c r="Y128" s="1115"/>
      <c r="Z128" s="1116"/>
      <c r="AA128" s="1117">
        <v>5874</v>
      </c>
      <c r="AB128" s="1118"/>
      <c r="AC128" s="1118"/>
      <c r="AD128" s="1118"/>
      <c r="AE128" s="1119"/>
      <c r="AF128" s="1120">
        <v>14771</v>
      </c>
      <c r="AG128" s="1118"/>
      <c r="AH128" s="1118"/>
      <c r="AI128" s="1118"/>
      <c r="AJ128" s="1119"/>
      <c r="AK128" s="1120">
        <v>18278</v>
      </c>
      <c r="AL128" s="1118"/>
      <c r="AM128" s="1118"/>
      <c r="AN128" s="1118"/>
      <c r="AO128" s="1119"/>
      <c r="AP128" s="1121"/>
      <c r="AQ128" s="1122"/>
      <c r="AR128" s="1122"/>
      <c r="AS128" s="1122"/>
      <c r="AT128" s="1123"/>
      <c r="AU128" s="262"/>
      <c r="AV128" s="262"/>
      <c r="AW128" s="262"/>
      <c r="AX128" s="958" t="s">
        <v>469</v>
      </c>
      <c r="AY128" s="959"/>
      <c r="AZ128" s="959"/>
      <c r="BA128" s="959"/>
      <c r="BB128" s="959"/>
      <c r="BC128" s="959"/>
      <c r="BD128" s="959"/>
      <c r="BE128" s="960"/>
      <c r="BF128" s="1124" t="s">
        <v>122</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470</v>
      </c>
      <c r="CQ128" s="1107"/>
      <c r="CR128" s="1107"/>
      <c r="CS128" s="1107"/>
      <c r="CT128" s="1107"/>
      <c r="CU128" s="1107"/>
      <c r="CV128" s="1107"/>
      <c r="CW128" s="1107"/>
      <c r="CX128" s="1107"/>
      <c r="CY128" s="1107"/>
      <c r="CZ128" s="1107"/>
      <c r="DA128" s="1107"/>
      <c r="DB128" s="1107"/>
      <c r="DC128" s="1107"/>
      <c r="DD128" s="1107"/>
      <c r="DE128" s="1107"/>
      <c r="DF128" s="1108"/>
      <c r="DG128" s="1109" t="s">
        <v>122</v>
      </c>
      <c r="DH128" s="1110"/>
      <c r="DI128" s="1110"/>
      <c r="DJ128" s="1110"/>
      <c r="DK128" s="1110"/>
      <c r="DL128" s="1110" t="s">
        <v>122</v>
      </c>
      <c r="DM128" s="1110"/>
      <c r="DN128" s="1110"/>
      <c r="DO128" s="1110"/>
      <c r="DP128" s="1110"/>
      <c r="DQ128" s="1110" t="s">
        <v>122</v>
      </c>
      <c r="DR128" s="1110"/>
      <c r="DS128" s="1110"/>
      <c r="DT128" s="1110"/>
      <c r="DU128" s="1110"/>
      <c r="DV128" s="1111" t="s">
        <v>122</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471</v>
      </c>
      <c r="X129" s="1144"/>
      <c r="Y129" s="1144"/>
      <c r="Z129" s="1145"/>
      <c r="AA129" s="1028">
        <v>3807239</v>
      </c>
      <c r="AB129" s="1029"/>
      <c r="AC129" s="1029"/>
      <c r="AD129" s="1029"/>
      <c r="AE129" s="1030"/>
      <c r="AF129" s="1031">
        <v>3755437</v>
      </c>
      <c r="AG129" s="1029"/>
      <c r="AH129" s="1029"/>
      <c r="AI129" s="1029"/>
      <c r="AJ129" s="1030"/>
      <c r="AK129" s="1031">
        <v>3658013</v>
      </c>
      <c r="AL129" s="1029"/>
      <c r="AM129" s="1029"/>
      <c r="AN129" s="1029"/>
      <c r="AO129" s="1030"/>
      <c r="AP129" s="1146"/>
      <c r="AQ129" s="1147"/>
      <c r="AR129" s="1147"/>
      <c r="AS129" s="1147"/>
      <c r="AT129" s="1148"/>
      <c r="AU129" s="264"/>
      <c r="AV129" s="264"/>
      <c r="AW129" s="264"/>
      <c r="AX129" s="1137" t="s">
        <v>472</v>
      </c>
      <c r="AY129" s="1020"/>
      <c r="AZ129" s="1020"/>
      <c r="BA129" s="1020"/>
      <c r="BB129" s="1020"/>
      <c r="BC129" s="1020"/>
      <c r="BD129" s="1020"/>
      <c r="BE129" s="1021"/>
      <c r="BF129" s="1138" t="s">
        <v>122</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474</v>
      </c>
      <c r="X130" s="1144"/>
      <c r="Y130" s="1144"/>
      <c r="Z130" s="1145"/>
      <c r="AA130" s="1028">
        <v>650448</v>
      </c>
      <c r="AB130" s="1029"/>
      <c r="AC130" s="1029"/>
      <c r="AD130" s="1029"/>
      <c r="AE130" s="1030"/>
      <c r="AF130" s="1031">
        <v>669206</v>
      </c>
      <c r="AG130" s="1029"/>
      <c r="AH130" s="1029"/>
      <c r="AI130" s="1029"/>
      <c r="AJ130" s="1030"/>
      <c r="AK130" s="1031">
        <v>652114</v>
      </c>
      <c r="AL130" s="1029"/>
      <c r="AM130" s="1029"/>
      <c r="AN130" s="1029"/>
      <c r="AO130" s="1030"/>
      <c r="AP130" s="1146"/>
      <c r="AQ130" s="1147"/>
      <c r="AR130" s="1147"/>
      <c r="AS130" s="1147"/>
      <c r="AT130" s="1148"/>
      <c r="AU130" s="264"/>
      <c r="AV130" s="264"/>
      <c r="AW130" s="264"/>
      <c r="AX130" s="1137" t="s">
        <v>475</v>
      </c>
      <c r="AY130" s="1020"/>
      <c r="AZ130" s="1020"/>
      <c r="BA130" s="1020"/>
      <c r="BB130" s="1020"/>
      <c r="BC130" s="1020"/>
      <c r="BD130" s="1020"/>
      <c r="BE130" s="1021"/>
      <c r="BF130" s="1174">
        <v>21.8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476</v>
      </c>
      <c r="X131" s="1182"/>
      <c r="Y131" s="1182"/>
      <c r="Z131" s="1183"/>
      <c r="AA131" s="1075">
        <v>3156791</v>
      </c>
      <c r="AB131" s="1054"/>
      <c r="AC131" s="1054"/>
      <c r="AD131" s="1054"/>
      <c r="AE131" s="1055"/>
      <c r="AF131" s="1053">
        <v>3086231</v>
      </c>
      <c r="AG131" s="1054"/>
      <c r="AH131" s="1054"/>
      <c r="AI131" s="1054"/>
      <c r="AJ131" s="1055"/>
      <c r="AK131" s="1053">
        <v>3005899</v>
      </c>
      <c r="AL131" s="1054"/>
      <c r="AM131" s="1054"/>
      <c r="AN131" s="1054"/>
      <c r="AO131" s="1055"/>
      <c r="AP131" s="1184"/>
      <c r="AQ131" s="1185"/>
      <c r="AR131" s="1185"/>
      <c r="AS131" s="1185"/>
      <c r="AT131" s="1186"/>
      <c r="AU131" s="264"/>
      <c r="AV131" s="264"/>
      <c r="AW131" s="264"/>
      <c r="AX131" s="1156" t="s">
        <v>477</v>
      </c>
      <c r="AY131" s="1107"/>
      <c r="AZ131" s="1107"/>
      <c r="BA131" s="1107"/>
      <c r="BB131" s="1107"/>
      <c r="BC131" s="1107"/>
      <c r="BD131" s="1107"/>
      <c r="BE131" s="1108"/>
      <c r="BF131" s="1157" t="s">
        <v>122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478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479</v>
      </c>
      <c r="W132" s="1167"/>
      <c r="X132" s="1167"/>
      <c r="Y132" s="1167"/>
      <c r="Z132" s="1168"/>
      <c r="AA132" s="1169">
        <v>22.352826019999998</v>
      </c>
      <c r="AB132" s="1170"/>
      <c r="AC132" s="1170"/>
      <c r="AD132" s="1170"/>
      <c r="AE132" s="1171"/>
      <c r="AF132" s="1172">
        <v>22.431503020000001</v>
      </c>
      <c r="AG132" s="1170"/>
      <c r="AH132" s="1170"/>
      <c r="AI132" s="1170"/>
      <c r="AJ132" s="1171"/>
      <c r="AK132" s="1172">
        <v>20.833401259999999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480</v>
      </c>
      <c r="W133" s="1150"/>
      <c r="X133" s="1150"/>
      <c r="Y133" s="1150"/>
      <c r="Z133" s="1151"/>
      <c r="AA133" s="1152">
        <v>22</v>
      </c>
      <c r="AB133" s="1153"/>
      <c r="AC133" s="1153"/>
      <c r="AD133" s="1153"/>
      <c r="AE133" s="1154"/>
      <c r="AF133" s="1152">
        <v>22.2</v>
      </c>
      <c r="AG133" s="1153"/>
      <c r="AH133" s="1153"/>
      <c r="AI133" s="1153"/>
      <c r="AJ133" s="1154"/>
      <c r="AK133" s="1152">
        <v>21.8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wLxzjHS/cLauQRzgb8C5qgICHm9I9c4ea5AYxHIS/Dow0UwotdmQIekHk/gF+B1X6GScLjq9x/95kwkMef9Qg==" saltValue="9d80NalOs8bY7uV3J2gXY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election activeCell="DN2" sqref="DN2"/>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2CDOV4TW6CKW96gpvacVoCbeAH7tWO/uSRF4ozS64Btsh4VGu7l3R0svKnfnCLH9LehjK/auyDerxQk7PJU2g==" saltValue="49vJ9XtfSV1yrY5AywFO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vZqZ2XiJezZd+q6vITff9moOFlMYnDqmqRWGfp0z6TnIIQ0Ye8kGCuW4ZT4kev2wB/PmjxZE7GwBM8xXNJHhQ==" saltValue="3iqCGmCCuwLMCKCdlOrYu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484</v>
      </c>
      <c r="AP7" s="283"/>
      <c r="AQ7" s="284" t="s">
        <v>485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486</v>
      </c>
      <c r="AQ8" s="290" t="s">
        <v>487</v>
      </c>
      <c r="AR8" s="291" t="s">
        <v>488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489</v>
      </c>
      <c r="AL9" s="1193"/>
      <c r="AM9" s="1193"/>
      <c r="AN9" s="1194"/>
      <c r="AO9" s="292">
        <v>857989</v>
      </c>
      <c r="AP9" s="292">
        <v>129979</v>
      </c>
      <c r="AQ9" s="293">
        <v>135358</v>
      </c>
      <c r="AR9" s="294">
        <v>-4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490</v>
      </c>
      <c r="AL10" s="1193"/>
      <c r="AM10" s="1193"/>
      <c r="AN10" s="1194"/>
      <c r="AO10" s="295">
        <v>50909</v>
      </c>
      <c r="AP10" s="295">
        <v>7712</v>
      </c>
      <c r="AQ10" s="296">
        <v>16285</v>
      </c>
      <c r="AR10" s="297">
        <v>-52.6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491</v>
      </c>
      <c r="AL11" s="1193"/>
      <c r="AM11" s="1193"/>
      <c r="AN11" s="1194"/>
      <c r="AO11" s="295">
        <v>402988</v>
      </c>
      <c r="AP11" s="295">
        <v>61050</v>
      </c>
      <c r="AQ11" s="296">
        <v>23139</v>
      </c>
      <c r="AR11" s="297">
        <v>163.80000000000001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492</v>
      </c>
      <c r="AL12" s="1193"/>
      <c r="AM12" s="1193"/>
      <c r="AN12" s="1194"/>
      <c r="AO12" s="295" t="s">
        <v>493</v>
      </c>
      <c r="AP12" s="295" t="s">
        <v>493</v>
      </c>
      <c r="AQ12" s="296">
        <v>3507</v>
      </c>
      <c r="AR12" s="297" t="s">
        <v>493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494</v>
      </c>
      <c r="AL13" s="1193"/>
      <c r="AM13" s="1193"/>
      <c r="AN13" s="1194"/>
      <c r="AO13" s="295" t="s">
        <v>493</v>
      </c>
      <c r="AP13" s="295" t="s">
        <v>493</v>
      </c>
      <c r="AQ13" s="296">
        <v>1</v>
      </c>
      <c r="AR13" s="297" t="s">
        <v>493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495</v>
      </c>
      <c r="AL14" s="1193"/>
      <c r="AM14" s="1193"/>
      <c r="AN14" s="1194"/>
      <c r="AO14" s="295">
        <v>67804</v>
      </c>
      <c r="AP14" s="295">
        <v>10272</v>
      </c>
      <c r="AQ14" s="296">
        <v>6299</v>
      </c>
      <c r="AR14" s="297">
        <v>63.1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496</v>
      </c>
      <c r="AL15" s="1193"/>
      <c r="AM15" s="1193"/>
      <c r="AN15" s="1194"/>
      <c r="AO15" s="295">
        <v>65626</v>
      </c>
      <c r="AP15" s="295">
        <v>9942</v>
      </c>
      <c r="AQ15" s="296">
        <v>3566</v>
      </c>
      <c r="AR15" s="297">
        <v>178.8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497</v>
      </c>
      <c r="AL16" s="1196"/>
      <c r="AM16" s="1196"/>
      <c r="AN16" s="1197"/>
      <c r="AO16" s="295">
        <v>-104645</v>
      </c>
      <c r="AP16" s="295">
        <v>-15853</v>
      </c>
      <c r="AQ16" s="296">
        <v>-14081</v>
      </c>
      <c r="AR16" s="297">
        <v>12.6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1340671</v>
      </c>
      <c r="AP17" s="295">
        <v>203101</v>
      </c>
      <c r="AQ17" s="296">
        <v>174073</v>
      </c>
      <c r="AR17" s="297">
        <v>16.7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499</v>
      </c>
      <c r="AP20" s="303" t="s">
        <v>500</v>
      </c>
      <c r="AQ20" s="304" t="s">
        <v>501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502</v>
      </c>
      <c r="AL21" s="1188"/>
      <c r="AM21" s="1188"/>
      <c r="AN21" s="1189"/>
      <c r="AO21" s="307">
        <v>14.54</v>
      </c>
      <c r="AP21" s="308">
        <v>15.56</v>
      </c>
      <c r="AQ21" s="309">
        <v>-1.02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503</v>
      </c>
      <c r="AL22" s="1188"/>
      <c r="AM22" s="1188"/>
      <c r="AN22" s="1189"/>
      <c r="AO22" s="312">
        <v>93.4</v>
      </c>
      <c r="AP22" s="313">
        <v>96</v>
      </c>
      <c r="AQ22" s="314">
        <v>-2.6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505</v>
      </c>
      <c r="AO27" s="273"/>
      <c r="AP27" s="273"/>
      <c r="AQ27" s="273"/>
      <c r="AR27" s="273"/>
      <c r="AS27" s="273"/>
      <c r="AT27" s="273"/>
    </row>
    <row r="28" spans="1:46" ht="17.25" x14ac:dyDescent="0.15">
      <c r="A28" s="274" t="s">
        <v>506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484</v>
      </c>
      <c r="AP30" s="283"/>
      <c r="AQ30" s="284" t="s">
        <v>485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486</v>
      </c>
      <c r="AQ31" s="290" t="s">
        <v>487</v>
      </c>
      <c r="AR31" s="291" t="s">
        <v>488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508</v>
      </c>
      <c r="AL32" s="1204"/>
      <c r="AM32" s="1204"/>
      <c r="AN32" s="1205"/>
      <c r="AO32" s="322">
        <v>883370</v>
      </c>
      <c r="AP32" s="322">
        <v>133824</v>
      </c>
      <c r="AQ32" s="323">
        <v>106722</v>
      </c>
      <c r="AR32" s="324">
        <v>25.4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509</v>
      </c>
      <c r="AL33" s="1204"/>
      <c r="AM33" s="1204"/>
      <c r="AN33" s="1205"/>
      <c r="AO33" s="322" t="s">
        <v>493</v>
      </c>
      <c r="AP33" s="322" t="s">
        <v>493</v>
      </c>
      <c r="AQ33" s="323">
        <v>147</v>
      </c>
      <c r="AR33" s="324" t="s">
        <v>493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510</v>
      </c>
      <c r="AL34" s="1204"/>
      <c r="AM34" s="1204"/>
      <c r="AN34" s="1205"/>
      <c r="AO34" s="322" t="s">
        <v>493</v>
      </c>
      <c r="AP34" s="322" t="s">
        <v>493</v>
      </c>
      <c r="AQ34" s="323">
        <v>287</v>
      </c>
      <c r="AR34" s="324" t="s">
        <v>493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511</v>
      </c>
      <c r="AL35" s="1204"/>
      <c r="AM35" s="1204"/>
      <c r="AN35" s="1205"/>
      <c r="AO35" s="322">
        <v>312644</v>
      </c>
      <c r="AP35" s="322">
        <v>47363</v>
      </c>
      <c r="AQ35" s="323">
        <v>22428</v>
      </c>
      <c r="AR35" s="324">
        <v>111.2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512</v>
      </c>
      <c r="AL36" s="1204"/>
      <c r="AM36" s="1204"/>
      <c r="AN36" s="1205"/>
      <c r="AO36" s="322">
        <v>79517</v>
      </c>
      <c r="AP36" s="322">
        <v>12046</v>
      </c>
      <c r="AQ36" s="323">
        <v>4327</v>
      </c>
      <c r="AR36" s="324">
        <v>178.4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513</v>
      </c>
      <c r="AL37" s="1204"/>
      <c r="AM37" s="1204"/>
      <c r="AN37" s="1205"/>
      <c r="AO37" s="322">
        <v>19681</v>
      </c>
      <c r="AP37" s="322">
        <v>2982</v>
      </c>
      <c r="AQ37" s="323">
        <v>1437</v>
      </c>
      <c r="AR37" s="324">
        <v>107.5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514</v>
      </c>
      <c r="AL38" s="1207"/>
      <c r="AM38" s="1207"/>
      <c r="AN38" s="1208"/>
      <c r="AO38" s="325">
        <v>1411</v>
      </c>
      <c r="AP38" s="325">
        <v>214</v>
      </c>
      <c r="AQ38" s="326">
        <v>25</v>
      </c>
      <c r="AR38" s="314">
        <v>756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515</v>
      </c>
      <c r="AL39" s="1207"/>
      <c r="AM39" s="1207"/>
      <c r="AN39" s="1208"/>
      <c r="AO39" s="322">
        <v>-18278</v>
      </c>
      <c r="AP39" s="322">
        <v>-2769</v>
      </c>
      <c r="AQ39" s="323">
        <v>-4811</v>
      </c>
      <c r="AR39" s="324">
        <v>-42.4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516</v>
      </c>
      <c r="AL40" s="1204"/>
      <c r="AM40" s="1204"/>
      <c r="AN40" s="1205"/>
      <c r="AO40" s="322">
        <v>-652114</v>
      </c>
      <c r="AP40" s="322">
        <v>-98790</v>
      </c>
      <c r="AQ40" s="323">
        <v>-91754</v>
      </c>
      <c r="AR40" s="324">
        <v>7.7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626231</v>
      </c>
      <c r="AP41" s="322">
        <v>94869</v>
      </c>
      <c r="AQ41" s="323">
        <v>38807</v>
      </c>
      <c r="AR41" s="324">
        <v>144.5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484</v>
      </c>
      <c r="AN49" s="1200" t="s">
        <v>520</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521</v>
      </c>
      <c r="AO50" s="339" t="s">
        <v>522</v>
      </c>
      <c r="AP50" s="340" t="s">
        <v>523</v>
      </c>
      <c r="AQ50" s="341" t="s">
        <v>524</v>
      </c>
      <c r="AR50" s="342" t="s">
        <v>525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526</v>
      </c>
      <c r="AL51" s="335"/>
      <c r="AM51" s="343">
        <v>1778960</v>
      </c>
      <c r="AN51" s="344">
        <v>250593</v>
      </c>
      <c r="AO51" s="345">
        <v>10.8</v>
      </c>
      <c r="AP51" s="346">
        <v>174587</v>
      </c>
      <c r="AQ51" s="347">
        <v>19.100000000000001</v>
      </c>
      <c r="AR51" s="348">
        <v>-8.3000000000000007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527</v>
      </c>
      <c r="AM52" s="351">
        <v>999345</v>
      </c>
      <c r="AN52" s="352">
        <v>140773</v>
      </c>
      <c r="AO52" s="353">
        <v>-8.8000000000000007</v>
      </c>
      <c r="AP52" s="354">
        <v>79695</v>
      </c>
      <c r="AQ52" s="355">
        <v>17</v>
      </c>
      <c r="AR52" s="356">
        <v>-25.8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528</v>
      </c>
      <c r="AL53" s="335"/>
      <c r="AM53" s="343">
        <v>1558921</v>
      </c>
      <c r="AN53" s="344">
        <v>223405</v>
      </c>
      <c r="AO53" s="345">
        <v>-10.8</v>
      </c>
      <c r="AP53" s="346">
        <v>175675</v>
      </c>
      <c r="AQ53" s="347">
        <v>0.6</v>
      </c>
      <c r="AR53" s="348">
        <v>-11.4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527</v>
      </c>
      <c r="AM54" s="351">
        <v>1334643</v>
      </c>
      <c r="AN54" s="352">
        <v>191264</v>
      </c>
      <c r="AO54" s="353">
        <v>35.9</v>
      </c>
      <c r="AP54" s="354">
        <v>87698</v>
      </c>
      <c r="AQ54" s="355">
        <v>10</v>
      </c>
      <c r="AR54" s="356">
        <v>25.9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529</v>
      </c>
      <c r="AL55" s="335"/>
      <c r="AM55" s="343">
        <v>1251406</v>
      </c>
      <c r="AN55" s="344">
        <v>181679</v>
      </c>
      <c r="AO55" s="345">
        <v>-18.7</v>
      </c>
      <c r="AP55" s="346">
        <v>162193</v>
      </c>
      <c r="AQ55" s="347">
        <v>-7.7</v>
      </c>
      <c r="AR55" s="348">
        <v>-11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527</v>
      </c>
      <c r="AM56" s="351">
        <v>780223</v>
      </c>
      <c r="AN56" s="352">
        <v>113273</v>
      </c>
      <c r="AO56" s="353">
        <v>-40.799999999999997</v>
      </c>
      <c r="AP56" s="354">
        <v>79985</v>
      </c>
      <c r="AQ56" s="355">
        <v>-8.8000000000000007</v>
      </c>
      <c r="AR56" s="356">
        <v>-32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530</v>
      </c>
      <c r="AL57" s="335"/>
      <c r="AM57" s="343">
        <v>1094072</v>
      </c>
      <c r="AN57" s="344">
        <v>161917</v>
      </c>
      <c r="AO57" s="345">
        <v>-10.9</v>
      </c>
      <c r="AP57" s="346">
        <v>168868</v>
      </c>
      <c r="AQ57" s="347">
        <v>4.0999999999999996</v>
      </c>
      <c r="AR57" s="348">
        <v>-15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527</v>
      </c>
      <c r="AM58" s="351">
        <v>493200</v>
      </c>
      <c r="AN58" s="352">
        <v>72991</v>
      </c>
      <c r="AO58" s="353">
        <v>-35.6</v>
      </c>
      <c r="AP58" s="354">
        <v>79360</v>
      </c>
      <c r="AQ58" s="355">
        <v>-0.8</v>
      </c>
      <c r="AR58" s="356">
        <v>-34.799999999999997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531</v>
      </c>
      <c r="AL59" s="335"/>
      <c r="AM59" s="343">
        <v>1837132</v>
      </c>
      <c r="AN59" s="344">
        <v>278311</v>
      </c>
      <c r="AO59" s="345">
        <v>71.900000000000006</v>
      </c>
      <c r="AP59" s="346">
        <v>202870</v>
      </c>
      <c r="AQ59" s="347">
        <v>20.100000000000001</v>
      </c>
      <c r="AR59" s="348">
        <v>51.8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527</v>
      </c>
      <c r="AM60" s="351">
        <v>416113</v>
      </c>
      <c r="AN60" s="352">
        <v>63038</v>
      </c>
      <c r="AO60" s="353">
        <v>-13.6</v>
      </c>
      <c r="AP60" s="354">
        <v>79735</v>
      </c>
      <c r="AQ60" s="355">
        <v>0.5</v>
      </c>
      <c r="AR60" s="356">
        <v>-14.1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532</v>
      </c>
      <c r="AL61" s="357"/>
      <c r="AM61" s="358">
        <v>1504098</v>
      </c>
      <c r="AN61" s="359">
        <v>219181</v>
      </c>
      <c r="AO61" s="360">
        <v>8.5</v>
      </c>
      <c r="AP61" s="361">
        <v>176839</v>
      </c>
      <c r="AQ61" s="362">
        <v>7.2</v>
      </c>
      <c r="AR61" s="348">
        <v>1.3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527</v>
      </c>
      <c r="AM62" s="351">
        <v>804705</v>
      </c>
      <c r="AN62" s="352">
        <v>116268</v>
      </c>
      <c r="AO62" s="353">
        <v>-12.6</v>
      </c>
      <c r="AP62" s="354">
        <v>81295</v>
      </c>
      <c r="AQ62" s="355">
        <v>3.6</v>
      </c>
      <c r="AR62" s="356">
        <v>-16.2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M8VAX9zbWETcf0GYFlfwZsmHJQOh4mF6cZB8IfHFIJ0FYV0ODq3hMJmyJBZYlv694/ghJsAU5fzH2D7iYYtMQ==" saltValue="jJyA+XNZm4hZKZ2yJtQW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vzHwhqe8DzCrjcRPBcHJu2/JzTUJOSHkVOua8OJjEt77OB0gHWA2hKDGLvjuXbRxyJ4AMgKNA0jpfsEnI9ew==" saltValue="UOeMuVR9mHFgaJmsp7ko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zOhB4hdEDZ29SPxG6qeV5YrKW97DnE7GMrdCMo+pDHoddztf9bU1eMYNvIWwu0n49YsZnczoDeoOxuQ1puwLQ==" saltValue="lWZ7z2DjJlf8pAkPUAUa0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536</v>
      </c>
      <c r="G46" s="8" t="s">
        <v>537</v>
      </c>
      <c r="H46" s="8" t="s">
        <v>538</v>
      </c>
      <c r="I46" s="8" t="s">
        <v>539</v>
      </c>
      <c r="J46" s="9" t="s">
        <v>540</v>
      </c>
    </row>
    <row r="47" spans="2:10" ht="57.75" customHeight="1" x14ac:dyDescent="0.15">
      <c r="B47" s="10"/>
      <c r="C47" s="1212" t="s">
        <v>3</v>
      </c>
      <c r="D47" s="1212"/>
      <c r="E47" s="1213"/>
      <c r="F47" s="11">
        <v>0.16</v>
      </c>
      <c r="G47" s="12">
        <v>0.49</v>
      </c>
      <c r="H47" s="12">
        <v>1.24</v>
      </c>
      <c r="I47" s="12">
        <v>0.36</v>
      </c>
      <c r="J47" s="13">
        <v>1.56</v>
      </c>
    </row>
    <row r="48" spans="2:10" ht="57.75" customHeight="1" x14ac:dyDescent="0.15">
      <c r="B48" s="14"/>
      <c r="C48" s="1214" t="s">
        <v>4</v>
      </c>
      <c r="D48" s="1214"/>
      <c r="E48" s="1215"/>
      <c r="F48" s="15">
        <v>2.31</v>
      </c>
      <c r="G48" s="16">
        <v>0.9</v>
      </c>
      <c r="H48" s="16">
        <v>3.14</v>
      </c>
      <c r="I48" s="16">
        <v>2.65</v>
      </c>
      <c r="J48" s="17">
        <v>2.3199999999999998</v>
      </c>
    </row>
    <row r="49" spans="2:10" ht="57.75" customHeight="1" thickBot="1" x14ac:dyDescent="0.2">
      <c r="B49" s="18"/>
      <c r="C49" s="1216" t="s">
        <v>5</v>
      </c>
      <c r="D49" s="1216"/>
      <c r="E49" s="1217"/>
      <c r="F49" s="19" t="s">
        <v>541</v>
      </c>
      <c r="G49" s="20" t="s">
        <v>542</v>
      </c>
      <c r="H49" s="20">
        <v>2.25</v>
      </c>
      <c r="I49" s="20" t="s">
        <v>543</v>
      </c>
      <c r="J49" s="21" t="s">
        <v>544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raahyjvjE+0tUOq1WZo8mDzij+AQSJiyBxElQoSciUkDsFbCaQ8XInIY7oV14U35fZr57pBjKaMoxU2r23QyA==" saltValue="c6zvlWcvslW2gBxPpdE+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2019-10-18T06:01:16Z</cp:lastPrinted>
  <dcterms:created xsi:type="dcterms:W3CDTF">2019-02-14T01:19:41Z</dcterms:created>
  <dcterms:modified xsi:type="dcterms:W3CDTF">2019-10-30T01:22:44Z</dcterms:modified>
  <cp:category/>
</cp:coreProperties>
</file>