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0" yWindow="0" windowWidth="204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<sst xmlns="http://schemas.openxmlformats.org/spreadsheetml/2006/main" count="986" uniqueCount="536">
  <si>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</si>
  <si>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</si>
  <si>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</si>
  <si>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</si>
  <si>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</si>
  <si>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</si>
  <si>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</si>
  <si>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</si>
  <si>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</si>
  <si>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</si>
  <si>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</si>
  <si>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</si>
  <si>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</si>
  <si>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</si>
  <si>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</si>
  <si>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</si>
  <si>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</si>
  <si>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</si>
  <si>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</si>
  <si>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</si>
  <si>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</si>
  <si>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</si>
  <si>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</si>
  <si>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</si>
  <si>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</si>
  <si>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</si>
  <si>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</si>
  <si>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</si>
  <si>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</si>
  <si>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</si>
  <si>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</si>
  <si>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</si>
  <si>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</si>
  <si>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</si>
  <si>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</si>
  <si>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</si>
  <si>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</si>
  <si>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</si>
  <si>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</si>
  <si>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</si>
  <si>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</si>
  <si>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</si>
  <si>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</si>
  <si>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</si>
  <si>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</si>
  <si>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</si>
  <si>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</si>
  <si>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</si>
  <si>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</si>
  <si>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</si>
  <si>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</si>
  <si>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</si>
  <si>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</si>
  <si>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</si>
  <si>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</si>
  <si>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</si>
  <si>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</si>
  <si>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</si>
  <si>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</si>
  <si>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</si>
  <si>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</si>
  <si>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</si>
  <si>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</si>
  <si>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</si>
  <si>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</si>
  <si>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</si>
  <si>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</si>
  <si>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</si>
  <si>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</si>
  <si>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</si>
  <si>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</si>
  <si>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</si>
  <si>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</si>
  <si>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</si>
  <si>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</si>
  <si>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</si>
  <si>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</si>
  <si>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</si>
  <si>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</si>
  <si>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</si>
  <si>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</si>
  <si>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</si>
  <si>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</si>
  <si>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</si>
  <si>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</si>
  <si>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</si>
  <si>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</si>
  <si>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</si>
  <si>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</si>
  <si>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</si>
  <si>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</si>
  <si>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</si>
  <si>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</si>
  <si>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</si>
  <si>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</si>
  <si>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</si>
  <si>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</si>
  <si>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</si>
  <si>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</si>
  <si>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</si>
  <si>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</si>
  <si>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</si>
  <si>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</si>
  <si>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</si>
  <si>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</si>
  <si>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</si>
  <si>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</si>
  <si>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</si>
  <si>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</si>
  <si>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</si>
  <si>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</si>
  <si>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</si>
  <si>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</si>
  <si>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</si>
  <si>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</si>
  <si>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</si>
  <si>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</si>
  <si>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</si>
  <si>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</si>
  <si>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</si>
  <si>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</si>
  <si>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</si>
  <si>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</si>
  <si>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</si>
  <si>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</si>
  <si>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</si>
  <si>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</si>
  <si>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</si>
  <si>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</si>
  <si>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</si>
  <si>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</si>
  <si>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</si>
  <si>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</si>
  <si>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</si>
  <si>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</si>
  <si>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</si>
  <si>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</si>
  <si>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</si>
  <si>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</si>
  <si>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</si>
  <si>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</si>
  <si>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</si>
  <si>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</si>
  <si>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</si>
  <si>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</si>
  <si>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</si>
  <si>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</si>
  <si>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</si>
  <si>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</si>
  <si>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</si>
  <si>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</si>
  <si>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</si>
  <si>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</si>
  <si>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</si>
  <si>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</si>
  <si>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</si>
  <si>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</si>
  <si>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</si>
  <si>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</si>
  <si>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</si>
  <si>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</si>
  <si>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</si>
  <si>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</si>
  <si>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</si>
  <si>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</si>
  <si>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</si>
  <si>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</si>
  <si>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</si>
  <si>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</si>
  <si>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</si>
  <si>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</si>
  <si>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</si>
  <si>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</si>
  <si>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</si>
  <si>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</si>
  <si>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</si>
  <si>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</si>
  <si>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</si>
  <si>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</si>
  <si>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</si>
  <si>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</si>
  <si>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</si>
  <si>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</si>
  <si>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</si>
  <si>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</si>
  <si>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</si>
  <si>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</si>
  <si>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</si>
  <si>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</si>
  <si>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</si>
  <si>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</si>
  <si>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</si>
  <si>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</si>
  <si>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</si>
  <si>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青森県大間町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</si>
  <si>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</si>
  <si>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</si>
  <si>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</si>
  <si>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</si>
  <si>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</si>
  <si>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</si>
  <si>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</si>
  <si>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</si>
  <si>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</si>
  <si>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</si>
  <si>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</si>
  <si>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</si>
  <si>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</si>
  <si>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</si>
  <si>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</si>
  <si>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</si>
  <si>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</si>
  <si>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</si>
  <si>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</si>
  <si>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</si>
  <si>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</si>
  <si>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</si>
  <si>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</si>
  <si>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</si>
  <si>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</si>
  <si>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</si>
  <si>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</si>
  <si>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</si>
  <si>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</si>
  <si>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</si>
  <si>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</si>
  <si>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</si>
  <si>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</si>
  <si>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</si>
  <si>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</si>
  <si>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</si>
  <si>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</si>
  <si>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</si>
  <si>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</si>
  <si>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</si>
  <si>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</si>
  <si>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</si>
  <si>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</si>
  <si>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</si>
  <si>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</si>
  <si>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</si>
  <si>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</si>
  <si>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</si>
  <si>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</si>
  <si>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</si>
  <si>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</si>
  <si>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</si>
  <si>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</si>
  <si>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</si>
  <si>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</si>
  <si>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</si>
  <si>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</si>
  <si>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</si>
  <si>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</si>
  <si>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</si>
  <si>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</si>
  <si>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</si>
  <si>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</si>
  <si>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</si>
  <si>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</si>
  <si>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</si>
  <si>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</si>
  <si>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</si>
  <si>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</si>
  <si>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</si>
  <si>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</si>
  <si>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</si>
  <si>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</si>
  <si>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</si>
  <si>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</si>
  <si>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</si>
  <si>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</si>
  <si>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</si>
  <si>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</si>
  <si>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</si>
  <si>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</si>
  <si>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</si>
  <si>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</si>
  <si>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</si>
  <si>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</si>
  <si>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</si>
  <si>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</si>
  <si>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</si>
  <si>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</si>
  <si>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</si>
  <si>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</si>
  <si>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</si>
  <si>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</si>
  <si>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</si>
  <si>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</si>
  <si>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</si>
  <si>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</si>
  <si>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</si>
  <si>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</si>
  <si>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</si>
  <si>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</si>
  <si>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</si>
  <si>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</si>
  <si>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</si>
  <si>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</si>
  <si>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</si>
  <si>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</si>
  <si>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</si>
  <si>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</si>
  <si>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</si>
  <si>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</si>
  <si>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</si>
  <si>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</si>
  <si>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</si>
  <si>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</si>
  <si>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</si>
  <si>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</si>
  <si>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</si>
  <si>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</si>
  <si>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</si>
  <si>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</si>
  <si>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</si>
  <si>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</si>
  <si>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</si>
  <si>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</si>
  <si>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</si>
  <si>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</si>
  <si>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</si>
  <si>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</si>
  <si>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</si>
  <si>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</si>
  <si>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</si>
  <si>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</si>
  <si>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</si>
  <si>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</si>
  <si>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</si>
  <si>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</si>
  <si>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</si>
  <si>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</si>
  <si>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</si>
  <si>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</si>
  <si>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</si>
  <si>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</si>
  <si>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</si>
  <si>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</si>
  <si>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</si>
  <si>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</si>
  <si>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</si>
  <si>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青森県大間町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</si>
  <si>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</si>
  <si>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</si>
  <si>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</si>
  <si>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</si>
  <si>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</si>
  <si>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</si>
  <si>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</si>
  <si>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</si>
  <si>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</si>
  <si>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</si>
  <si>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</si>
  <si>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</si>
  <si>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</si>
  <si>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</si>
  <si>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</si>
  <si>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</si>
  <si>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</si>
  <si>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</si>
  <si>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</si>
  <si>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</si>
  <si>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</si>
  <si>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</si>
  <si>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</si>
  <si>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</si>
  <si>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</si>
  <si>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</si>
  <si>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</si>
  <si>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</si>
  <si>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</si>
  <si>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</si>
  <si>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</si>
  <si>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</si>
  <si>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</si>
  <si>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</si>
  <si>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</si>
  <si>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</si>
  <si>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</si>
  <si>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</si>
  <si>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</si>
  <si>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</si>
  <si>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</si>
  <si>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</si>
  <si>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</si>
  <si>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</si>
  <si>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</si>
  <si>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</si>
  <si>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</si>
  <si>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</si>
  <si>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</si>
  <si>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</si>
  <si>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</si>
  <si>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</si>
  <si>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</si>
  <si>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</si>
  <si>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</si>
  <si>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</si>
  <si>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</si>
  <si>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</si>
  <si>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</si>
  <si>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</si>
  <si>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</si>
  <si>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</si>
  <si>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</si>
  <si>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</si>
  <si>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</si>
  <si>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</si>
  <si>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</si>
  <si>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</si>
  <si>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</si>
  <si>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</si>
  <si>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</si>
  <si>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</si>
  <si>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</si>
  <si>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</si>
  <si>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</si>
  <si>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</si>
  <si>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</si>
  <si>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</si>
  <si>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</si>
  <si>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</si>
  <si>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</si>
  <si>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</si>
  <si>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</si>
  <si>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</si>
  <si>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</si>
  <si>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</si>
  <si>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</si>
  <si>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</si>
  <si>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</si>
  <si>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</si>
  <si>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</si>
  <si>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</si>
  <si>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</si>
  <si>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</si>
  <si>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</si>
  <si>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</si>
  <si>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</si>
  <si>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</si>
  <si>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</si>
  <si>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</si>
  <si>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</si>
  <si>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</si>
  <si>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</si>
  <si>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</si>
  <si>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</si>
  <si>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</si>
  <si>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</si>
  <si>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</si>
  <si>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</si>
  <si>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</si>
  <si>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</si>
  <si>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</si>
  <si>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</si>
  <si>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</si>
  <si>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</si>
  <si>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</si>
  <si>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</si>
  <si>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</si>
  <si>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</si>
  <si>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</si>
  <si>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</si>
  <si>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</si>
  <si>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</si>
  <si>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</si>
  <si>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</si>
  <si>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</si>
  <si>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</si>
  <si>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</si>
  <si>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</si>
  <si>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</si>
  <si>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</si>
  <si>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</si>
  <si>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</si>
  <si>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</si>
  <si>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</si>
  <si>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</si>
  <si>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</si>
  <si>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</si>
  <si>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</si>
  <si>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</si>
  <si>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</si>
  <si>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</si>
  <si>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</si>
  <si>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</si>
  <si>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</si>
  <si>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</si>
  <si>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</si>
  <si>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</si>
  <si>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</si>
  <si>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</si>
  <si>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</si>
  <si>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</si>
  <si>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</si>
  <si>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</si>
  <si>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</si>
  <si>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</si>
  <si>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</si>
  <si>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</si>
  <si>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</si>
  <si>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</si>
  <si>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</si>
  <si>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</si>
  <si>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</si>
  <si>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</si>
  <si>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</si>
  <si>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</si>
  <si>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</si>
  <si>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</si>
  <si>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</si>
  <si>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</si>
  <si>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</si>
  <si>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</si>
  <si>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2.35</t>
  </si>
  <si>
    <t>▲ 4.65</t>
  </si>
  <si>
    <t>▲ 14.61</t>
  </si>
  <si>
    <t>一般会計</t>
  </si>
  <si>
    <t>国民健康保険特別会計</t>
  </si>
  <si>
    <t>水道事業会計</t>
  </si>
  <si>
    <t>介護保険特別会計</t>
  </si>
  <si>
    <t>後期高齢者医療特別会計</t>
  </si>
  <si>
    <t>下水道事業特別会計</t>
  </si>
  <si>
    <t>その他会計（赤字）</t>
  </si>
  <si>
    <t>▲ 0.00</t>
  </si>
  <si>
    <t>その他会計（黒字）</t>
  </si>
  <si>
    <t>一部事務組合下北医療センター</t>
    <rPh sb="0" eb="2">
      <t>イチブ</t>
    </rPh>
    <rPh sb="2" eb="4">
      <t>ジム</t>
    </rPh>
    <rPh sb="4" eb="6">
      <t>クミアイ</t>
    </rPh>
    <rPh sb="6" eb="8">
      <t>シモキタ</t>
    </rPh>
    <rPh sb="8" eb="10">
      <t>イリョウ</t>
    </rPh>
    <phoneticPr fontId="5"/>
  </si>
  <si>
    <t>下北地域広域行政事務組合</t>
    <rPh sb="0" eb="12">
      <t>シモコウ</t>
    </rPh>
    <phoneticPr fontId="5"/>
  </si>
  <si>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5"/>
  </si>
  <si>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5"/>
  </si>
  <si>
    <t>青森県市町村退職手当組合</t>
    <phoneticPr fontId="5"/>
  </si>
  <si>
    <t>青森県交通災害共済組合</t>
    <phoneticPr fontId="5"/>
  </si>
  <si>
    <t>青森県市町村総合事務組合</t>
    <phoneticPr fontId="5"/>
  </si>
  <si>
    <t>法適用</t>
    <rPh sb="0" eb="1">
      <t>ホウ</t>
    </rPh>
    <rPh sb="1" eb="3">
      <t>テキヨウ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</si>
</sst>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129060</c:v>
                </c:pt>
                <c:pt idx="1">
                  <c:v>131027</c:v>
                </c:pt>
                <c:pt idx="2">
                  <c:v>454118</c:v>
                </c:pt>
                <c:pt idx="3">
                  <c:v>67995</c:v>
                </c:pt>
                <c:pt idx="4">
                  <c:v>73605</c:v>
                </c:pt>
              </c:numCache>
            </c:numRef>
          </c:val>
          <c:smooth val="0"/>
        </c:ser>
        <c:dLbls>
          <c:showLegendKey val="0"/>
          <c:showVal val="0"/>
          <c:showCatName val="0"/>
          <c:showSerName val="0"/>
          <c:showPercent val="0"/>
          <c:showBubbleSize val="0"/>
        </c:dLbls>
        <c:marker val="1"/>
        <c:smooth val="0"/>
        <c:axId val="202579904"/>
        <c:axId val="202580296"/>
      </c:lineChart>
      <c:catAx>
        <c:axId val="20257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580296"/>
        <c:crosses val="autoZero"/>
        <c:auto val="1"/>
        <c:lblAlgn val="ctr"/>
        <c:lblOffset val="100"/>
        <c:tickLblSkip val="1"/>
        <c:tickMarkSkip val="1"/>
        <c:noMultiLvlLbl val="0"/>
      </c:catAx>
      <c:valAx>
        <c:axId val="20258029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57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5.27</c:v>
                </c:pt>
                <c:pt idx="1">
                  <c:v>7.13</c:v>
                </c:pt>
                <c:pt idx="2">
                  <c:v>5.84</c:v>
                </c:pt>
                <c:pt idx="3">
                  <c:v>4.82</c:v>
                </c:pt>
                <c:pt idx="4">
                  <c:v>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37.46</c:v>
                </c:pt>
                <c:pt idx="1">
                  <c:v>47.14</c:v>
                </c:pt>
                <c:pt idx="2">
                  <c:v>50.26</c:v>
                </c:pt>
                <c:pt idx="3">
                  <c:v>51.69</c:v>
                </c:pt>
                <c:pt idx="4">
                  <c:v>39.97</c:v>
                </c:pt>
              </c:numCache>
            </c:numRef>
          </c:val>
        </c:ser>
        <c:dLbls>
          <c:showLegendKey val="0"/>
          <c:showVal val="0"/>
          <c:showCatName val="0"/>
          <c:showSerName val="0"/>
          <c:showPercent val="0"/>
          <c:showBubbleSize val="0"/>
        </c:dLbls>
        <c:gapWidth val="250"/>
        <c:overlap val="100"/>
        <c:axId val="202581080"/>
        <c:axId val="20258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10.48</c:v>
                </c:pt>
                <c:pt idx="1">
                  <c:v>11.39</c:v>
                </c:pt>
                <c:pt idx="2">
                  <c:v>-2.35</c:v>
                </c:pt>
                <c:pt idx="3">
                  <c:v>-4.6500000000000004</c:v>
                </c:pt>
                <c:pt idx="4">
                  <c:v>-14.61</c:v>
                </c:pt>
              </c:numCache>
            </c:numRef>
          </c:val>
          <c:smooth val="0"/>
        </c:ser>
        <c:dLbls>
          <c:showLegendKey val="0"/>
          <c:showVal val="0"/>
          <c:showCatName val="0"/>
          <c:showSerName val="0"/>
          <c:showPercent val="0"/>
          <c:showBubbleSize val="0"/>
        </c:dLbls>
        <c:marker val="1"/>
        <c:smooth val="0"/>
        <c:axId val="202581080"/>
        <c:axId val="202581472"/>
      </c:lineChart>
      <c:catAx>
        <c:axId val="20258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581472"/>
        <c:crosses val="autoZero"/>
        <c:auto val="1"/>
        <c:lblAlgn val="ctr"/>
        <c:lblOffset val="100"/>
        <c:tickLblSkip val="1"/>
        <c:tickMarkSkip val="1"/>
        <c:noMultiLvlLbl val="0"/>
      </c:catAx>
      <c:valAx>
        <c:axId val="20258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8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0.68</c:v>
                </c:pt>
                <c:pt idx="4">
                  <c:v>#N/A</c:v>
                </c:pt>
                <c:pt idx="5">
                  <c:v>1.9</c:v>
                </c:pt>
                <c:pt idx="6">
                  <c:v>#N/A</c:v>
                </c:pt>
                <c:pt idx="7">
                  <c:v>0.72</c:v>
                </c:pt>
                <c:pt idx="8">
                  <c:v>#N/A</c:v>
                </c:pt>
                <c:pt idx="9">
                  <c:v>1.05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6.05</c:v>
                </c:pt>
                <c:pt idx="2">
                  <c:v>#N/A</c:v>
                </c:pt>
                <c:pt idx="3">
                  <c:v>5.44</c:v>
                </c:pt>
                <c:pt idx="4">
                  <c:v>#N/A</c:v>
                </c:pt>
                <c:pt idx="5">
                  <c:v>5.2</c:v>
                </c:pt>
                <c:pt idx="6">
                  <c:v>#N/A</c:v>
                </c:pt>
                <c:pt idx="7">
                  <c:v>5.43</c:v>
                </c:pt>
                <c:pt idx="8">
                  <c:v>#N/A</c:v>
                </c:pt>
                <c:pt idx="9">
                  <c:v>4.41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2.5099999999999998</c:v>
                </c:pt>
                <c:pt idx="2">
                  <c:v>#N/A</c:v>
                </c:pt>
                <c:pt idx="3">
                  <c:v>0.32</c:v>
                </c:pt>
                <c:pt idx="4">
                  <c:v>#N/A</c:v>
                </c:pt>
                <c:pt idx="5">
                  <c:v>0.72</c:v>
                </c:pt>
                <c:pt idx="6">
                  <c:v>#N/A</c:v>
                </c:pt>
                <c:pt idx="7">
                  <c:v>2.83</c:v>
                </c:pt>
                <c:pt idx="8">
                  <c:v>#N/A</c:v>
                </c:pt>
                <c:pt idx="9">
                  <c:v>5.01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5.26</c:v>
                </c:pt>
                <c:pt idx="2">
                  <c:v>#N/A</c:v>
                </c:pt>
                <c:pt idx="3">
                  <c:v>7.12</c:v>
                </c:pt>
                <c:pt idx="4">
                  <c:v>#N/A</c:v>
                </c:pt>
                <c:pt idx="5">
                  <c:v>5.83</c:v>
                </c:pt>
                <c:pt idx="6">
                  <c:v>#N/A</c:v>
                </c:pt>
                <c:pt idx="7">
                  <c:v>4.82</c:v>
                </c:pt>
                <c:pt idx="8">
                  <c:v>#N/A</c:v>
                </c:pt>
                <c:pt idx="9">
                  <c:v>5.39</c:v>
                </c:pt>
              </c:numCache>
            </c:numRef>
          </c:val>
        </c:ser>
        <c:dLbls>
          <c:showLegendKey val="0"/>
          <c:showVal val="0"/>
          <c:showCatName val="0"/>
          <c:showSerName val="0"/>
          <c:showPercent val="0"/>
          <c:showBubbleSize val="0"/>
        </c:dLbls>
        <c:gapWidth val="150"/>
        <c:overlap val="100"/>
        <c:axId val="202582256"/>
        <c:axId val="202582648"/>
      </c:barChart>
      <c:catAx>
        <c:axId val="20258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582648"/>
        <c:crosses val="autoZero"/>
        <c:auto val="1"/>
        <c:lblAlgn val="ctr"/>
        <c:lblOffset val="100"/>
        <c:tickLblSkip val="1"/>
        <c:tickMarkSkip val="1"/>
        <c:noMultiLvlLbl val="0"/>
      </c:catAx>
      <c:valAx>
        <c:axId val="20258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8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328</c:v>
                </c:pt>
                <c:pt idx="5">
                  <c:v>329</c:v>
                </c:pt>
                <c:pt idx="8">
                  <c:v>333</c:v>
                </c:pt>
                <c:pt idx="11">
                  <c:v>343</c:v>
                </c:pt>
                <c:pt idx="14">
                  <c:v>352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3</c:v>
                </c:pt>
                <c:pt idx="6">
                  <c:v>7</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117</c:v>
                </c:pt>
                <c:pt idx="3">
                  <c:v>117</c:v>
                </c:pt>
                <c:pt idx="6">
                  <c:v>114</c:v>
                </c:pt>
                <c:pt idx="9">
                  <c:v>111</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c:v>
                </c:pt>
                <c:pt idx="3">
                  <c:v>62</c:v>
                </c:pt>
                <c:pt idx="6">
                  <c:v>59</c:v>
                </c:pt>
                <c:pt idx="9">
                  <c:v>60</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422</c:v>
                </c:pt>
                <c:pt idx="3">
                  <c:v>401</c:v>
                </c:pt>
                <c:pt idx="6">
                  <c:v>379</c:v>
                </c:pt>
                <c:pt idx="9">
                  <c:v>403</c:v>
                </c:pt>
                <c:pt idx="12">
                  <c:v>417</c:v>
                </c:pt>
              </c:numCache>
            </c:numRef>
          </c:val>
        </c:ser>
        <c:dLbls>
          <c:showLegendKey val="0"/>
          <c:showVal val="0"/>
          <c:showCatName val="0"/>
          <c:showSerName val="0"/>
          <c:showPercent val="0"/>
          <c:showBubbleSize val="0"/>
        </c:dLbls>
        <c:gapWidth val="100"/>
        <c:overlap val="100"/>
        <c:axId val="199329416"/>
        <c:axId val="19933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277</c:v>
                </c:pt>
                <c:pt idx="2">
                  <c:v>#N/A</c:v>
                </c:pt>
                <c:pt idx="3">
                  <c:v>#N/A</c:v>
                </c:pt>
                <c:pt idx="4">
                  <c:v>254</c:v>
                </c:pt>
                <c:pt idx="5">
                  <c:v>#N/A</c:v>
                </c:pt>
                <c:pt idx="6">
                  <c:v>#N/A</c:v>
                </c:pt>
                <c:pt idx="7">
                  <c:v>226</c:v>
                </c:pt>
                <c:pt idx="8">
                  <c:v>#N/A</c:v>
                </c:pt>
                <c:pt idx="9">
                  <c:v>#N/A</c:v>
                </c:pt>
                <c:pt idx="10">
                  <c:v>233</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199329416"/>
        <c:axId val="199330592"/>
      </c:lineChart>
      <c:catAx>
        <c:axId val="19932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30592"/>
        <c:crosses val="autoZero"/>
        <c:auto val="1"/>
        <c:lblAlgn val="ctr"/>
        <c:lblOffset val="100"/>
        <c:tickLblSkip val="1"/>
        <c:tickMarkSkip val="1"/>
        <c:noMultiLvlLbl val="0"/>
      </c:catAx>
      <c:valAx>
        <c:axId val="1993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2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3334</c:v>
                </c:pt>
                <c:pt idx="5">
                  <c:v>3280</c:v>
                </c:pt>
                <c:pt idx="8">
                  <c:v>4512</c:v>
                </c:pt>
                <c:pt idx="11">
                  <c:v>4383</c:v>
                </c:pt>
                <c:pt idx="14">
                  <c:v>4363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c:v>
                </c:pt>
                <c:pt idx="5">
                  <c:v>53</c:v>
                </c:pt>
                <c:pt idx="8">
                  <c:v>45</c:v>
                </c:pt>
                <c:pt idx="11">
                  <c:v>50</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4049</c:v>
                </c:pt>
                <c:pt idx="5">
                  <c:v>3982</c:v>
                </c:pt>
                <c:pt idx="8">
                  <c:v>3770</c:v>
                </c:pt>
                <c:pt idx="11">
                  <c:v>3867</c:v>
                </c:pt>
                <c:pt idx="14">
                  <c:v>3946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125</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898</c:v>
                </c:pt>
                <c:pt idx="3">
                  <c:v>839</c:v>
                </c:pt>
                <c:pt idx="6">
                  <c:v>822</c:v>
                </c:pt>
                <c:pt idx="9">
                  <c:v>736</c:v>
                </c:pt>
                <c:pt idx="12">
                  <c:v>637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882</c:v>
                </c:pt>
                <c:pt idx="3">
                  <c:v>803</c:v>
                </c:pt>
                <c:pt idx="6">
                  <c:v>768</c:v>
                </c:pt>
                <c:pt idx="9">
                  <c:v>709</c:v>
                </c:pt>
                <c:pt idx="12">
                  <c:v>769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1250</c:v>
                </c:pt>
                <c:pt idx="3">
                  <c:v>1129</c:v>
                </c:pt>
                <c:pt idx="6">
                  <c:v>1164</c:v>
                </c:pt>
                <c:pt idx="9">
                  <c:v>1247</c:v>
                </c:pt>
                <c:pt idx="12">
                  <c:v>1145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555</c:v>
                </c:pt>
                <c:pt idx="9">
                  <c:v>524</c:v>
                </c:pt>
                <c:pt idx="12">
                  <c:v>467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3994</c:v>
                </c:pt>
                <c:pt idx="3">
                  <c:v>3809</c:v>
                </c:pt>
                <c:pt idx="6">
                  <c:v>5249</c:v>
                </c:pt>
                <c:pt idx="9">
                  <c:v>5042</c:v>
                </c:pt>
                <c:pt idx="12">
                  <c:v>4818</c:v>
                </c:pt>
              </c:numCache>
            </c:numRef>
          </c:val>
        </c:ser>
        <c:dLbls>
          <c:showLegendKey val="0"/>
          <c:showVal val="0"/>
          <c:showCatName val="0"/>
          <c:showSerName val="0"/>
          <c:showPercent val="0"/>
          <c:showBubbleSize val="0"/>
        </c:dLbls>
        <c:gapWidth val="100"/>
        <c:overlap val="100"/>
        <c:axId val="457707544"/>
        <c:axId val="45770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231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7707544"/>
        <c:axId val="457707936"/>
      </c:lineChart>
      <c:catAx>
        <c:axId val="4577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707936"/>
        <c:crosses val="autoZero"/>
        <c:auto val="1"/>
        <c:lblAlgn val="ctr"/>
        <c:lblOffset val="100"/>
        <c:tickLblSkip val="1"/>
        <c:tickMarkSkip val="1"/>
        <c:noMultiLvlLbl val="0"/>
      </c:catAx>
      <c:valAx>
        <c:axId val="45770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0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
5,818
52.10
4,738,274
4,612,944
120,645
2,235,828
4,818,130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長引く景気低迷や基幹産業である漁業不振により、個人・法人ともに目に見える増収には至らず、指数</a:t>
          </a:r>
          <a:r>
            <a:rPr kumimoji="1" lang="en-US" altLang="ja-JP" sz="1300">
              <a:latin typeface="ＭＳ Ｐゴシック"/>
            </a:rPr>
            <a:t>0.27</a:t>
          </a:r>
          <a:r>
            <a:rPr kumimoji="1" lang="ja-JP" altLang="en-US" sz="1300">
              <a:latin typeface="ＭＳ Ｐゴシック"/>
            </a:rPr>
            <a:t>と類似団体の平均を下回っている。ここ数年はほぼ横ばいである。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8" name="直線コネクタ 67"/>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1" name="直線コネクタ 70"/>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27215</xdr:rowOff>
    </xdr:to>
    <xdr:cxnSp macro="">
      <xdr:nvCxnSpPr>
        <xdr:cNvPr id="74" name="直線コネクタ 73"/>
        <xdr:cNvCxnSpPr/>
      </xdr:nvCxnSpPr>
      <xdr:spPr>
        <a:xfrm flipV="1">
          <a:off x="2336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7" name="直線コネクタ 76"/>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80" name="フローチャート :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81" name="テキスト ボックス 80"/>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7" name="円/楕円 86"/>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8"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9" name="円/楕円 88"/>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0" name="テキスト ボックス 89"/>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a:t>
          </a:r>
          <a:r>
            <a:rPr kumimoji="1" lang="en-US" altLang="ja-JP" sz="1300">
              <a:latin typeface="ＭＳ Ｐゴシック"/>
            </a:rPr>
            <a:t>100</a:t>
          </a:r>
          <a:r>
            <a:rPr kumimoji="1" lang="ja-JP" altLang="en-US" sz="1300">
              <a:latin typeface="ＭＳ Ｐゴシック"/>
            </a:rPr>
            <a:t>％を超え、類似団体と比べても例年かなり高い比率の推移となっている。経費削減に努めているが、補助費にかかる比率が高く、下北地域広域行政事務組合に対する負担金が主な要因となっている。</a:t>
          </a:r>
          <a:endParaRPr kumimoji="1" lang="en-US" altLang="ja-JP" sz="1300">
            <a:latin typeface="ＭＳ Ｐゴシック"/>
          </a:endParaRPr>
        </a:p>
        <a:p>
          <a:r>
            <a:rPr kumimoji="1" lang="ja-JP" altLang="en-US" sz="1300">
              <a:latin typeface="ＭＳ Ｐゴシック"/>
            </a:rPr>
            <a:t>　対策として、自主財源の税収を安定的に確保するため、青森県市町村税滞納整理機構と連携し、徴収率増を図り財政構造の弾力性向上に努める。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66</xdr:row>
      <xdr:rowOff>58420</xdr:rowOff>
    </xdr:to>
    <xdr:cxnSp macro="">
      <xdr:nvCxnSpPr>
        <xdr:cNvPr id="131" name="直線コネクタ 130"/>
        <xdr:cNvCxnSpPr/>
      </xdr:nvCxnSpPr>
      <xdr:spPr>
        <a:xfrm>
          <a:off x="4114800" y="1119314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147955</xdr:rowOff>
    </xdr:from>
    <xdr:to>
      <xdr:col>6</xdr:col>
      <xdr:colOff>0</xdr:colOff>
      <xdr:row>65</xdr:row>
      <xdr:rowOff>48895</xdr:rowOff>
    </xdr:to>
    <xdr:cxnSp macro="">
      <xdr:nvCxnSpPr>
        <xdr:cNvPr id="134" name="直線コネクタ 133"/>
        <xdr:cNvCxnSpPr/>
      </xdr:nvCxnSpPr>
      <xdr:spPr>
        <a:xfrm>
          <a:off x="3225800" y="111207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64</xdr:row>
      <xdr:rowOff>147955</xdr:rowOff>
    </xdr:to>
    <xdr:cxnSp macro="">
      <xdr:nvCxnSpPr>
        <xdr:cNvPr id="137" name="直線コネクタ 136"/>
        <xdr:cNvCxnSpPr/>
      </xdr:nvCxnSpPr>
      <xdr:spPr>
        <a:xfrm>
          <a:off x="2336800" y="10863369"/>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63</xdr:row>
      <xdr:rowOff>122344</xdr:rowOff>
    </xdr:to>
    <xdr:cxnSp macro="">
      <xdr:nvCxnSpPr>
        <xdr:cNvPr id="140" name="直線コネクタ 139"/>
        <xdr:cNvCxnSpPr/>
      </xdr:nvCxnSpPr>
      <xdr:spPr>
        <a:xfrm flipV="1">
          <a:off x="1447800" y="108633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43" name="フローチャート : 判断 142"/>
        <xdr:cNvSpPr/>
      </xdr:nvSpPr>
      <xdr:spPr>
        <a:xfrm>
          <a:off x="1397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44" name="テキスト ボックス 143"/>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7620</xdr:rowOff>
    </xdr:from>
    <xdr:to>
      <xdr:col>7</xdr:col>
      <xdr:colOff>203200</xdr:colOff>
      <xdr:row>66</xdr:row>
      <xdr:rowOff>109220</xdr:rowOff>
    </xdr:to>
    <xdr:sp macro="" textlink="">
      <xdr:nvSpPr>
        <xdr:cNvPr id="150" name="円/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74947</xdr:rowOff>
    </xdr:from>
    <xdr:ext cx="762000" cy="259045"/>
    <xdr:sp macro="" textlink="">
      <xdr:nvSpPr>
        <xdr:cNvPr id="151" name="財政構造の弾力性該当値テキスト"/>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2" name="円/楕円 151"/>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3" name="テキスト ボックス 152"/>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97155</xdr:rowOff>
    </xdr:from>
    <xdr:to>
      <xdr:col>4</xdr:col>
      <xdr:colOff>533400</xdr:colOff>
      <xdr:row>65</xdr:row>
      <xdr:rowOff>27305</xdr:rowOff>
    </xdr:to>
    <xdr:sp macro="" textlink="">
      <xdr:nvSpPr>
        <xdr:cNvPr id="154" name="円/楕円 153"/>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12082</xdr:rowOff>
    </xdr:from>
    <xdr:ext cx="762000" cy="259045"/>
    <xdr:sp macro="" textlink="">
      <xdr:nvSpPr>
        <xdr:cNvPr id="155" name="テキスト ボックス 154"/>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6" name="円/楕円 155"/>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7" name="テキスト ボックス 156"/>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8" name="円/楕円 157"/>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9" name="テキスト ボックス 158"/>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類似団体平均と比較し、僅かではあるが下回っている状況にある。今後も行財政改革等により財政健全化を目指した歳出削減に努める。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91056</xdr:rowOff>
    </xdr:from>
    <xdr:to>
      <xdr:col>7</xdr:col>
      <xdr:colOff>152400</xdr:colOff>
      <xdr:row>82</xdr:row>
      <xdr:rowOff>120515</xdr:rowOff>
    </xdr:to>
    <xdr:cxnSp macro="">
      <xdr:nvCxnSpPr>
        <xdr:cNvPr id="194" name="直線コネクタ 193"/>
        <xdr:cNvCxnSpPr/>
      </xdr:nvCxnSpPr>
      <xdr:spPr>
        <a:xfrm>
          <a:off x="4114800" y="14149956"/>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91056</xdr:rowOff>
    </xdr:from>
    <xdr:to>
      <xdr:col>6</xdr:col>
      <xdr:colOff>0</xdr:colOff>
      <xdr:row>82</xdr:row>
      <xdr:rowOff>93478</xdr:rowOff>
    </xdr:to>
    <xdr:cxnSp macro="">
      <xdr:nvCxnSpPr>
        <xdr:cNvPr id="197" name="直線コネクタ 196"/>
        <xdr:cNvCxnSpPr/>
      </xdr:nvCxnSpPr>
      <xdr:spPr>
        <a:xfrm flipV="1">
          <a:off x="3225800" y="14149956"/>
          <a:ext cx="889000" cy="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93478</xdr:rowOff>
    </xdr:from>
    <xdr:to>
      <xdr:col>4</xdr:col>
      <xdr:colOff>482600</xdr:colOff>
      <xdr:row>82</xdr:row>
      <xdr:rowOff>130569</xdr:rowOff>
    </xdr:to>
    <xdr:cxnSp macro="">
      <xdr:nvCxnSpPr>
        <xdr:cNvPr id="200" name="直線コネクタ 199"/>
        <xdr:cNvCxnSpPr/>
      </xdr:nvCxnSpPr>
      <xdr:spPr>
        <a:xfrm flipV="1">
          <a:off x="2336800" y="14152378"/>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31085</xdr:rowOff>
    </xdr:from>
    <xdr:to>
      <xdr:col>3</xdr:col>
      <xdr:colOff>279400</xdr:colOff>
      <xdr:row>82</xdr:row>
      <xdr:rowOff>130569</xdr:rowOff>
    </xdr:to>
    <xdr:cxnSp macro="">
      <xdr:nvCxnSpPr>
        <xdr:cNvPr id="203" name="直線コネクタ 202"/>
        <xdr:cNvCxnSpPr/>
      </xdr:nvCxnSpPr>
      <xdr:spPr>
        <a:xfrm>
          <a:off x="1447800" y="14089985"/>
          <a:ext cx="889000" cy="9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31849</xdr:rowOff>
    </xdr:from>
    <xdr:to>
      <xdr:col>2</xdr:col>
      <xdr:colOff>127000</xdr:colOff>
      <xdr:row>83</xdr:row>
      <xdr:rowOff>133449</xdr:rowOff>
    </xdr:to>
    <xdr:sp macro="" textlink="">
      <xdr:nvSpPr>
        <xdr:cNvPr id="206" name="フローチャート : 判断 205"/>
        <xdr:cNvSpPr/>
      </xdr:nvSpPr>
      <xdr:spPr>
        <a:xfrm>
          <a:off x="1397000" y="1426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118226</xdr:rowOff>
    </xdr:from>
    <xdr:ext cx="762000" cy="259045"/>
    <xdr:sp macro="" textlink="">
      <xdr:nvSpPr>
        <xdr:cNvPr id="207" name="テキスト ボックス 206"/>
        <xdr:cNvSpPr txBox="1"/>
      </xdr:nvSpPr>
      <xdr:spPr>
        <a:xfrm>
          <a:off x="1066800" y="143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69715</xdr:rowOff>
    </xdr:from>
    <xdr:to>
      <xdr:col>7</xdr:col>
      <xdr:colOff>203200</xdr:colOff>
      <xdr:row>82</xdr:row>
      <xdr:rowOff>171315</xdr:rowOff>
    </xdr:to>
    <xdr:sp macro="" textlink="">
      <xdr:nvSpPr>
        <xdr:cNvPr id="213" name="円/楕円 212"/>
        <xdr:cNvSpPr/>
      </xdr:nvSpPr>
      <xdr:spPr>
        <a:xfrm>
          <a:off x="4902200" y="14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86242</xdr:rowOff>
    </xdr:from>
    <xdr:ext cx="762000" cy="259045"/>
    <xdr:sp macro="" textlink="">
      <xdr:nvSpPr>
        <xdr:cNvPr id="214" name="人件費・物件費等の状況該当値テキスト"/>
        <xdr:cNvSpPr txBox="1"/>
      </xdr:nvSpPr>
      <xdr:spPr>
        <a:xfrm>
          <a:off x="5041900" y="1397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194,177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40256</xdr:rowOff>
    </xdr:from>
    <xdr:to>
      <xdr:col>6</xdr:col>
      <xdr:colOff>50800</xdr:colOff>
      <xdr:row>82</xdr:row>
      <xdr:rowOff>141856</xdr:rowOff>
    </xdr:to>
    <xdr:sp macro="" textlink="">
      <xdr:nvSpPr>
        <xdr:cNvPr id="215" name="円/楕円 214"/>
        <xdr:cNvSpPr/>
      </xdr:nvSpPr>
      <xdr:spPr>
        <a:xfrm>
          <a:off x="4064000" y="140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152033</xdr:rowOff>
    </xdr:from>
    <xdr:ext cx="736600" cy="259045"/>
    <xdr:sp macro="" textlink="">
      <xdr:nvSpPr>
        <xdr:cNvPr id="216" name="テキスト ボックス 215"/>
        <xdr:cNvSpPr txBox="1"/>
      </xdr:nvSpPr>
      <xdr:spPr>
        <a:xfrm>
          <a:off x="3733800" y="1386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42678</xdr:rowOff>
    </xdr:from>
    <xdr:to>
      <xdr:col>4</xdr:col>
      <xdr:colOff>533400</xdr:colOff>
      <xdr:row>82</xdr:row>
      <xdr:rowOff>144278</xdr:rowOff>
    </xdr:to>
    <xdr:sp macro="" textlink="">
      <xdr:nvSpPr>
        <xdr:cNvPr id="217" name="円/楕円 216"/>
        <xdr:cNvSpPr/>
      </xdr:nvSpPr>
      <xdr:spPr>
        <a:xfrm>
          <a:off x="3175000" y="141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154455</xdr:rowOff>
    </xdr:from>
    <xdr:ext cx="762000" cy="259045"/>
    <xdr:sp macro="" textlink="">
      <xdr:nvSpPr>
        <xdr:cNvPr id="218" name="テキスト ボックス 217"/>
        <xdr:cNvSpPr txBox="1"/>
      </xdr:nvSpPr>
      <xdr:spPr>
        <a:xfrm>
          <a:off x="2844800" y="1387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79769</xdr:rowOff>
    </xdr:from>
    <xdr:to>
      <xdr:col>3</xdr:col>
      <xdr:colOff>330200</xdr:colOff>
      <xdr:row>83</xdr:row>
      <xdr:rowOff>9919</xdr:rowOff>
    </xdr:to>
    <xdr:sp macro="" textlink="">
      <xdr:nvSpPr>
        <xdr:cNvPr id="219" name="円/楕円 218"/>
        <xdr:cNvSpPr/>
      </xdr:nvSpPr>
      <xdr:spPr>
        <a:xfrm>
          <a:off x="2286000" y="141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166146</xdr:rowOff>
    </xdr:from>
    <xdr:ext cx="762000" cy="259045"/>
    <xdr:sp macro="" textlink="">
      <xdr:nvSpPr>
        <xdr:cNvPr id="220" name="テキスト ボックス 219"/>
        <xdr:cNvSpPr txBox="1"/>
      </xdr:nvSpPr>
      <xdr:spPr>
        <a:xfrm>
          <a:off x="1955800" y="142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151735</xdr:rowOff>
    </xdr:from>
    <xdr:to>
      <xdr:col>2</xdr:col>
      <xdr:colOff>127000</xdr:colOff>
      <xdr:row>82</xdr:row>
      <xdr:rowOff>81885</xdr:rowOff>
    </xdr:to>
    <xdr:sp macro="" textlink="">
      <xdr:nvSpPr>
        <xdr:cNvPr id="221" name="円/楕円 220"/>
        <xdr:cNvSpPr/>
      </xdr:nvSpPr>
      <xdr:spPr>
        <a:xfrm>
          <a:off x="1397000" y="140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92062</xdr:rowOff>
    </xdr:from>
    <xdr:ext cx="762000" cy="259045"/>
    <xdr:sp macro="" textlink="">
      <xdr:nvSpPr>
        <xdr:cNvPr id="222" name="テキスト ボックス 221"/>
        <xdr:cNvSpPr txBox="1"/>
      </xdr:nvSpPr>
      <xdr:spPr>
        <a:xfrm>
          <a:off x="1066800" y="138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僅かに下回ったものの、一般行政職員の経験年数構成比が経験年数の長い職員層の比率が高く職員の構成比率の均衡化が図られていないため、比率がやや高い状況にある。しかし、定年退職等により改善されつつあるが、更なる健全性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47837</xdr:rowOff>
    </xdr:to>
    <xdr:cxnSp macro="">
      <xdr:nvCxnSpPr>
        <xdr:cNvPr id="256" name="直線コネクタ 255"/>
        <xdr:cNvCxnSpPr/>
      </xdr:nvCxnSpPr>
      <xdr:spPr>
        <a:xfrm>
          <a:off x="16179800" y="1457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89</xdr:row>
      <xdr:rowOff>93980</xdr:rowOff>
    </xdr:to>
    <xdr:cxnSp macro="">
      <xdr:nvCxnSpPr>
        <xdr:cNvPr id="259" name="直線コネクタ 258"/>
        <xdr:cNvCxnSpPr/>
      </xdr:nvCxnSpPr>
      <xdr:spPr>
        <a:xfrm flipV="1">
          <a:off x="15290800" y="14572827"/>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90</xdr:row>
      <xdr:rowOff>19050</xdr:rowOff>
    </xdr:to>
    <xdr:cxnSp macro="">
      <xdr:nvCxnSpPr>
        <xdr:cNvPr id="262" name="直線コネクタ 261"/>
        <xdr:cNvCxnSpPr/>
      </xdr:nvCxnSpPr>
      <xdr:spPr>
        <a:xfrm flipV="1">
          <a:off x="14401800" y="153530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19050</xdr:rowOff>
    </xdr:to>
    <xdr:cxnSp macro="">
      <xdr:nvCxnSpPr>
        <xdr:cNvPr id="265" name="直線コネクタ 264"/>
        <xdr:cNvCxnSpPr/>
      </xdr:nvCxnSpPr>
      <xdr:spPr>
        <a:xfrm>
          <a:off x="13512800" y="147256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8" name="フローチャート :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9" name="テキスト ボックス 268"/>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5" name="円/楕円 274"/>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6"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7" name="円/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60554</xdr:rowOff>
    </xdr:from>
    <xdr:ext cx="736600" cy="259045"/>
    <xdr:sp macro="" textlink="">
      <xdr:nvSpPr>
        <xdr:cNvPr id="278" name="テキスト ボックス 277"/>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9" name="円/楕円 278"/>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80" name="テキスト ボックス 279"/>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1" name="円/楕円 280"/>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2" name="テキスト ボックス 281"/>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3" name="円/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前年度同様、類似団体平均を僅かに下回ったものの、新規採用者も見込まれるため、現状のまま推移していくと思われるが、組織改革等・</a:t>
          </a:r>
          <a:r>
            <a:rPr lang="ja-JP" altLang="ja-JP" sz="1300" b="0" i="0" baseline="0">
              <a:solidFill>
                <a:schemeClr val="dk1"/>
              </a:solidFill>
              <a:effectLst/>
              <a:latin typeface="+mn-lt"/>
              <a:ea typeface="+mn-ea"/>
              <a:cs typeface="+mn-cs"/>
            </a:rPr>
            <a:t>適正化を図り、健全性に努める必要がある</a:t>
          </a:r>
          <a:r>
            <a:rPr kumimoji="1" lang="ja-JP" altLang="en-US" sz="1200" b="0" i="0" baseline="0">
              <a:solidFill>
                <a:schemeClr val="dk1"/>
              </a:solidFill>
              <a:effectLst/>
              <a:latin typeface="ＭＳ Ｐゴシック"/>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157110</xdr:rowOff>
    </xdr:to>
    <xdr:cxnSp macro="">
      <xdr:nvCxnSpPr>
        <xdr:cNvPr id="323" name="直線コネクタ 322"/>
        <xdr:cNvCxnSpPr/>
      </xdr:nvCxnSpPr>
      <xdr:spPr>
        <a:xfrm flipV="1">
          <a:off x="16179800" y="10425006"/>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157110</xdr:rowOff>
    </xdr:from>
    <xdr:to>
      <xdr:col>23</xdr:col>
      <xdr:colOff>406400</xdr:colOff>
      <xdr:row>61</xdr:row>
      <xdr:rowOff>108321</xdr:rowOff>
    </xdr:to>
    <xdr:cxnSp macro="">
      <xdr:nvCxnSpPr>
        <xdr:cNvPr id="326" name="直線コネクタ 325"/>
        <xdr:cNvCxnSpPr/>
      </xdr:nvCxnSpPr>
      <xdr:spPr>
        <a:xfrm flipV="1">
          <a:off x="15290800" y="10444110"/>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66093</xdr:rowOff>
    </xdr:from>
    <xdr:to>
      <xdr:col>22</xdr:col>
      <xdr:colOff>203200</xdr:colOff>
      <xdr:row>61</xdr:row>
      <xdr:rowOff>108321</xdr:rowOff>
    </xdr:to>
    <xdr:cxnSp macro="">
      <xdr:nvCxnSpPr>
        <xdr:cNvPr id="329" name="直線コネクタ 328"/>
        <xdr:cNvCxnSpPr/>
      </xdr:nvCxnSpPr>
      <xdr:spPr>
        <a:xfrm>
          <a:off x="14401800" y="1052454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66093</xdr:rowOff>
    </xdr:from>
    <xdr:to>
      <xdr:col>21</xdr:col>
      <xdr:colOff>0</xdr:colOff>
      <xdr:row>61</xdr:row>
      <xdr:rowOff>77153</xdr:rowOff>
    </xdr:to>
    <xdr:cxnSp macro="">
      <xdr:nvCxnSpPr>
        <xdr:cNvPr id="332" name="直線コネクタ 331"/>
        <xdr:cNvCxnSpPr/>
      </xdr:nvCxnSpPr>
      <xdr:spPr>
        <a:xfrm flipV="1">
          <a:off x="13512800" y="1052454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67046</xdr:rowOff>
    </xdr:from>
    <xdr:to>
      <xdr:col>19</xdr:col>
      <xdr:colOff>533400</xdr:colOff>
      <xdr:row>62</xdr:row>
      <xdr:rowOff>168646</xdr:rowOff>
    </xdr:to>
    <xdr:sp macro="" textlink="">
      <xdr:nvSpPr>
        <xdr:cNvPr id="335" name="フローチャート : 判断 334"/>
        <xdr:cNvSpPr/>
      </xdr:nvSpPr>
      <xdr:spPr>
        <a:xfrm>
          <a:off x="13462000" y="1069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153423</xdr:rowOff>
    </xdr:from>
    <xdr:ext cx="762000" cy="259045"/>
    <xdr:sp macro="" textlink="">
      <xdr:nvSpPr>
        <xdr:cNvPr id="336" name="テキスト ボックス 335"/>
        <xdr:cNvSpPr txBox="1"/>
      </xdr:nvSpPr>
      <xdr:spPr>
        <a:xfrm>
          <a:off x="13131800" y="1078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42" name="円/楕円 341"/>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43"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106310</xdr:rowOff>
    </xdr:from>
    <xdr:to>
      <xdr:col>23</xdr:col>
      <xdr:colOff>457200</xdr:colOff>
      <xdr:row>61</xdr:row>
      <xdr:rowOff>36460</xdr:rowOff>
    </xdr:to>
    <xdr:sp macro="" textlink="">
      <xdr:nvSpPr>
        <xdr:cNvPr id="344" name="円/楕円 343"/>
        <xdr:cNvSpPr/>
      </xdr:nvSpPr>
      <xdr:spPr>
        <a:xfrm>
          <a:off x="16129000" y="103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46637</xdr:rowOff>
    </xdr:from>
    <xdr:ext cx="736600" cy="259045"/>
    <xdr:sp macro="" textlink="">
      <xdr:nvSpPr>
        <xdr:cNvPr id="345" name="テキスト ボックス 344"/>
        <xdr:cNvSpPr txBox="1"/>
      </xdr:nvSpPr>
      <xdr:spPr>
        <a:xfrm>
          <a:off x="15798800" y="1016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57521</xdr:rowOff>
    </xdr:from>
    <xdr:to>
      <xdr:col>22</xdr:col>
      <xdr:colOff>254000</xdr:colOff>
      <xdr:row>61</xdr:row>
      <xdr:rowOff>159121</xdr:rowOff>
    </xdr:to>
    <xdr:sp macro="" textlink="">
      <xdr:nvSpPr>
        <xdr:cNvPr id="346" name="円/楕円 345"/>
        <xdr:cNvSpPr/>
      </xdr:nvSpPr>
      <xdr:spPr>
        <a:xfrm>
          <a:off x="15240000" y="105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143898</xdr:rowOff>
    </xdr:from>
    <xdr:ext cx="762000" cy="259045"/>
    <xdr:sp macro="" textlink="">
      <xdr:nvSpPr>
        <xdr:cNvPr id="347" name="テキスト ボックス 346"/>
        <xdr:cNvSpPr txBox="1"/>
      </xdr:nvSpPr>
      <xdr:spPr>
        <a:xfrm>
          <a:off x="14909800" y="1060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15293</xdr:rowOff>
    </xdr:from>
    <xdr:to>
      <xdr:col>21</xdr:col>
      <xdr:colOff>50800</xdr:colOff>
      <xdr:row>61</xdr:row>
      <xdr:rowOff>116893</xdr:rowOff>
    </xdr:to>
    <xdr:sp macro="" textlink="">
      <xdr:nvSpPr>
        <xdr:cNvPr id="348" name="円/楕円 347"/>
        <xdr:cNvSpPr/>
      </xdr:nvSpPr>
      <xdr:spPr>
        <a:xfrm>
          <a:off x="14351000" y="104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101670</xdr:rowOff>
    </xdr:from>
    <xdr:ext cx="762000" cy="259045"/>
    <xdr:sp macro="" textlink="">
      <xdr:nvSpPr>
        <xdr:cNvPr id="349" name="テキスト ボックス 348"/>
        <xdr:cNvSpPr txBox="1"/>
      </xdr:nvSpPr>
      <xdr:spPr>
        <a:xfrm>
          <a:off x="14020800" y="105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26353</xdr:rowOff>
    </xdr:from>
    <xdr:to>
      <xdr:col>19</xdr:col>
      <xdr:colOff>533400</xdr:colOff>
      <xdr:row>61</xdr:row>
      <xdr:rowOff>127953</xdr:rowOff>
    </xdr:to>
    <xdr:sp macro="" textlink="">
      <xdr:nvSpPr>
        <xdr:cNvPr id="350" name="円/楕円 349"/>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138130</xdr:rowOff>
    </xdr:from>
    <xdr:ext cx="762000" cy="259045"/>
    <xdr:sp macro="" textlink="">
      <xdr:nvSpPr>
        <xdr:cNvPr id="351" name="テキスト ボックス 350"/>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漁港・港湾に係る元利償還金の完済等により、実質公債比率が年々減少傾向にある。しかし、一部事務組合及び下水道事業に係る元利償還金が高止まりとなっており、類似団体と比較した場合、</a:t>
          </a:r>
          <a:r>
            <a:rPr kumimoji="1" lang="en-US" altLang="ja-JP" sz="1300">
              <a:latin typeface="ＭＳ Ｐゴシック"/>
            </a:rPr>
            <a:t>12.1</a:t>
          </a:r>
          <a:r>
            <a:rPr kumimoji="1" lang="ja-JP" altLang="en-US" sz="1300">
              <a:latin typeface="ＭＳ Ｐゴシック"/>
            </a:rPr>
            <a:t>％と高い状況にある。今後も事業効果等を見極め更なる起債抑制に努める。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56642</xdr:rowOff>
    </xdr:from>
    <xdr:to>
      <xdr:col>24</xdr:col>
      <xdr:colOff>558800</xdr:colOff>
      <xdr:row>43</xdr:row>
      <xdr:rowOff>75946</xdr:rowOff>
    </xdr:to>
    <xdr:cxnSp macro="">
      <xdr:nvCxnSpPr>
        <xdr:cNvPr id="383" name="直線コネクタ 382"/>
        <xdr:cNvCxnSpPr/>
      </xdr:nvCxnSpPr>
      <xdr:spPr>
        <a:xfrm flipV="1">
          <a:off x="16179800" y="7428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75946</xdr:rowOff>
    </xdr:from>
    <xdr:to>
      <xdr:col>23</xdr:col>
      <xdr:colOff>406400</xdr:colOff>
      <xdr:row>43</xdr:row>
      <xdr:rowOff>153162</xdr:rowOff>
    </xdr:to>
    <xdr:cxnSp macro="">
      <xdr:nvCxnSpPr>
        <xdr:cNvPr id="386" name="直線コネクタ 385"/>
        <xdr:cNvCxnSpPr/>
      </xdr:nvCxnSpPr>
      <xdr:spPr>
        <a:xfrm flipV="1">
          <a:off x="15290800" y="74482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153162</xdr:rowOff>
    </xdr:from>
    <xdr:to>
      <xdr:col>22</xdr:col>
      <xdr:colOff>203200</xdr:colOff>
      <xdr:row>44</xdr:row>
      <xdr:rowOff>87884</xdr:rowOff>
    </xdr:to>
    <xdr:cxnSp macro="">
      <xdr:nvCxnSpPr>
        <xdr:cNvPr id="389" name="直線コネクタ 388"/>
        <xdr:cNvCxnSpPr/>
      </xdr:nvCxnSpPr>
      <xdr:spPr>
        <a:xfrm flipV="1">
          <a:off x="14401800" y="75255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41910</xdr:rowOff>
    </xdr:to>
    <xdr:cxnSp macro="">
      <xdr:nvCxnSpPr>
        <xdr:cNvPr id="392" name="直線コネクタ 391"/>
        <xdr:cNvCxnSpPr/>
      </xdr:nvCxnSpPr>
      <xdr:spPr>
        <a:xfrm flipV="1">
          <a:off x="13512800" y="76316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5" name="フローチャート : 判断 394"/>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6" name="テキスト ボックス 395"/>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5842</xdr:rowOff>
    </xdr:from>
    <xdr:to>
      <xdr:col>24</xdr:col>
      <xdr:colOff>609600</xdr:colOff>
      <xdr:row>43</xdr:row>
      <xdr:rowOff>107442</xdr:rowOff>
    </xdr:to>
    <xdr:sp macro="" textlink="">
      <xdr:nvSpPr>
        <xdr:cNvPr id="402" name="円/楕円 401"/>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149369</xdr:rowOff>
    </xdr:from>
    <xdr:ext cx="762000" cy="259045"/>
    <xdr:sp macro="" textlink="">
      <xdr:nvSpPr>
        <xdr:cNvPr id="403" name="公債費負担の状況該当値テキスト"/>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25146</xdr:rowOff>
    </xdr:from>
    <xdr:to>
      <xdr:col>23</xdr:col>
      <xdr:colOff>457200</xdr:colOff>
      <xdr:row>43</xdr:row>
      <xdr:rowOff>126746</xdr:rowOff>
    </xdr:to>
    <xdr:sp macro="" textlink="">
      <xdr:nvSpPr>
        <xdr:cNvPr id="404" name="円/楕円 403"/>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111523</xdr:rowOff>
    </xdr:from>
    <xdr:ext cx="736600" cy="259045"/>
    <xdr:sp macro="" textlink="">
      <xdr:nvSpPr>
        <xdr:cNvPr id="405" name="テキスト ボックス 404"/>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102362</xdr:rowOff>
    </xdr:from>
    <xdr:to>
      <xdr:col>22</xdr:col>
      <xdr:colOff>254000</xdr:colOff>
      <xdr:row>44</xdr:row>
      <xdr:rowOff>32512</xdr:rowOff>
    </xdr:to>
    <xdr:sp macro="" textlink="">
      <xdr:nvSpPr>
        <xdr:cNvPr id="406" name="円/楕円 405"/>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17289</xdr:rowOff>
    </xdr:from>
    <xdr:ext cx="762000" cy="259045"/>
    <xdr:sp macro="" textlink="">
      <xdr:nvSpPr>
        <xdr:cNvPr id="407" name="テキスト ボックス 406"/>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8" name="円/楕円 407"/>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9" name="テキスト ボックス 408"/>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10" name="円/楕円 409"/>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1" name="テキスト ボックス 410"/>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常に下回っている状況である。主な要因は、新規発行地方債の抑制及び財政調整基金等の充当可能基金の充実があげられる。今後も公債費等義務的経費の削減を中心とする行財政改革等を進め、更なる財政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7"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8" name="フローチャート : 判断 447"/>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1" name="フローチャート : 判断 450"/>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163363</xdr:rowOff>
    </xdr:from>
    <xdr:ext cx="762000" cy="259045"/>
    <xdr:sp macro="" textlink="">
      <xdr:nvSpPr>
        <xdr:cNvPr id="452" name="テキスト ボックス 451"/>
        <xdr:cNvSpPr txBox="1"/>
      </xdr:nvSpPr>
      <xdr:spPr>
        <a:xfrm>
          <a:off x="14909800" y="25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3" name="フローチャート : 判断 452"/>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4" name="テキスト ボックス 453"/>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5" name="フローチャート : 判断 45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6" name="テキスト ボックス 455"/>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62" name="円/楕円 461"/>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63" name="テキスト ボックス 46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5,830
5,818
52.10
4,738,274
4,612,944
120,645
2,235,828
4,818,130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例年、類似団体平均と比べると常に高い水準であるが、Ｈ</a:t>
          </a:r>
          <a:r>
            <a:rPr kumimoji="1" lang="en-US" altLang="ja-JP" sz="1300">
              <a:latin typeface="ＭＳ Ｐゴシック"/>
            </a:rPr>
            <a:t>26</a:t>
          </a:r>
          <a:r>
            <a:rPr kumimoji="1" lang="ja-JP" altLang="en-US" sz="1300">
              <a:latin typeface="ＭＳ Ｐゴシック"/>
            </a:rPr>
            <a:t>は僅かながら下回っている状況である。定年退職により改善されてきているが、職員の構成比率が不均等で高齢年齢層の比率が高いことが要因となっている。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154214</xdr:rowOff>
    </xdr:from>
    <xdr:to>
      <xdr:col>7</xdr:col>
      <xdr:colOff>15875</xdr:colOff>
      <xdr:row>37</xdr:row>
      <xdr:rowOff>69850</xdr:rowOff>
    </xdr:to>
    <xdr:cxnSp macro="">
      <xdr:nvCxnSpPr>
        <xdr:cNvPr id="66" name="直線コネクタ 65"/>
        <xdr:cNvCxnSpPr/>
      </xdr:nvCxnSpPr>
      <xdr:spPr>
        <a:xfrm flipV="1">
          <a:off x="3987800" y="6326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72572</xdr:rowOff>
    </xdr:to>
    <xdr:cxnSp macro="">
      <xdr:nvCxnSpPr>
        <xdr:cNvPr id="69" name="直線コネクタ 68"/>
        <xdr:cNvCxnSpPr/>
      </xdr:nvCxnSpPr>
      <xdr:spPr>
        <a:xfrm flipV="1">
          <a:off x="3098800" y="64135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38</xdr:row>
      <xdr:rowOff>72572</xdr:rowOff>
    </xdr:to>
    <xdr:cxnSp macro="">
      <xdr:nvCxnSpPr>
        <xdr:cNvPr id="72" name="直線コネクタ 71"/>
        <xdr:cNvCxnSpPr/>
      </xdr:nvCxnSpPr>
      <xdr:spPr>
        <a:xfrm>
          <a:off x="2209800" y="6467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137885</xdr:rowOff>
    </xdr:to>
    <xdr:cxnSp macro="">
      <xdr:nvCxnSpPr>
        <xdr:cNvPr id="75" name="直線コネクタ 74"/>
        <xdr:cNvCxnSpPr/>
      </xdr:nvCxnSpPr>
      <xdr:spPr>
        <a:xfrm flipV="1">
          <a:off x="1320800" y="64679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78922</xdr:rowOff>
    </xdr:from>
    <xdr:to>
      <xdr:col>1</xdr:col>
      <xdr:colOff>676275</xdr:colOff>
      <xdr:row>36</xdr:row>
      <xdr:rowOff>9072</xdr:rowOff>
    </xdr:to>
    <xdr:sp macro="" textlink="">
      <xdr:nvSpPr>
        <xdr:cNvPr id="78" name="フローチャート : 判断 77"/>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19249</xdr:rowOff>
    </xdr:from>
    <xdr:ext cx="762000" cy="259045"/>
    <xdr:sp macro="" textlink="">
      <xdr:nvSpPr>
        <xdr:cNvPr id="79" name="テキスト ボックス 78"/>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85" name="円/楕円 84"/>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75491</xdr:rowOff>
    </xdr:from>
    <xdr:ext cx="762000" cy="259045"/>
    <xdr:sp macro="" textlink="">
      <xdr:nvSpPr>
        <xdr:cNvPr id="86" name="人件費該当値テキスト"/>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21772</xdr:rowOff>
    </xdr:from>
    <xdr:to>
      <xdr:col>4</xdr:col>
      <xdr:colOff>396875</xdr:colOff>
      <xdr:row>38</xdr:row>
      <xdr:rowOff>123372</xdr:rowOff>
    </xdr:to>
    <xdr:sp macro="" textlink="">
      <xdr:nvSpPr>
        <xdr:cNvPr id="89" name="円/楕円 88"/>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90" name="テキスト ボックス 89"/>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1" name="円/楕円 90"/>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2" name="テキスト ボックス 91"/>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3" name="円/楕円 92"/>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4" name="テキスト ボックス 93"/>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例年、類似団体平均を常に下回っている状況にある。</a:t>
          </a:r>
          <a:r>
            <a:rPr lang="ja-JP" altLang="ja-JP" sz="1300" b="0" i="0" baseline="0">
              <a:solidFill>
                <a:schemeClr val="dk1"/>
              </a:solidFill>
              <a:effectLst/>
              <a:latin typeface="+mn-lt"/>
              <a:ea typeface="+mn-ea"/>
              <a:cs typeface="+mn-cs"/>
            </a:rPr>
            <a:t>財政健全化の歳出削減策に基づき、事務事業の整理合理化などが図られた成果であり、更なる経費削減に努める。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7257</xdr:rowOff>
    </xdr:from>
    <xdr:to>
      <xdr:col>24</xdr:col>
      <xdr:colOff>31750</xdr:colOff>
      <xdr:row>22</xdr:row>
      <xdr:rowOff>18143</xdr:rowOff>
    </xdr:to>
    <xdr:cxnSp macro="">
      <xdr:nvCxnSpPr>
        <xdr:cNvPr id="124" name="直線コネクタ 123"/>
        <xdr:cNvCxnSpPr/>
      </xdr:nvCxnSpPr>
      <xdr:spPr>
        <a:xfrm flipV="1">
          <a:off x="16510000" y="24075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93634</xdr:rowOff>
    </xdr:from>
    <xdr:ext cx="762000" cy="259045"/>
    <xdr:sp macro="" textlink="">
      <xdr:nvSpPr>
        <xdr:cNvPr id="127" name="物件費最大値テキスト"/>
        <xdr:cNvSpPr txBox="1"/>
      </xdr:nvSpPr>
      <xdr:spPr>
        <a:xfrm>
          <a:off x="16598900" y="2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14</xdr:row>
      <xdr:rowOff>7257</xdr:rowOff>
    </xdr:from>
    <xdr:to>
      <xdr:col>24</xdr:col>
      <xdr:colOff>120650</xdr:colOff>
      <xdr:row>14</xdr:row>
      <xdr:rowOff>7257</xdr:rowOff>
    </xdr:to>
    <xdr:cxnSp macro="">
      <xdr:nvCxnSpPr>
        <xdr:cNvPr id="128" name="直線コネクタ 127"/>
        <xdr:cNvCxnSpPr/>
      </xdr:nvCxnSpPr>
      <xdr:spPr>
        <a:xfrm>
          <a:off x="16421100" y="240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129721</xdr:rowOff>
    </xdr:to>
    <xdr:cxnSp macro="">
      <xdr:nvCxnSpPr>
        <xdr:cNvPr id="129" name="直線コネクタ 128"/>
        <xdr:cNvCxnSpPr/>
      </xdr:nvCxnSpPr>
      <xdr:spPr>
        <a:xfrm>
          <a:off x="15671800" y="2668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118836</xdr:rowOff>
    </xdr:to>
    <xdr:cxnSp macro="">
      <xdr:nvCxnSpPr>
        <xdr:cNvPr id="132" name="直線コネクタ 131"/>
        <xdr:cNvCxnSpPr/>
      </xdr:nvCxnSpPr>
      <xdr:spPr>
        <a:xfrm flipV="1">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118836</xdr:rowOff>
    </xdr:to>
    <xdr:cxnSp macro="">
      <xdr:nvCxnSpPr>
        <xdr:cNvPr id="135" name="直線コネクタ 134"/>
        <xdr:cNvCxnSpPr/>
      </xdr:nvCxnSpPr>
      <xdr:spPr>
        <a:xfrm>
          <a:off x="13893800" y="255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159657</xdr:rowOff>
    </xdr:to>
    <xdr:cxnSp macro="">
      <xdr:nvCxnSpPr>
        <xdr:cNvPr id="138" name="直線コネクタ 137"/>
        <xdr:cNvCxnSpPr/>
      </xdr:nvCxnSpPr>
      <xdr:spPr>
        <a:xfrm>
          <a:off x="13004800" y="2331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41" name="フローチャート : 判断 140"/>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2" name="テキスト ボックス 141"/>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例年どおり類似団体平均を上回っているが、前年よりも</a:t>
          </a:r>
          <a:r>
            <a:rPr kumimoji="1" lang="en-US" altLang="ja-JP" sz="1300">
              <a:latin typeface="ＭＳ Ｐゴシック"/>
            </a:rPr>
            <a:t>1.7</a:t>
          </a:r>
          <a:r>
            <a:rPr kumimoji="1" lang="ja-JP" altLang="en-US" sz="1300">
              <a:latin typeface="ＭＳ Ｐゴシック"/>
            </a:rPr>
            <a:t>％の比率増が見られる。要因としては、保育園の指定管理制度に伴う扶助費の増である。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3" name="直線コネクタ 182"/>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6"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7" name="直線コネクタ 186"/>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58</xdr:row>
      <xdr:rowOff>104140</xdr:rowOff>
    </xdr:to>
    <xdr:cxnSp macro="">
      <xdr:nvCxnSpPr>
        <xdr:cNvPr id="188" name="直線コネクタ 187"/>
        <xdr:cNvCxnSpPr/>
      </xdr:nvCxnSpPr>
      <xdr:spPr>
        <a:xfrm>
          <a:off x="3987800" y="96596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0" name="フローチャート : 判断 18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104140</xdr:rowOff>
    </xdr:to>
    <xdr:cxnSp macro="">
      <xdr:nvCxnSpPr>
        <xdr:cNvPr id="191" name="直線コネクタ 190"/>
        <xdr:cNvCxnSpPr/>
      </xdr:nvCxnSpPr>
      <xdr:spPr>
        <a:xfrm flipV="1">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104140</xdr:rowOff>
    </xdr:to>
    <xdr:cxnSp macro="">
      <xdr:nvCxnSpPr>
        <xdr:cNvPr id="194" name="直線コネクタ 193"/>
        <xdr:cNvCxnSpPr/>
      </xdr:nvCxnSpPr>
      <xdr:spPr>
        <a:xfrm>
          <a:off x="2209800" y="9522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5" name="フローチャート : 判断 194"/>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6" name="テキスト ボックス 195"/>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92710</xdr:rowOff>
    </xdr:to>
    <xdr:cxnSp macro="">
      <xdr:nvCxnSpPr>
        <xdr:cNvPr id="197" name="直線コネクタ 196"/>
        <xdr:cNvCxnSpPr/>
      </xdr:nvCxnSpPr>
      <xdr:spPr>
        <a:xfrm>
          <a:off x="1320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8" name="フローチャート :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00" name="フローチャート : 判断 199"/>
        <xdr:cNvSpPr/>
      </xdr:nvSpPr>
      <xdr:spPr>
        <a:xfrm>
          <a:off x="1270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01" name="テキスト ボックス 200"/>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207" name="円/楕円 206"/>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25417</xdr:rowOff>
    </xdr:from>
    <xdr:ext cx="762000" cy="259045"/>
    <xdr:sp macro="" textlink="">
      <xdr:nvSpPr>
        <xdr:cNvPr id="208"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9" name="円/楕円 208"/>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10" name="テキスト ボックス 209"/>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11" name="円/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2" name="テキスト ボックス 211"/>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3" name="円/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6" name="テキスト ボックス 21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どおり類似団体平均よりも低いが、近年上昇傾向にあり、基金活用を行っているが、今後も下水道整備に伴う繰出の増加が見込まれる為、経費節減を図るとともに下水道管への接続率を高め料金収入の増加を図り普通会計の負担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4" name="直線コネクタ 243"/>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16510</xdr:rowOff>
    </xdr:to>
    <xdr:cxnSp macro="">
      <xdr:nvCxnSpPr>
        <xdr:cNvPr id="249" name="直線コネクタ 248"/>
        <xdr:cNvCxnSpPr/>
      </xdr:nvCxnSpPr>
      <xdr:spPr>
        <a:xfrm>
          <a:off x="15671800" y="9400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50"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51" name="フローチャート : 判断 250"/>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54</xdr:row>
      <xdr:rowOff>142240</xdr:rowOff>
    </xdr:to>
    <xdr:cxnSp macro="">
      <xdr:nvCxnSpPr>
        <xdr:cNvPr id="252" name="直線コネクタ 251"/>
        <xdr:cNvCxnSpPr/>
      </xdr:nvCxnSpPr>
      <xdr:spPr>
        <a:xfrm>
          <a:off x="14782800" y="9217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3" name="フローチャート :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16510</xdr:rowOff>
    </xdr:from>
    <xdr:to>
      <xdr:col>21</xdr:col>
      <xdr:colOff>361950</xdr:colOff>
      <xdr:row>53</xdr:row>
      <xdr:rowOff>130810</xdr:rowOff>
    </xdr:to>
    <xdr:cxnSp macro="">
      <xdr:nvCxnSpPr>
        <xdr:cNvPr id="255" name="直線コネクタ 254"/>
        <xdr:cNvCxnSpPr/>
      </xdr:nvCxnSpPr>
      <xdr:spPr>
        <a:xfrm>
          <a:off x="13893800" y="9103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6" name="フローチャート :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7" name="テキスト ボックス 25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149860</xdr:rowOff>
    </xdr:from>
    <xdr:to>
      <xdr:col>20</xdr:col>
      <xdr:colOff>158750</xdr:colOff>
      <xdr:row>53</xdr:row>
      <xdr:rowOff>16510</xdr:rowOff>
    </xdr:to>
    <xdr:cxnSp macro="">
      <xdr:nvCxnSpPr>
        <xdr:cNvPr id="258" name="直線コネクタ 257"/>
        <xdr:cNvCxnSpPr/>
      </xdr:nvCxnSpPr>
      <xdr:spPr>
        <a:xfrm>
          <a:off x="13004800" y="9065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9" name="フローチャート : 判断 258"/>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60" name="テキスト ボックス 259"/>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61" name="フローチャート : 判断 260"/>
        <xdr:cNvSpPr/>
      </xdr:nvSpPr>
      <xdr:spPr>
        <a:xfrm>
          <a:off x="12954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120667</xdr:rowOff>
    </xdr:from>
    <xdr:ext cx="762000" cy="259045"/>
    <xdr:sp macro="" textlink="">
      <xdr:nvSpPr>
        <xdr:cNvPr id="262" name="テキスト ボックス 261"/>
        <xdr:cNvSpPr txBox="1"/>
      </xdr:nvSpPr>
      <xdr:spPr>
        <a:xfrm>
          <a:off x="12623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8" name="円/楕円 267"/>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9"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0" name="円/楕円 269"/>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1" name="テキスト ボックス 270"/>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72" name="円/楕円 271"/>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3" name="テキスト ボックス 272"/>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137160</xdr:rowOff>
    </xdr:from>
    <xdr:to>
      <xdr:col>20</xdr:col>
      <xdr:colOff>209550</xdr:colOff>
      <xdr:row>53</xdr:row>
      <xdr:rowOff>67310</xdr:rowOff>
    </xdr:to>
    <xdr:sp macro="" textlink="">
      <xdr:nvSpPr>
        <xdr:cNvPr id="274" name="円/楕円 273"/>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77487</xdr:rowOff>
    </xdr:from>
    <xdr:ext cx="762000" cy="259045"/>
    <xdr:sp macro="" textlink="">
      <xdr:nvSpPr>
        <xdr:cNvPr id="275" name="テキスト ボックス 274"/>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99060</xdr:rowOff>
    </xdr:from>
    <xdr:to>
      <xdr:col>19</xdr:col>
      <xdr:colOff>6350</xdr:colOff>
      <xdr:row>53</xdr:row>
      <xdr:rowOff>29210</xdr:rowOff>
    </xdr:to>
    <xdr:sp macro="" textlink="">
      <xdr:nvSpPr>
        <xdr:cNvPr id="276" name="円/楕円 275"/>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39387</xdr:rowOff>
    </xdr:from>
    <xdr:ext cx="762000" cy="259045"/>
    <xdr:sp macro="" textlink="">
      <xdr:nvSpPr>
        <xdr:cNvPr id="277" name="テキスト ボックス 276"/>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どおり類似団体平均をかなり上回っている状況である。下北地域広域行政事務組合に対する負担金の増が主な要因となっている。今後も高い比率で推移すると思われるが、全般的な補助金等の見直しを図り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4" name="直線コネクタ 303"/>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6" name="直線コネクタ 30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104140</xdr:rowOff>
    </xdr:to>
    <xdr:cxnSp macro="">
      <xdr:nvCxnSpPr>
        <xdr:cNvPr id="309" name="直線コネクタ 308"/>
        <xdr:cNvCxnSpPr/>
      </xdr:nvCxnSpPr>
      <xdr:spPr>
        <a:xfrm>
          <a:off x="15671800" y="68897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0"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1" name="フローチャート : 判断 310"/>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149860</xdr:rowOff>
    </xdr:from>
    <xdr:to>
      <xdr:col>22</xdr:col>
      <xdr:colOff>565150</xdr:colOff>
      <xdr:row>40</xdr:row>
      <xdr:rowOff>31750</xdr:rowOff>
    </xdr:to>
    <xdr:cxnSp macro="">
      <xdr:nvCxnSpPr>
        <xdr:cNvPr id="312" name="直線コネクタ 311"/>
        <xdr:cNvCxnSpPr/>
      </xdr:nvCxnSpPr>
      <xdr:spPr>
        <a:xfrm>
          <a:off x="14782800" y="6836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3" name="フローチャート : 判断 312"/>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4" name="テキスト ボックス 313"/>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119380</xdr:rowOff>
    </xdr:from>
    <xdr:to>
      <xdr:col>21</xdr:col>
      <xdr:colOff>361950</xdr:colOff>
      <xdr:row>39</xdr:row>
      <xdr:rowOff>149860</xdr:rowOff>
    </xdr:to>
    <xdr:cxnSp macro="">
      <xdr:nvCxnSpPr>
        <xdr:cNvPr id="315" name="直線コネクタ 314"/>
        <xdr:cNvCxnSpPr/>
      </xdr:nvCxnSpPr>
      <xdr:spPr>
        <a:xfrm>
          <a:off x="13893800" y="6805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6" name="フローチャート : 判断 315"/>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7" name="テキスト ボックス 316"/>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119380</xdr:rowOff>
    </xdr:from>
    <xdr:to>
      <xdr:col>20</xdr:col>
      <xdr:colOff>158750</xdr:colOff>
      <xdr:row>39</xdr:row>
      <xdr:rowOff>149860</xdr:rowOff>
    </xdr:to>
    <xdr:cxnSp macro="">
      <xdr:nvCxnSpPr>
        <xdr:cNvPr id="318" name="直線コネクタ 317"/>
        <xdr:cNvCxnSpPr/>
      </xdr:nvCxnSpPr>
      <xdr:spPr>
        <a:xfrm flipV="1">
          <a:off x="13004800" y="6805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9" name="フローチャート : 判断 318"/>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0" name="テキスト ボックス 31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21" name="フローチャート : 判断 320"/>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16527</xdr:rowOff>
    </xdr:from>
    <xdr:ext cx="762000" cy="259045"/>
    <xdr:sp macro="" textlink="">
      <xdr:nvSpPr>
        <xdr:cNvPr id="322" name="テキスト ボックス 321"/>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53340</xdr:rowOff>
    </xdr:from>
    <xdr:to>
      <xdr:col>24</xdr:col>
      <xdr:colOff>82550</xdr:colOff>
      <xdr:row>40</xdr:row>
      <xdr:rowOff>154940</xdr:rowOff>
    </xdr:to>
    <xdr:sp macro="" textlink="">
      <xdr:nvSpPr>
        <xdr:cNvPr id="328" name="円/楕円 327"/>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133367</xdr:rowOff>
    </xdr:from>
    <xdr:ext cx="762000" cy="259045"/>
    <xdr:sp macro="" textlink="">
      <xdr:nvSpPr>
        <xdr:cNvPr id="329"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152400</xdr:rowOff>
    </xdr:from>
    <xdr:to>
      <xdr:col>22</xdr:col>
      <xdr:colOff>615950</xdr:colOff>
      <xdr:row>40</xdr:row>
      <xdr:rowOff>82550</xdr:rowOff>
    </xdr:to>
    <xdr:sp macro="" textlink="">
      <xdr:nvSpPr>
        <xdr:cNvPr id="330" name="円/楕円 329"/>
        <xdr:cNvSpPr/>
      </xdr:nvSpPr>
      <xdr:spPr>
        <a:xfrm>
          <a:off x="15621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67327</xdr:rowOff>
    </xdr:from>
    <xdr:ext cx="736600" cy="259045"/>
    <xdr:sp macro="" textlink="">
      <xdr:nvSpPr>
        <xdr:cNvPr id="331" name="テキスト ボックス 330"/>
        <xdr:cNvSpPr txBox="1"/>
      </xdr:nvSpPr>
      <xdr:spPr>
        <a:xfrm>
          <a:off x="15290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99060</xdr:rowOff>
    </xdr:from>
    <xdr:to>
      <xdr:col>21</xdr:col>
      <xdr:colOff>412750</xdr:colOff>
      <xdr:row>40</xdr:row>
      <xdr:rowOff>29210</xdr:rowOff>
    </xdr:to>
    <xdr:sp macro="" textlink="">
      <xdr:nvSpPr>
        <xdr:cNvPr id="332" name="円/楕円 331"/>
        <xdr:cNvSpPr/>
      </xdr:nvSpPr>
      <xdr:spPr>
        <a:xfrm>
          <a:off x="14732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13987</xdr:rowOff>
    </xdr:from>
    <xdr:ext cx="762000" cy="259045"/>
    <xdr:sp macro="" textlink="">
      <xdr:nvSpPr>
        <xdr:cNvPr id="333" name="テキスト ボックス 332"/>
        <xdr:cNvSpPr txBox="1"/>
      </xdr:nvSpPr>
      <xdr:spPr>
        <a:xfrm>
          <a:off x="1440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68580</xdr:rowOff>
    </xdr:from>
    <xdr:to>
      <xdr:col>20</xdr:col>
      <xdr:colOff>209550</xdr:colOff>
      <xdr:row>39</xdr:row>
      <xdr:rowOff>170180</xdr:rowOff>
    </xdr:to>
    <xdr:sp macro="" textlink="">
      <xdr:nvSpPr>
        <xdr:cNvPr id="334" name="円/楕円 333"/>
        <xdr:cNvSpPr/>
      </xdr:nvSpPr>
      <xdr:spPr>
        <a:xfrm>
          <a:off x="13843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154957</xdr:rowOff>
    </xdr:from>
    <xdr:ext cx="762000" cy="259045"/>
    <xdr:sp macro="" textlink="">
      <xdr:nvSpPr>
        <xdr:cNvPr id="335" name="テキスト ボックス 334"/>
        <xdr:cNvSpPr txBox="1"/>
      </xdr:nvSpPr>
      <xdr:spPr>
        <a:xfrm>
          <a:off x="13512800" y="684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99060</xdr:rowOff>
    </xdr:from>
    <xdr:to>
      <xdr:col>19</xdr:col>
      <xdr:colOff>6350</xdr:colOff>
      <xdr:row>40</xdr:row>
      <xdr:rowOff>29210</xdr:rowOff>
    </xdr:to>
    <xdr:sp macro="" textlink="">
      <xdr:nvSpPr>
        <xdr:cNvPr id="336" name="円/楕円 335"/>
        <xdr:cNvSpPr/>
      </xdr:nvSpPr>
      <xdr:spPr>
        <a:xfrm>
          <a:off x="12954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13987</xdr:rowOff>
    </xdr:from>
    <xdr:ext cx="762000" cy="259045"/>
    <xdr:sp macro="" textlink="">
      <xdr:nvSpPr>
        <xdr:cNvPr id="337" name="テキスト ボックス 336"/>
        <xdr:cNvSpPr txBox="1"/>
      </xdr:nvSpPr>
      <xdr:spPr>
        <a:xfrm>
          <a:off x="12623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近年、地方債発行の抑制により、公債費に係る経常収支比率は類似団体平均を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回っている。公債費ピークも過ぎ減少傾向にあるが、今後も事業効果及び必要性を考慮したうえで、各種事業への地方債活用の有効性を見極め抑制に努める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5" name="直線コネクタ 364"/>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6"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7" name="直線コネクタ 366"/>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8889</xdr:rowOff>
    </xdr:to>
    <xdr:cxnSp macro="">
      <xdr:nvCxnSpPr>
        <xdr:cNvPr id="370" name="直線コネクタ 369"/>
        <xdr:cNvCxnSpPr/>
      </xdr:nvCxnSpPr>
      <xdr:spPr>
        <a:xfrm>
          <a:off x="3987800" y="13492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2" name="フローチャート : 判断 37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78</xdr:row>
      <xdr:rowOff>119380</xdr:rowOff>
    </xdr:to>
    <xdr:cxnSp macro="">
      <xdr:nvCxnSpPr>
        <xdr:cNvPr id="373" name="直線コネクタ 372"/>
        <xdr:cNvCxnSpPr/>
      </xdr:nvCxnSpPr>
      <xdr:spPr>
        <a:xfrm>
          <a:off x="3098800" y="1349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5" name="テキスト ボックス 374"/>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119380</xdr:rowOff>
    </xdr:to>
    <xdr:cxnSp macro="">
      <xdr:nvCxnSpPr>
        <xdr:cNvPr id="376" name="直線コネクタ 375"/>
        <xdr:cNvCxnSpPr/>
      </xdr:nvCxnSpPr>
      <xdr:spPr>
        <a:xfrm>
          <a:off x="2209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7" name="フローチャート : 判断 376"/>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8" name="テキスト ボックス 377"/>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79</xdr:row>
      <xdr:rowOff>1270</xdr:rowOff>
    </xdr:to>
    <xdr:cxnSp macro="">
      <xdr:nvCxnSpPr>
        <xdr:cNvPr id="379" name="直線コネクタ 378"/>
        <xdr:cNvCxnSpPr/>
      </xdr:nvCxnSpPr>
      <xdr:spPr>
        <a:xfrm flipV="1">
          <a:off x="1320800" y="13416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80" name="フローチャート : 判断 379"/>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81" name="テキスト ボックス 380"/>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382" name="フローチャート : 判断 381"/>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383" name="テキスト ボックス 382"/>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89" name="円/楕円 388"/>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90"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1" name="円/楕円 390"/>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2" name="テキスト ボックス 391"/>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3" name="円/楕円 39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4" name="テキスト ボックス 39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5" name="円/楕円 394"/>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96" name="テキスト ボックス 395"/>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7" name="円/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98" name="テキスト ボックス 39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公債費以外の比率が類似団体平均を</a:t>
          </a:r>
          <a:r>
            <a:rPr lang="ja-JP" altLang="en-US" sz="1300" b="0" i="0" baseline="0">
              <a:solidFill>
                <a:schemeClr val="dk1"/>
              </a:solidFill>
              <a:effectLst/>
              <a:latin typeface="+mn-lt"/>
              <a:ea typeface="+mn-ea"/>
              <a:cs typeface="+mn-cs"/>
            </a:rPr>
            <a:t>かなり</a:t>
          </a:r>
          <a:r>
            <a:rPr lang="ja-JP" altLang="ja-JP" sz="1300" b="0" i="0" baseline="0">
              <a:solidFill>
                <a:schemeClr val="dk1"/>
              </a:solidFill>
              <a:effectLst/>
              <a:latin typeface="+mn-lt"/>
              <a:ea typeface="+mn-ea"/>
              <a:cs typeface="+mn-cs"/>
            </a:rPr>
            <a:t>上回っている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主な要因</a:t>
          </a:r>
          <a:r>
            <a:rPr lang="ja-JP" altLang="en-US" sz="1300" b="0" i="0" baseline="0">
              <a:solidFill>
                <a:schemeClr val="dk1"/>
              </a:solidFill>
              <a:effectLst/>
              <a:latin typeface="+mn-lt"/>
              <a:ea typeface="+mn-ea"/>
              <a:cs typeface="+mn-cs"/>
            </a:rPr>
            <a:t>として</a:t>
          </a:r>
          <a:r>
            <a:rPr lang="ja-JP" altLang="ja-JP" sz="1300" b="0" i="0" baseline="0">
              <a:solidFill>
                <a:schemeClr val="dk1"/>
              </a:solidFill>
              <a:effectLst/>
              <a:latin typeface="+mn-lt"/>
              <a:ea typeface="+mn-ea"/>
              <a:cs typeface="+mn-cs"/>
            </a:rPr>
            <a:t>は、人件費及び補助費等の比率が高めなことが原因である。このため、この２つの比率を抑制することが経常収支比率抑制の鍵となっているので重点的に経費節減に努める必要がある。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6" name="直線コネクタ 425"/>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7"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8" name="直線コネクタ 427"/>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9"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30" name="直線コネクタ 429"/>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153670</xdr:rowOff>
    </xdr:to>
    <xdr:cxnSp macro="">
      <xdr:nvCxnSpPr>
        <xdr:cNvPr id="431" name="直線コネクタ 430"/>
        <xdr:cNvCxnSpPr/>
      </xdr:nvCxnSpPr>
      <xdr:spPr>
        <a:xfrm>
          <a:off x="15671800" y="137287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2"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3" name="フローチャート : 判断 432"/>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80</xdr:row>
      <xdr:rowOff>12700</xdr:rowOff>
    </xdr:to>
    <xdr:cxnSp macro="">
      <xdr:nvCxnSpPr>
        <xdr:cNvPr id="434" name="直線コネクタ 433"/>
        <xdr:cNvCxnSpPr/>
      </xdr:nvCxnSpPr>
      <xdr:spPr>
        <a:xfrm>
          <a:off x="14782800" y="1366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5" name="フローチャート : 判断 434"/>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6" name="テキスト ボックス 435"/>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79</xdr:row>
      <xdr:rowOff>115570</xdr:rowOff>
    </xdr:to>
    <xdr:cxnSp macro="">
      <xdr:nvCxnSpPr>
        <xdr:cNvPr id="437" name="直線コネクタ 436"/>
        <xdr:cNvCxnSpPr/>
      </xdr:nvCxnSpPr>
      <xdr:spPr>
        <a:xfrm>
          <a:off x="13893800" y="13454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8" name="フローチャート : 判断 437"/>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9" name="テキスト ボックス 438"/>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73661</xdr:rowOff>
    </xdr:from>
    <xdr:to>
      <xdr:col>20</xdr:col>
      <xdr:colOff>158750</xdr:colOff>
      <xdr:row>78</xdr:row>
      <xdr:rowOff>81280</xdr:rowOff>
    </xdr:to>
    <xdr:cxnSp macro="">
      <xdr:nvCxnSpPr>
        <xdr:cNvPr id="440" name="直線コネクタ 439"/>
        <xdr:cNvCxnSpPr/>
      </xdr:nvCxnSpPr>
      <xdr:spPr>
        <a:xfrm>
          <a:off x="13004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1" name="フローチャート : 判断 440"/>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2" name="テキスト ボックス 441"/>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43" name="フローチャート : 判断 442"/>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44" name="テキスト ボックス 443"/>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102870</xdr:rowOff>
    </xdr:from>
    <xdr:to>
      <xdr:col>24</xdr:col>
      <xdr:colOff>82550</xdr:colOff>
      <xdr:row>81</xdr:row>
      <xdr:rowOff>33020</xdr:rowOff>
    </xdr:to>
    <xdr:sp macro="" textlink="">
      <xdr:nvSpPr>
        <xdr:cNvPr id="450" name="円/楕円 449"/>
        <xdr:cNvSpPr/>
      </xdr:nvSpPr>
      <xdr:spPr>
        <a:xfrm>
          <a:off x="164592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11447</xdr:rowOff>
    </xdr:from>
    <xdr:ext cx="762000" cy="259045"/>
    <xdr:sp macro="" textlink="">
      <xdr:nvSpPr>
        <xdr:cNvPr id="451" name="公債費以外該当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52" name="円/楕円 451"/>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53" name="テキスト ボックス 45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54" name="円/楕円 453"/>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55" name="テキスト ボックス 454"/>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6" name="円/楕円 455"/>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7" name="テキスト ボックス 45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8" name="円/楕円 457"/>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9" name="テキスト ボックス 458"/>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57440</xdr:rowOff>
    </xdr:from>
    <xdr:to>
      <xdr:col>4</xdr:col>
      <xdr:colOff>1117600</xdr:colOff>
      <xdr:row>15</xdr:row>
      <xdr:rowOff>94865</xdr:rowOff>
    </xdr:to>
    <xdr:cxnSp macro="">
      <xdr:nvCxnSpPr>
        <xdr:cNvPr id="52" name="直線コネクタ 51"/>
        <xdr:cNvCxnSpPr/>
      </xdr:nvCxnSpPr>
      <xdr:spPr bwMode="auto">
        <a:xfrm>
          <a:off x="5003800" y="2676815"/>
          <a:ext cx="6477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147084</xdr:rowOff>
    </xdr:from>
    <xdr:to>
      <xdr:col>4</xdr:col>
      <xdr:colOff>469900</xdr:colOff>
      <xdr:row>15</xdr:row>
      <xdr:rowOff>57440</xdr:rowOff>
    </xdr:to>
    <xdr:cxnSp macro="">
      <xdr:nvCxnSpPr>
        <xdr:cNvPr id="55" name="直線コネクタ 54"/>
        <xdr:cNvCxnSpPr/>
      </xdr:nvCxnSpPr>
      <xdr:spPr bwMode="auto">
        <a:xfrm>
          <a:off x="4305300" y="2595009"/>
          <a:ext cx="698500" cy="8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147084</xdr:rowOff>
    </xdr:from>
    <xdr:to>
      <xdr:col>3</xdr:col>
      <xdr:colOff>904875</xdr:colOff>
      <xdr:row>14</xdr:row>
      <xdr:rowOff>156751</xdr:rowOff>
    </xdr:to>
    <xdr:cxnSp macro="">
      <xdr:nvCxnSpPr>
        <xdr:cNvPr id="58" name="直線コネクタ 57"/>
        <xdr:cNvCxnSpPr/>
      </xdr:nvCxnSpPr>
      <xdr:spPr bwMode="auto">
        <a:xfrm flipV="1">
          <a:off x="3606800" y="2595009"/>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156751</xdr:rowOff>
    </xdr:from>
    <xdr:to>
      <xdr:col>3</xdr:col>
      <xdr:colOff>206375</xdr:colOff>
      <xdr:row>15</xdr:row>
      <xdr:rowOff>25208</xdr:rowOff>
    </xdr:to>
    <xdr:cxnSp macro="">
      <xdr:nvCxnSpPr>
        <xdr:cNvPr id="61" name="直線コネクタ 60"/>
        <xdr:cNvCxnSpPr/>
      </xdr:nvCxnSpPr>
      <xdr:spPr bwMode="auto">
        <a:xfrm flipV="1">
          <a:off x="2908300" y="2604676"/>
          <a:ext cx="6985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155764</xdr:rowOff>
    </xdr:from>
    <xdr:to>
      <xdr:col>2</xdr:col>
      <xdr:colOff>692150</xdr:colOff>
      <xdr:row>16</xdr:row>
      <xdr:rowOff>85914</xdr:rowOff>
    </xdr:to>
    <xdr:sp macro="" textlink="">
      <xdr:nvSpPr>
        <xdr:cNvPr id="64" name="フローチャート : 判断 63"/>
        <xdr:cNvSpPr/>
      </xdr:nvSpPr>
      <xdr:spPr bwMode="auto">
        <a:xfrm>
          <a:off x="2857500" y="277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70691</xdr:rowOff>
    </xdr:from>
    <xdr:ext cx="762000" cy="259045"/>
    <xdr:sp macro="" textlink="">
      <xdr:nvSpPr>
        <xdr:cNvPr id="65" name="テキスト ボックス 64"/>
        <xdr:cNvSpPr txBox="1"/>
      </xdr:nvSpPr>
      <xdr:spPr>
        <a:xfrm>
          <a:off x="2527300" y="286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44065</xdr:rowOff>
    </xdr:from>
    <xdr:to>
      <xdr:col>5</xdr:col>
      <xdr:colOff>34925</xdr:colOff>
      <xdr:row>15</xdr:row>
      <xdr:rowOff>145665</xdr:rowOff>
    </xdr:to>
    <xdr:sp macro="" textlink="">
      <xdr:nvSpPr>
        <xdr:cNvPr id="71" name="円/楕円 70"/>
        <xdr:cNvSpPr/>
      </xdr:nvSpPr>
      <xdr:spPr bwMode="auto">
        <a:xfrm>
          <a:off x="5600700" y="266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60592</xdr:rowOff>
    </xdr:from>
    <xdr:ext cx="762000" cy="259045"/>
    <xdr:sp macro="" textlink="">
      <xdr:nvSpPr>
        <xdr:cNvPr id="72" name="人口1人当たり決算額の推移該当値テキスト130"/>
        <xdr:cNvSpPr txBox="1"/>
      </xdr:nvSpPr>
      <xdr:spPr>
        <a:xfrm>
          <a:off x="5740400" y="250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6640</xdr:rowOff>
    </xdr:from>
    <xdr:to>
      <xdr:col>4</xdr:col>
      <xdr:colOff>520700</xdr:colOff>
      <xdr:row>15</xdr:row>
      <xdr:rowOff>108240</xdr:rowOff>
    </xdr:to>
    <xdr:sp macro="" textlink="">
      <xdr:nvSpPr>
        <xdr:cNvPr id="73" name="円/楕円 72"/>
        <xdr:cNvSpPr/>
      </xdr:nvSpPr>
      <xdr:spPr bwMode="auto">
        <a:xfrm>
          <a:off x="4953000" y="262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118417</xdr:rowOff>
    </xdr:from>
    <xdr:ext cx="736600" cy="259045"/>
    <xdr:sp macro="" textlink="">
      <xdr:nvSpPr>
        <xdr:cNvPr id="74" name="テキスト ボックス 73"/>
        <xdr:cNvSpPr txBox="1"/>
      </xdr:nvSpPr>
      <xdr:spPr>
        <a:xfrm>
          <a:off x="4622800" y="239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96284</xdr:rowOff>
    </xdr:from>
    <xdr:to>
      <xdr:col>3</xdr:col>
      <xdr:colOff>955675</xdr:colOff>
      <xdr:row>15</xdr:row>
      <xdr:rowOff>26434</xdr:rowOff>
    </xdr:to>
    <xdr:sp macro="" textlink="">
      <xdr:nvSpPr>
        <xdr:cNvPr id="75" name="円/楕円 74"/>
        <xdr:cNvSpPr/>
      </xdr:nvSpPr>
      <xdr:spPr bwMode="auto">
        <a:xfrm>
          <a:off x="4254500" y="254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36611</xdr:rowOff>
    </xdr:from>
    <xdr:ext cx="762000" cy="259045"/>
    <xdr:sp macro="" textlink="">
      <xdr:nvSpPr>
        <xdr:cNvPr id="76" name="テキスト ボックス 75"/>
        <xdr:cNvSpPr txBox="1"/>
      </xdr:nvSpPr>
      <xdr:spPr>
        <a:xfrm>
          <a:off x="3924300" y="23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105951</xdr:rowOff>
    </xdr:from>
    <xdr:to>
      <xdr:col>3</xdr:col>
      <xdr:colOff>257175</xdr:colOff>
      <xdr:row>15</xdr:row>
      <xdr:rowOff>36101</xdr:rowOff>
    </xdr:to>
    <xdr:sp macro="" textlink="">
      <xdr:nvSpPr>
        <xdr:cNvPr id="77" name="円/楕円 76"/>
        <xdr:cNvSpPr/>
      </xdr:nvSpPr>
      <xdr:spPr bwMode="auto">
        <a:xfrm>
          <a:off x="3556000" y="255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46278</xdr:rowOff>
    </xdr:from>
    <xdr:ext cx="762000" cy="259045"/>
    <xdr:sp macro="" textlink="">
      <xdr:nvSpPr>
        <xdr:cNvPr id="78" name="テキスト ボックス 77"/>
        <xdr:cNvSpPr txBox="1"/>
      </xdr:nvSpPr>
      <xdr:spPr>
        <a:xfrm>
          <a:off x="3225800" y="232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182,392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145858</xdr:rowOff>
    </xdr:from>
    <xdr:to>
      <xdr:col>2</xdr:col>
      <xdr:colOff>692150</xdr:colOff>
      <xdr:row>15</xdr:row>
      <xdr:rowOff>76008</xdr:rowOff>
    </xdr:to>
    <xdr:sp macro="" textlink="">
      <xdr:nvSpPr>
        <xdr:cNvPr id="79" name="円/楕円 78"/>
        <xdr:cNvSpPr/>
      </xdr:nvSpPr>
      <xdr:spPr bwMode="auto">
        <a:xfrm>
          <a:off x="2857500" y="259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86185</xdr:rowOff>
    </xdr:from>
    <xdr:ext cx="762000" cy="259045"/>
    <xdr:sp macro="" textlink="">
      <xdr:nvSpPr>
        <xdr:cNvPr id="80" name="テキスト ボックス 79"/>
        <xdr:cNvSpPr txBox="1"/>
      </xdr:nvSpPr>
      <xdr:spPr>
        <a:xfrm>
          <a:off x="2527300" y="236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132524</xdr:rowOff>
    </xdr:from>
    <xdr:to>
      <xdr:col>4</xdr:col>
      <xdr:colOff>1117600</xdr:colOff>
      <xdr:row>34</xdr:row>
      <xdr:rowOff>167996</xdr:rowOff>
    </xdr:to>
    <xdr:cxnSp macro="">
      <xdr:nvCxnSpPr>
        <xdr:cNvPr id="113" name="直線コネクタ 112"/>
        <xdr:cNvCxnSpPr/>
      </xdr:nvCxnSpPr>
      <xdr:spPr bwMode="auto">
        <a:xfrm flipV="1">
          <a:off x="5003800" y="6399974"/>
          <a:ext cx="6477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167996</xdr:rowOff>
    </xdr:from>
    <xdr:to>
      <xdr:col>4</xdr:col>
      <xdr:colOff>469900</xdr:colOff>
      <xdr:row>34</xdr:row>
      <xdr:rowOff>197276</xdr:rowOff>
    </xdr:to>
    <xdr:cxnSp macro="">
      <xdr:nvCxnSpPr>
        <xdr:cNvPr id="116" name="直線コネクタ 115"/>
        <xdr:cNvCxnSpPr/>
      </xdr:nvCxnSpPr>
      <xdr:spPr bwMode="auto">
        <a:xfrm flipV="1">
          <a:off x="4305300" y="6435446"/>
          <a:ext cx="698500" cy="2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124542</xdr:rowOff>
    </xdr:from>
    <xdr:to>
      <xdr:col>3</xdr:col>
      <xdr:colOff>904875</xdr:colOff>
      <xdr:row>34</xdr:row>
      <xdr:rowOff>197276</xdr:rowOff>
    </xdr:to>
    <xdr:cxnSp macro="">
      <xdr:nvCxnSpPr>
        <xdr:cNvPr id="119" name="直線コネクタ 118"/>
        <xdr:cNvCxnSpPr/>
      </xdr:nvCxnSpPr>
      <xdr:spPr bwMode="auto">
        <a:xfrm>
          <a:off x="3606800" y="6391992"/>
          <a:ext cx="698500" cy="7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68307</xdr:rowOff>
    </xdr:from>
    <xdr:to>
      <xdr:col>3</xdr:col>
      <xdr:colOff>206375</xdr:colOff>
      <xdr:row>34</xdr:row>
      <xdr:rowOff>124542</xdr:rowOff>
    </xdr:to>
    <xdr:cxnSp macro="">
      <xdr:nvCxnSpPr>
        <xdr:cNvPr id="122" name="直線コネクタ 121"/>
        <xdr:cNvCxnSpPr/>
      </xdr:nvCxnSpPr>
      <xdr:spPr bwMode="auto">
        <a:xfrm>
          <a:off x="2908300" y="6335757"/>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227419</xdr:rowOff>
    </xdr:from>
    <xdr:to>
      <xdr:col>2</xdr:col>
      <xdr:colOff>692150</xdr:colOff>
      <xdr:row>33</xdr:row>
      <xdr:rowOff>329019</xdr:rowOff>
    </xdr:to>
    <xdr:sp macro="" textlink="">
      <xdr:nvSpPr>
        <xdr:cNvPr id="125" name="フローチャート : 判断 124"/>
        <xdr:cNvSpPr/>
      </xdr:nvSpPr>
      <xdr:spPr bwMode="auto">
        <a:xfrm>
          <a:off x="2857500" y="6151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167746</xdr:rowOff>
    </xdr:from>
    <xdr:ext cx="762000" cy="259045"/>
    <xdr:sp macro="" textlink="">
      <xdr:nvSpPr>
        <xdr:cNvPr id="126" name="テキスト ボックス 125"/>
        <xdr:cNvSpPr txBox="1"/>
      </xdr:nvSpPr>
      <xdr:spPr>
        <a:xfrm>
          <a:off x="2527300" y="5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81724</xdr:rowOff>
    </xdr:from>
    <xdr:to>
      <xdr:col>5</xdr:col>
      <xdr:colOff>34925</xdr:colOff>
      <xdr:row>34</xdr:row>
      <xdr:rowOff>183324</xdr:rowOff>
    </xdr:to>
    <xdr:sp macro="" textlink="">
      <xdr:nvSpPr>
        <xdr:cNvPr id="132" name="円/楕円 131"/>
        <xdr:cNvSpPr/>
      </xdr:nvSpPr>
      <xdr:spPr bwMode="auto">
        <a:xfrm>
          <a:off x="5600700" y="634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269701</xdr:rowOff>
    </xdr:from>
    <xdr:ext cx="762000" cy="259045"/>
    <xdr:sp macro="" textlink="">
      <xdr:nvSpPr>
        <xdr:cNvPr id="133" name="人口1人当たり決算額の推移該当値テキスト445"/>
        <xdr:cNvSpPr txBox="1"/>
      </xdr:nvSpPr>
      <xdr:spPr>
        <a:xfrm>
          <a:off x="5740400" y="619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117196</xdr:rowOff>
    </xdr:from>
    <xdr:to>
      <xdr:col>4</xdr:col>
      <xdr:colOff>520700</xdr:colOff>
      <xdr:row>34</xdr:row>
      <xdr:rowOff>218796</xdr:rowOff>
    </xdr:to>
    <xdr:sp macro="" textlink="">
      <xdr:nvSpPr>
        <xdr:cNvPr id="134" name="円/楕円 133"/>
        <xdr:cNvSpPr/>
      </xdr:nvSpPr>
      <xdr:spPr bwMode="auto">
        <a:xfrm>
          <a:off x="4953000" y="638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228973</xdr:rowOff>
    </xdr:from>
    <xdr:ext cx="736600" cy="259045"/>
    <xdr:sp macro="" textlink="">
      <xdr:nvSpPr>
        <xdr:cNvPr id="135" name="テキスト ボックス 134"/>
        <xdr:cNvSpPr txBox="1"/>
      </xdr:nvSpPr>
      <xdr:spPr>
        <a:xfrm>
          <a:off x="4622800" y="61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146476</xdr:rowOff>
    </xdr:from>
    <xdr:to>
      <xdr:col>3</xdr:col>
      <xdr:colOff>955675</xdr:colOff>
      <xdr:row>34</xdr:row>
      <xdr:rowOff>248076</xdr:rowOff>
    </xdr:to>
    <xdr:sp macro="" textlink="">
      <xdr:nvSpPr>
        <xdr:cNvPr id="136" name="円/楕円 135"/>
        <xdr:cNvSpPr/>
      </xdr:nvSpPr>
      <xdr:spPr bwMode="auto">
        <a:xfrm>
          <a:off x="4254500" y="641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258253</xdr:rowOff>
    </xdr:from>
    <xdr:ext cx="762000" cy="259045"/>
    <xdr:sp macro="" textlink="">
      <xdr:nvSpPr>
        <xdr:cNvPr id="137" name="テキスト ボックス 136"/>
        <xdr:cNvSpPr txBox="1"/>
      </xdr:nvSpPr>
      <xdr:spPr>
        <a:xfrm>
          <a:off x="3924300" y="61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73742</xdr:rowOff>
    </xdr:from>
    <xdr:to>
      <xdr:col>3</xdr:col>
      <xdr:colOff>257175</xdr:colOff>
      <xdr:row>34</xdr:row>
      <xdr:rowOff>175342</xdr:rowOff>
    </xdr:to>
    <xdr:sp macro="" textlink="">
      <xdr:nvSpPr>
        <xdr:cNvPr id="138" name="円/楕円 137"/>
        <xdr:cNvSpPr/>
      </xdr:nvSpPr>
      <xdr:spPr bwMode="auto">
        <a:xfrm>
          <a:off x="3556000" y="634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185519</xdr:rowOff>
    </xdr:from>
    <xdr:ext cx="762000" cy="259045"/>
    <xdr:sp macro="" textlink="">
      <xdr:nvSpPr>
        <xdr:cNvPr id="139" name="テキスト ボックス 138"/>
        <xdr:cNvSpPr txBox="1"/>
      </xdr:nvSpPr>
      <xdr:spPr>
        <a:xfrm>
          <a:off x="3225800" y="61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17507</xdr:rowOff>
    </xdr:from>
    <xdr:to>
      <xdr:col>2</xdr:col>
      <xdr:colOff>692150</xdr:colOff>
      <xdr:row>34</xdr:row>
      <xdr:rowOff>119107</xdr:rowOff>
    </xdr:to>
    <xdr:sp macro="" textlink="">
      <xdr:nvSpPr>
        <xdr:cNvPr id="140" name="円/楕円 139"/>
        <xdr:cNvSpPr/>
      </xdr:nvSpPr>
      <xdr:spPr bwMode="auto">
        <a:xfrm>
          <a:off x="2857500" y="628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103884</xdr:rowOff>
    </xdr:from>
    <xdr:ext cx="762000" cy="259045"/>
    <xdr:sp macro="" textlink="">
      <xdr:nvSpPr>
        <xdr:cNvPr id="141" name="テキスト ボックス 140"/>
        <xdr:cNvSpPr txBox="1"/>
      </xdr:nvSpPr>
      <xdr:spPr>
        <a:xfrm>
          <a:off x="2527300" y="637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200" b="0" i="0" baseline="0">
              <a:solidFill>
                <a:schemeClr val="dk1"/>
              </a:solidFill>
              <a:effectLst/>
              <a:latin typeface="+mn-lt"/>
              <a:ea typeface="+mn-ea"/>
              <a:cs typeface="+mn-cs"/>
            </a:rPr>
            <a:t>実質収支額は、ここ数年5%前後であり、財政調整基金も増加傾向とおおむね良好である。しかし、実質単年度収支が赤字の年度もあり、安定しない財政状況が続いている。要因として、当初予算編成時点での財政調整基金の取り崩し及び赤字地方債とも言える臨時財政対策債を発行しなければならない不安定な財政運営が原因である。改善策として、歳入面では税収等自主財源の安定的な確保、歳出面では事業効果等を見極め更なる健全性に努める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全ての会計において健全性の観点から概ね良好と判断できるが、国民健康保険特別会計及び下水道事業特別会計は会計上の赤字額が発生していないものの、実際は赤字額を一般会計から補填しているのが実状である。このため、両事業の健全性を高めるため</a:t>
          </a:r>
          <a:r>
            <a:rPr kumimoji="1" lang="ja-JP" altLang="en-US" sz="1400">
              <a:solidFill>
                <a:schemeClr val="dk1"/>
              </a:solidFill>
              <a:effectLst/>
              <a:latin typeface="+mn-lt"/>
              <a:ea typeface="+mn-ea"/>
              <a:cs typeface="+mn-cs"/>
            </a:rPr>
            <a:t>保険料の引き上げや徴収率増、加入者促進を図り</a:t>
          </a:r>
          <a:r>
            <a:rPr kumimoji="1" lang="ja-JP" altLang="ja-JP" sz="1400">
              <a:solidFill>
                <a:schemeClr val="dk1"/>
              </a:solidFill>
              <a:effectLst/>
              <a:latin typeface="+mn-lt"/>
              <a:ea typeface="+mn-ea"/>
              <a:cs typeface="+mn-cs"/>
            </a:rPr>
            <a:t>赤字補填額の抑制に努める必要がある。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公債費のピークが過ぎたことにより元利償還金は緩やかに減少傾向にある。しかし、公営企業及び一部事務組合への負担が高止まり状態であることやフェリー建造に伴う元利償還金がある為、減少率が思わしくない状況である。今後も</a:t>
          </a:r>
          <a:r>
            <a:rPr kumimoji="1" lang="ja-JP" altLang="en-US" sz="1400">
              <a:solidFill>
                <a:schemeClr val="dk1"/>
              </a:solidFill>
              <a:effectLst/>
              <a:latin typeface="+mn-lt"/>
              <a:ea typeface="+mn-ea"/>
              <a:cs typeface="+mn-cs"/>
            </a:rPr>
            <a:t>、充当率が高い地方債の利用や</a:t>
          </a:r>
          <a:r>
            <a:rPr kumimoji="1" lang="ja-JP" altLang="ja-JP" sz="1400">
              <a:solidFill>
                <a:schemeClr val="dk1"/>
              </a:solidFill>
              <a:effectLst/>
              <a:latin typeface="+mn-lt"/>
              <a:ea typeface="+mn-ea"/>
              <a:cs typeface="+mn-cs"/>
            </a:rPr>
            <a:t>事業効果等を</a:t>
          </a:r>
          <a:r>
            <a:rPr kumimoji="1" lang="ja-JP" altLang="en-US" sz="1400">
              <a:solidFill>
                <a:schemeClr val="dk1"/>
              </a:solidFill>
              <a:effectLst/>
              <a:latin typeface="+mn-lt"/>
              <a:ea typeface="+mn-ea"/>
              <a:cs typeface="+mn-cs"/>
            </a:rPr>
            <a:t>見極め、</a:t>
          </a:r>
          <a:r>
            <a:rPr kumimoji="1" lang="ja-JP" altLang="ja-JP" sz="1400">
              <a:solidFill>
                <a:schemeClr val="dk1"/>
              </a:solidFill>
              <a:effectLst/>
              <a:latin typeface="+mn-lt"/>
              <a:ea typeface="+mn-ea"/>
              <a:cs typeface="+mn-cs"/>
            </a:rPr>
            <a:t>更なる起債の抑制に努める必要がある。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減少傾向だった地方債残高はフェリー建造事業により大幅な増額となったが、それ以外の残高については公債費のピークが過ぎたこと及び地方債の抑制により、年々減少傾向にあり良好である。また、充当可能基金の充実が将来負担比率抑制の要因となっている。今後も地方債抑制等の行財政改革等を進め、</a:t>
          </a:r>
          <a:r>
            <a:rPr lang="ja-JP" altLang="en-US" sz="1400" b="0" i="0" baseline="0">
              <a:solidFill>
                <a:schemeClr val="dk1"/>
              </a:solidFill>
              <a:effectLst/>
              <a:latin typeface="+mn-lt"/>
              <a:ea typeface="+mn-ea"/>
              <a:cs typeface="+mn-cs"/>
            </a:rPr>
            <a:t>さらに充当率が高い地方債の利用し</a:t>
          </a:r>
          <a:r>
            <a:rPr lang="ja-JP" altLang="ja-JP" sz="1400" b="0" i="0" baseline="0">
              <a:solidFill>
                <a:schemeClr val="dk1"/>
              </a:solidFill>
              <a:effectLst/>
              <a:latin typeface="+mn-lt"/>
              <a:ea typeface="+mn-ea"/>
              <a:cs typeface="+mn-cs"/>
            </a:rPr>
            <a:t>更なる財政健全化を図る。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6" zoomScaleNormal="96"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4738274</v>
      </c>
      <c r="BO4" s="379"/>
      <c r="BP4" s="379"/>
      <c r="BQ4" s="379"/>
      <c r="BR4" s="379"/>
      <c r="BS4" s="379"/>
      <c r="BT4" s="379"/>
      <c r="BU4" s="380"/>
      <c r="BV4" s="378">
        <v>4566684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4.8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4612944</v>
      </c>
      <c r="BO5" s="384"/>
      <c r="BP5" s="384"/>
      <c r="BQ5" s="384"/>
      <c r="BR5" s="384"/>
      <c r="BS5" s="384"/>
      <c r="BT5" s="384"/>
      <c r="BU5" s="385"/>
      <c r="BV5" s="383">
        <v>4459077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104.4</v>
      </c>
      <c r="CU5" s="354"/>
      <c r="CV5" s="354"/>
      <c r="CW5" s="354"/>
      <c r="CX5" s="354"/>
      <c r="CY5" s="354"/>
      <c r="CZ5" s="354"/>
      <c r="DA5" s="355"/>
      <c r="DB5" s="353">
        <v>99.9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125330</v>
      </c>
      <c r="BO6" s="384"/>
      <c r="BP6" s="384"/>
      <c r="BQ6" s="384"/>
      <c r="BR6" s="384"/>
      <c r="BS6" s="384"/>
      <c r="BT6" s="384"/>
      <c r="BU6" s="385"/>
      <c r="BV6" s="383">
        <v>107607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110.6</v>
      </c>
      <c r="CU6" s="530"/>
      <c r="CV6" s="530"/>
      <c r="CW6" s="530"/>
      <c r="CX6" s="530"/>
      <c r="CY6" s="530"/>
      <c r="CZ6" s="530"/>
      <c r="DA6" s="531"/>
      <c r="DB6" s="529">
        <v>105.9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4685</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2235828</v>
      </c>
      <c r="CU7" s="384"/>
      <c r="CV7" s="384"/>
      <c r="CW7" s="384"/>
      <c r="CX7" s="384"/>
      <c r="CY7" s="384"/>
      <c r="CZ7" s="384"/>
      <c r="DA7" s="385"/>
      <c r="DB7" s="383">
        <v>2231685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120645</v>
      </c>
      <c r="BO8" s="384"/>
      <c r="BP8" s="384"/>
      <c r="BQ8" s="384"/>
      <c r="BR8" s="384"/>
      <c r="BS8" s="384"/>
      <c r="BT8" s="384"/>
      <c r="BU8" s="385"/>
      <c r="BV8" s="383">
        <v>107607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6340</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13038</v>
      </c>
      <c r="BO9" s="384"/>
      <c r="BP9" s="384"/>
      <c r="BQ9" s="384"/>
      <c r="BR9" s="384"/>
      <c r="BS9" s="384"/>
      <c r="BT9" s="384"/>
      <c r="BU9" s="385"/>
      <c r="BV9" s="383">
        <v>-24000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6212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360223</v>
      </c>
      <c r="BO10" s="384"/>
      <c r="BP10" s="384"/>
      <c r="BQ10" s="384"/>
      <c r="BR10" s="384"/>
      <c r="BS10" s="384"/>
      <c r="BT10" s="384"/>
      <c r="BU10" s="385"/>
      <c r="BV10" s="383">
        <v>430282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5830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700000</v>
      </c>
      <c r="BO12" s="384"/>
      <c r="BP12" s="384"/>
      <c r="BQ12" s="384"/>
      <c r="BR12" s="384"/>
      <c r="BS12" s="384"/>
      <c r="BT12" s="384"/>
      <c r="BU12" s="385"/>
      <c r="BV12" s="383">
        <v>510000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5818</v>
      </c>
      <c r="S13" s="485"/>
      <c r="T13" s="485"/>
      <c r="U13" s="485"/>
      <c r="V13" s="486"/>
      <c r="W13" s="472" t="s">
        <v>124</v>
      </c>
      <c r="X13" s="396"/>
      <c r="Y13" s="396"/>
      <c r="Z13" s="396"/>
      <c r="AA13" s="396"/>
      <c r="AB13" s="397"/>
      <c r="AC13" s="359">
        <v>624</v>
      </c>
      <c r="AD13" s="360"/>
      <c r="AE13" s="360"/>
      <c r="AF13" s="360"/>
      <c r="AG13" s="361"/>
      <c r="AH13" s="359">
        <v>692</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-326739</v>
      </c>
      <c r="BO13" s="384"/>
      <c r="BP13" s="384"/>
      <c r="BQ13" s="384"/>
      <c r="BR13" s="384"/>
      <c r="BS13" s="384"/>
      <c r="BT13" s="384"/>
      <c r="BU13" s="385"/>
      <c r="BV13" s="383">
        <v>-103718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5994</v>
      </c>
      <c r="S14" s="485"/>
      <c r="T14" s="485"/>
      <c r="U14" s="485"/>
      <c r="V14" s="486"/>
      <c r="W14" s="487"/>
      <c r="X14" s="399"/>
      <c r="Y14" s="399"/>
      <c r="Z14" s="399"/>
      <c r="AA14" s="399"/>
      <c r="AB14" s="400"/>
      <c r="AC14" s="477">
        <v>19.7</v>
      </c>
      <c r="AD14" s="478"/>
      <c r="AE14" s="478"/>
      <c r="AF14" s="478"/>
      <c r="AG14" s="479"/>
      <c r="AH14" s="477">
        <v>26.1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5982</v>
      </c>
      <c r="S15" s="485"/>
      <c r="T15" s="485"/>
      <c r="U15" s="485"/>
      <c r="V15" s="486"/>
      <c r="W15" s="472" t="s">
        <v>130</v>
      </c>
      <c r="X15" s="396"/>
      <c r="Y15" s="396"/>
      <c r="Z15" s="396"/>
      <c r="AA15" s="396"/>
      <c r="AB15" s="397"/>
      <c r="AC15" s="359">
        <v>1044</v>
      </c>
      <c r="AD15" s="360"/>
      <c r="AE15" s="360"/>
      <c r="AF15" s="360"/>
      <c r="AG15" s="361"/>
      <c r="AH15" s="359">
        <v>616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505978</v>
      </c>
      <c r="BO15" s="379"/>
      <c r="BP15" s="379"/>
      <c r="BQ15" s="379"/>
      <c r="BR15" s="379"/>
      <c r="BS15" s="379"/>
      <c r="BT15" s="379"/>
      <c r="BU15" s="380"/>
      <c r="BV15" s="378">
        <v>487710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v>
      </c>
      <c r="AD16" s="478"/>
      <c r="AE16" s="478"/>
      <c r="AF16" s="478"/>
      <c r="AG16" s="479"/>
      <c r="AH16" s="477">
        <v>23.2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1974926</v>
      </c>
      <c r="BO16" s="384"/>
      <c r="BP16" s="384"/>
      <c r="BQ16" s="384"/>
      <c r="BR16" s="384"/>
      <c r="BS16" s="384"/>
      <c r="BT16" s="384"/>
      <c r="BU16" s="385"/>
      <c r="BV16" s="383">
        <v>1960402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1498</v>
      </c>
      <c r="AD17" s="360"/>
      <c r="AE17" s="360"/>
      <c r="AF17" s="360"/>
      <c r="AG17" s="361"/>
      <c r="AH17" s="359">
        <v>1340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646711</v>
      </c>
      <c r="BO17" s="384"/>
      <c r="BP17" s="384"/>
      <c r="BQ17" s="384"/>
      <c r="BR17" s="384"/>
      <c r="BS17" s="384"/>
      <c r="BT17" s="384"/>
      <c r="BU17" s="385"/>
      <c r="BV17" s="383">
        <v>631335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52.1</v>
      </c>
      <c r="M18" s="448"/>
      <c r="N18" s="448"/>
      <c r="O18" s="448"/>
      <c r="P18" s="448"/>
      <c r="Q18" s="448"/>
      <c r="R18" s="449"/>
      <c r="S18" s="449"/>
      <c r="T18" s="449"/>
      <c r="U18" s="449"/>
      <c r="V18" s="450"/>
      <c r="W18" s="464"/>
      <c r="X18" s="465"/>
      <c r="Y18" s="465"/>
      <c r="Z18" s="465"/>
      <c r="AA18" s="465"/>
      <c r="AB18" s="473"/>
      <c r="AC18" s="347">
        <v>47.3</v>
      </c>
      <c r="AD18" s="348"/>
      <c r="AE18" s="348"/>
      <c r="AF18" s="348"/>
      <c r="AG18" s="451"/>
      <c r="AH18" s="347">
        <v>50.6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2324943</v>
      </c>
      <c r="BO18" s="384"/>
      <c r="BP18" s="384"/>
      <c r="BQ18" s="384"/>
      <c r="BR18" s="384"/>
      <c r="BS18" s="384"/>
      <c r="BT18" s="384"/>
      <c r="BU18" s="385"/>
      <c r="BV18" s="383">
        <v>2220017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3742456</v>
      </c>
      <c r="BO19" s="384"/>
      <c r="BP19" s="384"/>
      <c r="BQ19" s="384"/>
      <c r="BR19" s="384"/>
      <c r="BS19" s="384"/>
      <c r="BT19" s="384"/>
      <c r="BU19" s="385"/>
      <c r="BV19" s="383">
        <v>3593357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2636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4818130</v>
      </c>
      <c r="BO23" s="384"/>
      <c r="BP23" s="384"/>
      <c r="BQ23" s="384"/>
      <c r="BR23" s="384"/>
      <c r="BS23" s="384"/>
      <c r="BT23" s="384"/>
      <c r="BU23" s="385"/>
      <c r="BV23" s="383">
        <v>5041948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6850</v>
      </c>
      <c r="R24" s="360"/>
      <c r="S24" s="360"/>
      <c r="T24" s="360"/>
      <c r="U24" s="360"/>
      <c r="V24" s="361"/>
      <c r="W24" s="425"/>
      <c r="X24" s="416"/>
      <c r="Y24" s="417"/>
      <c r="Z24" s="356" t="s">
        <v>153</v>
      </c>
      <c r="AA24" s="357"/>
      <c r="AB24" s="357"/>
      <c r="AC24" s="357"/>
      <c r="AD24" s="357"/>
      <c r="AE24" s="357"/>
      <c r="AF24" s="357"/>
      <c r="AG24" s="358"/>
      <c r="AH24" s="359">
        <v>60</v>
      </c>
      <c r="AI24" s="360"/>
      <c r="AJ24" s="360"/>
      <c r="AK24" s="360"/>
      <c r="AL24" s="361"/>
      <c r="AM24" s="359">
        <v>180600</v>
      </c>
      <c r="AN24" s="360"/>
      <c r="AO24" s="360"/>
      <c r="AP24" s="360"/>
      <c r="AQ24" s="360"/>
      <c r="AR24" s="361"/>
      <c r="AS24" s="359">
        <v>3010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4763404</v>
      </c>
      <c r="BO24" s="384"/>
      <c r="BP24" s="384"/>
      <c r="BQ24" s="384"/>
      <c r="BR24" s="384"/>
      <c r="BS24" s="384"/>
      <c r="BT24" s="384"/>
      <c r="BU24" s="385"/>
      <c r="BV24" s="383">
        <v>4954614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5490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467322</v>
      </c>
      <c r="BO25" s="379"/>
      <c r="BP25" s="379"/>
      <c r="BQ25" s="379"/>
      <c r="BR25" s="379"/>
      <c r="BS25" s="379"/>
      <c r="BT25" s="379"/>
      <c r="BU25" s="380"/>
      <c r="BV25" s="378">
        <v>524320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5090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14420</v>
      </c>
      <c r="AN26" s="360"/>
      <c r="AO26" s="360"/>
      <c r="AP26" s="360"/>
      <c r="AQ26" s="360"/>
      <c r="AR26" s="361"/>
      <c r="AS26" s="359">
        <v>3605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2610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19644</v>
      </c>
      <c r="AN27" s="360"/>
      <c r="AO27" s="360"/>
      <c r="AP27" s="360"/>
      <c r="AQ27" s="360"/>
      <c r="AR27" s="361"/>
      <c r="AS27" s="359">
        <v>3274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43716</v>
      </c>
      <c r="BO27" s="387"/>
      <c r="BP27" s="387"/>
      <c r="BQ27" s="387"/>
      <c r="BR27" s="387"/>
      <c r="BS27" s="387"/>
      <c r="BT27" s="387"/>
      <c r="BU27" s="388"/>
      <c r="BV27" s="386">
        <v>43716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2100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893717</v>
      </c>
      <c r="BO28" s="379"/>
      <c r="BP28" s="379"/>
      <c r="BQ28" s="379"/>
      <c r="BR28" s="379"/>
      <c r="BS28" s="379"/>
      <c r="BT28" s="379"/>
      <c r="BU28" s="380"/>
      <c r="BV28" s="378">
        <v>1153494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v>
      </c>
      <c r="M29" s="360"/>
      <c r="N29" s="360"/>
      <c r="O29" s="360"/>
      <c r="P29" s="361"/>
      <c r="Q29" s="359">
        <v>2000</v>
      </c>
      <c r="R29" s="360"/>
      <c r="S29" s="360"/>
      <c r="T29" s="360"/>
      <c r="U29" s="360"/>
      <c r="V29" s="361"/>
      <c r="W29" s="426"/>
      <c r="X29" s="427"/>
      <c r="Y29" s="428"/>
      <c r="Z29" s="356" t="s">
        <v>169</v>
      </c>
      <c r="AA29" s="357"/>
      <c r="AB29" s="357"/>
      <c r="AC29" s="357"/>
      <c r="AD29" s="357"/>
      <c r="AE29" s="357"/>
      <c r="AF29" s="357"/>
      <c r="AG29" s="358"/>
      <c r="AH29" s="359">
        <v>66</v>
      </c>
      <c r="AI29" s="360"/>
      <c r="AJ29" s="360"/>
      <c r="AK29" s="360"/>
      <c r="AL29" s="361"/>
      <c r="AM29" s="359">
        <v>200244</v>
      </c>
      <c r="AN29" s="360"/>
      <c r="AO29" s="360"/>
      <c r="AP29" s="360"/>
      <c r="AQ29" s="360"/>
      <c r="AR29" s="361"/>
      <c r="AS29" s="359">
        <v>3034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272827</v>
      </c>
      <c r="BO29" s="384"/>
      <c r="BP29" s="384"/>
      <c r="BQ29" s="384"/>
      <c r="BR29" s="384"/>
      <c r="BS29" s="384"/>
      <c r="BT29" s="384"/>
      <c r="BU29" s="385"/>
      <c r="BV29" s="383">
        <v>272759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2617869</v>
      </c>
      <c r="BO30" s="387"/>
      <c r="BP30" s="387"/>
      <c r="BQ30" s="387"/>
      <c r="BR30" s="387"/>
      <c r="BS30" s="387"/>
      <c r="BT30" s="387"/>
      <c r="BU30" s="388"/>
      <c r="BV30" s="386">
        <v>2265793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一部事務組合下北医療センター</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下北地域広域行政事務組合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青森県後期高齢者広域連合（一般会計）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青森県後期高齢者広域連合（特別会計）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81" t="s">
        <v>24</v>
      </c>
      <c r="C41" s="1182"/>
      <c r="D41" s="81"/>
      <c r="E41" s="1183" t="s">
        <v>25</v>
      </c>
      <c r="F41" s="1183"/>
      <c r="G41" s="1183"/>
      <c r="H41" s="1184"/>
      <c r="I41" s="82">
        <v>3994</v>
      </c>
      <c r="J41" s="83">
        <v>3809</v>
      </c>
      <c r="K41" s="83">
        <v>5249</v>
      </c>
      <c r="L41" s="83">
        <v>5042</v>
      </c>
      <c r="M41" s="84">
        <v>4818</v>
      </c>
    </row>
    <row r="42" spans="2:13" ht="27.75" customHeight="1" x14ac:dyDescent="0.15">
      <c r="B42" s="1171"/>
      <c r="C42" s="1172"/>
      <c r="D42" s="85"/>
      <c r="E42" s="1175" t="s">
        <v>26</v>
      </c>
      <c r="F42" s="1175"/>
      <c r="G42" s="1175"/>
      <c r="H42" s="1176"/>
      <c r="I42" s="86" t="s">
        <v>473</v>
      </c>
      <c r="J42" s="87" t="s">
        <v>473</v>
      </c>
      <c r="K42" s="87">
        <v>555</v>
      </c>
      <c r="L42" s="87">
        <v>524</v>
      </c>
      <c r="M42" s="88">
        <v>467</v>
      </c>
    </row>
    <row r="43" spans="2:13" ht="27.75" customHeight="1" x14ac:dyDescent="0.15">
      <c r="B43" s="1171"/>
      <c r="C43" s="1172"/>
      <c r="D43" s="85"/>
      <c r="E43" s="1175" t="s">
        <v>27</v>
      </c>
      <c r="F43" s="1175"/>
      <c r="G43" s="1175"/>
      <c r="H43" s="1176"/>
      <c r="I43" s="86">
        <v>1250</v>
      </c>
      <c r="J43" s="87">
        <v>1129</v>
      </c>
      <c r="K43" s="87">
        <v>1164</v>
      </c>
      <c r="L43" s="87">
        <v>1247</v>
      </c>
      <c r="M43" s="88">
        <v>1145</v>
      </c>
    </row>
    <row r="44" spans="2:13" ht="27.75" customHeight="1" x14ac:dyDescent="0.15">
      <c r="B44" s="1171"/>
      <c r="C44" s="1172"/>
      <c r="D44" s="85"/>
      <c r="E44" s="1175" t="s">
        <v>28</v>
      </c>
      <c r="F44" s="1175"/>
      <c r="G44" s="1175"/>
      <c r="H44" s="1176"/>
      <c r="I44" s="86">
        <v>882</v>
      </c>
      <c r="J44" s="87">
        <v>803</v>
      </c>
      <c r="K44" s="87">
        <v>768</v>
      </c>
      <c r="L44" s="87">
        <v>709</v>
      </c>
      <c r="M44" s="88">
        <v>769</v>
      </c>
    </row>
    <row r="45" spans="2:13" ht="27.75" customHeight="1" x14ac:dyDescent="0.15">
      <c r="B45" s="1171"/>
      <c r="C45" s="1172"/>
      <c r="D45" s="85"/>
      <c r="E45" s="1175" t="s">
        <v>29</v>
      </c>
      <c r="F45" s="1175"/>
      <c r="G45" s="1175"/>
      <c r="H45" s="1176"/>
      <c r="I45" s="86">
        <v>898</v>
      </c>
      <c r="J45" s="87">
        <v>839</v>
      </c>
      <c r="K45" s="87">
        <v>822</v>
      </c>
      <c r="L45" s="87">
        <v>736</v>
      </c>
      <c r="M45" s="88">
        <v>637</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v>125</v>
      </c>
      <c r="J48" s="87" t="s">
        <v>473</v>
      </c>
      <c r="K48" s="87" t="s">
        <v>473</v>
      </c>
      <c r="L48" s="87" t="s">
        <v>473</v>
      </c>
      <c r="M48" s="88" t="s">
        <v>473</v>
      </c>
    </row>
    <row r="49" spans="2:13" ht="27.75" customHeight="1" x14ac:dyDescent="0.15">
      <c r="B49" s="1169" t="s">
        <v>33</v>
      </c>
      <c r="C49" s="1170"/>
      <c r="D49" s="89"/>
      <c r="E49" s="1175" t="s">
        <v>34</v>
      </c>
      <c r="F49" s="1175"/>
      <c r="G49" s="1175"/>
      <c r="H49" s="1176"/>
      <c r="I49" s="86">
        <v>4049</v>
      </c>
      <c r="J49" s="87">
        <v>3982</v>
      </c>
      <c r="K49" s="87">
        <v>3770</v>
      </c>
      <c r="L49" s="87">
        <v>3867</v>
      </c>
      <c r="M49" s="88">
        <v>3946</v>
      </c>
    </row>
    <row r="50" spans="2:13" ht="27.75" customHeight="1" x14ac:dyDescent="0.15">
      <c r="B50" s="1171"/>
      <c r="C50" s="1172"/>
      <c r="D50" s="85"/>
      <c r="E50" s="1175" t="s">
        <v>35</v>
      </c>
      <c r="F50" s="1175"/>
      <c r="G50" s="1175"/>
      <c r="H50" s="1176"/>
      <c r="I50" s="86">
        <v>59</v>
      </c>
      <c r="J50" s="87">
        <v>53</v>
      </c>
      <c r="K50" s="87">
        <v>45</v>
      </c>
      <c r="L50" s="87">
        <v>50</v>
      </c>
      <c r="M50" s="88">
        <v>33</v>
      </c>
    </row>
    <row r="51" spans="2:13" ht="27.75" customHeight="1" x14ac:dyDescent="0.15">
      <c r="B51" s="1173"/>
      <c r="C51" s="1174"/>
      <c r="D51" s="85"/>
      <c r="E51" s="1175" t="s">
        <v>36</v>
      </c>
      <c r="F51" s="1175"/>
      <c r="G51" s="1175"/>
      <c r="H51" s="1176"/>
      <c r="I51" s="86">
        <v>3334</v>
      </c>
      <c r="J51" s="87">
        <v>3280</v>
      </c>
      <c r="K51" s="87">
        <v>4512</v>
      </c>
      <c r="L51" s="87">
        <v>4383</v>
      </c>
      <c r="M51" s="88">
        <v>4363</v>
      </c>
    </row>
    <row r="52" spans="2:13" ht="27.75" customHeight="1" thickBot="1" x14ac:dyDescent="0.2">
      <c r="B52" s="1177" t="s">
        <v>37</v>
      </c>
      <c r="C52" s="1178"/>
      <c r="D52" s="90"/>
      <c r="E52" s="1179" t="s">
        <v>38</v>
      </c>
      <c r="F52" s="1179"/>
      <c r="G52" s="1179"/>
      <c r="H52" s="1180"/>
      <c r="I52" s="91">
        <v>-294</v>
      </c>
      <c r="J52" s="92">
        <v>-736</v>
      </c>
      <c r="K52" s="92">
        <v>231</v>
      </c>
      <c r="L52" s="92">
        <v>-42</v>
      </c>
      <c r="M52" s="93">
        <v>-505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129060</v>
      </c>
      <c r="E3" s="116"/>
      <c r="F3" s="117">
        <v>192544</v>
      </c>
      <c r="G3" s="118"/>
      <c r="H3" s="119"/>
    </row>
    <row r="4" spans="1:8" x14ac:dyDescent="0.15">
      <c r="A4" s="120"/>
      <c r="B4" s="121"/>
      <c r="C4" s="122"/>
      <c r="D4" s="123">
        <v>72121</v>
      </c>
      <c r="E4" s="124"/>
      <c r="F4" s="125">
        <v>82235</v>
      </c>
      <c r="G4" s="126"/>
      <c r="H4" s="127"/>
    </row>
    <row r="5" spans="1:8" x14ac:dyDescent="0.15">
      <c r="A5" s="108" t="s">
        <v>505</v>
      </c>
      <c r="B5" s="113"/>
      <c r="C5" s="114"/>
      <c r="D5" s="115">
        <v>131027</v>
      </c>
      <c r="E5" s="116"/>
      <c r="F5" s="117">
        <v>96333</v>
      </c>
      <c r="G5" s="118"/>
      <c r="H5" s="119"/>
    </row>
    <row r="6" spans="1:8" x14ac:dyDescent="0.15">
      <c r="A6" s="120"/>
      <c r="B6" s="121"/>
      <c r="C6" s="122"/>
      <c r="D6" s="123">
        <v>109835</v>
      </c>
      <c r="E6" s="124"/>
      <c r="F6" s="125">
        <v>57060</v>
      </c>
      <c r="G6" s="126"/>
      <c r="H6" s="127"/>
    </row>
    <row r="7" spans="1:8" x14ac:dyDescent="0.15">
      <c r="A7" s="108" t="s">
        <v>506</v>
      </c>
      <c r="B7" s="113"/>
      <c r="C7" s="114"/>
      <c r="D7" s="115">
        <v>454118</v>
      </c>
      <c r="E7" s="116"/>
      <c r="F7" s="117">
        <v>117673</v>
      </c>
      <c r="G7" s="118"/>
      <c r="H7" s="119"/>
    </row>
    <row r="8" spans="1:8" x14ac:dyDescent="0.15">
      <c r="A8" s="120"/>
      <c r="B8" s="121"/>
      <c r="C8" s="122"/>
      <c r="D8" s="123">
        <v>420985</v>
      </c>
      <c r="E8" s="124"/>
      <c r="F8" s="125">
        <v>62359</v>
      </c>
      <c r="G8" s="126"/>
      <c r="H8" s="127"/>
    </row>
    <row r="9" spans="1:8" x14ac:dyDescent="0.15">
      <c r="A9" s="108" t="s">
        <v>507</v>
      </c>
      <c r="B9" s="113"/>
      <c r="C9" s="114"/>
      <c r="D9" s="115">
        <v>67995</v>
      </c>
      <c r="E9" s="116"/>
      <c r="F9" s="117">
        <v>118223</v>
      </c>
      <c r="G9" s="118"/>
      <c r="H9" s="119"/>
    </row>
    <row r="10" spans="1:8" x14ac:dyDescent="0.15">
      <c r="A10" s="120"/>
      <c r="B10" s="121"/>
      <c r="C10" s="122"/>
      <c r="D10" s="123">
        <v>57760</v>
      </c>
      <c r="E10" s="124"/>
      <c r="F10" s="125">
        <v>57106</v>
      </c>
      <c r="G10" s="126"/>
      <c r="H10" s="127"/>
    </row>
    <row r="11" spans="1:8" x14ac:dyDescent="0.15">
      <c r="A11" s="108" t="s">
        <v>508</v>
      </c>
      <c r="B11" s="113"/>
      <c r="C11" s="114"/>
      <c r="D11" s="115">
        <v>73605</v>
      </c>
      <c r="E11" s="116"/>
      <c r="F11" s="117">
        <v>128485</v>
      </c>
      <c r="G11" s="118"/>
      <c r="H11" s="119"/>
    </row>
    <row r="12" spans="1:8" x14ac:dyDescent="0.15">
      <c r="A12" s="120"/>
      <c r="B12" s="121"/>
      <c r="C12" s="128"/>
      <c r="D12" s="123">
        <v>40328</v>
      </c>
      <c r="E12" s="124"/>
      <c r="F12" s="125">
        <v>62765</v>
      </c>
      <c r="G12" s="126"/>
      <c r="H12" s="127"/>
    </row>
    <row r="13" spans="1:8" x14ac:dyDescent="0.15">
      <c r="A13" s="108"/>
      <c r="B13" s="113"/>
      <c r="C13" s="129"/>
      <c r="D13" s="130">
        <v>171161</v>
      </c>
      <c r="E13" s="131"/>
      <c r="F13" s="132">
        <v>130652</v>
      </c>
      <c r="G13" s="133"/>
      <c r="H13" s="119"/>
    </row>
    <row r="14" spans="1:8" x14ac:dyDescent="0.15">
      <c r="A14" s="120"/>
      <c r="B14" s="121"/>
      <c r="C14" s="122"/>
      <c r="D14" s="123">
        <v>140206</v>
      </c>
      <c r="E14" s="124"/>
      <c r="F14" s="125">
        <v>64305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5.27</v>
      </c>
      <c r="C19" s="134">
        <f>ROUND(VALUE(SUBSTITUTE(実質収支比率等に係る経年分析!G$48,"▲","-")),2)</f>
        <v>7.13</v>
      </c>
      <c r="D19" s="134">
        <f>ROUND(VALUE(SUBSTITUTE(実質収支比率等に係る経年分析!H$48,"▲","-")),2)</f>
        <v>5.84</v>
      </c>
      <c r="E19" s="134">
        <f>ROUND(VALUE(SUBSTITUTE(実質収支比率等に係る経年分析!I$48,"▲","-")),2)</f>
        <v>4.82</v>
      </c>
      <c r="F19" s="134">
        <f>ROUND(VALUE(SUBSTITUTE(実質収支比率等に係る経年分析!J$48,"▲","-")),2)</f>
        <v>5.4</v>
      </c>
    </row>
    <row r="20" spans="1:11" x14ac:dyDescent="0.15">
      <c r="A20" s="134" t="s">
        <v>43</v>
      </c>
      <c r="B20" s="134">
        <f>ROUND(VALUE(SUBSTITUTE(実質収支比率等に係る経年分析!F$47,"▲","-")),2)</f>
        <v>37.46</v>
      </c>
      <c r="C20" s="134">
        <f>ROUND(VALUE(SUBSTITUTE(実質収支比率等に係る経年分析!G$47,"▲","-")),2)</f>
        <v>47.14</v>
      </c>
      <c r="D20" s="134">
        <f>ROUND(VALUE(SUBSTITUTE(実質収支比率等に係る経年分析!H$47,"▲","-")),2)</f>
        <v>50.26</v>
      </c>
      <c r="E20" s="134">
        <f>ROUND(VALUE(SUBSTITUTE(実質収支比率等に係る経年分析!I$47,"▲","-")),2)</f>
        <v>51.69</v>
      </c>
      <c r="F20" s="134">
        <f>ROUND(VALUE(SUBSTITUTE(実質収支比率等に係る経年分析!J$47,"▲","-")),2)</f>
        <v>39.97</v>
      </c>
    </row>
    <row r="21" spans="1:11" x14ac:dyDescent="0.15">
      <c r="A21" s="134" t="s">
        <v>44</v>
      </c>
      <c r="B21" s="134">
        <f>IF(ISNUMBER(VALUE(SUBSTITUTE(実質収支比率等に係る経年分析!F$49,"▲","-"))),ROUND(VALUE(SUBSTITUTE(実質収支比率等に係る経年分析!F$49,"▲","-")),2),NA())</f>
        <v>10.48</v>
      </c>
      <c r="C21" s="134">
        <f>IF(ISNUMBER(VALUE(SUBSTITUTE(実質収支比率等に係る経年分析!G$49,"▲","-"))),ROUND(VALUE(SUBSTITUTE(実質収支比率等に係る経年分析!G$49,"▲","-")),2),NA())</f>
        <v>11.39</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-4.6500000000000004</v>
      </c>
      <c r="F21" s="134">
        <f>IF(ISNUMBER(VALUE(SUBSTITUTE(実質収支比率等に係る経年分析!J$49,"▲","-"))),ROUND(VALUE(SUBSTITUTE(実質収支比率等に係る経年分析!J$49,"▲","-")),2),NA())</f>
        <v>-14.61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328</v>
      </c>
      <c r="E42" s="136"/>
      <c r="F42" s="136"/>
      <c r="G42" s="136">
        <f>'実質公債費比率（分子）の構造'!L$52</f>
        <v>329</v>
      </c>
      <c r="H42" s="136"/>
      <c r="I42" s="136"/>
      <c r="J42" s="136">
        <f>'実質公債費比率（分子）の構造'!M$52</f>
        <v>333</v>
      </c>
      <c r="K42" s="136"/>
      <c r="L42" s="136"/>
      <c r="M42" s="136">
        <f>'実質公債費比率（分子）の構造'!N$52</f>
        <v>343</v>
      </c>
      <c r="N42" s="136"/>
      <c r="O42" s="136"/>
      <c r="P42" s="136">
        <f>'実質公債費比率（分子）の構造'!O$52</f>
        <v>352</v>
      </c>
    </row>
    <row r="43" spans="1:16" x14ac:dyDescent="0.15">
      <c r="A43" s="136" t="s">
        <v>52</v>
      </c>
      <c r="B43" s="136">
        <f>'実質公債費比率（分子）の構造'!K$51</f>
        <v>4</v>
      </c>
      <c r="C43" s="136"/>
      <c r="D43" s="136"/>
      <c r="E43" s="136">
        <f>'実質公債費比率（分子）の構造'!L$51</f>
        <v>3</v>
      </c>
      <c r="F43" s="136"/>
      <c r="G43" s="136"/>
      <c r="H43" s="136">
        <f>'実質公債費比率（分子）の構造'!M$51</f>
        <v>7</v>
      </c>
      <c r="I43" s="136"/>
      <c r="J43" s="136"/>
      <c r="K43" s="136">
        <f>'実質公債費比率（分子）の構造'!N$51</f>
        <v>2</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117</v>
      </c>
      <c r="C45" s="136"/>
      <c r="D45" s="136"/>
      <c r="E45" s="136">
        <f>'実質公債費比率（分子）の構造'!L$49</f>
        <v>117</v>
      </c>
      <c r="F45" s="136"/>
      <c r="G45" s="136"/>
      <c r="H45" s="136">
        <f>'実質公債費比率（分子）の構造'!M$49</f>
        <v>114</v>
      </c>
      <c r="I45" s="136"/>
      <c r="J45" s="136"/>
      <c r="K45" s="136">
        <f>'実質公債費比率（分子）の構造'!N$49</f>
        <v>111</v>
      </c>
      <c r="L45" s="136"/>
      <c r="M45" s="136"/>
      <c r="N45" s="136">
        <f>'実質公債費比率（分子）の構造'!O$49</f>
        <v>110</v>
      </c>
      <c r="O45" s="136"/>
      <c r="P45" s="136"/>
    </row>
    <row r="46" spans="1:16" x14ac:dyDescent="0.15">
      <c r="A46" s="136" t="s">
        <v>55</v>
      </c>
      <c r="B46" s="136">
        <f>'実質公債費比率（分子）の構造'!K$48</f>
        <v>62</v>
      </c>
      <c r="C46" s="136"/>
      <c r="D46" s="136"/>
      <c r="E46" s="136">
        <f>'実質公債費比率（分子）の構造'!L$48</f>
        <v>62</v>
      </c>
      <c r="F46" s="136"/>
      <c r="G46" s="136"/>
      <c r="H46" s="136">
        <f>'実質公債費比率（分子）の構造'!M$48</f>
        <v>59</v>
      </c>
      <c r="I46" s="136"/>
      <c r="J46" s="136"/>
      <c r="K46" s="136">
        <f>'実質公債費比率（分子）の構造'!N$48</f>
        <v>60</v>
      </c>
      <c r="L46" s="136"/>
      <c r="M46" s="136"/>
      <c r="N46" s="136">
        <f>'実質公債費比率（分子）の構造'!O$48</f>
        <v>60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422</v>
      </c>
      <c r="C49" s="136"/>
      <c r="D49" s="136"/>
      <c r="E49" s="136">
        <f>'実質公債費比率（分子）の構造'!L$45</f>
        <v>401</v>
      </c>
      <c r="F49" s="136"/>
      <c r="G49" s="136"/>
      <c r="H49" s="136">
        <f>'実質公債費比率（分子）の構造'!M$45</f>
        <v>379</v>
      </c>
      <c r="I49" s="136"/>
      <c r="J49" s="136"/>
      <c r="K49" s="136">
        <f>'実質公債費比率（分子）の構造'!N$45</f>
        <v>403</v>
      </c>
      <c r="L49" s="136"/>
      <c r="M49" s="136"/>
      <c r="N49" s="136">
        <f>'実質公債費比率（分子）の構造'!O$45</f>
        <v>417</v>
      </c>
      <c r="O49" s="136"/>
      <c r="P49" s="136"/>
    </row>
    <row r="50" spans="1:16" x14ac:dyDescent="0.15">
      <c r="A50" s="136" t="s">
        <v>59</v>
      </c>
      <c r="B50" s="136" t="e">
        <f>NA()</f>
        <v>#N/A</v>
      </c>
      <c r="C50" s="136">
        <f>IF(ISNUMBER('実質公債費比率（分子）の構造'!K$53),'実質公債費比率（分子）の構造'!K$53,NA())</f>
        <v>277</v>
      </c>
      <c r="D50" s="136" t="e">
        <f>NA()</f>
        <v>#N/A</v>
      </c>
      <c r="E50" s="136" t="e">
        <f>NA()</f>
        <v>#N/A</v>
      </c>
      <c r="F50" s="136">
        <f>IF(ISNUMBER('実質公債費比率（分子）の構造'!L$53),'実質公債費比率（分子）の構造'!L$53,NA())</f>
        <v>254</v>
      </c>
      <c r="G50" s="136" t="e">
        <f>NA()</f>
        <v>#N/A</v>
      </c>
      <c r="H50" s="136" t="e">
        <f>NA()</f>
        <v>#N/A</v>
      </c>
      <c r="I50" s="136">
        <f>IF(ISNUMBER('実質公債費比率（分子）の構造'!M$53),'実質公債費比率（分子）の構造'!M$53,NA())</f>
        <v>226</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237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3334</v>
      </c>
      <c r="E56" s="135"/>
      <c r="F56" s="135"/>
      <c r="G56" s="135">
        <f>'将来負担比率（分子）の構造'!J$51</f>
        <v>3280</v>
      </c>
      <c r="H56" s="135"/>
      <c r="I56" s="135"/>
      <c r="J56" s="135">
        <f>'将来負担比率（分子）の構造'!K$51</f>
        <v>4512</v>
      </c>
      <c r="K56" s="135"/>
      <c r="L56" s="135"/>
      <c r="M56" s="135">
        <f>'将来負担比率（分子）の構造'!L$51</f>
        <v>4383</v>
      </c>
      <c r="N56" s="135"/>
      <c r="O56" s="135"/>
      <c r="P56" s="135">
        <f>'将来負担比率（分子）の構造'!M$51</f>
        <v>4363</v>
      </c>
    </row>
    <row r="57" spans="1:16" x14ac:dyDescent="0.15">
      <c r="A57" s="135" t="s">
        <v>35</v>
      </c>
      <c r="B57" s="135"/>
      <c r="C57" s="135"/>
      <c r="D57" s="135">
        <f>'将来負担比率（分子）の構造'!I$50</f>
        <v>59</v>
      </c>
      <c r="E57" s="135"/>
      <c r="F57" s="135"/>
      <c r="G57" s="135">
        <f>'将来負担比率（分子）の構造'!J$50</f>
        <v>53</v>
      </c>
      <c r="H57" s="135"/>
      <c r="I57" s="135"/>
      <c r="J57" s="135">
        <f>'将来負担比率（分子）の構造'!K$50</f>
        <v>45</v>
      </c>
      <c r="K57" s="135"/>
      <c r="L57" s="135"/>
      <c r="M57" s="135">
        <f>'将来負担比率（分子）の構造'!L$50</f>
        <v>50</v>
      </c>
      <c r="N57" s="135"/>
      <c r="O57" s="135"/>
      <c r="P57" s="135">
        <f>'将来負担比率（分子）の構造'!M$50</f>
        <v>33</v>
      </c>
    </row>
    <row r="58" spans="1:16" x14ac:dyDescent="0.15">
      <c r="A58" s="135" t="s">
        <v>34</v>
      </c>
      <c r="B58" s="135"/>
      <c r="C58" s="135"/>
      <c r="D58" s="135">
        <f>'将来負担比率（分子）の構造'!I$49</f>
        <v>4049</v>
      </c>
      <c r="E58" s="135"/>
      <c r="F58" s="135"/>
      <c r="G58" s="135">
        <f>'将来負担比率（分子）の構造'!J$49</f>
        <v>3982</v>
      </c>
      <c r="H58" s="135"/>
      <c r="I58" s="135"/>
      <c r="J58" s="135">
        <f>'将来負担比率（分子）の構造'!K$49</f>
        <v>3770</v>
      </c>
      <c r="K58" s="135"/>
      <c r="L58" s="135"/>
      <c r="M58" s="135">
        <f>'将来負担比率（分子）の構造'!L$49</f>
        <v>3867</v>
      </c>
      <c r="N58" s="135"/>
      <c r="O58" s="135"/>
      <c r="P58" s="135">
        <f>'将来負担比率（分子）の構造'!M$49</f>
        <v>3946</v>
      </c>
    </row>
    <row r="59" spans="1:16" x14ac:dyDescent="0.15">
      <c r="A59" s="135" t="s">
        <v>32</v>
      </c>
      <c r="B59" s="135">
        <f>'将来負担比率（分子）の構造'!I$48</f>
        <v>125</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898</v>
      </c>
      <c r="C62" s="135"/>
      <c r="D62" s="135"/>
      <c r="E62" s="135">
        <f>'将来負担比率（分子）の構造'!J$45</f>
        <v>839</v>
      </c>
      <c r="F62" s="135"/>
      <c r="G62" s="135"/>
      <c r="H62" s="135">
        <f>'将来負担比率（分子）の構造'!K$45</f>
        <v>822</v>
      </c>
      <c r="I62" s="135"/>
      <c r="J62" s="135"/>
      <c r="K62" s="135">
        <f>'将来負担比率（分子）の構造'!L$45</f>
        <v>736</v>
      </c>
      <c r="L62" s="135"/>
      <c r="M62" s="135"/>
      <c r="N62" s="135">
        <f>'将来負担比率（分子）の構造'!M$45</f>
        <v>637</v>
      </c>
      <c r="O62" s="135"/>
      <c r="P62" s="135"/>
    </row>
    <row r="63" spans="1:16" x14ac:dyDescent="0.15">
      <c r="A63" s="135" t="s">
        <v>28</v>
      </c>
      <c r="B63" s="135">
        <f>'将来負担比率（分子）の構造'!I$44</f>
        <v>882</v>
      </c>
      <c r="C63" s="135"/>
      <c r="D63" s="135"/>
      <c r="E63" s="135">
        <f>'将来負担比率（分子）の構造'!J$44</f>
        <v>803</v>
      </c>
      <c r="F63" s="135"/>
      <c r="G63" s="135"/>
      <c r="H63" s="135">
        <f>'将来負担比率（分子）の構造'!K$44</f>
        <v>768</v>
      </c>
      <c r="I63" s="135"/>
      <c r="J63" s="135"/>
      <c r="K63" s="135">
        <f>'将来負担比率（分子）の構造'!L$44</f>
        <v>709</v>
      </c>
      <c r="L63" s="135"/>
      <c r="M63" s="135"/>
      <c r="N63" s="135">
        <f>'将来負担比率（分子）の構造'!M$44</f>
        <v>769</v>
      </c>
      <c r="O63" s="135"/>
      <c r="P63" s="135"/>
    </row>
    <row r="64" spans="1:16" x14ac:dyDescent="0.15">
      <c r="A64" s="135" t="s">
        <v>27</v>
      </c>
      <c r="B64" s="135">
        <f>'将来負担比率（分子）の構造'!I$43</f>
        <v>1250</v>
      </c>
      <c r="C64" s="135"/>
      <c r="D64" s="135"/>
      <c r="E64" s="135">
        <f>'将来負担比率（分子）の構造'!J$43</f>
        <v>1129</v>
      </c>
      <c r="F64" s="135"/>
      <c r="G64" s="135"/>
      <c r="H64" s="135">
        <f>'将来負担比率（分子）の構造'!K$43</f>
        <v>1164</v>
      </c>
      <c r="I64" s="135"/>
      <c r="J64" s="135"/>
      <c r="K64" s="135">
        <f>'将来負担比率（分子）の構造'!L$43</f>
        <v>1247</v>
      </c>
      <c r="L64" s="135"/>
      <c r="M64" s="135"/>
      <c r="N64" s="135">
        <f>'将来負担比率（分子）の構造'!M$43</f>
        <v>1145</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555</v>
      </c>
      <c r="I65" s="135"/>
      <c r="J65" s="135"/>
      <c r="K65" s="135">
        <f>'将来負担比率（分子）の構造'!L$42</f>
        <v>524</v>
      </c>
      <c r="L65" s="135"/>
      <c r="M65" s="135"/>
      <c r="N65" s="135">
        <f>'将来負担比率（分子）の構造'!M$42</f>
        <v>467</v>
      </c>
      <c r="O65" s="135"/>
      <c r="P65" s="135"/>
    </row>
    <row r="66" spans="1:16" x14ac:dyDescent="0.15">
      <c r="A66" s="135" t="s">
        <v>25</v>
      </c>
      <c r="B66" s="135">
        <f>'将来負担比率（分子）の構造'!I$41</f>
        <v>3994</v>
      </c>
      <c r="C66" s="135"/>
      <c r="D66" s="135"/>
      <c r="E66" s="135">
        <f>'将来負担比率（分子）の構造'!J$41</f>
        <v>3809</v>
      </c>
      <c r="F66" s="135"/>
      <c r="G66" s="135"/>
      <c r="H66" s="135">
        <f>'将来負担比率（分子）の構造'!K$41</f>
        <v>5249</v>
      </c>
      <c r="I66" s="135"/>
      <c r="J66" s="135"/>
      <c r="K66" s="135">
        <f>'将来負担比率（分子）の構造'!L$41</f>
        <v>5042</v>
      </c>
      <c r="L66" s="135"/>
      <c r="M66" s="135"/>
      <c r="N66" s="135">
        <f>'将来負担比率（分子）の構造'!M$41</f>
        <v>4818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231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537741</v>
      </c>
      <c r="S5" s="639"/>
      <c r="T5" s="639"/>
      <c r="U5" s="639"/>
      <c r="V5" s="639"/>
      <c r="W5" s="639"/>
      <c r="X5" s="639"/>
      <c r="Y5" s="686"/>
      <c r="Z5" s="699">
        <v>11.3</v>
      </c>
      <c r="AA5" s="699"/>
      <c r="AB5" s="699"/>
      <c r="AC5" s="699"/>
      <c r="AD5" s="700">
        <v>537741</v>
      </c>
      <c r="AE5" s="700"/>
      <c r="AF5" s="700"/>
      <c r="AG5" s="700"/>
      <c r="AH5" s="700"/>
      <c r="AI5" s="700"/>
      <c r="AJ5" s="700"/>
      <c r="AK5" s="700"/>
      <c r="AL5" s="687">
        <v>25.6</v>
      </c>
      <c r="AM5" s="656"/>
      <c r="AN5" s="656"/>
      <c r="AO5" s="688"/>
      <c r="AP5" s="675" t="s">
        <v>207</v>
      </c>
      <c r="AQ5" s="676"/>
      <c r="AR5" s="676"/>
      <c r="AS5" s="676"/>
      <c r="AT5" s="676"/>
      <c r="AU5" s="676"/>
      <c r="AV5" s="676"/>
      <c r="AW5" s="676"/>
      <c r="AX5" s="676"/>
      <c r="AY5" s="676"/>
      <c r="AZ5" s="676"/>
      <c r="BA5" s="676"/>
      <c r="BB5" s="676"/>
      <c r="BC5" s="676"/>
      <c r="BD5" s="676"/>
      <c r="BE5" s="676"/>
      <c r="BF5" s="677"/>
      <c r="BG5" s="588">
        <v>536923</v>
      </c>
      <c r="BH5" s="589"/>
      <c r="BI5" s="589"/>
      <c r="BJ5" s="589"/>
      <c r="BK5" s="589"/>
      <c r="BL5" s="589"/>
      <c r="BM5" s="589"/>
      <c r="BN5" s="590"/>
      <c r="BO5" s="641">
        <v>99.8</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22784</v>
      </c>
      <c r="S6" s="589"/>
      <c r="T6" s="589"/>
      <c r="U6" s="589"/>
      <c r="V6" s="589"/>
      <c r="W6" s="589"/>
      <c r="X6" s="589"/>
      <c r="Y6" s="590"/>
      <c r="Z6" s="641">
        <v>0.5</v>
      </c>
      <c r="AA6" s="641"/>
      <c r="AB6" s="641"/>
      <c r="AC6" s="641"/>
      <c r="AD6" s="642">
        <v>22784</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536923</v>
      </c>
      <c r="BH6" s="589"/>
      <c r="BI6" s="589"/>
      <c r="BJ6" s="589"/>
      <c r="BK6" s="589"/>
      <c r="BL6" s="589"/>
      <c r="BM6" s="589"/>
      <c r="BN6" s="590"/>
      <c r="BO6" s="641">
        <v>99.8</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67666</v>
      </c>
      <c r="CS6" s="589"/>
      <c r="CT6" s="589"/>
      <c r="CU6" s="589"/>
      <c r="CV6" s="589"/>
      <c r="CW6" s="589"/>
      <c r="CX6" s="589"/>
      <c r="CY6" s="590"/>
      <c r="CZ6" s="641">
        <v>1.5</v>
      </c>
      <c r="DA6" s="641"/>
      <c r="DB6" s="641"/>
      <c r="DC6" s="641"/>
      <c r="DD6" s="594" t="s">
        <v>208</v>
      </c>
      <c r="DE6" s="589"/>
      <c r="DF6" s="589"/>
      <c r="DG6" s="589"/>
      <c r="DH6" s="589"/>
      <c r="DI6" s="589"/>
      <c r="DJ6" s="589"/>
      <c r="DK6" s="589"/>
      <c r="DL6" s="589"/>
      <c r="DM6" s="589"/>
      <c r="DN6" s="589"/>
      <c r="DO6" s="589"/>
      <c r="DP6" s="590"/>
      <c r="DQ6" s="594">
        <v>66436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1012</v>
      </c>
      <c r="S7" s="589"/>
      <c r="T7" s="589"/>
      <c r="U7" s="589"/>
      <c r="V7" s="589"/>
      <c r="W7" s="589"/>
      <c r="X7" s="589"/>
      <c r="Y7" s="590"/>
      <c r="Z7" s="641">
        <v>0</v>
      </c>
      <c r="AA7" s="641"/>
      <c r="AB7" s="641"/>
      <c r="AC7" s="641"/>
      <c r="AD7" s="642">
        <v>1012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281691</v>
      </c>
      <c r="BH7" s="589"/>
      <c r="BI7" s="589"/>
      <c r="BJ7" s="589"/>
      <c r="BK7" s="589"/>
      <c r="BL7" s="589"/>
      <c r="BM7" s="589"/>
      <c r="BN7" s="590"/>
      <c r="BO7" s="641">
        <v>52.4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1226381</v>
      </c>
      <c r="CS7" s="589"/>
      <c r="CT7" s="589"/>
      <c r="CU7" s="589"/>
      <c r="CV7" s="589"/>
      <c r="CW7" s="589"/>
      <c r="CX7" s="589"/>
      <c r="CY7" s="590"/>
      <c r="CZ7" s="641">
        <v>26.6</v>
      </c>
      <c r="DA7" s="641"/>
      <c r="DB7" s="641"/>
      <c r="DC7" s="641"/>
      <c r="DD7" s="594">
        <v>12623</v>
      </c>
      <c r="DE7" s="589"/>
      <c r="DF7" s="589"/>
      <c r="DG7" s="589"/>
      <c r="DH7" s="589"/>
      <c r="DI7" s="589"/>
      <c r="DJ7" s="589"/>
      <c r="DK7" s="589"/>
      <c r="DL7" s="589"/>
      <c r="DM7" s="589"/>
      <c r="DN7" s="589"/>
      <c r="DO7" s="589"/>
      <c r="DP7" s="590"/>
      <c r="DQ7" s="594">
        <v>951730</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2268</v>
      </c>
      <c r="S8" s="589"/>
      <c r="T8" s="589"/>
      <c r="U8" s="589"/>
      <c r="V8" s="589"/>
      <c r="W8" s="589"/>
      <c r="X8" s="589"/>
      <c r="Y8" s="590"/>
      <c r="Z8" s="641">
        <v>0</v>
      </c>
      <c r="AA8" s="641"/>
      <c r="AB8" s="641"/>
      <c r="AC8" s="641"/>
      <c r="AD8" s="642">
        <v>2268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7798</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855326</v>
      </c>
      <c r="CS8" s="589"/>
      <c r="CT8" s="589"/>
      <c r="CU8" s="589"/>
      <c r="CV8" s="589"/>
      <c r="CW8" s="589"/>
      <c r="CX8" s="589"/>
      <c r="CY8" s="590"/>
      <c r="CZ8" s="641">
        <v>18.5</v>
      </c>
      <c r="DA8" s="641"/>
      <c r="DB8" s="641"/>
      <c r="DC8" s="641"/>
      <c r="DD8" s="594">
        <v>279</v>
      </c>
      <c r="DE8" s="589"/>
      <c r="DF8" s="589"/>
      <c r="DG8" s="589"/>
      <c r="DH8" s="589"/>
      <c r="DI8" s="589"/>
      <c r="DJ8" s="589"/>
      <c r="DK8" s="589"/>
      <c r="DL8" s="589"/>
      <c r="DM8" s="589"/>
      <c r="DN8" s="589"/>
      <c r="DO8" s="589"/>
      <c r="DP8" s="590"/>
      <c r="DQ8" s="594">
        <v>549542</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941</v>
      </c>
      <c r="S9" s="589"/>
      <c r="T9" s="589"/>
      <c r="U9" s="589"/>
      <c r="V9" s="589"/>
      <c r="W9" s="589"/>
      <c r="X9" s="589"/>
      <c r="Y9" s="590"/>
      <c r="Z9" s="641">
        <v>0</v>
      </c>
      <c r="AA9" s="641"/>
      <c r="AB9" s="641"/>
      <c r="AC9" s="641"/>
      <c r="AD9" s="642">
        <v>941</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205076</v>
      </c>
      <c r="BH9" s="589"/>
      <c r="BI9" s="589"/>
      <c r="BJ9" s="589"/>
      <c r="BK9" s="589"/>
      <c r="BL9" s="589"/>
      <c r="BM9" s="589"/>
      <c r="BN9" s="590"/>
      <c r="BO9" s="641">
        <v>38.1</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613144</v>
      </c>
      <c r="CS9" s="589"/>
      <c r="CT9" s="589"/>
      <c r="CU9" s="589"/>
      <c r="CV9" s="589"/>
      <c r="CW9" s="589"/>
      <c r="CX9" s="589"/>
      <c r="CY9" s="590"/>
      <c r="CZ9" s="641">
        <v>13.3</v>
      </c>
      <c r="DA9" s="641"/>
      <c r="DB9" s="641"/>
      <c r="DC9" s="641"/>
      <c r="DD9" s="594">
        <v>43830</v>
      </c>
      <c r="DE9" s="589"/>
      <c r="DF9" s="589"/>
      <c r="DG9" s="589"/>
      <c r="DH9" s="589"/>
      <c r="DI9" s="589"/>
      <c r="DJ9" s="589"/>
      <c r="DK9" s="589"/>
      <c r="DL9" s="589"/>
      <c r="DM9" s="589"/>
      <c r="DN9" s="589"/>
      <c r="DO9" s="589"/>
      <c r="DP9" s="590"/>
      <c r="DQ9" s="594">
        <v>562745</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69986</v>
      </c>
      <c r="S10" s="589"/>
      <c r="T10" s="589"/>
      <c r="U10" s="589"/>
      <c r="V10" s="589"/>
      <c r="W10" s="589"/>
      <c r="X10" s="589"/>
      <c r="Y10" s="590"/>
      <c r="Z10" s="641">
        <v>1.5</v>
      </c>
      <c r="AA10" s="641"/>
      <c r="AB10" s="641"/>
      <c r="AC10" s="641"/>
      <c r="AD10" s="642">
        <v>69986</v>
      </c>
      <c r="AE10" s="642"/>
      <c r="AF10" s="642"/>
      <c r="AG10" s="642"/>
      <c r="AH10" s="642"/>
      <c r="AI10" s="642"/>
      <c r="AJ10" s="642"/>
      <c r="AK10" s="642"/>
      <c r="AL10" s="611">
        <v>3.3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22036</v>
      </c>
      <c r="BH10" s="589"/>
      <c r="BI10" s="589"/>
      <c r="BJ10" s="589"/>
      <c r="BK10" s="589"/>
      <c r="BL10" s="589"/>
      <c r="BM10" s="589"/>
      <c r="BN10" s="590"/>
      <c r="BO10" s="641">
        <v>4.0999999999999996</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5834</v>
      </c>
      <c r="CS10" s="589"/>
      <c r="CT10" s="589"/>
      <c r="CU10" s="589"/>
      <c r="CV10" s="589"/>
      <c r="CW10" s="589"/>
      <c r="CX10" s="589"/>
      <c r="CY10" s="590"/>
      <c r="CZ10" s="641">
        <v>0.1</v>
      </c>
      <c r="DA10" s="641"/>
      <c r="DB10" s="641"/>
      <c r="DC10" s="641"/>
      <c r="DD10" s="594">
        <v>2160</v>
      </c>
      <c r="DE10" s="589"/>
      <c r="DF10" s="589"/>
      <c r="DG10" s="589"/>
      <c r="DH10" s="589"/>
      <c r="DI10" s="589"/>
      <c r="DJ10" s="589"/>
      <c r="DK10" s="589"/>
      <c r="DL10" s="589"/>
      <c r="DM10" s="589"/>
      <c r="DN10" s="589"/>
      <c r="DO10" s="589"/>
      <c r="DP10" s="590"/>
      <c r="DQ10" s="594">
        <v>5816</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46781</v>
      </c>
      <c r="BH11" s="589"/>
      <c r="BI11" s="589"/>
      <c r="BJ11" s="589"/>
      <c r="BK11" s="589"/>
      <c r="BL11" s="589"/>
      <c r="BM11" s="589"/>
      <c r="BN11" s="590"/>
      <c r="BO11" s="641">
        <v>8.6999999999999993</v>
      </c>
      <c r="BP11" s="641"/>
      <c r="BQ11" s="641"/>
      <c r="BR11" s="641"/>
      <c r="BS11" s="594" t="s">
        <v>112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366633</v>
      </c>
      <c r="CS11" s="589"/>
      <c r="CT11" s="589"/>
      <c r="CU11" s="589"/>
      <c r="CV11" s="589"/>
      <c r="CW11" s="589"/>
      <c r="CX11" s="589"/>
      <c r="CY11" s="590"/>
      <c r="CZ11" s="641">
        <v>7.9</v>
      </c>
      <c r="DA11" s="641"/>
      <c r="DB11" s="641"/>
      <c r="DC11" s="641"/>
      <c r="DD11" s="594">
        <v>128707</v>
      </c>
      <c r="DE11" s="589"/>
      <c r="DF11" s="589"/>
      <c r="DG11" s="589"/>
      <c r="DH11" s="589"/>
      <c r="DI11" s="589"/>
      <c r="DJ11" s="589"/>
      <c r="DK11" s="589"/>
      <c r="DL11" s="589"/>
      <c r="DM11" s="589"/>
      <c r="DN11" s="589"/>
      <c r="DO11" s="589"/>
      <c r="DP11" s="590"/>
      <c r="DQ11" s="594">
        <v>182884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179144</v>
      </c>
      <c r="BH12" s="589"/>
      <c r="BI12" s="589"/>
      <c r="BJ12" s="589"/>
      <c r="BK12" s="589"/>
      <c r="BL12" s="589"/>
      <c r="BM12" s="589"/>
      <c r="BN12" s="590"/>
      <c r="BO12" s="641">
        <v>33.299999999999997</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109358</v>
      </c>
      <c r="CS12" s="589"/>
      <c r="CT12" s="589"/>
      <c r="CU12" s="589"/>
      <c r="CV12" s="589"/>
      <c r="CW12" s="589"/>
      <c r="CX12" s="589"/>
      <c r="CY12" s="590"/>
      <c r="CZ12" s="641">
        <v>2.4</v>
      </c>
      <c r="DA12" s="641"/>
      <c r="DB12" s="641"/>
      <c r="DC12" s="641"/>
      <c r="DD12" s="594">
        <v>4039</v>
      </c>
      <c r="DE12" s="589"/>
      <c r="DF12" s="589"/>
      <c r="DG12" s="589"/>
      <c r="DH12" s="589"/>
      <c r="DI12" s="589"/>
      <c r="DJ12" s="589"/>
      <c r="DK12" s="589"/>
      <c r="DL12" s="589"/>
      <c r="DM12" s="589"/>
      <c r="DN12" s="589"/>
      <c r="DO12" s="589"/>
      <c r="DP12" s="590"/>
      <c r="DQ12" s="594">
        <v>87148</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2937</v>
      </c>
      <c r="S13" s="589"/>
      <c r="T13" s="589"/>
      <c r="U13" s="589"/>
      <c r="V13" s="589"/>
      <c r="W13" s="589"/>
      <c r="X13" s="589"/>
      <c r="Y13" s="590"/>
      <c r="Z13" s="641">
        <v>0.1</v>
      </c>
      <c r="AA13" s="641"/>
      <c r="AB13" s="641"/>
      <c r="AC13" s="641"/>
      <c r="AD13" s="642">
        <v>2937</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173618</v>
      </c>
      <c r="BH13" s="589"/>
      <c r="BI13" s="589"/>
      <c r="BJ13" s="589"/>
      <c r="BK13" s="589"/>
      <c r="BL13" s="589"/>
      <c r="BM13" s="589"/>
      <c r="BN13" s="590"/>
      <c r="BO13" s="641">
        <v>32.299999999999997</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370748</v>
      </c>
      <c r="CS13" s="589"/>
      <c r="CT13" s="589"/>
      <c r="CU13" s="589"/>
      <c r="CV13" s="589"/>
      <c r="CW13" s="589"/>
      <c r="CX13" s="589"/>
      <c r="CY13" s="590"/>
      <c r="CZ13" s="641">
        <v>8</v>
      </c>
      <c r="DA13" s="641"/>
      <c r="DB13" s="641"/>
      <c r="DC13" s="641"/>
      <c r="DD13" s="594">
        <v>177576</v>
      </c>
      <c r="DE13" s="589"/>
      <c r="DF13" s="589"/>
      <c r="DG13" s="589"/>
      <c r="DH13" s="589"/>
      <c r="DI13" s="589"/>
      <c r="DJ13" s="589"/>
      <c r="DK13" s="589"/>
      <c r="DL13" s="589"/>
      <c r="DM13" s="589"/>
      <c r="DN13" s="589"/>
      <c r="DO13" s="589"/>
      <c r="DP13" s="590"/>
      <c r="DQ13" s="594">
        <v>271083</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9983</v>
      </c>
      <c r="BH14" s="589"/>
      <c r="BI14" s="589"/>
      <c r="BJ14" s="589"/>
      <c r="BK14" s="589"/>
      <c r="BL14" s="589"/>
      <c r="BM14" s="589"/>
      <c r="BN14" s="590"/>
      <c r="BO14" s="641">
        <v>1.9</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289617</v>
      </c>
      <c r="CS14" s="589"/>
      <c r="CT14" s="589"/>
      <c r="CU14" s="589"/>
      <c r="CV14" s="589"/>
      <c r="CW14" s="589"/>
      <c r="CX14" s="589"/>
      <c r="CY14" s="590"/>
      <c r="CZ14" s="641">
        <v>6.3</v>
      </c>
      <c r="DA14" s="641"/>
      <c r="DB14" s="641"/>
      <c r="DC14" s="641"/>
      <c r="DD14" s="594" t="s">
        <v>112</v>
      </c>
      <c r="DE14" s="589"/>
      <c r="DF14" s="589"/>
      <c r="DG14" s="589"/>
      <c r="DH14" s="589"/>
      <c r="DI14" s="589"/>
      <c r="DJ14" s="589"/>
      <c r="DK14" s="589"/>
      <c r="DL14" s="589"/>
      <c r="DM14" s="589"/>
      <c r="DN14" s="589"/>
      <c r="DO14" s="589"/>
      <c r="DP14" s="590"/>
      <c r="DQ14" s="594">
        <v>288750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898</v>
      </c>
      <c r="S15" s="589"/>
      <c r="T15" s="589"/>
      <c r="U15" s="589"/>
      <c r="V15" s="589"/>
      <c r="W15" s="589"/>
      <c r="X15" s="589"/>
      <c r="Y15" s="590"/>
      <c r="Z15" s="641">
        <v>0</v>
      </c>
      <c r="AA15" s="641"/>
      <c r="AB15" s="641"/>
      <c r="AC15" s="641"/>
      <c r="AD15" s="642">
        <v>898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66105</v>
      </c>
      <c r="BH15" s="589"/>
      <c r="BI15" s="589"/>
      <c r="BJ15" s="589"/>
      <c r="BK15" s="589"/>
      <c r="BL15" s="589"/>
      <c r="BM15" s="589"/>
      <c r="BN15" s="590"/>
      <c r="BO15" s="641">
        <v>12.3</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288776</v>
      </c>
      <c r="CS15" s="589"/>
      <c r="CT15" s="589"/>
      <c r="CU15" s="589"/>
      <c r="CV15" s="589"/>
      <c r="CW15" s="589"/>
      <c r="CX15" s="589"/>
      <c r="CY15" s="590"/>
      <c r="CZ15" s="641">
        <v>6.3</v>
      </c>
      <c r="DA15" s="641"/>
      <c r="DB15" s="641"/>
      <c r="DC15" s="641"/>
      <c r="DD15" s="594">
        <v>59905</v>
      </c>
      <c r="DE15" s="589"/>
      <c r="DF15" s="589"/>
      <c r="DG15" s="589"/>
      <c r="DH15" s="589"/>
      <c r="DI15" s="589"/>
      <c r="DJ15" s="589"/>
      <c r="DK15" s="589"/>
      <c r="DL15" s="589"/>
      <c r="DM15" s="589"/>
      <c r="DN15" s="589"/>
      <c r="DO15" s="589"/>
      <c r="DP15" s="590"/>
      <c r="DQ15" s="594">
        <v>235400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1651876</v>
      </c>
      <c r="S16" s="589"/>
      <c r="T16" s="589"/>
      <c r="U16" s="589"/>
      <c r="V16" s="589"/>
      <c r="W16" s="589"/>
      <c r="X16" s="589"/>
      <c r="Y16" s="590"/>
      <c r="Z16" s="641">
        <v>34.9</v>
      </c>
      <c r="AA16" s="641"/>
      <c r="AB16" s="641"/>
      <c r="AC16" s="641"/>
      <c r="AD16" s="642">
        <v>1462791</v>
      </c>
      <c r="AE16" s="642"/>
      <c r="AF16" s="642"/>
      <c r="AG16" s="642"/>
      <c r="AH16" s="642"/>
      <c r="AI16" s="642"/>
      <c r="AJ16" s="642"/>
      <c r="AK16" s="642"/>
      <c r="AL16" s="611">
        <v>69.599999999999994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1462791</v>
      </c>
      <c r="S17" s="589"/>
      <c r="T17" s="589"/>
      <c r="U17" s="589"/>
      <c r="V17" s="589"/>
      <c r="W17" s="589"/>
      <c r="X17" s="589"/>
      <c r="Y17" s="590"/>
      <c r="Z17" s="641">
        <v>30.9</v>
      </c>
      <c r="AA17" s="641"/>
      <c r="AB17" s="641"/>
      <c r="AC17" s="641"/>
      <c r="AD17" s="642">
        <v>1462791</v>
      </c>
      <c r="AE17" s="642"/>
      <c r="AF17" s="642"/>
      <c r="AG17" s="642"/>
      <c r="AH17" s="642"/>
      <c r="AI17" s="642"/>
      <c r="AJ17" s="642"/>
      <c r="AK17" s="642"/>
      <c r="AL17" s="611">
        <v>69.599999999999994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419461</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415592</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189062</v>
      </c>
      <c r="S18" s="589"/>
      <c r="T18" s="589"/>
      <c r="U18" s="589"/>
      <c r="V18" s="589"/>
      <c r="W18" s="589"/>
      <c r="X18" s="589"/>
      <c r="Y18" s="590"/>
      <c r="Z18" s="641">
        <v>4</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23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818</v>
      </c>
      <c r="BH19" s="589"/>
      <c r="BI19" s="589"/>
      <c r="BJ19" s="589"/>
      <c r="BK19" s="589"/>
      <c r="BL19" s="589"/>
      <c r="BM19" s="589"/>
      <c r="BN19" s="590"/>
      <c r="BO19" s="641">
        <v>0.2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2290443</v>
      </c>
      <c r="S20" s="589"/>
      <c r="T20" s="589"/>
      <c r="U20" s="589"/>
      <c r="V20" s="589"/>
      <c r="W20" s="589"/>
      <c r="X20" s="589"/>
      <c r="Y20" s="590"/>
      <c r="Z20" s="641">
        <v>48.3</v>
      </c>
      <c r="AA20" s="641"/>
      <c r="AB20" s="641"/>
      <c r="AC20" s="641"/>
      <c r="AD20" s="642">
        <v>2101358</v>
      </c>
      <c r="AE20" s="642"/>
      <c r="AF20" s="642"/>
      <c r="AG20" s="642"/>
      <c r="AH20" s="642"/>
      <c r="AI20" s="642"/>
      <c r="AJ20" s="642"/>
      <c r="AK20" s="642"/>
      <c r="AL20" s="611">
        <v>100</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818</v>
      </c>
      <c r="BH20" s="589"/>
      <c r="BI20" s="589"/>
      <c r="BJ20" s="589"/>
      <c r="BK20" s="589"/>
      <c r="BL20" s="589"/>
      <c r="BM20" s="589"/>
      <c r="BN20" s="590"/>
      <c r="BO20" s="641">
        <v>0.2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4612944</v>
      </c>
      <c r="CS20" s="589"/>
      <c r="CT20" s="589"/>
      <c r="CU20" s="589"/>
      <c r="CV20" s="589"/>
      <c r="CW20" s="589"/>
      <c r="CX20" s="589"/>
      <c r="CY20" s="590"/>
      <c r="CZ20" s="641">
        <v>100</v>
      </c>
      <c r="DA20" s="641"/>
      <c r="DB20" s="641"/>
      <c r="DC20" s="641"/>
      <c r="DD20" s="594">
        <v>429119</v>
      </c>
      <c r="DE20" s="589"/>
      <c r="DF20" s="589"/>
      <c r="DG20" s="589"/>
      <c r="DH20" s="589"/>
      <c r="DI20" s="589"/>
      <c r="DJ20" s="589"/>
      <c r="DK20" s="589"/>
      <c r="DL20" s="589"/>
      <c r="DM20" s="589"/>
      <c r="DN20" s="589"/>
      <c r="DO20" s="589"/>
      <c r="DP20" s="590"/>
      <c r="DQ20" s="594">
        <v>3617126</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818</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19782</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26270</v>
      </c>
      <c r="S23" s="589"/>
      <c r="T23" s="589"/>
      <c r="U23" s="589"/>
      <c r="V23" s="589"/>
      <c r="W23" s="589"/>
      <c r="X23" s="589"/>
      <c r="Y23" s="590"/>
      <c r="Z23" s="641">
        <v>0.6</v>
      </c>
      <c r="AA23" s="641"/>
      <c r="AB23" s="641"/>
      <c r="AC23" s="641"/>
      <c r="AD23" s="642" t="s">
        <v>112</v>
      </c>
      <c r="AE23" s="642"/>
      <c r="AF23" s="642"/>
      <c r="AG23" s="642"/>
      <c r="AH23" s="642"/>
      <c r="AI23" s="642"/>
      <c r="AJ23" s="642"/>
      <c r="AK23" s="642"/>
      <c r="AL23" s="611" t="s">
        <v>112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13620</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1393098</v>
      </c>
      <c r="CS24" s="639"/>
      <c r="CT24" s="639"/>
      <c r="CU24" s="639"/>
      <c r="CV24" s="639"/>
      <c r="CW24" s="639"/>
      <c r="CX24" s="639"/>
      <c r="CY24" s="686"/>
      <c r="CZ24" s="690">
        <v>30.2</v>
      </c>
      <c r="DA24" s="691"/>
      <c r="DB24" s="691"/>
      <c r="DC24" s="692"/>
      <c r="DD24" s="685">
        <v>1113538</v>
      </c>
      <c r="DE24" s="639"/>
      <c r="DF24" s="639"/>
      <c r="DG24" s="639"/>
      <c r="DH24" s="639"/>
      <c r="DI24" s="639"/>
      <c r="DJ24" s="639"/>
      <c r="DK24" s="686"/>
      <c r="DL24" s="685">
        <v>1095662</v>
      </c>
      <c r="DM24" s="639"/>
      <c r="DN24" s="639"/>
      <c r="DO24" s="639"/>
      <c r="DP24" s="639"/>
      <c r="DQ24" s="639"/>
      <c r="DR24" s="639"/>
      <c r="DS24" s="639"/>
      <c r="DT24" s="639"/>
      <c r="DU24" s="639"/>
      <c r="DV24" s="686"/>
      <c r="DW24" s="687">
        <v>49.2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702682</v>
      </c>
      <c r="S25" s="589"/>
      <c r="T25" s="589"/>
      <c r="U25" s="589"/>
      <c r="V25" s="589"/>
      <c r="W25" s="589"/>
      <c r="X25" s="589"/>
      <c r="Y25" s="590"/>
      <c r="Z25" s="641">
        <v>14.8</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604578</v>
      </c>
      <c r="CS25" s="607"/>
      <c r="CT25" s="607"/>
      <c r="CU25" s="607"/>
      <c r="CV25" s="607"/>
      <c r="CW25" s="607"/>
      <c r="CX25" s="607"/>
      <c r="CY25" s="608"/>
      <c r="CZ25" s="591">
        <v>13.1</v>
      </c>
      <c r="DA25" s="609"/>
      <c r="DB25" s="609"/>
      <c r="DC25" s="610"/>
      <c r="DD25" s="594">
        <v>562891</v>
      </c>
      <c r="DE25" s="607"/>
      <c r="DF25" s="607"/>
      <c r="DG25" s="607"/>
      <c r="DH25" s="607"/>
      <c r="DI25" s="607"/>
      <c r="DJ25" s="607"/>
      <c r="DK25" s="608"/>
      <c r="DL25" s="594">
        <v>549427</v>
      </c>
      <c r="DM25" s="607"/>
      <c r="DN25" s="607"/>
      <c r="DO25" s="607"/>
      <c r="DP25" s="607"/>
      <c r="DQ25" s="607"/>
      <c r="DR25" s="607"/>
      <c r="DS25" s="607"/>
      <c r="DT25" s="607"/>
      <c r="DU25" s="607"/>
      <c r="DV25" s="608"/>
      <c r="DW25" s="611">
        <v>24.7</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359715</v>
      </c>
      <c r="CS26" s="589"/>
      <c r="CT26" s="589"/>
      <c r="CU26" s="589"/>
      <c r="CV26" s="589"/>
      <c r="CW26" s="589"/>
      <c r="CX26" s="589"/>
      <c r="CY26" s="590"/>
      <c r="CZ26" s="591">
        <v>7.8</v>
      </c>
      <c r="DA26" s="609"/>
      <c r="DB26" s="609"/>
      <c r="DC26" s="610"/>
      <c r="DD26" s="594">
        <v>320034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578083</v>
      </c>
      <c r="S27" s="589"/>
      <c r="T27" s="589"/>
      <c r="U27" s="589"/>
      <c r="V27" s="589"/>
      <c r="W27" s="589"/>
      <c r="X27" s="589"/>
      <c r="Y27" s="590"/>
      <c r="Z27" s="641">
        <v>12.2</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537741</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369059</v>
      </c>
      <c r="CS27" s="607"/>
      <c r="CT27" s="607"/>
      <c r="CU27" s="607"/>
      <c r="CV27" s="607"/>
      <c r="CW27" s="607"/>
      <c r="CX27" s="607"/>
      <c r="CY27" s="608"/>
      <c r="CZ27" s="591">
        <v>8</v>
      </c>
      <c r="DA27" s="609"/>
      <c r="DB27" s="609"/>
      <c r="DC27" s="610"/>
      <c r="DD27" s="594">
        <v>135055</v>
      </c>
      <c r="DE27" s="607"/>
      <c r="DF27" s="607"/>
      <c r="DG27" s="607"/>
      <c r="DH27" s="607"/>
      <c r="DI27" s="607"/>
      <c r="DJ27" s="607"/>
      <c r="DK27" s="608"/>
      <c r="DL27" s="594">
        <v>130643</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25838</v>
      </c>
      <c r="S28" s="589"/>
      <c r="T28" s="589"/>
      <c r="U28" s="589"/>
      <c r="V28" s="589"/>
      <c r="W28" s="589"/>
      <c r="X28" s="589"/>
      <c r="Y28" s="590"/>
      <c r="Z28" s="641">
        <v>0.5</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419461</v>
      </c>
      <c r="CS28" s="589"/>
      <c r="CT28" s="589"/>
      <c r="CU28" s="589"/>
      <c r="CV28" s="589"/>
      <c r="CW28" s="589"/>
      <c r="CX28" s="589"/>
      <c r="CY28" s="590"/>
      <c r="CZ28" s="591">
        <v>9.1</v>
      </c>
      <c r="DA28" s="609"/>
      <c r="DB28" s="609"/>
      <c r="DC28" s="610"/>
      <c r="DD28" s="594">
        <v>415592</v>
      </c>
      <c r="DE28" s="589"/>
      <c r="DF28" s="589"/>
      <c r="DG28" s="589"/>
      <c r="DH28" s="589"/>
      <c r="DI28" s="589"/>
      <c r="DJ28" s="589"/>
      <c r="DK28" s="590"/>
      <c r="DL28" s="594">
        <v>415592</v>
      </c>
      <c r="DM28" s="589"/>
      <c r="DN28" s="589"/>
      <c r="DO28" s="589"/>
      <c r="DP28" s="589"/>
      <c r="DQ28" s="589"/>
      <c r="DR28" s="589"/>
      <c r="DS28" s="589"/>
      <c r="DT28" s="589"/>
      <c r="DU28" s="589"/>
      <c r="DV28" s="590"/>
      <c r="DW28" s="611">
        <v>18.7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732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417467</v>
      </c>
      <c r="CS29" s="607"/>
      <c r="CT29" s="607"/>
      <c r="CU29" s="607"/>
      <c r="CV29" s="607"/>
      <c r="CW29" s="607"/>
      <c r="CX29" s="607"/>
      <c r="CY29" s="608"/>
      <c r="CZ29" s="591">
        <v>9</v>
      </c>
      <c r="DA29" s="609"/>
      <c r="DB29" s="609"/>
      <c r="DC29" s="610"/>
      <c r="DD29" s="594">
        <v>413598</v>
      </c>
      <c r="DE29" s="607"/>
      <c r="DF29" s="607"/>
      <c r="DG29" s="607"/>
      <c r="DH29" s="607"/>
      <c r="DI29" s="607"/>
      <c r="DJ29" s="607"/>
      <c r="DK29" s="608"/>
      <c r="DL29" s="594">
        <v>413598</v>
      </c>
      <c r="DM29" s="607"/>
      <c r="DN29" s="607"/>
      <c r="DO29" s="607"/>
      <c r="DP29" s="607"/>
      <c r="DQ29" s="607"/>
      <c r="DR29" s="607"/>
      <c r="DS29" s="607"/>
      <c r="DT29" s="607"/>
      <c r="DU29" s="607"/>
      <c r="DV29" s="608"/>
      <c r="DW29" s="611">
        <v>18.600000000000001</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796896</v>
      </c>
      <c r="S30" s="589"/>
      <c r="T30" s="589"/>
      <c r="U30" s="589"/>
      <c r="V30" s="589"/>
      <c r="W30" s="589"/>
      <c r="X30" s="589"/>
      <c r="Y30" s="590"/>
      <c r="Z30" s="641">
        <v>16.8</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96.2</v>
      </c>
      <c r="BH30" s="655"/>
      <c r="BI30" s="655"/>
      <c r="BJ30" s="655"/>
      <c r="BK30" s="655"/>
      <c r="BL30" s="655"/>
      <c r="BM30" s="656">
        <v>80.8</v>
      </c>
      <c r="BN30" s="655"/>
      <c r="BO30" s="655"/>
      <c r="BP30" s="655"/>
      <c r="BQ30" s="657"/>
      <c r="BR30" s="654">
        <v>95.4</v>
      </c>
      <c r="BS30" s="655"/>
      <c r="BT30" s="655"/>
      <c r="BU30" s="655"/>
      <c r="BV30" s="655"/>
      <c r="BW30" s="655"/>
      <c r="BX30" s="656">
        <v>78.8</v>
      </c>
      <c r="BY30" s="655"/>
      <c r="BZ30" s="655"/>
      <c r="CA30" s="655"/>
      <c r="CB30" s="657"/>
      <c r="CD30" s="660"/>
      <c r="CE30" s="661"/>
      <c r="CF30" s="625" t="s">
        <v>290</v>
      </c>
      <c r="CG30" s="622"/>
      <c r="CH30" s="622"/>
      <c r="CI30" s="622"/>
      <c r="CJ30" s="622"/>
      <c r="CK30" s="622"/>
      <c r="CL30" s="622"/>
      <c r="CM30" s="622"/>
      <c r="CN30" s="622"/>
      <c r="CO30" s="622"/>
      <c r="CP30" s="622"/>
      <c r="CQ30" s="623"/>
      <c r="CR30" s="588">
        <v>355544</v>
      </c>
      <c r="CS30" s="589"/>
      <c r="CT30" s="589"/>
      <c r="CU30" s="589"/>
      <c r="CV30" s="589"/>
      <c r="CW30" s="589"/>
      <c r="CX30" s="589"/>
      <c r="CY30" s="590"/>
      <c r="CZ30" s="591">
        <v>7.7</v>
      </c>
      <c r="DA30" s="609"/>
      <c r="DB30" s="609"/>
      <c r="DC30" s="610"/>
      <c r="DD30" s="594">
        <v>352255</v>
      </c>
      <c r="DE30" s="589"/>
      <c r="DF30" s="589"/>
      <c r="DG30" s="589"/>
      <c r="DH30" s="589"/>
      <c r="DI30" s="589"/>
      <c r="DJ30" s="589"/>
      <c r="DK30" s="590"/>
      <c r="DL30" s="594">
        <v>352255</v>
      </c>
      <c r="DM30" s="589"/>
      <c r="DN30" s="589"/>
      <c r="DO30" s="589"/>
      <c r="DP30" s="589"/>
      <c r="DQ30" s="589"/>
      <c r="DR30" s="589"/>
      <c r="DS30" s="589"/>
      <c r="DT30" s="589"/>
      <c r="DU30" s="589"/>
      <c r="DV30" s="590"/>
      <c r="DW30" s="611">
        <v>15.8</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27607</v>
      </c>
      <c r="S31" s="589"/>
      <c r="T31" s="589"/>
      <c r="U31" s="589"/>
      <c r="V31" s="589"/>
      <c r="W31" s="589"/>
      <c r="X31" s="589"/>
      <c r="Y31" s="590"/>
      <c r="Z31" s="641">
        <v>0.6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96.7</v>
      </c>
      <c r="BH31" s="607"/>
      <c r="BI31" s="607"/>
      <c r="BJ31" s="607"/>
      <c r="BK31" s="607"/>
      <c r="BL31" s="607"/>
      <c r="BM31" s="643">
        <v>85</v>
      </c>
      <c r="BN31" s="653"/>
      <c r="BO31" s="653"/>
      <c r="BP31" s="653"/>
      <c r="BQ31" s="617"/>
      <c r="BR31" s="652">
        <v>95</v>
      </c>
      <c r="BS31" s="607"/>
      <c r="BT31" s="607"/>
      <c r="BU31" s="607"/>
      <c r="BV31" s="607"/>
      <c r="BW31" s="607"/>
      <c r="BX31" s="643">
        <v>81.7</v>
      </c>
      <c r="BY31" s="653"/>
      <c r="BZ31" s="653"/>
      <c r="CA31" s="653"/>
      <c r="CB31" s="617"/>
      <c r="CD31" s="660"/>
      <c r="CE31" s="661"/>
      <c r="CF31" s="625" t="s">
        <v>294</v>
      </c>
      <c r="CG31" s="622"/>
      <c r="CH31" s="622"/>
      <c r="CI31" s="622"/>
      <c r="CJ31" s="622"/>
      <c r="CK31" s="622"/>
      <c r="CL31" s="622"/>
      <c r="CM31" s="622"/>
      <c r="CN31" s="622"/>
      <c r="CO31" s="622"/>
      <c r="CP31" s="622"/>
      <c r="CQ31" s="623"/>
      <c r="CR31" s="588">
        <v>61923</v>
      </c>
      <c r="CS31" s="607"/>
      <c r="CT31" s="607"/>
      <c r="CU31" s="607"/>
      <c r="CV31" s="607"/>
      <c r="CW31" s="607"/>
      <c r="CX31" s="607"/>
      <c r="CY31" s="608"/>
      <c r="CZ31" s="591">
        <v>1.3</v>
      </c>
      <c r="DA31" s="609"/>
      <c r="DB31" s="609"/>
      <c r="DC31" s="610"/>
      <c r="DD31" s="594">
        <v>61343</v>
      </c>
      <c r="DE31" s="607"/>
      <c r="DF31" s="607"/>
      <c r="DG31" s="607"/>
      <c r="DH31" s="607"/>
      <c r="DI31" s="607"/>
      <c r="DJ31" s="607"/>
      <c r="DK31" s="608"/>
      <c r="DL31" s="594">
        <v>61343</v>
      </c>
      <c r="DM31" s="607"/>
      <c r="DN31" s="607"/>
      <c r="DO31" s="607"/>
      <c r="DP31" s="607"/>
      <c r="DQ31" s="607"/>
      <c r="DR31" s="607"/>
      <c r="DS31" s="607"/>
      <c r="DT31" s="607"/>
      <c r="DU31" s="607"/>
      <c r="DV31" s="608"/>
      <c r="DW31" s="611">
        <v>2.8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124595</v>
      </c>
      <c r="S32" s="589"/>
      <c r="T32" s="589"/>
      <c r="U32" s="589"/>
      <c r="V32" s="589"/>
      <c r="W32" s="589"/>
      <c r="X32" s="589"/>
      <c r="Y32" s="590"/>
      <c r="Z32" s="641">
        <v>2.6</v>
      </c>
      <c r="AA32" s="641"/>
      <c r="AB32" s="641"/>
      <c r="AC32" s="641"/>
      <c r="AD32" s="642" t="s">
        <v>112</v>
      </c>
      <c r="AE32" s="642"/>
      <c r="AF32" s="642"/>
      <c r="AG32" s="642"/>
      <c r="AH32" s="642"/>
      <c r="AI32" s="642"/>
      <c r="AJ32" s="642"/>
      <c r="AK32" s="642"/>
      <c r="AL32" s="611" t="s">
        <v>112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94.2</v>
      </c>
      <c r="BH32" s="573"/>
      <c r="BI32" s="573"/>
      <c r="BJ32" s="573"/>
      <c r="BK32" s="573"/>
      <c r="BL32" s="573"/>
      <c r="BM32" s="636">
        <v>70</v>
      </c>
      <c r="BN32" s="573"/>
      <c r="BO32" s="573"/>
      <c r="BP32" s="573"/>
      <c r="BQ32" s="630"/>
      <c r="BR32" s="651">
        <v>94</v>
      </c>
      <c r="BS32" s="573"/>
      <c r="BT32" s="573"/>
      <c r="BU32" s="573"/>
      <c r="BV32" s="573"/>
      <c r="BW32" s="573"/>
      <c r="BX32" s="636">
        <v>68.599999999999994</v>
      </c>
      <c r="BY32" s="573"/>
      <c r="BZ32" s="573"/>
      <c r="CA32" s="573"/>
      <c r="CB32" s="630"/>
      <c r="CD32" s="662"/>
      <c r="CE32" s="663"/>
      <c r="CF32" s="625" t="s">
        <v>297</v>
      </c>
      <c r="CG32" s="622"/>
      <c r="CH32" s="622"/>
      <c r="CI32" s="622"/>
      <c r="CJ32" s="622"/>
      <c r="CK32" s="622"/>
      <c r="CL32" s="622"/>
      <c r="CM32" s="622"/>
      <c r="CN32" s="622"/>
      <c r="CO32" s="622"/>
      <c r="CP32" s="622"/>
      <c r="CQ32" s="623"/>
      <c r="CR32" s="588">
        <v>1994</v>
      </c>
      <c r="CS32" s="589"/>
      <c r="CT32" s="589"/>
      <c r="CU32" s="589"/>
      <c r="CV32" s="589"/>
      <c r="CW32" s="589"/>
      <c r="CX32" s="589"/>
      <c r="CY32" s="590"/>
      <c r="CZ32" s="591">
        <v>0</v>
      </c>
      <c r="DA32" s="609"/>
      <c r="DB32" s="609"/>
      <c r="DC32" s="610"/>
      <c r="DD32" s="594">
        <v>1994</v>
      </c>
      <c r="DE32" s="589"/>
      <c r="DF32" s="589"/>
      <c r="DG32" s="589"/>
      <c r="DH32" s="589"/>
      <c r="DI32" s="589"/>
      <c r="DJ32" s="589"/>
      <c r="DK32" s="590"/>
      <c r="DL32" s="594">
        <v>1994</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131726</v>
      </c>
      <c r="S33" s="589"/>
      <c r="T33" s="589"/>
      <c r="U33" s="589"/>
      <c r="V33" s="589"/>
      <c r="W33" s="589"/>
      <c r="X33" s="589"/>
      <c r="Y33" s="590"/>
      <c r="Z33" s="641">
        <v>2.8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2790727</v>
      </c>
      <c r="CS33" s="607"/>
      <c r="CT33" s="607"/>
      <c r="CU33" s="607"/>
      <c r="CV33" s="607"/>
      <c r="CW33" s="607"/>
      <c r="CX33" s="607"/>
      <c r="CY33" s="608"/>
      <c r="CZ33" s="591">
        <v>60.5</v>
      </c>
      <c r="DA33" s="609"/>
      <c r="DB33" s="609"/>
      <c r="DC33" s="610"/>
      <c r="DD33" s="594">
        <v>2316142</v>
      </c>
      <c r="DE33" s="607"/>
      <c r="DF33" s="607"/>
      <c r="DG33" s="607"/>
      <c r="DH33" s="607"/>
      <c r="DI33" s="607"/>
      <c r="DJ33" s="607"/>
      <c r="DK33" s="608"/>
      <c r="DL33" s="594">
        <v>1229281</v>
      </c>
      <c r="DM33" s="607"/>
      <c r="DN33" s="607"/>
      <c r="DO33" s="607"/>
      <c r="DP33" s="607"/>
      <c r="DQ33" s="607"/>
      <c r="DR33" s="607"/>
      <c r="DS33" s="607"/>
      <c r="DT33" s="607"/>
      <c r="DU33" s="607"/>
      <c r="DV33" s="608"/>
      <c r="DW33" s="611">
        <v>55.2</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556420</v>
      </c>
      <c r="CS34" s="589"/>
      <c r="CT34" s="589"/>
      <c r="CU34" s="589"/>
      <c r="CV34" s="589"/>
      <c r="CW34" s="589"/>
      <c r="CX34" s="589"/>
      <c r="CY34" s="590"/>
      <c r="CZ34" s="591">
        <v>12.1</v>
      </c>
      <c r="DA34" s="609"/>
      <c r="DB34" s="609"/>
      <c r="DC34" s="610"/>
      <c r="DD34" s="594">
        <v>443975</v>
      </c>
      <c r="DE34" s="589"/>
      <c r="DF34" s="589"/>
      <c r="DG34" s="589"/>
      <c r="DH34" s="589"/>
      <c r="DI34" s="589"/>
      <c r="DJ34" s="589"/>
      <c r="DK34" s="590"/>
      <c r="DL34" s="594">
        <v>242880</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126326</v>
      </c>
      <c r="S35" s="589"/>
      <c r="T35" s="589"/>
      <c r="U35" s="589"/>
      <c r="V35" s="589"/>
      <c r="W35" s="589"/>
      <c r="X35" s="589"/>
      <c r="Y35" s="590"/>
      <c r="Z35" s="641">
        <v>2.7</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691589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112229</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38880</v>
      </c>
      <c r="CS35" s="607"/>
      <c r="CT35" s="607"/>
      <c r="CU35" s="607"/>
      <c r="CV35" s="607"/>
      <c r="CW35" s="607"/>
      <c r="CX35" s="607"/>
      <c r="CY35" s="608"/>
      <c r="CZ35" s="591">
        <v>0.8</v>
      </c>
      <c r="DA35" s="609"/>
      <c r="DB35" s="609"/>
      <c r="DC35" s="610"/>
      <c r="DD35" s="594">
        <v>37096</v>
      </c>
      <c r="DE35" s="607"/>
      <c r="DF35" s="607"/>
      <c r="DG35" s="607"/>
      <c r="DH35" s="607"/>
      <c r="DI35" s="607"/>
      <c r="DJ35" s="607"/>
      <c r="DK35" s="608"/>
      <c r="DL35" s="594">
        <v>33236</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4738274</v>
      </c>
      <c r="S36" s="629"/>
      <c r="T36" s="629"/>
      <c r="U36" s="629"/>
      <c r="V36" s="629"/>
      <c r="W36" s="629"/>
      <c r="X36" s="629"/>
      <c r="Y36" s="632"/>
      <c r="Z36" s="633">
        <v>100</v>
      </c>
      <c r="AA36" s="633"/>
      <c r="AB36" s="633"/>
      <c r="AC36" s="633"/>
      <c r="AD36" s="634">
        <v>2101358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224143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-64099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915444</v>
      </c>
      <c r="CS36" s="589"/>
      <c r="CT36" s="589"/>
      <c r="CU36" s="589"/>
      <c r="CV36" s="589"/>
      <c r="CW36" s="589"/>
      <c r="CX36" s="589"/>
      <c r="CY36" s="590"/>
      <c r="CZ36" s="591">
        <v>19.8</v>
      </c>
      <c r="DA36" s="609"/>
      <c r="DB36" s="609"/>
      <c r="DC36" s="610"/>
      <c r="DD36" s="594">
        <v>886293</v>
      </c>
      <c r="DE36" s="589"/>
      <c r="DF36" s="589"/>
      <c r="DG36" s="589"/>
      <c r="DH36" s="589"/>
      <c r="DI36" s="589"/>
      <c r="DJ36" s="589"/>
      <c r="DK36" s="590"/>
      <c r="DL36" s="594">
        <v>766899</v>
      </c>
      <c r="DM36" s="589"/>
      <c r="DN36" s="589"/>
      <c r="DO36" s="589"/>
      <c r="DP36" s="589"/>
      <c r="DQ36" s="589"/>
      <c r="DR36" s="589"/>
      <c r="DS36" s="589"/>
      <c r="DT36" s="589"/>
      <c r="DU36" s="589"/>
      <c r="DV36" s="590"/>
      <c r="DW36" s="611">
        <v>34.4</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106627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1202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521596</v>
      </c>
      <c r="CS37" s="607"/>
      <c r="CT37" s="607"/>
      <c r="CU37" s="607"/>
      <c r="CV37" s="607"/>
      <c r="CW37" s="607"/>
      <c r="CX37" s="607"/>
      <c r="CY37" s="608"/>
      <c r="CZ37" s="591">
        <v>11.3</v>
      </c>
      <c r="DA37" s="609"/>
      <c r="DB37" s="609"/>
      <c r="DC37" s="610"/>
      <c r="DD37" s="594">
        <v>521596</v>
      </c>
      <c r="DE37" s="607"/>
      <c r="DF37" s="607"/>
      <c r="DG37" s="607"/>
      <c r="DH37" s="607"/>
      <c r="DI37" s="607"/>
      <c r="DJ37" s="607"/>
      <c r="DK37" s="608"/>
      <c r="DL37" s="594">
        <v>504779</v>
      </c>
      <c r="DM37" s="607"/>
      <c r="DN37" s="607"/>
      <c r="DO37" s="607"/>
      <c r="DP37" s="607"/>
      <c r="DQ37" s="607"/>
      <c r="DR37" s="607"/>
      <c r="DS37" s="607"/>
      <c r="DT37" s="607"/>
      <c r="DU37" s="607"/>
      <c r="DV37" s="608"/>
      <c r="DW37" s="611">
        <v>22.7</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3800</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2397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463646</v>
      </c>
      <c r="CS38" s="589"/>
      <c r="CT38" s="589"/>
      <c r="CU38" s="589"/>
      <c r="CV38" s="589"/>
      <c r="CW38" s="589"/>
      <c r="CX38" s="589"/>
      <c r="CY38" s="590"/>
      <c r="CZ38" s="591">
        <v>10.1</v>
      </c>
      <c r="DA38" s="609"/>
      <c r="DB38" s="609"/>
      <c r="DC38" s="610"/>
      <c r="DD38" s="594">
        <v>414774</v>
      </c>
      <c r="DE38" s="589"/>
      <c r="DF38" s="589"/>
      <c r="DG38" s="589"/>
      <c r="DH38" s="589"/>
      <c r="DI38" s="589"/>
      <c r="DJ38" s="589"/>
      <c r="DK38" s="590"/>
      <c r="DL38" s="594">
        <v>186266</v>
      </c>
      <c r="DM38" s="589"/>
      <c r="DN38" s="589"/>
      <c r="DO38" s="589"/>
      <c r="DP38" s="589"/>
      <c r="DQ38" s="589"/>
      <c r="DR38" s="589"/>
      <c r="DS38" s="589"/>
      <c r="DT38" s="589"/>
      <c r="DU38" s="589"/>
      <c r="DV38" s="590"/>
      <c r="DW38" s="611">
        <v>8.4</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800367</v>
      </c>
      <c r="CS39" s="607"/>
      <c r="CT39" s="607"/>
      <c r="CU39" s="607"/>
      <c r="CV39" s="607"/>
      <c r="CW39" s="607"/>
      <c r="CX39" s="607"/>
      <c r="CY39" s="608"/>
      <c r="CZ39" s="591">
        <v>17.399999999999999</v>
      </c>
      <c r="DA39" s="609"/>
      <c r="DB39" s="609"/>
      <c r="DC39" s="610"/>
      <c r="DD39" s="594">
        <v>533484</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194703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15970</v>
      </c>
      <c r="CS40" s="589"/>
      <c r="CT40" s="589"/>
      <c r="CU40" s="589"/>
      <c r="CV40" s="589"/>
      <c r="CW40" s="589"/>
      <c r="CX40" s="589"/>
      <c r="CY40" s="590"/>
      <c r="CZ40" s="591">
        <v>0.3</v>
      </c>
      <c r="DA40" s="609"/>
      <c r="DB40" s="609"/>
      <c r="DC40" s="610"/>
      <c r="DD40" s="594">
        <v>520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162316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429119</v>
      </c>
      <c r="CS42" s="589"/>
      <c r="CT42" s="589"/>
      <c r="CU42" s="589"/>
      <c r="CV42" s="589"/>
      <c r="CW42" s="589"/>
      <c r="CX42" s="589"/>
      <c r="CY42" s="590"/>
      <c r="CZ42" s="591">
        <v>9.3000000000000007</v>
      </c>
      <c r="DA42" s="592"/>
      <c r="DB42" s="592"/>
      <c r="DC42" s="593"/>
      <c r="DD42" s="594">
        <v>187446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10117</v>
      </c>
      <c r="CS43" s="607"/>
      <c r="CT43" s="607"/>
      <c r="CU43" s="607"/>
      <c r="CV43" s="607"/>
      <c r="CW43" s="607"/>
      <c r="CX43" s="607"/>
      <c r="CY43" s="608"/>
      <c r="CZ43" s="591">
        <v>0.2</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429119</v>
      </c>
      <c r="CS44" s="589"/>
      <c r="CT44" s="589"/>
      <c r="CU44" s="589"/>
      <c r="CV44" s="589"/>
      <c r="CW44" s="589"/>
      <c r="CX44" s="589"/>
      <c r="CY44" s="590"/>
      <c r="CZ44" s="591">
        <v>9.3000000000000007</v>
      </c>
      <c r="DA44" s="592"/>
      <c r="DB44" s="592"/>
      <c r="DC44" s="593"/>
      <c r="DD44" s="594">
        <v>187446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150739</v>
      </c>
      <c r="CS45" s="607"/>
      <c r="CT45" s="607"/>
      <c r="CU45" s="607"/>
      <c r="CV45" s="607"/>
      <c r="CW45" s="607"/>
      <c r="CX45" s="607"/>
      <c r="CY45" s="608"/>
      <c r="CZ45" s="591">
        <v>3.3</v>
      </c>
      <c r="DA45" s="609"/>
      <c r="DB45" s="609"/>
      <c r="DC45" s="610"/>
      <c r="DD45" s="594">
        <v>18463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235110</v>
      </c>
      <c r="CS46" s="589"/>
      <c r="CT46" s="589"/>
      <c r="CU46" s="589"/>
      <c r="CV46" s="589"/>
      <c r="CW46" s="589"/>
      <c r="CX46" s="589"/>
      <c r="CY46" s="590"/>
      <c r="CZ46" s="591">
        <v>5.0999999999999996</v>
      </c>
      <c r="DA46" s="592"/>
      <c r="DB46" s="592"/>
      <c r="DC46" s="593"/>
      <c r="DD46" s="594">
        <v>131113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4612944</v>
      </c>
      <c r="CS49" s="573"/>
      <c r="CT49" s="573"/>
      <c r="CU49" s="573"/>
      <c r="CV49" s="573"/>
      <c r="CW49" s="573"/>
      <c r="CX49" s="573"/>
      <c r="CY49" s="574"/>
      <c r="CZ49" s="575">
        <v>100</v>
      </c>
      <c r="DA49" s="576"/>
      <c r="DB49" s="576"/>
      <c r="DC49" s="577"/>
      <c r="DD49" s="578">
        <v>3617126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4738</v>
      </c>
      <c r="R7" s="1101"/>
      <c r="S7" s="1101"/>
      <c r="T7" s="1101"/>
      <c r="U7" s="1101"/>
      <c r="V7" s="1101">
        <v>4613</v>
      </c>
      <c r="W7" s="1101"/>
      <c r="X7" s="1101"/>
      <c r="Y7" s="1101"/>
      <c r="Z7" s="1101"/>
      <c r="AA7" s="1101">
        <v>125</v>
      </c>
      <c r="AB7" s="1101"/>
      <c r="AC7" s="1101"/>
      <c r="AD7" s="1101"/>
      <c r="AE7" s="1102"/>
      <c r="AF7" s="1103">
        <v>121</v>
      </c>
      <c r="AG7" s="1104"/>
      <c r="AH7" s="1104"/>
      <c r="AI7" s="1104"/>
      <c r="AJ7" s="1105"/>
      <c r="AK7" s="1087"/>
      <c r="AL7" s="1088"/>
      <c r="AM7" s="1088"/>
      <c r="AN7" s="1088"/>
      <c r="AO7" s="1088"/>
      <c r="AP7" s="1088">
        <v>4818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4738</v>
      </c>
      <c r="R23" s="1065"/>
      <c r="S23" s="1065"/>
      <c r="T23" s="1065"/>
      <c r="U23" s="1065"/>
      <c r="V23" s="1065">
        <v>4613</v>
      </c>
      <c r="W23" s="1065"/>
      <c r="X23" s="1065"/>
      <c r="Y23" s="1065"/>
      <c r="Z23" s="1065"/>
      <c r="AA23" s="1065">
        <v>125</v>
      </c>
      <c r="AB23" s="1065"/>
      <c r="AC23" s="1065"/>
      <c r="AD23" s="1065"/>
      <c r="AE23" s="1066"/>
      <c r="AF23" s="1067">
        <v>121</v>
      </c>
      <c r="AG23" s="1065"/>
      <c r="AH23" s="1065"/>
      <c r="AI23" s="1065"/>
      <c r="AJ23" s="1068"/>
      <c r="AK23" s="1069"/>
      <c r="AL23" s="1070"/>
      <c r="AM23" s="1070"/>
      <c r="AN23" s="1070"/>
      <c r="AO23" s="1070"/>
      <c r="AP23" s="1065">
        <v>4818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1083</v>
      </c>
      <c r="R28" s="1050"/>
      <c r="S28" s="1050"/>
      <c r="T28" s="1050"/>
      <c r="U28" s="1050"/>
      <c r="V28" s="1050">
        <v>971</v>
      </c>
      <c r="W28" s="1050"/>
      <c r="X28" s="1050"/>
      <c r="Y28" s="1050"/>
      <c r="Z28" s="1050"/>
      <c r="AA28" s="1050">
        <v>112</v>
      </c>
      <c r="AB28" s="1050"/>
      <c r="AC28" s="1050"/>
      <c r="AD28" s="1050"/>
      <c r="AE28" s="1051"/>
      <c r="AF28" s="1052">
        <v>112</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534</v>
      </c>
      <c r="R29" s="1040"/>
      <c r="S29" s="1040"/>
      <c r="T29" s="1040"/>
      <c r="U29" s="1040"/>
      <c r="V29" s="1040">
        <v>508</v>
      </c>
      <c r="W29" s="1040"/>
      <c r="X29" s="1040"/>
      <c r="Y29" s="1040"/>
      <c r="Z29" s="1040"/>
      <c r="AA29" s="1040">
        <v>526</v>
      </c>
      <c r="AB29" s="1040"/>
      <c r="AC29" s="1040"/>
      <c r="AD29" s="1040"/>
      <c r="AE29" s="1041"/>
      <c r="AF29" s="1015">
        <v>24</v>
      </c>
      <c r="AG29" s="1016"/>
      <c r="AH29" s="1016"/>
      <c r="AI29" s="1016"/>
      <c r="AJ29" s="1017"/>
      <c r="AK29" s="976"/>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45</v>
      </c>
      <c r="R30" s="1040"/>
      <c r="S30" s="1040"/>
      <c r="T30" s="1040"/>
      <c r="U30" s="1040"/>
      <c r="V30" s="1040">
        <v>45</v>
      </c>
      <c r="W30" s="1040"/>
      <c r="X30" s="1040"/>
      <c r="Y30" s="1040"/>
      <c r="Z30" s="1040"/>
      <c r="AA30" s="1040">
        <v>0</v>
      </c>
      <c r="AB30" s="1040"/>
      <c r="AC30" s="1040"/>
      <c r="AD30" s="1040"/>
      <c r="AE30" s="1041"/>
      <c r="AF30" s="1015">
        <v>0</v>
      </c>
      <c r="AG30" s="1016"/>
      <c r="AH30" s="1016"/>
      <c r="AI30" s="1016"/>
      <c r="AJ30" s="1017"/>
      <c r="AK30" s="976"/>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146</v>
      </c>
      <c r="R31" s="1040"/>
      <c r="S31" s="1040"/>
      <c r="T31" s="1040"/>
      <c r="U31" s="1040"/>
      <c r="V31" s="1040">
        <v>151</v>
      </c>
      <c r="W31" s="1040"/>
      <c r="X31" s="1040"/>
      <c r="Y31" s="1040"/>
      <c r="Z31" s="1040"/>
      <c r="AA31" s="1040">
        <v>-5</v>
      </c>
      <c r="AB31" s="1040"/>
      <c r="AC31" s="1040"/>
      <c r="AD31" s="1040"/>
      <c r="AE31" s="1041"/>
      <c r="AF31" s="1015">
        <v>99</v>
      </c>
      <c r="AG31" s="1016"/>
      <c r="AH31" s="1016"/>
      <c r="AI31" s="1016"/>
      <c r="AJ31" s="1017"/>
      <c r="AK31" s="976">
        <v>4</v>
      </c>
      <c r="AL31" s="967"/>
      <c r="AM31" s="967"/>
      <c r="AN31" s="967"/>
      <c r="AO31" s="967"/>
      <c r="AP31" s="967">
        <v>888</v>
      </c>
      <c r="AQ31" s="967"/>
      <c r="AR31" s="967"/>
      <c r="AS31" s="967"/>
      <c r="AT31" s="967"/>
      <c r="AU31" s="967">
        <v>1</v>
      </c>
      <c r="AV31" s="967"/>
      <c r="AW31" s="967"/>
      <c r="AX31" s="967"/>
      <c r="AY31" s="967"/>
      <c r="AZ31" s="1038"/>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204</v>
      </c>
      <c r="R32" s="1040"/>
      <c r="S32" s="1040"/>
      <c r="T32" s="1040"/>
      <c r="U32" s="1040"/>
      <c r="V32" s="1040">
        <v>204</v>
      </c>
      <c r="W32" s="1040"/>
      <c r="X32" s="1040"/>
      <c r="Y32" s="1040"/>
      <c r="Z32" s="1040"/>
      <c r="AA32" s="1040">
        <v>0</v>
      </c>
      <c r="AB32" s="1040"/>
      <c r="AC32" s="1040"/>
      <c r="AD32" s="1040"/>
      <c r="AE32" s="1041"/>
      <c r="AF32" s="1015" t="s">
        <v>112</v>
      </c>
      <c r="AG32" s="1016"/>
      <c r="AH32" s="1016"/>
      <c r="AI32" s="1016"/>
      <c r="AJ32" s="1017"/>
      <c r="AK32" s="976">
        <v>107</v>
      </c>
      <c r="AL32" s="967"/>
      <c r="AM32" s="967"/>
      <c r="AN32" s="967"/>
      <c r="AO32" s="967"/>
      <c r="AP32" s="967">
        <v>1388</v>
      </c>
      <c r="AQ32" s="967"/>
      <c r="AR32" s="967"/>
      <c r="AS32" s="967"/>
      <c r="AT32" s="967"/>
      <c r="AU32" s="967">
        <v>71</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234</v>
      </c>
      <c r="AG63" s="955"/>
      <c r="AH63" s="955"/>
      <c r="AI63" s="955"/>
      <c r="AJ63" s="1026"/>
      <c r="AK63" s="1027"/>
      <c r="AL63" s="959"/>
      <c r="AM63" s="959"/>
      <c r="AN63" s="959"/>
      <c r="AO63" s="959"/>
      <c r="AP63" s="955">
        <v>2276</v>
      </c>
      <c r="AQ63" s="955"/>
      <c r="AR63" s="955"/>
      <c r="AS63" s="955"/>
      <c r="AT63" s="955"/>
      <c r="AU63" s="955">
        <v>72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14648</v>
      </c>
      <c r="R68" s="978"/>
      <c r="S68" s="978"/>
      <c r="T68" s="978"/>
      <c r="U68" s="978"/>
      <c r="V68" s="978">
        <v>15660</v>
      </c>
      <c r="W68" s="978"/>
      <c r="X68" s="978"/>
      <c r="Y68" s="978"/>
      <c r="Z68" s="978"/>
      <c r="AA68" s="978">
        <v>-1012</v>
      </c>
      <c r="AB68" s="978"/>
      <c r="AC68" s="978"/>
      <c r="AD68" s="978"/>
      <c r="AE68" s="978"/>
      <c r="AF68" s="978">
        <v>-164</v>
      </c>
      <c r="AG68" s="978"/>
      <c r="AH68" s="978"/>
      <c r="AI68" s="978"/>
      <c r="AJ68" s="978"/>
      <c r="AK68" s="978">
        <v>2334</v>
      </c>
      <c r="AL68" s="978"/>
      <c r="AM68" s="978"/>
      <c r="AN68" s="978"/>
      <c r="AO68" s="978"/>
      <c r="AP68" s="978">
        <v>6840</v>
      </c>
      <c r="AQ68" s="978"/>
      <c r="AR68" s="978"/>
      <c r="AS68" s="978"/>
      <c r="AT68" s="978"/>
      <c r="AU68" s="978">
        <v>327</v>
      </c>
      <c r="AV68" s="978"/>
      <c r="AW68" s="978"/>
      <c r="AX68" s="978"/>
      <c r="AY68" s="978"/>
      <c r="AZ68" s="979" t="s">
        <v>535</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7613</v>
      </c>
      <c r="R69" s="967"/>
      <c r="S69" s="967"/>
      <c r="T69" s="967"/>
      <c r="U69" s="967"/>
      <c r="V69" s="967">
        <v>7592</v>
      </c>
      <c r="W69" s="967"/>
      <c r="X69" s="967"/>
      <c r="Y69" s="967"/>
      <c r="Z69" s="967"/>
      <c r="AA69" s="967">
        <v>21</v>
      </c>
      <c r="AB69" s="967"/>
      <c r="AC69" s="967"/>
      <c r="AD69" s="967"/>
      <c r="AE69" s="967"/>
      <c r="AF69" s="967">
        <v>21</v>
      </c>
      <c r="AG69" s="967"/>
      <c r="AH69" s="967"/>
      <c r="AI69" s="967"/>
      <c r="AJ69" s="967"/>
      <c r="AK69" s="967">
        <v>24</v>
      </c>
      <c r="AL69" s="967"/>
      <c r="AM69" s="967"/>
      <c r="AN69" s="967"/>
      <c r="AO69" s="967"/>
      <c r="AP69" s="967">
        <v>5304</v>
      </c>
      <c r="AQ69" s="967"/>
      <c r="AR69" s="967"/>
      <c r="AS69" s="967"/>
      <c r="AT69" s="967"/>
      <c r="AU69" s="967">
        <v>442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454</v>
      </c>
      <c r="R70" s="967"/>
      <c r="S70" s="967"/>
      <c r="T70" s="967"/>
      <c r="U70" s="967"/>
      <c r="V70" s="967">
        <v>422</v>
      </c>
      <c r="W70" s="967"/>
      <c r="X70" s="967"/>
      <c r="Y70" s="967"/>
      <c r="Z70" s="967"/>
      <c r="AA70" s="967">
        <v>32</v>
      </c>
      <c r="AB70" s="967"/>
      <c r="AC70" s="967"/>
      <c r="AD70" s="967"/>
      <c r="AE70" s="967"/>
      <c r="AF70" s="967">
        <v>32</v>
      </c>
      <c r="AG70" s="967"/>
      <c r="AH70" s="967"/>
      <c r="AI70" s="967"/>
      <c r="AJ70" s="967"/>
      <c r="AK70" s="967">
        <v>10</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159130</v>
      </c>
      <c r="R71" s="967"/>
      <c r="S71" s="967"/>
      <c r="T71" s="967"/>
      <c r="U71" s="967"/>
      <c r="V71" s="967">
        <v>153914</v>
      </c>
      <c r="W71" s="967"/>
      <c r="X71" s="967"/>
      <c r="Y71" s="967"/>
      <c r="Z71" s="967"/>
      <c r="AA71" s="967">
        <v>5218</v>
      </c>
      <c r="AB71" s="967"/>
      <c r="AC71" s="967"/>
      <c r="AD71" s="967"/>
      <c r="AE71" s="967"/>
      <c r="AF71" s="967">
        <v>5216</v>
      </c>
      <c r="AG71" s="967"/>
      <c r="AH71" s="967"/>
      <c r="AI71" s="967"/>
      <c r="AJ71" s="967"/>
      <c r="AK71" s="967">
        <v>3424</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892</v>
      </c>
      <c r="R72" s="967"/>
      <c r="S72" s="967"/>
      <c r="T72" s="967"/>
      <c r="U72" s="967"/>
      <c r="V72" s="967">
        <v>845</v>
      </c>
      <c r="W72" s="967"/>
      <c r="X72" s="967"/>
      <c r="Y72" s="967"/>
      <c r="Z72" s="967"/>
      <c r="AA72" s="967">
        <v>47</v>
      </c>
      <c r="AB72" s="967"/>
      <c r="AC72" s="967"/>
      <c r="AD72" s="967"/>
      <c r="AE72" s="967"/>
      <c r="AF72" s="967">
        <v>47</v>
      </c>
      <c r="AG72" s="967"/>
      <c r="AH72" s="967"/>
      <c r="AI72" s="967"/>
      <c r="AJ72" s="967"/>
      <c r="AK72" s="967">
        <v>4</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532</v>
      </c>
      <c r="C73" s="971"/>
      <c r="D73" s="971"/>
      <c r="E73" s="971"/>
      <c r="F73" s="971"/>
      <c r="G73" s="971"/>
      <c r="H73" s="971"/>
      <c r="I73" s="971"/>
      <c r="J73" s="971"/>
      <c r="K73" s="971"/>
      <c r="L73" s="971"/>
      <c r="M73" s="971"/>
      <c r="N73" s="971"/>
      <c r="O73" s="971"/>
      <c r="P73" s="972"/>
      <c r="Q73" s="973">
        <v>12664</v>
      </c>
      <c r="R73" s="967"/>
      <c r="S73" s="967"/>
      <c r="T73" s="967"/>
      <c r="U73" s="967"/>
      <c r="V73" s="967">
        <v>11120</v>
      </c>
      <c r="W73" s="967"/>
      <c r="X73" s="967"/>
      <c r="Y73" s="967"/>
      <c r="Z73" s="967"/>
      <c r="AA73" s="967">
        <v>1544</v>
      </c>
      <c r="AB73" s="967"/>
      <c r="AC73" s="967"/>
      <c r="AD73" s="967"/>
      <c r="AE73" s="967"/>
      <c r="AF73" s="967">
        <v>1544</v>
      </c>
      <c r="AG73" s="967"/>
      <c r="AH73" s="967"/>
      <c r="AI73" s="967"/>
      <c r="AJ73" s="967"/>
      <c r="AK73" s="967">
        <v>0</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533</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v>0</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6702</v>
      </c>
      <c r="AG88" s="955"/>
      <c r="AH88" s="955"/>
      <c r="AI88" s="955"/>
      <c r="AJ88" s="955"/>
      <c r="AK88" s="959"/>
      <c r="AL88" s="959"/>
      <c r="AM88" s="959"/>
      <c r="AN88" s="959"/>
      <c r="AO88" s="959"/>
      <c r="AP88" s="955">
        <v>12144</v>
      </c>
      <c r="AQ88" s="955"/>
      <c r="AR88" s="955"/>
      <c r="AS88" s="955"/>
      <c r="AT88" s="955"/>
      <c r="AU88" s="955">
        <v>769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379348</v>
      </c>
      <c r="AB110" s="873"/>
      <c r="AC110" s="873"/>
      <c r="AD110" s="873"/>
      <c r="AE110" s="874"/>
      <c r="AF110" s="875">
        <v>403371</v>
      </c>
      <c r="AG110" s="873"/>
      <c r="AH110" s="873"/>
      <c r="AI110" s="873"/>
      <c r="AJ110" s="874"/>
      <c r="AK110" s="875">
        <v>417467</v>
      </c>
      <c r="AL110" s="873"/>
      <c r="AM110" s="873"/>
      <c r="AN110" s="873"/>
      <c r="AO110" s="874"/>
      <c r="AP110" s="876">
        <v>22.1</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5249435</v>
      </c>
      <c r="BR110" s="800"/>
      <c r="BS110" s="800"/>
      <c r="BT110" s="800"/>
      <c r="BU110" s="800"/>
      <c r="BV110" s="800">
        <v>5041948</v>
      </c>
      <c r="BW110" s="800"/>
      <c r="BX110" s="800"/>
      <c r="BY110" s="800"/>
      <c r="BZ110" s="800"/>
      <c r="CA110" s="800">
        <v>4818130</v>
      </c>
      <c r="CB110" s="800"/>
      <c r="CC110" s="800"/>
      <c r="CD110" s="800"/>
      <c r="CE110" s="800"/>
      <c r="CF110" s="861">
        <v>255.2</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555003</v>
      </c>
      <c r="BR111" s="771"/>
      <c r="BS111" s="771"/>
      <c r="BT111" s="771"/>
      <c r="BU111" s="771"/>
      <c r="BV111" s="771">
        <v>524320</v>
      </c>
      <c r="BW111" s="771"/>
      <c r="BX111" s="771"/>
      <c r="BY111" s="771"/>
      <c r="BZ111" s="771"/>
      <c r="CA111" s="771">
        <v>467322</v>
      </c>
      <c r="CB111" s="771"/>
      <c r="CC111" s="771"/>
      <c r="CD111" s="771"/>
      <c r="CE111" s="771"/>
      <c r="CF111" s="848">
        <v>24.8</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1164121</v>
      </c>
      <c r="BR112" s="771"/>
      <c r="BS112" s="771"/>
      <c r="BT112" s="771"/>
      <c r="BU112" s="771"/>
      <c r="BV112" s="771">
        <v>1246994</v>
      </c>
      <c r="BW112" s="771"/>
      <c r="BX112" s="771"/>
      <c r="BY112" s="771"/>
      <c r="BZ112" s="771"/>
      <c r="CA112" s="771">
        <v>1145432</v>
      </c>
      <c r="CB112" s="771"/>
      <c r="CC112" s="771"/>
      <c r="CD112" s="771"/>
      <c r="CE112" s="771"/>
      <c r="CF112" s="848">
        <v>60.7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59080</v>
      </c>
      <c r="AB113" s="909"/>
      <c r="AC113" s="909"/>
      <c r="AD113" s="909"/>
      <c r="AE113" s="910"/>
      <c r="AF113" s="911">
        <v>59621</v>
      </c>
      <c r="AG113" s="909"/>
      <c r="AH113" s="909"/>
      <c r="AI113" s="909"/>
      <c r="AJ113" s="910"/>
      <c r="AK113" s="911">
        <v>59513</v>
      </c>
      <c r="AL113" s="909"/>
      <c r="AM113" s="909"/>
      <c r="AN113" s="909"/>
      <c r="AO113" s="910"/>
      <c r="AP113" s="912">
        <v>3.2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767731</v>
      </c>
      <c r="BR113" s="771"/>
      <c r="BS113" s="771"/>
      <c r="BT113" s="771"/>
      <c r="BU113" s="771"/>
      <c r="BV113" s="771">
        <v>708761</v>
      </c>
      <c r="BW113" s="771"/>
      <c r="BX113" s="771"/>
      <c r="BY113" s="771"/>
      <c r="BZ113" s="771"/>
      <c r="CA113" s="771">
        <v>769234</v>
      </c>
      <c r="CB113" s="771"/>
      <c r="CC113" s="771"/>
      <c r="CD113" s="771"/>
      <c r="CE113" s="771"/>
      <c r="CF113" s="848">
        <v>40.700000000000003</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113755</v>
      </c>
      <c r="AB114" s="784"/>
      <c r="AC114" s="784"/>
      <c r="AD114" s="784"/>
      <c r="AE114" s="785"/>
      <c r="AF114" s="786">
        <v>110879</v>
      </c>
      <c r="AG114" s="784"/>
      <c r="AH114" s="784"/>
      <c r="AI114" s="784"/>
      <c r="AJ114" s="785"/>
      <c r="AK114" s="786">
        <v>110072</v>
      </c>
      <c r="AL114" s="784"/>
      <c r="AM114" s="784"/>
      <c r="AN114" s="784"/>
      <c r="AO114" s="785"/>
      <c r="AP114" s="754">
        <v>5.8</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822303</v>
      </c>
      <c r="BR114" s="771"/>
      <c r="BS114" s="771"/>
      <c r="BT114" s="771"/>
      <c r="BU114" s="771"/>
      <c r="BV114" s="771">
        <v>736328</v>
      </c>
      <c r="BW114" s="771"/>
      <c r="BX114" s="771"/>
      <c r="BY114" s="771"/>
      <c r="BZ114" s="771"/>
      <c r="CA114" s="771">
        <v>637372</v>
      </c>
      <c r="CB114" s="771"/>
      <c r="CC114" s="771"/>
      <c r="CD114" s="771"/>
      <c r="CE114" s="771"/>
      <c r="CF114" s="848">
        <v>33.799999999999997</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7096</v>
      </c>
      <c r="AB116" s="784"/>
      <c r="AC116" s="784"/>
      <c r="AD116" s="784"/>
      <c r="AE116" s="785"/>
      <c r="AF116" s="786">
        <v>1948</v>
      </c>
      <c r="AG116" s="784"/>
      <c r="AH116" s="784"/>
      <c r="AI116" s="784"/>
      <c r="AJ116" s="785"/>
      <c r="AK116" s="786">
        <v>1994</v>
      </c>
      <c r="AL116" s="784"/>
      <c r="AM116" s="784"/>
      <c r="AN116" s="784"/>
      <c r="AO116" s="785"/>
      <c r="AP116" s="754">
        <v>0.1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559279</v>
      </c>
      <c r="AB117" s="895"/>
      <c r="AC117" s="895"/>
      <c r="AD117" s="895"/>
      <c r="AE117" s="896"/>
      <c r="AF117" s="898">
        <v>575819</v>
      </c>
      <c r="AG117" s="895"/>
      <c r="AH117" s="895"/>
      <c r="AI117" s="895"/>
      <c r="AJ117" s="896"/>
      <c r="AK117" s="898">
        <v>589046</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8558593</v>
      </c>
      <c r="BR118" s="858"/>
      <c r="BS118" s="858"/>
      <c r="BT118" s="858"/>
      <c r="BU118" s="858"/>
      <c r="BV118" s="858">
        <v>8258351</v>
      </c>
      <c r="BW118" s="858"/>
      <c r="BX118" s="858"/>
      <c r="BY118" s="858"/>
      <c r="BZ118" s="858"/>
      <c r="CA118" s="858">
        <v>7837490</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3770356</v>
      </c>
      <c r="BR119" s="800"/>
      <c r="BS119" s="800"/>
      <c r="BT119" s="800"/>
      <c r="BU119" s="800"/>
      <c r="BV119" s="800">
        <v>3867469</v>
      </c>
      <c r="BW119" s="800"/>
      <c r="BX119" s="800"/>
      <c r="BY119" s="800"/>
      <c r="BZ119" s="800"/>
      <c r="CA119" s="800">
        <v>3945822</v>
      </c>
      <c r="CB119" s="800"/>
      <c r="CC119" s="800"/>
      <c r="CD119" s="800"/>
      <c r="CE119" s="800"/>
      <c r="CF119" s="861">
        <v>209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555003</v>
      </c>
      <c r="DH119" s="717"/>
      <c r="DI119" s="717"/>
      <c r="DJ119" s="717"/>
      <c r="DK119" s="718"/>
      <c r="DL119" s="719">
        <v>524320</v>
      </c>
      <c r="DM119" s="717"/>
      <c r="DN119" s="717"/>
      <c r="DO119" s="717"/>
      <c r="DP119" s="718"/>
      <c r="DQ119" s="719">
        <v>467322</v>
      </c>
      <c r="DR119" s="717"/>
      <c r="DS119" s="717"/>
      <c r="DT119" s="717"/>
      <c r="DU119" s="718"/>
      <c r="DV119" s="807">
        <v>24.8</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45171</v>
      </c>
      <c r="BR120" s="771"/>
      <c r="BS120" s="771"/>
      <c r="BT120" s="771"/>
      <c r="BU120" s="771"/>
      <c r="BV120" s="771">
        <v>50422</v>
      </c>
      <c r="BW120" s="771"/>
      <c r="BX120" s="771"/>
      <c r="BY120" s="771"/>
      <c r="BZ120" s="771"/>
      <c r="CA120" s="771">
        <v>33269</v>
      </c>
      <c r="CB120" s="771"/>
      <c r="CC120" s="771"/>
      <c r="CD120" s="771"/>
      <c r="CE120" s="771"/>
      <c r="CF120" s="848">
        <v>1.8</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1152274</v>
      </c>
      <c r="DH120" s="800"/>
      <c r="DI120" s="800"/>
      <c r="DJ120" s="800"/>
      <c r="DK120" s="800"/>
      <c r="DL120" s="800">
        <v>1143715</v>
      </c>
      <c r="DM120" s="800"/>
      <c r="DN120" s="800"/>
      <c r="DO120" s="800"/>
      <c r="DP120" s="800"/>
      <c r="DQ120" s="800">
        <v>1136550</v>
      </c>
      <c r="DR120" s="800"/>
      <c r="DS120" s="800"/>
      <c r="DT120" s="800"/>
      <c r="DU120" s="800"/>
      <c r="DV120" s="801">
        <v>60.2</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4511568</v>
      </c>
      <c r="BR121" s="858"/>
      <c r="BS121" s="858"/>
      <c r="BT121" s="858"/>
      <c r="BU121" s="858"/>
      <c r="BV121" s="858">
        <v>4382822</v>
      </c>
      <c r="BW121" s="858"/>
      <c r="BX121" s="858"/>
      <c r="BY121" s="858"/>
      <c r="BZ121" s="858"/>
      <c r="CA121" s="858">
        <v>4363059</v>
      </c>
      <c r="CB121" s="858"/>
      <c r="CC121" s="858"/>
      <c r="CD121" s="858"/>
      <c r="CE121" s="858"/>
      <c r="CF121" s="859">
        <v>231.1</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11847</v>
      </c>
      <c r="DH121" s="771"/>
      <c r="DI121" s="771"/>
      <c r="DJ121" s="771"/>
      <c r="DK121" s="771"/>
      <c r="DL121" s="771">
        <v>103279</v>
      </c>
      <c r="DM121" s="771"/>
      <c r="DN121" s="771"/>
      <c r="DO121" s="771"/>
      <c r="DP121" s="771"/>
      <c r="DQ121" s="771">
        <v>8882</v>
      </c>
      <c r="DR121" s="771"/>
      <c r="DS121" s="771"/>
      <c r="DT121" s="771"/>
      <c r="DU121" s="771"/>
      <c r="DV121" s="823">
        <v>0.5</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8327095</v>
      </c>
      <c r="BR122" s="840"/>
      <c r="BS122" s="840"/>
      <c r="BT122" s="840"/>
      <c r="BU122" s="840"/>
      <c r="BV122" s="840">
        <v>8300713</v>
      </c>
      <c r="BW122" s="840"/>
      <c r="BX122" s="840"/>
      <c r="BY122" s="840"/>
      <c r="BZ122" s="840"/>
      <c r="CA122" s="840">
        <v>8342150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447</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6044</v>
      </c>
      <c r="AB128" s="724"/>
      <c r="AC128" s="724"/>
      <c r="AD128" s="724"/>
      <c r="AE128" s="725"/>
      <c r="AF128" s="726">
        <v>7252</v>
      </c>
      <c r="AG128" s="724"/>
      <c r="AH128" s="724"/>
      <c r="AI128" s="724"/>
      <c r="AJ128" s="725"/>
      <c r="AK128" s="726">
        <v>3869</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2254673</v>
      </c>
      <c r="AB129" s="784"/>
      <c r="AC129" s="784"/>
      <c r="AD129" s="784"/>
      <c r="AE129" s="785"/>
      <c r="AF129" s="786">
        <v>2231685</v>
      </c>
      <c r="AG129" s="784"/>
      <c r="AH129" s="784"/>
      <c r="AI129" s="784"/>
      <c r="AJ129" s="785"/>
      <c r="AK129" s="786">
        <v>2235828</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327468</v>
      </c>
      <c r="AB130" s="784"/>
      <c r="AC130" s="784"/>
      <c r="AD130" s="784"/>
      <c r="AE130" s="785"/>
      <c r="AF130" s="786">
        <v>335715</v>
      </c>
      <c r="AG130" s="784"/>
      <c r="AH130" s="784"/>
      <c r="AI130" s="784"/>
      <c r="AJ130" s="785"/>
      <c r="AK130" s="786">
        <v>347837</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1927205</v>
      </c>
      <c r="AB131" s="717"/>
      <c r="AC131" s="717"/>
      <c r="AD131" s="717"/>
      <c r="AE131" s="718"/>
      <c r="AF131" s="719">
        <v>1895970</v>
      </c>
      <c r="AG131" s="717"/>
      <c r="AH131" s="717"/>
      <c r="AI131" s="717"/>
      <c r="AJ131" s="718"/>
      <c r="AK131" s="719">
        <v>1887991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11.714737149999999</v>
      </c>
      <c r="AB132" s="740"/>
      <c r="AC132" s="740"/>
      <c r="AD132" s="740"/>
      <c r="AE132" s="741"/>
      <c r="AF132" s="742">
        <v>12.28141795</v>
      </c>
      <c r="AG132" s="740"/>
      <c r="AH132" s="740"/>
      <c r="AI132" s="740"/>
      <c r="AJ132" s="741"/>
      <c r="AK132" s="742">
        <v>12.5710345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13.1</v>
      </c>
      <c r="AB133" s="749"/>
      <c r="AC133" s="749"/>
      <c r="AD133" s="749"/>
      <c r="AE133" s="750"/>
      <c r="AF133" s="748">
        <v>12.3</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4" zoomScaleNormal="85" zoomScaleSheetLayoutView="84"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604578</v>
      </c>
      <c r="L9" s="264">
        <v>103701</v>
      </c>
      <c r="M9" s="265">
        <v>107721</v>
      </c>
      <c r="N9" s="266">
        <v>-3.7</v>
      </c>
    </row>
    <row r="10" spans="1:16" x14ac:dyDescent="0.15">
      <c r="A10" s="248"/>
      <c r="B10" s="244"/>
      <c r="C10" s="244"/>
      <c r="D10" s="244"/>
      <c r="E10" s="244"/>
      <c r="F10" s="244"/>
      <c r="G10" s="1133" t="s">
        <v>469</v>
      </c>
      <c r="H10" s="1134"/>
      <c r="I10" s="1134"/>
      <c r="J10" s="1135"/>
      <c r="K10" s="267">
        <v>44857</v>
      </c>
      <c r="L10" s="268">
        <v>7694</v>
      </c>
      <c r="M10" s="269">
        <v>11248</v>
      </c>
      <c r="N10" s="270">
        <v>-31.6</v>
      </c>
    </row>
    <row r="11" spans="1:16" ht="13.5" customHeight="1" x14ac:dyDescent="0.15">
      <c r="A11" s="248"/>
      <c r="B11" s="244"/>
      <c r="C11" s="244"/>
      <c r="D11" s="244"/>
      <c r="E11" s="244"/>
      <c r="F11" s="244"/>
      <c r="G11" s="1133" t="s">
        <v>470</v>
      </c>
      <c r="H11" s="1134"/>
      <c r="I11" s="1134"/>
      <c r="J11" s="1135"/>
      <c r="K11" s="267">
        <v>256605</v>
      </c>
      <c r="L11" s="268">
        <v>44015</v>
      </c>
      <c r="M11" s="269">
        <v>13957</v>
      </c>
      <c r="N11" s="270">
        <v>215.4</v>
      </c>
    </row>
    <row r="12" spans="1:16" ht="13.5" customHeight="1" x14ac:dyDescent="0.15">
      <c r="A12" s="248"/>
      <c r="B12" s="244"/>
      <c r="C12" s="244"/>
      <c r="D12" s="244"/>
      <c r="E12" s="244"/>
      <c r="F12" s="244"/>
      <c r="G12" s="1133" t="s">
        <v>471</v>
      </c>
      <c r="H12" s="1134"/>
      <c r="I12" s="1134"/>
      <c r="J12" s="1135"/>
      <c r="K12" s="267">
        <v>124310</v>
      </c>
      <c r="L12" s="268">
        <v>21322</v>
      </c>
      <c r="M12" s="269">
        <v>971</v>
      </c>
      <c r="N12" s="270">
        <v>2095.9</v>
      </c>
    </row>
    <row r="13" spans="1:16" ht="13.5" customHeight="1" x14ac:dyDescent="0.15">
      <c r="A13" s="248"/>
      <c r="B13" s="244"/>
      <c r="C13" s="244"/>
      <c r="D13" s="244"/>
      <c r="E13" s="244"/>
      <c r="F13" s="244"/>
      <c r="G13" s="1133" t="s">
        <v>472</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474</v>
      </c>
      <c r="H14" s="1134"/>
      <c r="I14" s="1134"/>
      <c r="J14" s="1135"/>
      <c r="K14" s="267">
        <v>42143</v>
      </c>
      <c r="L14" s="268">
        <v>7229</v>
      </c>
      <c r="M14" s="269">
        <v>5742</v>
      </c>
      <c r="N14" s="270">
        <v>25.9</v>
      </c>
    </row>
    <row r="15" spans="1:16" ht="13.5" customHeight="1" x14ac:dyDescent="0.15">
      <c r="A15" s="248"/>
      <c r="B15" s="244"/>
      <c r="C15" s="244"/>
      <c r="D15" s="244"/>
      <c r="E15" s="244"/>
      <c r="F15" s="244"/>
      <c r="G15" s="1133" t="s">
        <v>475</v>
      </c>
      <c r="H15" s="1134"/>
      <c r="I15" s="1134"/>
      <c r="J15" s="1135"/>
      <c r="K15" s="267">
        <v>10117</v>
      </c>
      <c r="L15" s="268">
        <v>1735</v>
      </c>
      <c r="M15" s="269">
        <v>2506</v>
      </c>
      <c r="N15" s="270">
        <v>-30.8</v>
      </c>
    </row>
    <row r="16" spans="1:16" x14ac:dyDescent="0.15">
      <c r="A16" s="248"/>
      <c r="B16" s="244"/>
      <c r="C16" s="244"/>
      <c r="D16" s="244"/>
      <c r="E16" s="244"/>
      <c r="F16" s="244"/>
      <c r="G16" s="1136" t="s">
        <v>476</v>
      </c>
      <c r="H16" s="1137"/>
      <c r="I16" s="1137"/>
      <c r="J16" s="1138"/>
      <c r="K16" s="268">
        <v>-77942</v>
      </c>
      <c r="L16" s="268">
        <v>-13369</v>
      </c>
      <c r="M16" s="269">
        <v>-10736</v>
      </c>
      <c r="N16" s="270">
        <v>24.5</v>
      </c>
    </row>
    <row r="17" spans="1:16" x14ac:dyDescent="0.15">
      <c r="A17" s="248"/>
      <c r="B17" s="244"/>
      <c r="C17" s="244"/>
      <c r="D17" s="244"/>
      <c r="E17" s="244"/>
      <c r="F17" s="244"/>
      <c r="G17" s="1136" t="s">
        <v>169</v>
      </c>
      <c r="H17" s="1137"/>
      <c r="I17" s="1137"/>
      <c r="J17" s="1138"/>
      <c r="K17" s="268">
        <v>1004668</v>
      </c>
      <c r="L17" s="268">
        <v>172327</v>
      </c>
      <c r="M17" s="269">
        <v>131409</v>
      </c>
      <c r="N17" s="270">
        <v>31.1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11.32</v>
      </c>
      <c r="L21" s="281">
        <v>12.2</v>
      </c>
      <c r="M21" s="282">
        <v>-0.88</v>
      </c>
      <c r="N21" s="249"/>
      <c r="O21" s="283"/>
      <c r="P21" s="279"/>
    </row>
    <row r="22" spans="1:16" s="284" customFormat="1" x14ac:dyDescent="0.15">
      <c r="A22" s="279"/>
      <c r="B22" s="249"/>
      <c r="C22" s="249"/>
      <c r="D22" s="249"/>
      <c r="E22" s="249"/>
      <c r="F22" s="249"/>
      <c r="G22" s="1130" t="s">
        <v>482</v>
      </c>
      <c r="H22" s="1131"/>
      <c r="I22" s="1131"/>
      <c r="J22" s="1132"/>
      <c r="K22" s="285">
        <v>95.2</v>
      </c>
      <c r="L22" s="286">
        <v>95.9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485</v>
      </c>
      <c r="H32" s="1122"/>
      <c r="I32" s="1122"/>
      <c r="J32" s="1123"/>
      <c r="K32" s="294">
        <v>417467</v>
      </c>
      <c r="L32" s="294">
        <v>71607</v>
      </c>
      <c r="M32" s="295">
        <v>69791</v>
      </c>
      <c r="N32" s="296">
        <v>2.6</v>
      </c>
    </row>
    <row r="33" spans="1:16" ht="13.5" customHeight="1" x14ac:dyDescent="0.15">
      <c r="A33" s="248"/>
      <c r="B33" s="244"/>
      <c r="C33" s="244"/>
      <c r="D33" s="244"/>
      <c r="E33" s="244"/>
      <c r="F33" s="244"/>
      <c r="G33" s="1121" t="s">
        <v>486</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487</v>
      </c>
      <c r="H34" s="1122"/>
      <c r="I34" s="1122"/>
      <c r="J34" s="1123"/>
      <c r="K34" s="294" t="s">
        <v>473</v>
      </c>
      <c r="L34" s="294" t="s">
        <v>473</v>
      </c>
      <c r="M34" s="295" t="s">
        <v>473</v>
      </c>
      <c r="N34" s="296" t="s">
        <v>473</v>
      </c>
    </row>
    <row r="35" spans="1:16" ht="27" customHeight="1" x14ac:dyDescent="0.15">
      <c r="A35" s="248"/>
      <c r="B35" s="244"/>
      <c r="C35" s="244"/>
      <c r="D35" s="244"/>
      <c r="E35" s="244"/>
      <c r="F35" s="244"/>
      <c r="G35" s="1121" t="s">
        <v>488</v>
      </c>
      <c r="H35" s="1122"/>
      <c r="I35" s="1122"/>
      <c r="J35" s="1123"/>
      <c r="K35" s="294">
        <v>59513</v>
      </c>
      <c r="L35" s="294">
        <v>10208</v>
      </c>
      <c r="M35" s="295">
        <v>23888</v>
      </c>
      <c r="N35" s="296">
        <v>-57.3</v>
      </c>
    </row>
    <row r="36" spans="1:16" ht="27" customHeight="1" x14ac:dyDescent="0.15">
      <c r="A36" s="248"/>
      <c r="B36" s="244"/>
      <c r="C36" s="244"/>
      <c r="D36" s="244"/>
      <c r="E36" s="244"/>
      <c r="F36" s="244"/>
      <c r="G36" s="1121" t="s">
        <v>489</v>
      </c>
      <c r="H36" s="1122"/>
      <c r="I36" s="1122"/>
      <c r="J36" s="1123"/>
      <c r="K36" s="294">
        <v>110072</v>
      </c>
      <c r="L36" s="294">
        <v>18880</v>
      </c>
      <c r="M36" s="295">
        <v>4171</v>
      </c>
      <c r="N36" s="296">
        <v>352.6</v>
      </c>
    </row>
    <row r="37" spans="1:16" ht="13.5" customHeight="1" x14ac:dyDescent="0.15">
      <c r="A37" s="248"/>
      <c r="B37" s="244"/>
      <c r="C37" s="244"/>
      <c r="D37" s="244"/>
      <c r="E37" s="244"/>
      <c r="F37" s="244"/>
      <c r="G37" s="1121" t="s">
        <v>490</v>
      </c>
      <c r="H37" s="1122"/>
      <c r="I37" s="1122"/>
      <c r="J37" s="1123"/>
      <c r="K37" s="294" t="s">
        <v>473</v>
      </c>
      <c r="L37" s="294" t="s">
        <v>473</v>
      </c>
      <c r="M37" s="295">
        <v>1426</v>
      </c>
      <c r="N37" s="296" t="s">
        <v>473</v>
      </c>
    </row>
    <row r="38" spans="1:16" ht="27" customHeight="1" x14ac:dyDescent="0.15">
      <c r="A38" s="248"/>
      <c r="B38" s="244"/>
      <c r="C38" s="244"/>
      <c r="D38" s="244"/>
      <c r="E38" s="244"/>
      <c r="F38" s="244"/>
      <c r="G38" s="1124" t="s">
        <v>491</v>
      </c>
      <c r="H38" s="1125"/>
      <c r="I38" s="1125"/>
      <c r="J38" s="1126"/>
      <c r="K38" s="297">
        <v>1994</v>
      </c>
      <c r="L38" s="297">
        <v>342</v>
      </c>
      <c r="M38" s="298">
        <v>4</v>
      </c>
      <c r="N38" s="299">
        <v>8450</v>
      </c>
      <c r="O38" s="293"/>
    </row>
    <row r="39" spans="1:16" x14ac:dyDescent="0.15">
      <c r="A39" s="248"/>
      <c r="B39" s="244"/>
      <c r="C39" s="244"/>
      <c r="D39" s="244"/>
      <c r="E39" s="244"/>
      <c r="F39" s="244"/>
      <c r="G39" s="1124" t="s">
        <v>492</v>
      </c>
      <c r="H39" s="1125"/>
      <c r="I39" s="1125"/>
      <c r="J39" s="1126"/>
      <c r="K39" s="300">
        <v>-3869</v>
      </c>
      <c r="L39" s="300">
        <v>-664</v>
      </c>
      <c r="M39" s="301">
        <v>-2824</v>
      </c>
      <c r="N39" s="302">
        <v>-76.5</v>
      </c>
      <c r="O39" s="293"/>
    </row>
    <row r="40" spans="1:16" ht="27" customHeight="1" x14ac:dyDescent="0.15">
      <c r="A40" s="248"/>
      <c r="B40" s="244"/>
      <c r="C40" s="244"/>
      <c r="D40" s="244"/>
      <c r="E40" s="244"/>
      <c r="F40" s="244"/>
      <c r="G40" s="1121" t="s">
        <v>493</v>
      </c>
      <c r="H40" s="1122"/>
      <c r="I40" s="1122"/>
      <c r="J40" s="1123"/>
      <c r="K40" s="300">
        <v>-347837</v>
      </c>
      <c r="L40" s="300">
        <v>-59663</v>
      </c>
      <c r="M40" s="301">
        <v>-68054</v>
      </c>
      <c r="N40" s="302">
        <v>-12.3</v>
      </c>
      <c r="O40" s="293"/>
    </row>
    <row r="41" spans="1:16" x14ac:dyDescent="0.15">
      <c r="A41" s="248"/>
      <c r="B41" s="244"/>
      <c r="C41" s="244"/>
      <c r="D41" s="244"/>
      <c r="E41" s="244"/>
      <c r="F41" s="244"/>
      <c r="G41" s="1127" t="s">
        <v>279</v>
      </c>
      <c r="H41" s="1128"/>
      <c r="I41" s="1128"/>
      <c r="J41" s="1129"/>
      <c r="K41" s="294">
        <v>237340</v>
      </c>
      <c r="L41" s="300">
        <v>40710</v>
      </c>
      <c r="M41" s="301">
        <v>28401</v>
      </c>
      <c r="N41" s="302">
        <v>43.3</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497</v>
      </c>
      <c r="K49" s="1117"/>
      <c r="L49" s="1117"/>
      <c r="M49" s="1117"/>
      <c r="N49" s="1118"/>
    </row>
    <row r="50" spans="1:14" x14ac:dyDescent="0.15">
      <c r="A50" s="248"/>
      <c r="B50" s="244"/>
      <c r="C50" s="244"/>
      <c r="D50" s="244"/>
      <c r="E50" s="244"/>
      <c r="F50" s="244"/>
      <c r="G50" s="312"/>
      <c r="H50" s="313"/>
      <c r="I50" s="1115"/>
      <c r="J50" s="314" t="s">
        <v>498</v>
      </c>
      <c r="K50" s="315" t="s">
        <v>499</v>
      </c>
      <c r="L50" s="316" t="s">
        <v>500</v>
      </c>
      <c r="M50" s="317" t="s">
        <v>501</v>
      </c>
      <c r="N50" s="318" t="s">
        <v>502</v>
      </c>
    </row>
    <row r="51" spans="1:14" x14ac:dyDescent="0.15">
      <c r="A51" s="248"/>
      <c r="B51" s="244"/>
      <c r="C51" s="244"/>
      <c r="D51" s="244"/>
      <c r="E51" s="244"/>
      <c r="F51" s="244"/>
      <c r="G51" s="310" t="s">
        <v>503</v>
      </c>
      <c r="H51" s="311"/>
      <c r="I51" s="319">
        <v>810625</v>
      </c>
      <c r="J51" s="320">
        <v>129060</v>
      </c>
      <c r="K51" s="321">
        <v>46.1</v>
      </c>
      <c r="L51" s="322">
        <v>192544</v>
      </c>
      <c r="M51" s="323">
        <v>10.4</v>
      </c>
      <c r="N51" s="324">
        <v>35.700000000000003</v>
      </c>
    </row>
    <row r="52" spans="1:14" x14ac:dyDescent="0.15">
      <c r="A52" s="248"/>
      <c r="B52" s="244"/>
      <c r="C52" s="244"/>
      <c r="D52" s="244"/>
      <c r="E52" s="244"/>
      <c r="F52" s="244"/>
      <c r="G52" s="325"/>
      <c r="H52" s="326" t="s">
        <v>504</v>
      </c>
      <c r="I52" s="327">
        <v>452990</v>
      </c>
      <c r="J52" s="328">
        <v>72121</v>
      </c>
      <c r="K52" s="329">
        <v>24.2</v>
      </c>
      <c r="L52" s="330">
        <v>82235</v>
      </c>
      <c r="M52" s="331">
        <v>-8.1</v>
      </c>
      <c r="N52" s="332">
        <v>32.299999999999997</v>
      </c>
    </row>
    <row r="53" spans="1:14" x14ac:dyDescent="0.15">
      <c r="A53" s="248"/>
      <c r="B53" s="244"/>
      <c r="C53" s="244"/>
      <c r="D53" s="244"/>
      <c r="E53" s="244"/>
      <c r="F53" s="244"/>
      <c r="G53" s="310" t="s">
        <v>505</v>
      </c>
      <c r="H53" s="311"/>
      <c r="I53" s="319">
        <v>808829</v>
      </c>
      <c r="J53" s="320">
        <v>131027</v>
      </c>
      <c r="K53" s="321">
        <v>1.5</v>
      </c>
      <c r="L53" s="322">
        <v>96333</v>
      </c>
      <c r="M53" s="323">
        <v>-50</v>
      </c>
      <c r="N53" s="324">
        <v>51.5</v>
      </c>
    </row>
    <row r="54" spans="1:14" x14ac:dyDescent="0.15">
      <c r="A54" s="248"/>
      <c r="B54" s="244"/>
      <c r="C54" s="244"/>
      <c r="D54" s="244"/>
      <c r="E54" s="244"/>
      <c r="F54" s="244"/>
      <c r="G54" s="325"/>
      <c r="H54" s="326" t="s">
        <v>504</v>
      </c>
      <c r="I54" s="327">
        <v>678014</v>
      </c>
      <c r="J54" s="328">
        <v>109835</v>
      </c>
      <c r="K54" s="329">
        <v>52.3</v>
      </c>
      <c r="L54" s="330">
        <v>57060</v>
      </c>
      <c r="M54" s="331">
        <v>-30.6</v>
      </c>
      <c r="N54" s="332">
        <v>82.9</v>
      </c>
    </row>
    <row r="55" spans="1:14" x14ac:dyDescent="0.15">
      <c r="A55" s="248"/>
      <c r="B55" s="244"/>
      <c r="C55" s="244"/>
      <c r="D55" s="244"/>
      <c r="E55" s="244"/>
      <c r="F55" s="244"/>
      <c r="G55" s="310" t="s">
        <v>506</v>
      </c>
      <c r="H55" s="311"/>
      <c r="I55" s="319">
        <v>2747870</v>
      </c>
      <c r="J55" s="320">
        <v>454118</v>
      </c>
      <c r="K55" s="321">
        <v>246.6</v>
      </c>
      <c r="L55" s="322">
        <v>117673</v>
      </c>
      <c r="M55" s="323">
        <v>22.2</v>
      </c>
      <c r="N55" s="324">
        <v>224.4</v>
      </c>
    </row>
    <row r="56" spans="1:14" x14ac:dyDescent="0.15">
      <c r="A56" s="248"/>
      <c r="B56" s="244"/>
      <c r="C56" s="244"/>
      <c r="D56" s="244"/>
      <c r="E56" s="244"/>
      <c r="F56" s="244"/>
      <c r="G56" s="325"/>
      <c r="H56" s="326" t="s">
        <v>504</v>
      </c>
      <c r="I56" s="327">
        <v>2547382</v>
      </c>
      <c r="J56" s="328">
        <v>420985</v>
      </c>
      <c r="K56" s="329">
        <v>283.3</v>
      </c>
      <c r="L56" s="330">
        <v>62359</v>
      </c>
      <c r="M56" s="331">
        <v>9.3000000000000007</v>
      </c>
      <c r="N56" s="332">
        <v>274</v>
      </c>
    </row>
    <row r="57" spans="1:14" x14ac:dyDescent="0.15">
      <c r="A57" s="248"/>
      <c r="B57" s="244"/>
      <c r="C57" s="244"/>
      <c r="D57" s="244"/>
      <c r="E57" s="244"/>
      <c r="F57" s="244"/>
      <c r="G57" s="310" t="s">
        <v>507</v>
      </c>
      <c r="H57" s="311"/>
      <c r="I57" s="319">
        <v>407562</v>
      </c>
      <c r="J57" s="320">
        <v>67995</v>
      </c>
      <c r="K57" s="321">
        <v>-85</v>
      </c>
      <c r="L57" s="322">
        <v>118223</v>
      </c>
      <c r="M57" s="323">
        <v>0.5</v>
      </c>
      <c r="N57" s="324">
        <v>-85.5</v>
      </c>
    </row>
    <row r="58" spans="1:14" x14ac:dyDescent="0.15">
      <c r="A58" s="248"/>
      <c r="B58" s="244"/>
      <c r="C58" s="244"/>
      <c r="D58" s="244"/>
      <c r="E58" s="244"/>
      <c r="F58" s="244"/>
      <c r="G58" s="325"/>
      <c r="H58" s="326" t="s">
        <v>504</v>
      </c>
      <c r="I58" s="327">
        <v>346212</v>
      </c>
      <c r="J58" s="328">
        <v>57760</v>
      </c>
      <c r="K58" s="329">
        <v>-86.3</v>
      </c>
      <c r="L58" s="330">
        <v>57106</v>
      </c>
      <c r="M58" s="331">
        <v>-8.4</v>
      </c>
      <c r="N58" s="332">
        <v>-77.900000000000006</v>
      </c>
    </row>
    <row r="59" spans="1:14" x14ac:dyDescent="0.15">
      <c r="A59" s="248"/>
      <c r="B59" s="244"/>
      <c r="C59" s="244"/>
      <c r="D59" s="244"/>
      <c r="E59" s="244"/>
      <c r="F59" s="244"/>
      <c r="G59" s="310" t="s">
        <v>508</v>
      </c>
      <c r="H59" s="311"/>
      <c r="I59" s="319">
        <v>429119</v>
      </c>
      <c r="J59" s="320">
        <v>73605</v>
      </c>
      <c r="K59" s="321">
        <v>8.3000000000000007</v>
      </c>
      <c r="L59" s="322">
        <v>128485</v>
      </c>
      <c r="M59" s="323">
        <v>8.6999999999999993</v>
      </c>
      <c r="N59" s="324">
        <v>-0.4</v>
      </c>
    </row>
    <row r="60" spans="1:14" x14ac:dyDescent="0.15">
      <c r="A60" s="248"/>
      <c r="B60" s="244"/>
      <c r="C60" s="244"/>
      <c r="D60" s="244"/>
      <c r="E60" s="244"/>
      <c r="F60" s="244"/>
      <c r="G60" s="325"/>
      <c r="H60" s="326" t="s">
        <v>504</v>
      </c>
      <c r="I60" s="333">
        <v>235110</v>
      </c>
      <c r="J60" s="328">
        <v>40328</v>
      </c>
      <c r="K60" s="329">
        <v>-30.2</v>
      </c>
      <c r="L60" s="330">
        <v>62765</v>
      </c>
      <c r="M60" s="331">
        <v>9.9</v>
      </c>
      <c r="N60" s="332">
        <v>-40.1</v>
      </c>
    </row>
    <row r="61" spans="1:14" x14ac:dyDescent="0.15">
      <c r="A61" s="248"/>
      <c r="B61" s="244"/>
      <c r="C61" s="244"/>
      <c r="D61" s="244"/>
      <c r="E61" s="244"/>
      <c r="F61" s="244"/>
      <c r="G61" s="310" t="s">
        <v>509</v>
      </c>
      <c r="H61" s="334"/>
      <c r="I61" s="335">
        <v>1040801</v>
      </c>
      <c r="J61" s="336">
        <v>171161</v>
      </c>
      <c r="K61" s="337">
        <v>43.5</v>
      </c>
      <c r="L61" s="338">
        <v>130652</v>
      </c>
      <c r="M61" s="339">
        <v>-1.6</v>
      </c>
      <c r="N61" s="324">
        <v>45.1</v>
      </c>
    </row>
    <row r="62" spans="1:14" x14ac:dyDescent="0.15">
      <c r="A62" s="248"/>
      <c r="B62" s="244"/>
      <c r="C62" s="244"/>
      <c r="D62" s="244"/>
      <c r="E62" s="244"/>
      <c r="F62" s="244"/>
      <c r="G62" s="325"/>
      <c r="H62" s="326" t="s">
        <v>504</v>
      </c>
      <c r="I62" s="327">
        <v>851942</v>
      </c>
      <c r="J62" s="328">
        <v>140206</v>
      </c>
      <c r="K62" s="329">
        <v>48.7</v>
      </c>
      <c r="L62" s="330">
        <v>64305</v>
      </c>
      <c r="M62" s="331">
        <v>-5.6</v>
      </c>
      <c r="N62" s="332">
        <v>54.3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8" zoomScaleNormal="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37.46</v>
      </c>
      <c r="G47" s="12">
        <v>47.14</v>
      </c>
      <c r="H47" s="12">
        <v>50.26</v>
      </c>
      <c r="I47" s="12">
        <v>51.69</v>
      </c>
      <c r="J47" s="13">
        <v>39.97</v>
      </c>
    </row>
    <row r="48" spans="2:10" ht="57.75" customHeight="1" x14ac:dyDescent="0.15">
      <c r="B48" s="14"/>
      <c r="C48" s="1141" t="s">
        <v>4</v>
      </c>
      <c r="D48" s="1141"/>
      <c r="E48" s="1142"/>
      <c r="F48" s="15">
        <v>5.27</v>
      </c>
      <c r="G48" s="16">
        <v>7.13</v>
      </c>
      <c r="H48" s="16">
        <v>5.84</v>
      </c>
      <c r="I48" s="16">
        <v>4.82</v>
      </c>
      <c r="J48" s="17">
        <v>5.4</v>
      </c>
    </row>
    <row r="49" spans="2:10" ht="57.75" customHeight="1" thickBot="1" x14ac:dyDescent="0.2">
      <c r="B49" s="18"/>
      <c r="C49" s="1143" t="s">
        <v>5</v>
      </c>
      <c r="D49" s="1143"/>
      <c r="E49" s="1144"/>
      <c r="F49" s="19">
        <v>10.48</v>
      </c>
      <c r="G49" s="20">
        <v>11.39</v>
      </c>
      <c r="H49" s="20" t="s">
        <v>516</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519</v>
      </c>
      <c r="D34" s="1151"/>
      <c r="E34" s="1152"/>
      <c r="F34" s="32">
        <v>5.26</v>
      </c>
      <c r="G34" s="33">
        <v>7.12</v>
      </c>
      <c r="H34" s="33">
        <v>5.83</v>
      </c>
      <c r="I34" s="33">
        <v>4.82</v>
      </c>
      <c r="J34" s="34">
        <v>5.39</v>
      </c>
      <c r="K34" s="22"/>
      <c r="L34" s="22"/>
      <c r="M34" s="22"/>
      <c r="N34" s="22"/>
      <c r="O34" s="22"/>
      <c r="P34" s="22"/>
    </row>
    <row r="35" spans="1:16" ht="39" customHeight="1" x14ac:dyDescent="0.15">
      <c r="A35" s="22"/>
      <c r="B35" s="35"/>
      <c r="C35" s="1145" t="s">
        <v>520</v>
      </c>
      <c r="D35" s="1146"/>
      <c r="E35" s="1147"/>
      <c r="F35" s="36">
        <v>2.5099999999999998</v>
      </c>
      <c r="G35" s="37">
        <v>0.32</v>
      </c>
      <c r="H35" s="37">
        <v>0.72</v>
      </c>
      <c r="I35" s="37">
        <v>2.83</v>
      </c>
      <c r="J35" s="38">
        <v>5.01</v>
      </c>
      <c r="K35" s="22"/>
      <c r="L35" s="22"/>
      <c r="M35" s="22"/>
      <c r="N35" s="22"/>
      <c r="O35" s="22"/>
      <c r="P35" s="22"/>
    </row>
    <row r="36" spans="1:16" ht="39" customHeight="1" x14ac:dyDescent="0.15">
      <c r="A36" s="22"/>
      <c r="B36" s="35"/>
      <c r="C36" s="1145" t="s">
        <v>521</v>
      </c>
      <c r="D36" s="1146"/>
      <c r="E36" s="1147"/>
      <c r="F36" s="36">
        <v>6.05</v>
      </c>
      <c r="G36" s="37">
        <v>5.44</v>
      </c>
      <c r="H36" s="37">
        <v>5.2</v>
      </c>
      <c r="I36" s="37">
        <v>5.43</v>
      </c>
      <c r="J36" s="38">
        <v>4.41</v>
      </c>
      <c r="K36" s="22"/>
      <c r="L36" s="22"/>
      <c r="M36" s="22"/>
      <c r="N36" s="22"/>
      <c r="O36" s="22"/>
      <c r="P36" s="22"/>
    </row>
    <row r="37" spans="1:16" ht="39" customHeight="1" x14ac:dyDescent="0.15">
      <c r="A37" s="22"/>
      <c r="B37" s="35"/>
      <c r="C37" s="1145" t="s">
        <v>522</v>
      </c>
      <c r="D37" s="1146"/>
      <c r="E37" s="1147"/>
      <c r="F37" s="36">
        <v>0.55000000000000004</v>
      </c>
      <c r="G37" s="37">
        <v>0.68</v>
      </c>
      <c r="H37" s="37">
        <v>1.9</v>
      </c>
      <c r="I37" s="37">
        <v>0.72</v>
      </c>
      <c r="J37" s="38">
        <v>1.05</v>
      </c>
      <c r="K37" s="22"/>
      <c r="L37" s="22"/>
      <c r="M37" s="22"/>
      <c r="N37" s="22"/>
      <c r="O37" s="22"/>
      <c r="P37" s="22"/>
    </row>
    <row r="38" spans="1:16" ht="39" customHeight="1" x14ac:dyDescent="0.15">
      <c r="A38" s="22"/>
      <c r="B38" s="35"/>
      <c r="C38" s="1145" t="s">
        <v>523</v>
      </c>
      <c r="D38" s="1146"/>
      <c r="E38" s="1147"/>
      <c r="F38" s="36">
        <v>0.01</v>
      </c>
      <c r="G38" s="37">
        <v>0</v>
      </c>
      <c r="H38" s="37">
        <v>0</v>
      </c>
      <c r="I38" s="37">
        <v>0.03</v>
      </c>
      <c r="J38" s="38">
        <v>0</v>
      </c>
      <c r="K38" s="22"/>
      <c r="L38" s="22"/>
      <c r="M38" s="22"/>
      <c r="N38" s="22"/>
      <c r="O38" s="22"/>
      <c r="P38" s="22"/>
    </row>
    <row r="39" spans="1:16" ht="39" customHeight="1" x14ac:dyDescent="0.15">
      <c r="A39" s="22"/>
      <c r="B39" s="35"/>
      <c r="C39" s="1145" t="s">
        <v>524</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526</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v>0</v>
      </c>
      <c r="H43" s="42">
        <v>0</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422</v>
      </c>
      <c r="L45" s="60">
        <v>401</v>
      </c>
      <c r="M45" s="60">
        <v>379</v>
      </c>
      <c r="N45" s="60">
        <v>403</v>
      </c>
      <c r="O45" s="61">
        <v>417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62</v>
      </c>
      <c r="L48" s="64">
        <v>62</v>
      </c>
      <c r="M48" s="64">
        <v>59</v>
      </c>
      <c r="N48" s="64">
        <v>60</v>
      </c>
      <c r="O48" s="65">
        <v>60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117</v>
      </c>
      <c r="L49" s="64">
        <v>117</v>
      </c>
      <c r="M49" s="64">
        <v>114</v>
      </c>
      <c r="N49" s="64">
        <v>111</v>
      </c>
      <c r="O49" s="65">
        <v>110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3</v>
      </c>
      <c r="M51" s="64">
        <v>7</v>
      </c>
      <c r="N51" s="64">
        <v>2</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328</v>
      </c>
      <c r="L52" s="64">
        <v>329</v>
      </c>
      <c r="M52" s="64">
        <v>333</v>
      </c>
      <c r="N52" s="64">
        <v>343</v>
      </c>
      <c r="O52" s="65">
        <v>352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277</v>
      </c>
      <c r="L53" s="69">
        <v>254</v>
      </c>
      <c r="M53" s="69">
        <v>226</v>
      </c>
      <c r="N53" s="69">
        <v>233</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2016-05-06T00:38:58Z</cp:lastPrinted>
  <dcterms:created xsi:type="dcterms:W3CDTF">2016-02-15T00:33:29Z</dcterms:created>
  <dcterms:modified xsi:type="dcterms:W3CDTF">2016-05-06T11:19:39Z</dcterms:modified>
  <cp:category/>
</cp:coreProperties>
</file>