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E35" i="9"/>
  <c r="C35" i="9"/>
  <c r="CO34" i="9"/>
  <c r="CO35" i="9" s="1"/>
  <c r="CO36" i="9" s="1"/>
  <c r="BW34" i="9"/>
  <c r="BW35" i="9" s="1"/>
  <c r="BW36" i="9" s="1"/>
  <c r="BW37" i="9" s="1"/>
  <c r="BW38" i="9" s="1"/>
  <c r="BW39" i="9" s="1"/>
  <c r="C34" i="9"/>
  <c r="AM34" i="9" l="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<sst xmlns="http://schemas.openxmlformats.org/spreadsheetml/2006/main" count="1016" uniqueCount="557">
  <si>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</si>
  <si>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</si>
  <si>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</si>
  <si>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</si>
  <si>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</si>
  <si>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</si>
  <si>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</si>
  <si>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</si>
  <si>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</si>
  <si>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</si>
  <si>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</si>
  <si>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</si>
  <si>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</si>
  <si>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</si>
  <si>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</si>
  <si>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</si>
  <si>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</si>
  <si>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</si>
  <si>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</si>
  <si>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</si>
  <si>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</si>
  <si>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</si>
  <si>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</si>
  <si>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</si>
  <si>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</si>
  <si>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</si>
  <si>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</si>
  <si>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</si>
  <si>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</si>
  <si>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</si>
  <si>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</si>
  <si>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</si>
  <si>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</si>
  <si>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</si>
  <si>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</si>
  <si>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</si>
  <si>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</si>
  <si>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</si>
  <si>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</si>
  <si>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</si>
  <si>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</si>
  <si>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</si>
  <si>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</si>
  <si>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</si>
  <si>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</si>
  <si>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</si>
  <si>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</si>
  <si>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</si>
  <si>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</si>
  <si>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</si>
  <si>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</si>
  <si>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</si>
  <si>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</si>
  <si>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</si>
  <si>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</si>
  <si>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</si>
  <si>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</si>
  <si>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</si>
  <si>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</si>
  <si>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</si>
  <si>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</si>
  <si>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</si>
  <si>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</si>
  <si>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</si>
  <si>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</si>
  <si>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</si>
  <si>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</si>
  <si>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</si>
  <si>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</si>
  <si>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</si>
  <si>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</si>
  <si>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</si>
  <si>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</si>
  <si>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</si>
  <si>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</si>
  <si>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</si>
  <si>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</si>
  <si>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</si>
  <si>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</si>
  <si>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</si>
  <si>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</si>
  <si>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</si>
  <si>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</si>
  <si>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</si>
  <si>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</si>
  <si>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</si>
  <si>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</si>
  <si>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</si>
  <si>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</si>
  <si>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</si>
  <si>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</si>
  <si>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</si>
  <si>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</si>
  <si>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</si>
  <si>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</si>
  <si>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</si>
  <si>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</si>
  <si>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</si>
  <si>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</si>
  <si>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</si>
  <si>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</si>
  <si>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</si>
  <si>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</si>
  <si>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</si>
  <si>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</si>
  <si>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</si>
  <si>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</si>
  <si>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</si>
  <si>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</si>
  <si>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</si>
  <si>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</si>
  <si>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</si>
  <si>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</si>
  <si>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</si>
  <si>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</si>
  <si>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</si>
  <si>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</si>
  <si>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</si>
  <si>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</si>
  <si>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</si>
  <si>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</si>
  <si>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</si>
  <si>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</si>
  <si>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</si>
  <si>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</si>
  <si>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</si>
  <si>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</si>
  <si>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</si>
  <si>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</si>
  <si>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</si>
  <si>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</si>
  <si>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</si>
  <si>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</si>
  <si>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</si>
  <si>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</si>
  <si>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</si>
  <si>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</si>
  <si>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</si>
  <si>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</si>
  <si>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</si>
  <si>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</si>
  <si>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</si>
  <si>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</si>
  <si>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</si>
  <si>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</si>
  <si>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</si>
  <si>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</si>
  <si>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</si>
  <si>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</si>
  <si>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</si>
  <si>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</si>
  <si>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</si>
  <si>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</si>
  <si>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</si>
  <si>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</si>
  <si>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</si>
  <si>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</si>
  <si>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</si>
  <si>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</si>
  <si>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</si>
  <si>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</si>
  <si>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</si>
  <si>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</si>
  <si>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</si>
  <si>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</si>
  <si>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</si>
  <si>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</si>
  <si>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</si>
  <si>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</si>
  <si>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</si>
  <si>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</si>
  <si>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</si>
  <si>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</si>
  <si>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</si>
  <si>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</si>
  <si>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</si>
  <si>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</si>
  <si>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</si>
  <si>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</si>
  <si>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</si>
  <si>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</si>
  <si>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</si>
  <si>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</si>
  <si>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</si>
  <si>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</si>
  <si>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</si>
  <si>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</si>
  <si>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</si>
  <si>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</si>
  <si>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</si>
  <si>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</si>
  <si>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</si>
  <si>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</si>
  <si>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青森県外ヶ浜町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</si>
  <si>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</si>
  <si>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</si>
  <si>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</si>
  <si>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</si>
  <si>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</si>
  <si>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</si>
  <si>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</si>
  <si>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</si>
  <si>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</si>
  <si>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</si>
  <si>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</si>
  <si>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</si>
  <si>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</si>
  <si>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</si>
  <si>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</si>
  <si>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</si>
  <si>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</si>
  <si>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</si>
  <si>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</si>
  <si>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</si>
  <si>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</si>
  <si>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</si>
  <si>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</si>
  <si>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</si>
  <si>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</si>
  <si>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</si>
  <si>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</si>
  <si>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</si>
  <si>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</si>
  <si>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</si>
  <si>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</si>
  <si>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</si>
  <si>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</si>
  <si>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</si>
  <si>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</si>
  <si>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</si>
  <si>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</si>
  <si>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</si>
  <si>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</si>
  <si>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</si>
  <si>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</si>
  <si>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</si>
  <si>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</si>
  <si>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</si>
  <si>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</si>
  <si>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</si>
  <si>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</si>
  <si>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</si>
  <si>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</si>
  <si>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</si>
  <si>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</si>
  <si>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</si>
  <si>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</si>
  <si>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</si>
  <si>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</si>
  <si>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</si>
  <si>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</si>
  <si>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</si>
  <si>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</si>
  <si>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</si>
  <si>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</si>
  <si>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</si>
  <si>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</si>
  <si>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</si>
  <si>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</si>
  <si>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</si>
  <si>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</si>
  <si>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</si>
  <si>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</si>
  <si>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</si>
  <si>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</si>
  <si>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</si>
  <si>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</si>
  <si>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</si>
  <si>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</si>
  <si>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</si>
  <si>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</si>
  <si>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</si>
  <si>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</si>
  <si>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</si>
  <si>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</si>
  <si>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</si>
  <si>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</si>
  <si>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</si>
  <si>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</si>
  <si>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</si>
  <si>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</si>
  <si>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</si>
  <si>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</si>
  <si>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</si>
  <si>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</si>
  <si>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</si>
  <si>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</si>
  <si>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</si>
  <si>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</si>
  <si>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</si>
  <si>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</si>
  <si>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</si>
  <si>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</si>
  <si>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</si>
  <si>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</si>
  <si>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</si>
  <si>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</si>
  <si>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</si>
  <si>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</si>
  <si>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</si>
  <si>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</si>
  <si>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</si>
  <si>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</si>
  <si>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</si>
  <si>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</si>
  <si>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</si>
  <si>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</si>
  <si>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</si>
  <si>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</si>
  <si>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</si>
  <si>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</si>
  <si>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</si>
  <si>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</si>
  <si>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</si>
  <si>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</si>
  <si>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</si>
  <si>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</si>
  <si>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</si>
  <si>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</si>
  <si>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</si>
  <si>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</si>
  <si>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</si>
  <si>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</si>
  <si>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</si>
  <si>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</si>
  <si>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</si>
  <si>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</si>
  <si>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</si>
  <si>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</si>
  <si>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</si>
  <si>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</si>
  <si>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</si>
  <si>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</si>
  <si>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</si>
  <si>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</si>
  <si>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</si>
  <si>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</si>
  <si>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</si>
  <si>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</si>
  <si>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</si>
  <si>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</si>
  <si>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青森県外ヶ浜町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</si>
  <si>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</si>
  <si>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</si>
  <si>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</si>
  <si>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</si>
  <si>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</si>
  <si>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</si>
  <si>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</si>
  <si>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</si>
  <si>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</si>
  <si>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</si>
  <si>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</si>
  <si>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</si>
  <si>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</si>
  <si>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</si>
  <si>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</si>
  <si>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</si>
  <si>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</si>
  <si>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</si>
  <si>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</si>
  <si>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</si>
  <si>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</si>
  <si>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</si>
  <si>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</si>
  <si>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</si>
  <si>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</si>
  <si>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</si>
  <si>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</si>
  <si>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</si>
  <si>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</si>
  <si>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</si>
  <si>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</si>
  <si>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</si>
  <si>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</si>
  <si>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</si>
  <si>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</si>
  <si>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</si>
  <si>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</si>
  <si>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病院事業会計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</si>
  <si>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</si>
  <si>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</si>
  <si>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</si>
  <si>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</si>
  <si>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</si>
  <si>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</si>
  <si>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</si>
  <si>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</si>
  <si>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</si>
  <si>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</si>
  <si>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</si>
  <si>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</si>
  <si>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</si>
  <si>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</si>
  <si>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</si>
  <si>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</si>
  <si>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</si>
  <si>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</si>
  <si>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</si>
  <si>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</si>
  <si>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</si>
  <si>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</si>
  <si>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</si>
  <si>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</si>
  <si>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</si>
  <si>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</si>
  <si>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</si>
  <si>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</si>
  <si>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</si>
  <si>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</si>
  <si>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</si>
  <si>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</si>
  <si>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</si>
  <si>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</si>
  <si>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</si>
  <si>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</si>
  <si>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</si>
  <si>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</si>
  <si>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</si>
  <si>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</si>
  <si>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</si>
  <si>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</si>
  <si>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</si>
  <si>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</si>
  <si>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</si>
  <si>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</si>
  <si>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</si>
  <si>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</si>
  <si>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</si>
  <si>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</si>
  <si>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</si>
  <si>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</si>
  <si>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</si>
  <si>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</si>
  <si>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</si>
  <si>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</si>
  <si>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</si>
  <si>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</si>
  <si>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</si>
  <si>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</si>
  <si>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</si>
  <si>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</si>
  <si>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</si>
  <si>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</si>
  <si>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</si>
  <si>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</si>
  <si>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</si>
  <si>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</si>
  <si>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</si>
  <si>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</si>
  <si>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</si>
  <si>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</si>
  <si>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</si>
  <si>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</si>
  <si>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</si>
  <si>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</si>
  <si>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</si>
  <si>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</si>
  <si>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</si>
  <si>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</si>
  <si>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</si>
  <si>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</si>
  <si>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</si>
  <si>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</si>
  <si>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</si>
  <si>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</si>
  <si>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</si>
  <si>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</si>
  <si>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</si>
  <si>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</si>
  <si>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</si>
  <si>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</si>
  <si>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</si>
  <si>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</si>
  <si>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</si>
  <si>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</si>
  <si>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</si>
  <si>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</si>
  <si>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</si>
  <si>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</si>
  <si>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</si>
  <si>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</si>
  <si>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</si>
  <si>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</si>
  <si>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</si>
  <si>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</si>
  <si>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</si>
  <si>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</si>
  <si>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</si>
  <si>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</si>
  <si>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</si>
  <si>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</si>
  <si>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</si>
  <si>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</si>
  <si>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</si>
  <si>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</si>
  <si>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</si>
  <si>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</si>
  <si>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</si>
  <si>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</si>
  <si>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</si>
  <si>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</si>
  <si>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</si>
  <si>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</si>
  <si>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</si>
  <si>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</si>
  <si>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</si>
  <si>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</si>
  <si>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</si>
  <si>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</si>
  <si>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</si>
  <si>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</si>
  <si>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</si>
  <si>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</si>
  <si>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</si>
  <si>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</si>
  <si>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</si>
  <si>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</si>
  <si>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</si>
  <si>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</si>
  <si>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一般会計</t>
  </si>
  <si>
    <t>簡易水道事業会計</t>
  </si>
  <si>
    <t>国民健康保険特別会計</t>
  </si>
  <si>
    <t>▲ 0.54</t>
  </si>
  <si>
    <t>介護保険特別会計</t>
  </si>
  <si>
    <t>後期高齢者医療特別会計</t>
  </si>
  <si>
    <t>下水道特別会計</t>
  </si>
  <si>
    <t>その他会計（赤字）</t>
  </si>
  <si>
    <t>▲ 0.91</t>
  </si>
  <si>
    <t>その他会計（黒字）</t>
  </si>
  <si>
    <t>法適用企業</t>
  </si>
  <si>
    <t>法非適用企業</t>
  </si>
  <si>
    <t>青森地域広域事務組合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</si>
  <si>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</si>
  <si>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</si>
  <si>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</si>
  <si>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</si>
  <si>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</si>
  <si>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外ヶ浜町土地開発公社</t>
    <rPh sb="0" eb="4">
      <t>ソトガハママチ</t>
    </rPh>
    <rPh sb="4" eb="6">
      <t>トチ</t>
    </rPh>
    <rPh sb="6" eb="8">
      <t>カイハツ</t>
    </rPh>
    <rPh sb="8" eb="10">
      <t>コウシャ</t>
    </rPh>
    <phoneticPr fontId="2"/>
  </si>
  <si>
    <t>青函トンネル記念館</t>
    <rPh sb="0" eb="2">
      <t>セイカン</t>
    </rPh>
    <rPh sb="6" eb="8">
      <t>キネン</t>
    </rPh>
    <rPh sb="8" eb="9">
      <t>カン</t>
    </rPh>
    <phoneticPr fontId="2"/>
  </si>
  <si>
    <t>津軽半島エコエネ</t>
    <rPh sb="0" eb="2">
      <t>ツガル</t>
    </rPh>
    <rPh sb="2" eb="4">
      <t>ハントウ</t>
    </rPh>
    <phoneticPr fontId="2"/>
  </si>
  <si>
    <t>H27.9.30現在</t>
    <rPh sb="8" eb="10">
      <t>ゲンザイ</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</si>
  <si>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</si>
  <si>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</si>
  <si>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</si>
  <si>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</si>
  <si>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</si>
  <si>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</si>
  <si>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</si>
  <si>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類似団体と比較すると、将来負担比率及び実質公債費比率は依然として高い位置にある。また実質公債費比率にあっては26年度一時的上昇があり、歪な推移となっている。これは26年度で借換発行が不可となったことで、約1億円ほどの償還実施されたことによるものである。よって27年度は減少に転じている。しかし今後は、残債として合併以降に発行したものがほとんどを占めており、しかも元金償還が徐々に始まっているため、横ばいでの推移が想定されている。将来負担比率は、基金残高等の充当可能財源の確保等に努めた結果、確実に減少しており、今後も減少に向け同様の取り組みを持続していく必要がある。</t>
    <rPh sb="1" eb="3">
      <t>ルイジ</t>
    </rPh>
    <rPh sb="3" eb="5">
      <t>ダンタイ</t>
    </rPh>
    <rPh sb="6" eb="8">
      <t>ヒカク</t>
    </rPh>
    <rPh sb="12" eb="14">
      <t>ショウライ</t>
    </rPh>
    <rPh sb="14" eb="16">
      <t>フタン</t>
    </rPh>
    <rPh sb="16" eb="18">
      <t>ヒリツ</t>
    </rPh>
    <rPh sb="18" eb="19">
      <t>オヨ</t>
    </rPh>
    <rPh sb="20" eb="22">
      <t>ジッシツ</t>
    </rPh>
    <rPh sb="22" eb="24">
      <t>コウサイ</t>
    </rPh>
    <rPh sb="24" eb="25">
      <t>ヒ</t>
    </rPh>
    <rPh sb="25" eb="27">
      <t>ヒリツ</t>
    </rPh>
    <rPh sb="28" eb="30">
      <t>イゼン</t>
    </rPh>
    <rPh sb="33" eb="34">
      <t>タカ</t>
    </rPh>
    <rPh sb="35" eb="37">
      <t>イチ</t>
    </rPh>
    <rPh sb="43" eb="45">
      <t>ジッシツ</t>
    </rPh>
    <rPh sb="45" eb="47">
      <t>コウサイ</t>
    </rPh>
    <rPh sb="47" eb="48">
      <t>ヒ</t>
    </rPh>
    <rPh sb="48" eb="50">
      <t>ヒリツ</t>
    </rPh>
    <rPh sb="57" eb="59">
      <t>ネンド</t>
    </rPh>
    <rPh sb="59" eb="62">
      <t>イチジテキ</t>
    </rPh>
    <rPh sb="62" eb="64">
      <t>ジョウショウ</t>
    </rPh>
    <rPh sb="68" eb="69">
      <t>イビツ</t>
    </rPh>
    <rPh sb="70" eb="72">
      <t>スイイ</t>
    </rPh>
    <rPh sb="84" eb="86">
      <t>ネンド</t>
    </rPh>
    <rPh sb="87" eb="89">
      <t>カリカエ</t>
    </rPh>
    <rPh sb="89" eb="91">
      <t>ハッコウ</t>
    </rPh>
    <rPh sb="92" eb="94">
      <t>フカ</t>
    </rPh>
    <rPh sb="102" eb="103">
      <t>ヤク</t>
    </rPh>
    <rPh sb="104" eb="105">
      <t>オク</t>
    </rPh>
    <rPh sb="105" eb="106">
      <t>エン</t>
    </rPh>
    <rPh sb="109" eb="111">
      <t>ショウカン</t>
    </rPh>
    <rPh sb="111" eb="113">
      <t>ジッシ</t>
    </rPh>
    <rPh sb="132" eb="134">
      <t>ネンド</t>
    </rPh>
    <rPh sb="135" eb="137">
      <t>ゲンショウ</t>
    </rPh>
    <rPh sb="138" eb="139">
      <t>テン</t>
    </rPh>
    <rPh sb="147" eb="149">
      <t>コンゴ</t>
    </rPh>
    <rPh sb="151" eb="153">
      <t>ザンサイ</t>
    </rPh>
    <rPh sb="156" eb="158">
      <t>ガッペイ</t>
    </rPh>
    <rPh sb="158" eb="160">
      <t>イコウ</t>
    </rPh>
    <rPh sb="161" eb="163">
      <t>ハッコウ</t>
    </rPh>
    <rPh sb="173" eb="174">
      <t>シ</t>
    </rPh>
    <rPh sb="182" eb="184">
      <t>ガンキン</t>
    </rPh>
    <rPh sb="184" eb="186">
      <t>ショウカン</t>
    </rPh>
    <rPh sb="187" eb="189">
      <t>ジョジョ</t>
    </rPh>
    <rPh sb="190" eb="191">
      <t>ハジ</t>
    </rPh>
    <rPh sb="199" eb="200">
      <t>ヨコ</t>
    </rPh>
    <rPh sb="204" eb="206">
      <t>スイイ</t>
    </rPh>
    <rPh sb="207" eb="209">
      <t>ソウテイ</t>
    </rPh>
    <rPh sb="215" eb="217">
      <t>ショウライ</t>
    </rPh>
    <rPh sb="217" eb="219">
      <t>フタン</t>
    </rPh>
    <rPh sb="219" eb="221">
      <t>ヒリツ</t>
    </rPh>
    <rPh sb="223" eb="225">
      <t>キキン</t>
    </rPh>
    <rPh sb="225" eb="227">
      <t>ザンダカ</t>
    </rPh>
    <rPh sb="227" eb="228">
      <t>トウ</t>
    </rPh>
    <rPh sb="229" eb="231">
      <t>ジュウトウ</t>
    </rPh>
    <rPh sb="231" eb="233">
      <t>カノウ</t>
    </rPh>
    <rPh sb="233" eb="235">
      <t>ザイゲン</t>
    </rPh>
    <rPh sb="236" eb="238">
      <t>カクホ</t>
    </rPh>
    <rPh sb="238" eb="239">
      <t>トウ</t>
    </rPh>
    <rPh sb="240" eb="241">
      <t>ツト</t>
    </rPh>
    <rPh sb="243" eb="245">
      <t>ケッカ</t>
    </rPh>
    <rPh sb="246" eb="248">
      <t>カクジツ</t>
    </rPh>
    <rPh sb="249" eb="251">
      <t>ゲンショウ</t>
    </rPh>
    <rPh sb="256" eb="258">
      <t>コンゴ</t>
    </rPh>
    <rPh sb="259" eb="261">
      <t>ゲンショウ</t>
    </rPh>
    <rPh sb="262" eb="263">
      <t>ム</t>
    </rPh>
    <rPh sb="264" eb="266">
      <t>ドウヨウ</t>
    </rPh>
    <rPh sb="267" eb="268">
      <t>ト</t>
    </rPh>
    <rPh sb="269" eb="270">
      <t>ク</t>
    </rPh>
    <rPh sb="272" eb="274">
      <t>ジゾク</t>
    </rPh>
    <rPh sb="278" eb="280">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</si>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</sst>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101372</c:v>
                </c:pt>
                <c:pt idx="1">
                  <c:v>71235</c:v>
                </c:pt>
                <c:pt idx="2">
                  <c:v>125203</c:v>
                </c:pt>
                <c:pt idx="3">
                  <c:v>77144</c:v>
                </c:pt>
                <c:pt idx="4">
                  <c:v>94425</c:v>
                </c:pt>
              </c:numCache>
            </c:numRef>
          </c:val>
          <c:smooth val="0"/>
        </c:ser>
        <c:dLbls>
          <c:showLegendKey val="0"/>
          <c:showVal val="0"/>
          <c:showCatName val="0"/>
          <c:showSerName val="0"/>
          <c:showPercent val="0"/>
          <c:showBubbleSize val="0"/>
        </c:dLbls>
        <c:marker val="1"/>
        <c:smooth val="0"/>
        <c:axId val="109251968"/>
        <c:axId val="109278720"/>
      </c:lineChart>
      <c:catAx>
        <c:axId val="109251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78720"/>
        <c:crosses val="autoZero"/>
        <c:auto val="1"/>
        <c:lblAlgn val="ctr"/>
        <c:lblOffset val="100"/>
        <c:tickLblSkip val="1"/>
        <c:tickMarkSkip val="1"/>
        <c:noMultiLvlLbl val="0"/>
      </c:catAx>
      <c:valAx>
        <c:axId val="1092787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51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3.88</c:v>
                </c:pt>
                <c:pt idx="1">
                  <c:v>3.95</c:v>
                </c:pt>
                <c:pt idx="2">
                  <c:v>3.37</c:v>
                </c:pt>
                <c:pt idx="3">
                  <c:v>4.26</c:v>
                </c:pt>
                <c:pt idx="4">
                  <c:v>4.2300000000000004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18.89</c:v>
                </c:pt>
                <c:pt idx="1">
                  <c:v>25.28</c:v>
                </c:pt>
                <c:pt idx="2">
                  <c:v>30.44</c:v>
                </c:pt>
                <c:pt idx="3">
                  <c:v>31.76</c:v>
                </c:pt>
                <c:pt idx="4">
                  <c:v>34.630000000000003</c:v>
                </c:pt>
              </c:numCache>
            </c:numRef>
          </c:val>
        </c:ser>
        <c:dLbls>
          <c:showLegendKey val="0"/>
          <c:showVal val="0"/>
          <c:showCatName val="0"/>
          <c:showSerName val="0"/>
          <c:showPercent val="0"/>
          <c:showBubbleSize val="0"/>
        </c:dLbls>
        <c:gapWidth val="250"/>
        <c:overlap val="100"/>
        <c:axId val="105386368"/>
        <c:axId val="10538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3.05</c:v>
                </c:pt>
                <c:pt idx="1">
                  <c:v>4.43</c:v>
                </c:pt>
                <c:pt idx="2">
                  <c:v>2.08</c:v>
                </c:pt>
                <c:pt idx="3">
                  <c:v>0.82</c:v>
                </c:pt>
                <c:pt idx="4">
                  <c:v>1.1000000000000001</c:v>
                </c:pt>
              </c:numCache>
            </c:numRef>
          </c:val>
          <c:smooth val="0"/>
        </c:ser>
        <c:dLbls>
          <c:showLegendKey val="0"/>
          <c:showVal val="0"/>
          <c:showCatName val="0"/>
          <c:showSerName val="0"/>
          <c:showPercent val="0"/>
          <c:showBubbleSize val="0"/>
        </c:dLbls>
        <c:marker val="1"/>
        <c:smooth val="0"/>
        <c:axId val="105386368"/>
        <c:axId val="105388288"/>
      </c:lineChart>
      <c:catAx>
        <c:axId val="1053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388288"/>
        <c:crosses val="autoZero"/>
        <c:auto val="1"/>
        <c:lblAlgn val="ctr"/>
        <c:lblOffset val="100"/>
        <c:tickLblSkip val="1"/>
        <c:tickMarkSkip val="1"/>
        <c:noMultiLvlLbl val="0"/>
      </c:catAx>
      <c:valAx>
        <c:axId val="10538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8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3.37</c:v>
                </c:pt>
                <c:pt idx="2">
                  <c:v>#N/A</c:v>
                </c:pt>
                <c:pt idx="3">
                  <c:v>2.93</c:v>
                </c:pt>
                <c:pt idx="4">
                  <c:v>#N/A</c:v>
                </c:pt>
                <c:pt idx="5">
                  <c:v>1.99</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0.91</c:v>
                </c:pt>
                <c:pt idx="5">
                  <c:v>#N/A</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0.02</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0.2</c:v>
                </c:pt>
                <c:pt idx="4">
                  <c:v>#N/A</c:v>
                </c:pt>
                <c:pt idx="5">
                  <c:v>0.01</c:v>
                </c:pt>
                <c:pt idx="6">
                  <c:v>#N/A</c:v>
                </c:pt>
                <c:pt idx="7">
                  <c:v>0.1</c:v>
                </c:pt>
                <c:pt idx="8">
                  <c:v>#N/A</c:v>
                </c:pt>
                <c:pt idx="9">
                  <c:v>0.91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0.92</c:v>
                </c:pt>
                <c:pt idx="2">
                  <c:v>0.54</c:v>
                </c:pt>
                <c:pt idx="3">
                  <c:v>#N/A</c:v>
                </c:pt>
                <c:pt idx="4">
                  <c:v>#N/A</c:v>
                </c:pt>
                <c:pt idx="5">
                  <c:v>0.89</c:v>
                </c:pt>
                <c:pt idx="6">
                  <c:v>#N/A</c:v>
                </c:pt>
                <c:pt idx="7">
                  <c:v>1.87</c:v>
                </c:pt>
                <c:pt idx="8">
                  <c:v>#N/A</c:v>
                </c:pt>
                <c:pt idx="9">
                  <c:v>0.98</c:v>
                </c:pt>
              </c:numCache>
            </c:numRef>
          </c:val>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2.2000000000000002</c:v>
                </c:pt>
                <c:pt idx="8">
                  <c:v>#N/A</c:v>
                </c:pt>
                <c:pt idx="9">
                  <c:v>2.23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3.87</c:v>
                </c:pt>
                <c:pt idx="2">
                  <c:v>#N/A</c:v>
                </c:pt>
                <c:pt idx="3">
                  <c:v>3.95</c:v>
                </c:pt>
                <c:pt idx="4">
                  <c:v>#N/A</c:v>
                </c:pt>
                <c:pt idx="5">
                  <c:v>3.37</c:v>
                </c:pt>
                <c:pt idx="6">
                  <c:v>#N/A</c:v>
                </c:pt>
                <c:pt idx="7">
                  <c:v>4.25</c:v>
                </c:pt>
                <c:pt idx="8">
                  <c:v>#N/A</c:v>
                </c:pt>
                <c:pt idx="9">
                  <c:v>4.2300000000000004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6.77</c:v>
                </c:pt>
                <c:pt idx="2">
                  <c:v>#N/A</c:v>
                </c:pt>
                <c:pt idx="3">
                  <c:v>7.48</c:v>
                </c:pt>
                <c:pt idx="4">
                  <c:v>#N/A</c:v>
                </c:pt>
                <c:pt idx="5">
                  <c:v>8.1999999999999993</c:v>
                </c:pt>
                <c:pt idx="6">
                  <c:v>#N/A</c:v>
                </c:pt>
                <c:pt idx="7">
                  <c:v>7.57</c:v>
                </c:pt>
                <c:pt idx="8">
                  <c:v>#N/A</c:v>
                </c:pt>
                <c:pt idx="9">
                  <c:v>7.98</c:v>
                </c:pt>
              </c:numCache>
            </c:numRef>
          </c:val>
        </c:ser>
        <c:dLbls>
          <c:showLegendKey val="0"/>
          <c:showVal val="0"/>
          <c:showCatName val="0"/>
          <c:showSerName val="0"/>
          <c:showPercent val="0"/>
          <c:showBubbleSize val="0"/>
        </c:dLbls>
        <c:gapWidth val="150"/>
        <c:overlap val="100"/>
        <c:axId val="125208832"/>
        <c:axId val="125210624"/>
      </c:barChart>
      <c:catAx>
        <c:axId val="1252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10624"/>
        <c:crosses val="autoZero"/>
        <c:auto val="1"/>
        <c:lblAlgn val="ctr"/>
        <c:lblOffset val="100"/>
        <c:tickLblSkip val="1"/>
        <c:tickMarkSkip val="1"/>
        <c:noMultiLvlLbl val="0"/>
      </c:catAx>
      <c:valAx>
        <c:axId val="12521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0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760</c:v>
                </c:pt>
                <c:pt idx="5">
                  <c:v>739</c:v>
                </c:pt>
                <c:pt idx="8">
                  <c:v>776</c:v>
                </c:pt>
                <c:pt idx="11">
                  <c:v>771</c:v>
                </c:pt>
                <c:pt idx="14">
                  <c:v>757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23</c:v>
                </c:pt>
                <c:pt idx="6">
                  <c:v>22</c:v>
                </c:pt>
                <c:pt idx="9">
                  <c:v>22</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103</c:v>
                </c:pt>
                <c:pt idx="3">
                  <c:v>99</c:v>
                </c:pt>
                <c:pt idx="6">
                  <c:v>87</c:v>
                </c:pt>
                <c:pt idx="9">
                  <c:v>20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130</c:v>
                </c:pt>
                <c:pt idx="3">
                  <c:v>133</c:v>
                </c:pt>
                <c:pt idx="6">
                  <c:v>223</c:v>
                </c:pt>
                <c:pt idx="9">
                  <c:v>232</c:v>
                </c:pt>
                <c:pt idx="12">
                  <c:v>191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964</c:v>
                </c:pt>
                <c:pt idx="3">
                  <c:v>903</c:v>
                </c:pt>
                <c:pt idx="6">
                  <c:v>941</c:v>
                </c:pt>
                <c:pt idx="9">
                  <c:v>1038</c:v>
                </c:pt>
                <c:pt idx="12">
                  <c:v>889</c:v>
                </c:pt>
              </c:numCache>
            </c:numRef>
          </c:val>
        </c:ser>
        <c:dLbls>
          <c:showLegendKey val="0"/>
          <c:showVal val="0"/>
          <c:showCatName val="0"/>
          <c:showSerName val="0"/>
          <c:showPercent val="0"/>
          <c:showBubbleSize val="0"/>
        </c:dLbls>
        <c:gapWidth val="100"/>
        <c:overlap val="100"/>
        <c:axId val="119059968"/>
        <c:axId val="11906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458</c:v>
                </c:pt>
                <c:pt idx="2">
                  <c:v>#N/A</c:v>
                </c:pt>
                <c:pt idx="3">
                  <c:v>#N/A</c:v>
                </c:pt>
                <c:pt idx="4">
                  <c:v>419</c:v>
                </c:pt>
                <c:pt idx="5">
                  <c:v>#N/A</c:v>
                </c:pt>
                <c:pt idx="6">
                  <c:v>#N/A</c:v>
                </c:pt>
                <c:pt idx="7">
                  <c:v>497</c:v>
                </c:pt>
                <c:pt idx="8">
                  <c:v>#N/A</c:v>
                </c:pt>
                <c:pt idx="9">
                  <c:v>#N/A</c:v>
                </c:pt>
                <c:pt idx="10">
                  <c:v>541</c:v>
                </c:pt>
                <c:pt idx="11">
                  <c:v>#N/A</c:v>
                </c:pt>
                <c:pt idx="12">
                  <c:v>#N/A</c:v>
                </c:pt>
                <c:pt idx="13">
                  <c:v>354</c:v>
                </c:pt>
                <c:pt idx="14">
                  <c:v>#N/A</c:v>
                </c:pt>
              </c:numCache>
            </c:numRef>
          </c:val>
          <c:smooth val="0"/>
        </c:ser>
        <c:dLbls>
          <c:showLegendKey val="0"/>
          <c:showVal val="0"/>
          <c:showCatName val="0"/>
          <c:showSerName val="0"/>
          <c:showPercent val="0"/>
          <c:showBubbleSize val="0"/>
        </c:dLbls>
        <c:marker val="1"/>
        <c:smooth val="0"/>
        <c:axId val="119059968"/>
        <c:axId val="119061888"/>
      </c:lineChart>
      <c:catAx>
        <c:axId val="1190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61888"/>
        <c:crosses val="autoZero"/>
        <c:auto val="1"/>
        <c:lblAlgn val="ctr"/>
        <c:lblOffset val="100"/>
        <c:tickLblSkip val="1"/>
        <c:tickMarkSkip val="1"/>
        <c:noMultiLvlLbl val="0"/>
      </c:catAx>
      <c:valAx>
        <c:axId val="11906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7588</c:v>
                </c:pt>
                <c:pt idx="5">
                  <c:v>7353</c:v>
                </c:pt>
                <c:pt idx="8">
                  <c:v>7408</c:v>
                </c:pt>
                <c:pt idx="11">
                  <c:v>7457</c:v>
                </c:pt>
                <c:pt idx="14">
                  <c:v>7091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342</c:v>
                </c:pt>
                <c:pt idx="5">
                  <c:v>411</c:v>
                </c:pt>
                <c:pt idx="8">
                  <c:v>353</c:v>
                </c:pt>
                <c:pt idx="11">
                  <c:v>362</c:v>
                </c:pt>
                <c:pt idx="14">
                  <c:v>378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1075</c:v>
                </c:pt>
                <c:pt idx="5">
                  <c:v>1411</c:v>
                </c:pt>
                <c:pt idx="8">
                  <c:v>1575</c:v>
                </c:pt>
                <c:pt idx="11">
                  <c:v>1671</c:v>
                </c:pt>
                <c:pt idx="14">
                  <c:v>1959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1697</c:v>
                </c:pt>
                <c:pt idx="3">
                  <c:v>1565</c:v>
                </c:pt>
                <c:pt idx="6">
                  <c:v>1439</c:v>
                </c:pt>
                <c:pt idx="9">
                  <c:v>1295</c:v>
                </c:pt>
                <c:pt idx="12">
                  <c:v>1189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220</c:v>
                </c:pt>
                <c:pt idx="3">
                  <c:v>136</c:v>
                </c:pt>
                <c:pt idx="6">
                  <c:v>51</c:v>
                </c:pt>
                <c:pt idx="9">
                  <c:v>177</c:v>
                </c:pt>
                <c:pt idx="12">
                  <c:v>172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3042</c:v>
                </c:pt>
                <c:pt idx="3">
                  <c:v>2832</c:v>
                </c:pt>
                <c:pt idx="6">
                  <c:v>2628</c:v>
                </c:pt>
                <c:pt idx="9">
                  <c:v>3349</c:v>
                </c:pt>
                <c:pt idx="12">
                  <c:v>3267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139</c:v>
                </c:pt>
                <c:pt idx="3">
                  <c:v>118</c:v>
                </c:pt>
                <c:pt idx="6">
                  <c:v>97</c:v>
                </c:pt>
                <c:pt idx="9">
                  <c:v>76</c:v>
                </c:pt>
                <c:pt idx="12">
                  <c:v>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9153</c:v>
                </c:pt>
                <c:pt idx="3">
                  <c:v>8949</c:v>
                </c:pt>
                <c:pt idx="6">
                  <c:v>8705</c:v>
                </c:pt>
                <c:pt idx="9">
                  <c:v>8320</c:v>
                </c:pt>
                <c:pt idx="12">
                  <c:v>8103</c:v>
                </c:pt>
              </c:numCache>
            </c:numRef>
          </c:val>
        </c:ser>
        <c:dLbls>
          <c:showLegendKey val="0"/>
          <c:showVal val="0"/>
          <c:showCatName val="0"/>
          <c:showSerName val="0"/>
          <c:showPercent val="0"/>
          <c:showBubbleSize val="0"/>
        </c:dLbls>
        <c:gapWidth val="100"/>
        <c:overlap val="100"/>
        <c:axId val="125806080"/>
        <c:axId val="12580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5245</c:v>
                </c:pt>
                <c:pt idx="2">
                  <c:v>#N/A</c:v>
                </c:pt>
                <c:pt idx="3">
                  <c:v>#N/A</c:v>
                </c:pt>
                <c:pt idx="4">
                  <c:v>4424</c:v>
                </c:pt>
                <c:pt idx="5">
                  <c:v>#N/A</c:v>
                </c:pt>
                <c:pt idx="6">
                  <c:v>#N/A</c:v>
                </c:pt>
                <c:pt idx="7">
                  <c:v>3583</c:v>
                </c:pt>
                <c:pt idx="8">
                  <c:v>#N/A</c:v>
                </c:pt>
                <c:pt idx="9">
                  <c:v>#N/A</c:v>
                </c:pt>
                <c:pt idx="10">
                  <c:v>3729</c:v>
                </c:pt>
                <c:pt idx="11">
                  <c:v>#N/A</c:v>
                </c:pt>
                <c:pt idx="12">
                  <c:v>#N/A</c:v>
                </c:pt>
                <c:pt idx="13">
                  <c:v>3358</c:v>
                </c:pt>
                <c:pt idx="14">
                  <c:v>#N/A</c:v>
                </c:pt>
              </c:numCache>
            </c:numRef>
          </c:val>
          <c:smooth val="0"/>
        </c:ser>
        <c:dLbls>
          <c:showLegendKey val="0"/>
          <c:showVal val="0"/>
          <c:showCatName val="0"/>
          <c:showSerName val="0"/>
          <c:showPercent val="0"/>
          <c:showBubbleSize val="0"/>
        </c:dLbls>
        <c:marker val="1"/>
        <c:smooth val="0"/>
        <c:axId val="125806080"/>
        <c:axId val="125808000"/>
      </c:lineChart>
      <c:catAx>
        <c:axId val="1258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08000"/>
        <c:crosses val="autoZero"/>
        <c:auto val="1"/>
        <c:lblAlgn val="ctr"/>
        <c:lblOffset val="100"/>
        <c:tickLblSkip val="1"/>
        <c:tickMarkSkip val="1"/>
        <c:noMultiLvlLbl val="0"/>
      </c:catAx>
      <c:valAx>
        <c:axId val="12580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0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{AD8EAC7C-6084-40AB-B749-139770A76AEB}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{991F7233-DA13-46A1-941C-8F8CC18C0CE3}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{DF4D8BB8-16B4-4D0F-99F6-6569BED42CC9}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{49AE3E78-662B-45FA-B783-66D6BA11B6D1}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{5F27873F-5B23-48EE-B2F1-55D7501F8624}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{C94159AB-E7C8-4EDF-AEF6-1142E6CE482E}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{E8510C55-2C87-416E-BA2B-ECA3781463C0}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{309FB4C1-0FC4-4D14-B537-B5CD68865D49}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{8661726E-0C96-4307-9068-31761AE4EEB8}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{5AD3310B-86EE-471F-9034-8D195A37C5A5}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570432"/>
        <c:axId val="125629952"/>
      </c:scatterChart>
      <c:valAx>
        <c:axId val="125570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29952"/>
        <c:crosses val="autoZero"/>
        <c:crossBetween val="midCat"/>
      </c:valAx>
      <c:valAx>
        <c:axId val="125629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70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{AD03F67A-EFDA-408D-AE21-0670644505F2}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{A6C52041-7486-404D-99A7-7A151D84B0FF}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{584F66B8-24CD-459E-9F20-650CE203E2E1}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{9B20C1EC-95BF-48A5-B4C5-51C846ADC92C}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{FFCA919C-DE69-49E4-8447-D5D1F1D32572}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13.6</c:v>
                </c:pt>
                <c:pt idx="2">
                  <c:v>13.8</c:v>
                </c:pt>
                <c:pt idx="3">
                  <c:v>14.8</c:v>
                </c:pt>
                <c:pt idx="4">
                  <c:v>14.1</c:v>
                </c:pt>
              </c:numCache>
            </c:numRef>
          </c:xVal>
          <c:yVal>
            <c:numRef>
              <c:f>公会計指標分析・財政指標組合せ分析表!$K$73:$O$73</c:f>
              <c:numCache>
                <c:formatCode>#,##0.0;"▲ "#,##0.0</c:formatCode>
                <c:ptCount val="5"/>
                <c:pt idx="0">
                  <c:v>159.19999999999999</c:v>
                </c:pt>
                <c:pt idx="1">
                  <c:v>133.69999999999999</c:v>
                </c:pt>
                <c:pt idx="2">
                  <c:v>110.2</c:v>
                </c:pt>
                <c:pt idx="3">
                  <c:v>113.6</c:v>
                </c:pt>
                <c:pt idx="4">
                  <c:v>101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{C9F5FC53-35E0-474D-963F-09A5661654BE}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{A7813196-D3C4-4FFB-9D30-37A91DF093BF}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{3C9DC56F-63E5-4899-9C74-05FDA22AB3BA}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{CF8EBEED-5A50-4950-8222-5FA80B1B129D}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{0C09E482-569A-43B6-B0C8-9893ACBA3BB7}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5688448"/>
        <c:axId val="125838080"/>
      </c:scatterChart>
      <c:valAx>
        <c:axId val="125688448"/>
        <c:scaling>
          <c:orientation val="minMax"/>
          <c:max val="15.9"/>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38080"/>
        <c:crosses val="autoZero"/>
        <c:crossBetween val="midCat"/>
      </c:valAx>
      <c:valAx>
        <c:axId val="12583808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8844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14.1</a:t>
          </a:r>
          <a:r>
            <a:rPr kumimoji="1" lang="ja-JP" altLang="en-US" sz="1100">
              <a:solidFill>
                <a:schemeClr val="dk1"/>
              </a:solidFill>
              <a:effectLst/>
              <a:latin typeface="+mn-lt"/>
              <a:ea typeface="+mn-ea"/>
              <a:cs typeface="+mn-cs"/>
            </a:rPr>
            <a:t>％（単年度</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％）となり、前年度と比し</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％（同</a:t>
          </a:r>
          <a:r>
            <a:rPr kumimoji="1" lang="en-US" altLang="ja-JP" sz="1100">
              <a:solidFill>
                <a:schemeClr val="dk1"/>
              </a:solidFill>
              <a:effectLst/>
              <a:latin typeface="+mn-lt"/>
              <a:ea typeface="+mn-ea"/>
              <a:cs typeface="+mn-cs"/>
            </a:rPr>
            <a:t>5.9</a:t>
          </a:r>
          <a:r>
            <a:rPr kumimoji="1" lang="ja-JP" altLang="en-US" sz="1100">
              <a:solidFill>
                <a:schemeClr val="dk1"/>
              </a:solidFill>
              <a:effectLst/>
              <a:latin typeface="+mn-lt"/>
              <a:ea typeface="+mn-ea"/>
              <a:cs typeface="+mn-cs"/>
            </a:rPr>
            <a:t>％）改善されている。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要因は、算定の分子が減少していることによるものだが、元利償還金をはじめ、公営企業債の元利償還金に対する繰入金等、分子を構成するすべての要素について数値が改善した。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年度に実施した大型建設事業（ごみ焼却施設等）の元金償還が平成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年度から始まったことにより公債費負担が増えたものの、元金償還のピークは平成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年度であり平成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年度以降は減少傾向となるが、実質公債費比率の水準は高いので、引き続き</a:t>
          </a:r>
          <a:r>
            <a:rPr kumimoji="1" lang="ja-JP" altLang="ja-JP" sz="1100">
              <a:solidFill>
                <a:schemeClr val="dk1"/>
              </a:solidFill>
              <a:effectLst/>
              <a:latin typeface="+mn-lt"/>
              <a:ea typeface="+mn-ea"/>
              <a:cs typeface="+mn-cs"/>
            </a:rPr>
            <a:t>計画的な建設事業の実施により新発債を抑制するほか、民間資金債は借入利率の競合等を継続し、公債費負担の抑制及び実質公債費比率の逓減に努めなければならない。</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年度決算における将来負担比率は</a:t>
          </a:r>
          <a:r>
            <a:rPr kumimoji="1" lang="en-US" altLang="ja-JP" sz="1100" baseline="0">
              <a:solidFill>
                <a:schemeClr val="dk1"/>
              </a:solidFill>
              <a:effectLst/>
              <a:latin typeface="+mn-lt"/>
              <a:ea typeface="+mn-ea"/>
              <a:cs typeface="+mn-cs"/>
            </a:rPr>
            <a:t>101.0</a:t>
          </a:r>
          <a:r>
            <a:rPr kumimoji="1" lang="ja-JP" altLang="ja-JP" sz="1100" baseline="0">
              <a:solidFill>
                <a:schemeClr val="dk1"/>
              </a:solidFill>
              <a:effectLst/>
              <a:latin typeface="+mn-lt"/>
              <a:ea typeface="+mn-ea"/>
              <a:cs typeface="+mn-cs"/>
            </a:rPr>
            <a:t>％で前年度に比し</a:t>
          </a:r>
          <a:r>
            <a:rPr kumimoji="1" lang="en-US" altLang="ja-JP" sz="1100" baseline="0">
              <a:solidFill>
                <a:schemeClr val="dk1"/>
              </a:solidFill>
              <a:effectLst/>
              <a:latin typeface="+mn-lt"/>
              <a:ea typeface="+mn-ea"/>
              <a:cs typeface="+mn-cs"/>
            </a:rPr>
            <a:t>12.6</a:t>
          </a:r>
          <a:r>
            <a:rPr kumimoji="1" lang="ja-JP" altLang="ja-JP" sz="1100" baseline="0">
              <a:solidFill>
                <a:schemeClr val="dk1"/>
              </a:solidFill>
              <a:effectLst/>
              <a:latin typeface="+mn-lt"/>
              <a:ea typeface="+mn-ea"/>
              <a:cs typeface="+mn-cs"/>
            </a:rPr>
            <a:t>％改善されており、早期健全化基準を下回っている。比率改善の要因としては、将来負担額については、地方債現在高の減少によるものが大きく、その他、職員数の減少により退職手当負担見込額も減少しており、また、充当可能基金についても</a:t>
          </a:r>
          <a:r>
            <a:rPr kumimoji="1" lang="en-US" altLang="ja-JP" sz="1100" baseline="0">
              <a:solidFill>
                <a:schemeClr val="dk1"/>
              </a:solidFill>
              <a:effectLst/>
              <a:latin typeface="+mn-lt"/>
              <a:ea typeface="+mn-ea"/>
              <a:cs typeface="+mn-cs"/>
            </a:rPr>
            <a:t>H27</a:t>
          </a:r>
          <a:r>
            <a:rPr kumimoji="1" lang="ja-JP" altLang="ja-JP" sz="1100" baseline="0">
              <a:solidFill>
                <a:schemeClr val="dk1"/>
              </a:solidFill>
              <a:effectLst/>
              <a:latin typeface="+mn-lt"/>
              <a:ea typeface="+mn-ea"/>
              <a:cs typeface="+mn-cs"/>
            </a:rPr>
            <a:t>から開始した債券運用による利子収入</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財調</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減債</a:t>
          </a:r>
          <a:r>
            <a:rPr kumimoji="1" lang="en-US" altLang="ja-JP" sz="1100" baseline="0">
              <a:solidFill>
                <a:schemeClr val="dk1"/>
              </a:solidFill>
              <a:effectLst/>
              <a:latin typeface="+mn-lt"/>
              <a:ea typeface="+mn-ea"/>
              <a:cs typeface="+mn-cs"/>
            </a:rPr>
            <a:t>54,184</a:t>
          </a:r>
          <a:r>
            <a:rPr kumimoji="1" lang="ja-JP" altLang="ja-JP"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等により確実な積立を実施しているためである。</a:t>
          </a:r>
          <a:endParaRPr lang="ja-JP" altLang="ja-JP" sz="1400">
            <a:effectLst/>
          </a:endParaRPr>
        </a:p>
        <a:p>
          <a:r>
            <a:rPr kumimoji="1" lang="ja-JP" altLang="ja-JP" sz="1100" baseline="0">
              <a:solidFill>
                <a:schemeClr val="dk1"/>
              </a:solidFill>
              <a:effectLst/>
              <a:latin typeface="+mn-lt"/>
              <a:ea typeface="+mn-ea"/>
              <a:cs typeface="+mn-cs"/>
            </a:rPr>
            <a:t>　そうした中、行政改革を推し進め、建設事業については計画的に実施し新発債発行の平準化及びその抑制を図るほか、適正な定員管理による人件費負担の抑制、財政調整基金及び減債基金現在高の確保、連結実質赤字回避に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6,647
6,631
230.29
6,387,186
6,208,087
171,286
4,048,776
8,103,432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6,647
6,631
230.29
6,387,186
6,208,087
171,286
4,048,776
8,103,432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6,647
6,631
230.29
6,387,186
6,208,087
171,286
4,048,776
8,103,432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6,647
6,631
230.29
6,387,186
6,208,087
171,286
4,048,776
8,103,432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財政力指数はここ数年</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で安定的に推移しているが、類似団体平均値に比し</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割程度である。</a:t>
          </a:r>
          <a:endParaRPr lang="ja-JP" altLang="ja-JP" sz="1400">
            <a:effectLst/>
          </a:endParaRPr>
        </a:p>
        <a:p>
          <a:r>
            <a:rPr kumimoji="1" lang="ja-JP" altLang="ja-JP" sz="1100">
              <a:solidFill>
                <a:schemeClr val="dk1"/>
              </a:solidFill>
              <a:effectLst/>
              <a:latin typeface="+mn-lt"/>
              <a:ea typeface="+mn-ea"/>
              <a:cs typeface="+mn-cs"/>
            </a:rPr>
            <a:t>　過疎地であることが財政力指数の低さにつながっており、雇用の場がないことによる若年層の流出と少子高齢化の進展は自主財源確保の困難につながり、一方では社会保障の需要が増し、自治体経営はますます困難になってゆくと予想される。</a:t>
          </a:r>
          <a:endParaRPr lang="ja-JP" altLang="ja-JP" sz="1400">
            <a:effectLst/>
          </a:endParaRPr>
        </a:p>
        <a:p>
          <a:r>
            <a:rPr kumimoji="1" lang="ja-JP" altLang="ja-JP" sz="1100">
              <a:solidFill>
                <a:schemeClr val="dk1"/>
              </a:solidFill>
              <a:effectLst/>
              <a:latin typeface="+mn-lt"/>
              <a:ea typeface="+mn-ea"/>
              <a:cs typeface="+mn-cs"/>
            </a:rPr>
            <a:t>　自主財源確保に重要な人口増や産業の発展は見込みづらいため、事務事業の見直しによる経費節減や合理化等をより一層進め、持続可能な財政基盤の確立に努めなければならない。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財政構造の弾力性を示す経常収支比率は</a:t>
          </a:r>
          <a:r>
            <a:rPr kumimoji="1" lang="en-US" altLang="ja-JP" sz="1100">
              <a:solidFill>
                <a:schemeClr val="dk1"/>
              </a:solidFill>
              <a:effectLst/>
              <a:latin typeface="+mn-lt"/>
              <a:ea typeface="+mn-ea"/>
              <a:cs typeface="+mn-cs"/>
            </a:rPr>
            <a:t>93.1</a:t>
          </a:r>
          <a:r>
            <a:rPr kumimoji="1" lang="ja-JP" altLang="ja-JP" sz="1100">
              <a:solidFill>
                <a:schemeClr val="dk1"/>
              </a:solidFill>
              <a:effectLst/>
              <a:latin typeface="+mn-lt"/>
              <a:ea typeface="+mn-ea"/>
              <a:cs typeface="+mn-cs"/>
            </a:rPr>
            <a:t>％と、健全化ラインとされる</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を超えているが、近年上昇傾向であったものが平成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年度では前年比で</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％ほど改善している。</a:t>
          </a:r>
          <a:endParaRPr lang="ja-JP" altLang="ja-JP">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物件費や維持補修費等は施設の管理料や老朽化に伴うメンテナンス費用の増大などで年々上昇傾向にあるが、人件費は退職者数と新規採用者数のバランスを考慮し定員管理を進めてきた結果減少してきているし、公債費についてもピークの時期を経過したので減少傾向となっていることが要因として考えられる</a:t>
          </a:r>
          <a:r>
            <a:rPr kumimoji="0" lang="ja-JP" altLang="en-US" sz="1100">
              <a:solidFill>
                <a:schemeClr val="dk1"/>
              </a:solidFill>
              <a:effectLst/>
              <a:latin typeface="+mn-lt"/>
              <a:ea typeface="+mn-ea"/>
              <a:cs typeface="+mn-cs"/>
            </a:rPr>
            <a:t>。</a:t>
          </a:r>
          <a:endParaRPr kumimoji="0"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　今後も計画的な定員管理や新発債抑制などにより経常比率が上昇しないよう努めていき、少子高齢社会のニーズに対応できるよう体勢づくりを進めていかなければならない。</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41656</xdr:rowOff>
    </xdr:from>
    <xdr:to>
      <xdr:col>7</xdr:col>
      <xdr:colOff>152400</xdr:colOff>
      <xdr:row>65</xdr:row>
      <xdr:rowOff>162306</xdr:rowOff>
    </xdr:to>
    <xdr:cxnSp macro="">
      <xdr:nvCxnSpPr>
        <xdr:cNvPr id="130" name="直線コネクタ 129"/>
        <xdr:cNvCxnSpPr/>
      </xdr:nvCxnSpPr>
      <xdr:spPr>
        <a:xfrm flipV="1">
          <a:off x="4114800" y="1118590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138176</xdr:rowOff>
    </xdr:from>
    <xdr:to>
      <xdr:col>6</xdr:col>
      <xdr:colOff>0</xdr:colOff>
      <xdr:row>65</xdr:row>
      <xdr:rowOff>162306</xdr:rowOff>
    </xdr:to>
    <xdr:cxnSp macro="">
      <xdr:nvCxnSpPr>
        <xdr:cNvPr id="133" name="直線コネクタ 132"/>
        <xdr:cNvCxnSpPr/>
      </xdr:nvCxnSpPr>
      <xdr:spPr>
        <a:xfrm>
          <a:off x="3225800" y="112824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65</xdr:row>
      <xdr:rowOff>138176</xdr:rowOff>
    </xdr:to>
    <xdr:cxnSp macro="">
      <xdr:nvCxnSpPr>
        <xdr:cNvPr id="136" name="直線コネクタ 135"/>
        <xdr:cNvCxnSpPr/>
      </xdr:nvCxnSpPr>
      <xdr:spPr>
        <a:xfrm>
          <a:off x="2336800" y="112293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66</xdr:row>
      <xdr:rowOff>72898</xdr:rowOff>
    </xdr:to>
    <xdr:cxnSp macro="">
      <xdr:nvCxnSpPr>
        <xdr:cNvPr id="139" name="直線コネクタ 138"/>
        <xdr:cNvCxnSpPr/>
      </xdr:nvCxnSpPr>
      <xdr:spPr>
        <a:xfrm flipV="1">
          <a:off x="1447800" y="1122934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162306</xdr:rowOff>
    </xdr:from>
    <xdr:to>
      <xdr:col>7</xdr:col>
      <xdr:colOff>203200</xdr:colOff>
      <xdr:row>65</xdr:row>
      <xdr:rowOff>92456</xdr:rowOff>
    </xdr:to>
    <xdr:sp macro="" textlink="">
      <xdr:nvSpPr>
        <xdr:cNvPr id="149" name="円/楕円 148"/>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58183</xdr:rowOff>
    </xdr:from>
    <xdr:ext cx="762000" cy="259045"/>
    <xdr:sp macro="" textlink="">
      <xdr:nvSpPr>
        <xdr:cNvPr id="150" name="財政構造の弾力性該当値テキスト"/>
        <xdr:cNvSpPr txBox="1"/>
      </xdr:nvSpPr>
      <xdr:spPr>
        <a:xfrm>
          <a:off x="5041900" y="110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111506</xdr:rowOff>
    </xdr:from>
    <xdr:to>
      <xdr:col>6</xdr:col>
      <xdr:colOff>50800</xdr:colOff>
      <xdr:row>66</xdr:row>
      <xdr:rowOff>41656</xdr:rowOff>
    </xdr:to>
    <xdr:sp macro="" textlink="">
      <xdr:nvSpPr>
        <xdr:cNvPr id="151" name="円/楕円 150"/>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26433</xdr:rowOff>
    </xdr:from>
    <xdr:ext cx="736600" cy="259045"/>
    <xdr:sp macro="" textlink="">
      <xdr:nvSpPr>
        <xdr:cNvPr id="152" name="テキスト ボックス 151"/>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87376</xdr:rowOff>
    </xdr:from>
    <xdr:to>
      <xdr:col>4</xdr:col>
      <xdr:colOff>533400</xdr:colOff>
      <xdr:row>66</xdr:row>
      <xdr:rowOff>17526</xdr:rowOff>
    </xdr:to>
    <xdr:sp macro="" textlink="">
      <xdr:nvSpPr>
        <xdr:cNvPr id="153" name="円/楕円 152"/>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2303</xdr:rowOff>
    </xdr:from>
    <xdr:ext cx="762000" cy="259045"/>
    <xdr:sp macro="" textlink="">
      <xdr:nvSpPr>
        <xdr:cNvPr id="154" name="テキスト ボックス 153"/>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5" name="円/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22098</xdr:rowOff>
    </xdr:from>
    <xdr:to>
      <xdr:col>2</xdr:col>
      <xdr:colOff>127000</xdr:colOff>
      <xdr:row>66</xdr:row>
      <xdr:rowOff>123698</xdr:rowOff>
    </xdr:to>
    <xdr:sp macro="" textlink="">
      <xdr:nvSpPr>
        <xdr:cNvPr id="157" name="円/楕円 156"/>
        <xdr:cNvSpPr/>
      </xdr:nvSpPr>
      <xdr:spPr>
        <a:xfrm>
          <a:off x="1397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108475</xdr:rowOff>
    </xdr:from>
    <xdr:ext cx="762000" cy="259045"/>
    <xdr:sp macro="" textlink="">
      <xdr:nvSpPr>
        <xdr:cNvPr id="158" name="テキスト ボックス 157"/>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[315,289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年度の人口は平成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割程度の水準に対し、人件費は計画的な定員管理により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割程度と人口の減少幅よりも大きく減少しているが、物件費及び維持補修費は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程度上昇している。これは公共施設の老朽化等に伴う解体費用や維持経費の増嵩による要因が大きいためである。今後はこういった施設に対する需要や老朽度等を考慮しながら除却や長寿命化を図るなどその整理を計画的に行う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21470</xdr:rowOff>
    </xdr:from>
    <xdr:to>
      <xdr:col>7</xdr:col>
      <xdr:colOff>152400</xdr:colOff>
      <xdr:row>85</xdr:row>
      <xdr:rowOff>93238</xdr:rowOff>
    </xdr:to>
    <xdr:cxnSp macro="">
      <xdr:nvCxnSpPr>
        <xdr:cNvPr id="193" name="直線コネクタ 192"/>
        <xdr:cNvCxnSpPr/>
      </xdr:nvCxnSpPr>
      <xdr:spPr>
        <a:xfrm>
          <a:off x="4114800" y="14594720"/>
          <a:ext cx="8382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99071</xdr:rowOff>
    </xdr:from>
    <xdr:to>
      <xdr:col>6</xdr:col>
      <xdr:colOff>0</xdr:colOff>
      <xdr:row>85</xdr:row>
      <xdr:rowOff>21470</xdr:rowOff>
    </xdr:to>
    <xdr:cxnSp macro="">
      <xdr:nvCxnSpPr>
        <xdr:cNvPr id="196" name="直線コネクタ 195"/>
        <xdr:cNvCxnSpPr/>
      </xdr:nvCxnSpPr>
      <xdr:spPr>
        <a:xfrm>
          <a:off x="3225800" y="14500871"/>
          <a:ext cx="889000" cy="9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99071</xdr:rowOff>
    </xdr:from>
    <xdr:to>
      <xdr:col>4</xdr:col>
      <xdr:colOff>482600</xdr:colOff>
      <xdr:row>84</xdr:row>
      <xdr:rowOff>113987</xdr:rowOff>
    </xdr:to>
    <xdr:cxnSp macro="">
      <xdr:nvCxnSpPr>
        <xdr:cNvPr id="199" name="直線コネクタ 198"/>
        <xdr:cNvCxnSpPr/>
      </xdr:nvCxnSpPr>
      <xdr:spPr>
        <a:xfrm flipV="1">
          <a:off x="2336800" y="14500871"/>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113987</xdr:rowOff>
    </xdr:from>
    <xdr:to>
      <xdr:col>3</xdr:col>
      <xdr:colOff>279400</xdr:colOff>
      <xdr:row>84</xdr:row>
      <xdr:rowOff>129527</xdr:rowOff>
    </xdr:to>
    <xdr:cxnSp macro="">
      <xdr:nvCxnSpPr>
        <xdr:cNvPr id="202" name="直線コネクタ 201"/>
        <xdr:cNvCxnSpPr/>
      </xdr:nvCxnSpPr>
      <xdr:spPr>
        <a:xfrm flipV="1">
          <a:off x="1447800" y="14515787"/>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42438</xdr:rowOff>
    </xdr:from>
    <xdr:to>
      <xdr:col>7</xdr:col>
      <xdr:colOff>203200</xdr:colOff>
      <xdr:row>85</xdr:row>
      <xdr:rowOff>144038</xdr:rowOff>
    </xdr:to>
    <xdr:sp macro="" textlink="">
      <xdr:nvSpPr>
        <xdr:cNvPr id="212" name="円/楕円 211"/>
        <xdr:cNvSpPr/>
      </xdr:nvSpPr>
      <xdr:spPr>
        <a:xfrm>
          <a:off x="4902200" y="146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14515</xdr:rowOff>
    </xdr:from>
    <xdr:ext cx="762000" cy="259045"/>
    <xdr:sp macro="" textlink="">
      <xdr:nvSpPr>
        <xdr:cNvPr id="213" name="人件費・物件費等の状況該当値テキスト"/>
        <xdr:cNvSpPr txBox="1"/>
      </xdr:nvSpPr>
      <xdr:spPr>
        <a:xfrm>
          <a:off x="5041900" y="1458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315,289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142120</xdr:rowOff>
    </xdr:from>
    <xdr:to>
      <xdr:col>6</xdr:col>
      <xdr:colOff>50800</xdr:colOff>
      <xdr:row>85</xdr:row>
      <xdr:rowOff>72270</xdr:rowOff>
    </xdr:to>
    <xdr:sp macro="" textlink="">
      <xdr:nvSpPr>
        <xdr:cNvPr id="214" name="円/楕円 213"/>
        <xdr:cNvSpPr/>
      </xdr:nvSpPr>
      <xdr:spPr>
        <a:xfrm>
          <a:off x="4064000" y="145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57047</xdr:rowOff>
    </xdr:from>
    <xdr:ext cx="736600" cy="259045"/>
    <xdr:sp macro="" textlink="">
      <xdr:nvSpPr>
        <xdr:cNvPr id="215" name="テキスト ボックス 214"/>
        <xdr:cNvSpPr txBox="1"/>
      </xdr:nvSpPr>
      <xdr:spPr>
        <a:xfrm>
          <a:off x="3733800" y="1463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297,444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48271</xdr:rowOff>
    </xdr:from>
    <xdr:to>
      <xdr:col>4</xdr:col>
      <xdr:colOff>533400</xdr:colOff>
      <xdr:row>84</xdr:row>
      <xdr:rowOff>149871</xdr:rowOff>
    </xdr:to>
    <xdr:sp macro="" textlink="">
      <xdr:nvSpPr>
        <xdr:cNvPr id="216" name="円/楕円 215"/>
        <xdr:cNvSpPr/>
      </xdr:nvSpPr>
      <xdr:spPr>
        <a:xfrm>
          <a:off x="3175000" y="144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134648</xdr:rowOff>
    </xdr:from>
    <xdr:ext cx="762000" cy="259045"/>
    <xdr:sp macro="" textlink="">
      <xdr:nvSpPr>
        <xdr:cNvPr id="217" name="テキスト ボックス 216"/>
        <xdr:cNvSpPr txBox="1"/>
      </xdr:nvSpPr>
      <xdr:spPr>
        <a:xfrm>
          <a:off x="2844800" y="1453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274,108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63187</xdr:rowOff>
    </xdr:from>
    <xdr:to>
      <xdr:col>3</xdr:col>
      <xdr:colOff>330200</xdr:colOff>
      <xdr:row>84</xdr:row>
      <xdr:rowOff>164787</xdr:rowOff>
    </xdr:to>
    <xdr:sp macro="" textlink="">
      <xdr:nvSpPr>
        <xdr:cNvPr id="218" name="円/楕円 217"/>
        <xdr:cNvSpPr/>
      </xdr:nvSpPr>
      <xdr:spPr>
        <a:xfrm>
          <a:off x="2286000" y="144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149564</xdr:rowOff>
    </xdr:from>
    <xdr:ext cx="762000" cy="259045"/>
    <xdr:sp macro="" textlink="">
      <xdr:nvSpPr>
        <xdr:cNvPr id="219" name="テキスト ボックス 218"/>
        <xdr:cNvSpPr txBox="1"/>
      </xdr:nvSpPr>
      <xdr:spPr>
        <a:xfrm>
          <a:off x="1955800" y="1455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277,817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78727</xdr:rowOff>
    </xdr:from>
    <xdr:to>
      <xdr:col>2</xdr:col>
      <xdr:colOff>127000</xdr:colOff>
      <xdr:row>85</xdr:row>
      <xdr:rowOff>8877</xdr:rowOff>
    </xdr:to>
    <xdr:sp macro="" textlink="">
      <xdr:nvSpPr>
        <xdr:cNvPr id="220" name="円/楕円 219"/>
        <xdr:cNvSpPr/>
      </xdr:nvSpPr>
      <xdr:spPr>
        <a:xfrm>
          <a:off x="1397000" y="144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165104</xdr:rowOff>
    </xdr:from>
    <xdr:ext cx="762000" cy="259045"/>
    <xdr:sp macro="" textlink="">
      <xdr:nvSpPr>
        <xdr:cNvPr id="221" name="テキスト ボックス 220"/>
        <xdr:cNvSpPr txBox="1"/>
      </xdr:nvSpPr>
      <xdr:spPr>
        <a:xfrm>
          <a:off x="1066800" y="145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当町の給与水準は国との比較において近年は</a:t>
          </a:r>
          <a:r>
            <a:rPr kumimoji="1" lang="en-US" altLang="ja-JP" sz="1100">
              <a:solidFill>
                <a:schemeClr val="dk1"/>
              </a:solidFill>
              <a:effectLst/>
              <a:latin typeface="+mn-lt"/>
              <a:ea typeface="+mn-ea"/>
              <a:cs typeface="+mn-cs"/>
            </a:rPr>
            <a:t>98%</a:t>
          </a:r>
          <a:r>
            <a:rPr kumimoji="1" lang="ja-JP" altLang="en-US" sz="1100">
              <a:solidFill>
                <a:schemeClr val="dk1"/>
              </a:solidFill>
              <a:effectLst/>
              <a:latin typeface="+mn-lt"/>
              <a:ea typeface="+mn-ea"/>
              <a:cs typeface="+mn-cs"/>
            </a:rPr>
            <a:t>前後で推移しているが、類似団体と比べると若干高い値を示している。平成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年度までのラスパイレス指数は震災復興経費として捻出した国家公務員給与の削減が影響し</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を超えることになったが、翌年度からはこの影響がなくなり平年並みになった。</a:t>
          </a:r>
        </a:p>
        <a:p>
          <a:r>
            <a:rPr kumimoji="1" lang="ja-JP" altLang="en-US" sz="1100">
              <a:solidFill>
                <a:schemeClr val="dk1"/>
              </a:solidFill>
              <a:effectLst/>
              <a:latin typeface="+mn-lt"/>
              <a:ea typeface="+mn-ea"/>
              <a:cs typeface="+mn-cs"/>
            </a:rPr>
            <a:t>　水準が高めである要因は、新規採用の抑制等による職員の高年齢化や年齢階層の変動により指数の値が高めに出ていることによる。</a:t>
          </a:r>
        </a:p>
        <a:p>
          <a:r>
            <a:rPr kumimoji="1" lang="ja-JP" altLang="en-US" sz="1100">
              <a:solidFill>
                <a:schemeClr val="dk1"/>
              </a:solidFill>
              <a:effectLst/>
              <a:latin typeface="+mn-lt"/>
              <a:ea typeface="+mn-ea"/>
              <a:cs typeface="+mn-cs"/>
            </a:rPr>
            <a:t>　当町ではこれまで、財政事情を考慮して、独自の給与カットや各種手当の削減を実施してきた経緯もあり、国家公務員給与の削減が影響される前までは</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％台後半を維持してきた。今後も財政状況等を鑑みながら給与水準を抑制していくことになるだろう。</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19558</xdr:rowOff>
    </xdr:to>
    <xdr:cxnSp macro="">
      <xdr:nvCxnSpPr>
        <xdr:cNvPr id="253" name="直線コネクタ 252"/>
        <xdr:cNvCxnSpPr/>
      </xdr:nvCxnSpPr>
      <xdr:spPr>
        <a:xfrm>
          <a:off x="16179800" y="1474495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86</xdr:row>
      <xdr:rowOff>14732</xdr:rowOff>
    </xdr:to>
    <xdr:cxnSp macro="">
      <xdr:nvCxnSpPr>
        <xdr:cNvPr id="256" name="直線コネクタ 255"/>
        <xdr:cNvCxnSpPr/>
      </xdr:nvCxnSpPr>
      <xdr:spPr>
        <a:xfrm flipV="1">
          <a:off x="15290800" y="1474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87</xdr:row>
      <xdr:rowOff>166624</xdr:rowOff>
    </xdr:to>
    <xdr:cxnSp macro="">
      <xdr:nvCxnSpPr>
        <xdr:cNvPr id="259" name="直線コネクタ 258"/>
        <xdr:cNvCxnSpPr/>
      </xdr:nvCxnSpPr>
      <xdr:spPr>
        <a:xfrm flipV="1">
          <a:off x="14401800" y="1475943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166624</xdr:rowOff>
    </xdr:from>
    <xdr:to>
      <xdr:col>21</xdr:col>
      <xdr:colOff>0</xdr:colOff>
      <xdr:row>88</xdr:row>
      <xdr:rowOff>19304</xdr:rowOff>
    </xdr:to>
    <xdr:cxnSp macro="">
      <xdr:nvCxnSpPr>
        <xdr:cNvPr id="262" name="直線コネクタ 261"/>
        <xdr:cNvCxnSpPr/>
      </xdr:nvCxnSpPr>
      <xdr:spPr>
        <a:xfrm flipV="1">
          <a:off x="13512800" y="1508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2" name="円/楕円 271"/>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112285</xdr:rowOff>
    </xdr:from>
    <xdr:ext cx="762000" cy="259045"/>
    <xdr:sp macro="" textlink="">
      <xdr:nvSpPr>
        <xdr:cNvPr id="273" name="給与水準   （国との比較）該当値テキスト"/>
        <xdr:cNvSpPr txBox="1"/>
      </xdr:nvSpPr>
      <xdr:spPr>
        <a:xfrm>
          <a:off x="17106900" y="1468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4" name="円/楕円 273"/>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5" name="テキスト ボックス 274"/>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135382</xdr:rowOff>
    </xdr:from>
    <xdr:to>
      <xdr:col>22</xdr:col>
      <xdr:colOff>254000</xdr:colOff>
      <xdr:row>86</xdr:row>
      <xdr:rowOff>65532</xdr:rowOff>
    </xdr:to>
    <xdr:sp macro="" textlink="">
      <xdr:nvSpPr>
        <xdr:cNvPr id="276" name="円/楕円 275"/>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50309</xdr:rowOff>
    </xdr:from>
    <xdr:ext cx="762000" cy="259045"/>
    <xdr:sp macro="" textlink="">
      <xdr:nvSpPr>
        <xdr:cNvPr id="277" name="テキスト ボックス 276"/>
        <xdr:cNvSpPr txBox="1"/>
      </xdr:nvSpPr>
      <xdr:spPr>
        <a:xfrm>
          <a:off x="14909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78" name="円/楕円 277"/>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79" name="テキスト ボックス 278"/>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139954</xdr:rowOff>
    </xdr:from>
    <xdr:to>
      <xdr:col>19</xdr:col>
      <xdr:colOff>533400</xdr:colOff>
      <xdr:row>88</xdr:row>
      <xdr:rowOff>70104</xdr:rowOff>
    </xdr:to>
    <xdr:sp macro="" textlink="">
      <xdr:nvSpPr>
        <xdr:cNvPr id="280" name="円/楕円 279"/>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54881</xdr:rowOff>
    </xdr:from>
    <xdr:ext cx="762000" cy="259045"/>
    <xdr:sp macro="" textlink="">
      <xdr:nvSpPr>
        <xdr:cNvPr id="281" name="テキスト ボックス 280"/>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人口千人当たりに対する職員数は、毎年度わずかずつではあるが減少しており、今年度も</a:t>
          </a:r>
          <a:r>
            <a:rPr kumimoji="1" lang="en-US" altLang="ja-JP" sz="1100" baseline="0">
              <a:solidFill>
                <a:schemeClr val="dk1"/>
              </a:solidFill>
              <a:effectLst/>
              <a:latin typeface="+mn-lt"/>
              <a:ea typeface="+mn-ea"/>
              <a:cs typeface="+mn-cs"/>
            </a:rPr>
            <a:t>0.01</a:t>
          </a:r>
          <a:r>
            <a:rPr kumimoji="1" lang="ja-JP" altLang="en-US" sz="1100" baseline="0">
              <a:solidFill>
                <a:schemeClr val="dk1"/>
              </a:solidFill>
              <a:effectLst/>
              <a:latin typeface="+mn-lt"/>
              <a:ea typeface="+mn-ea"/>
              <a:cs typeface="+mn-cs"/>
            </a:rPr>
            <a:t>人と微減だが減少している。実数についても近年は退職者数が多く、採用数も抑えているため、類似団体と比べると若干多いが職員数は確実に減少している。</a:t>
          </a:r>
        </a:p>
        <a:p>
          <a:r>
            <a:rPr kumimoji="1" lang="ja-JP" altLang="en-US" sz="1100" baseline="0">
              <a:solidFill>
                <a:schemeClr val="dk1"/>
              </a:solidFill>
              <a:effectLst/>
              <a:latin typeface="+mn-lt"/>
              <a:ea typeface="+mn-ea"/>
              <a:cs typeface="+mn-cs"/>
            </a:rPr>
            <a:t>　これまで本庁・支所の事務事業の見直しや電算化、業務委託の拡大等により定員管理とともに人件費の抑制に努めてきたが、当町は人口の割に面積が広大であることや飛び地があること等、業務の効率化に対する制約が多く、職員数は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年までの目標数値を達成しているが、人口に対する適正数にはまだ達していない。</a:t>
          </a:r>
        </a:p>
        <a:p>
          <a:r>
            <a:rPr kumimoji="1" lang="ja-JP" altLang="en-US" sz="1100" baseline="0">
              <a:solidFill>
                <a:schemeClr val="dk1"/>
              </a:solidFill>
              <a:effectLst/>
              <a:latin typeface="+mn-lt"/>
              <a:ea typeface="+mn-ea"/>
              <a:cs typeface="+mn-cs"/>
            </a:rPr>
            <a:t>　今後も住民サービスの低下にならないよう、事務の効率化を図りながら行政運営に努め、平成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年度から</a:t>
          </a:r>
          <a:r>
            <a:rPr kumimoji="1" lang="en-US" altLang="ja-JP" sz="1100" baseline="0">
              <a:solidFill>
                <a:schemeClr val="dk1"/>
              </a:solidFill>
              <a:effectLst/>
              <a:latin typeface="+mn-lt"/>
              <a:ea typeface="+mn-ea"/>
              <a:cs typeface="+mn-cs"/>
            </a:rPr>
            <a:t>32</a:t>
          </a:r>
          <a:r>
            <a:rPr kumimoji="1" lang="ja-JP" altLang="en-US" sz="1100" baseline="0">
              <a:solidFill>
                <a:schemeClr val="dk1"/>
              </a:solidFill>
              <a:effectLst/>
              <a:latin typeface="+mn-lt"/>
              <a:ea typeface="+mn-ea"/>
              <a:cs typeface="+mn-cs"/>
            </a:rPr>
            <a:t>年度までに</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人の削減目標数を掲げている。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146268</xdr:rowOff>
    </xdr:from>
    <xdr:to>
      <xdr:col>24</xdr:col>
      <xdr:colOff>558800</xdr:colOff>
      <xdr:row>61</xdr:row>
      <xdr:rowOff>146957</xdr:rowOff>
    </xdr:to>
    <xdr:cxnSp macro="">
      <xdr:nvCxnSpPr>
        <xdr:cNvPr id="318" name="直線コネクタ 317"/>
        <xdr:cNvCxnSpPr/>
      </xdr:nvCxnSpPr>
      <xdr:spPr>
        <a:xfrm flipV="1">
          <a:off x="16179800" y="10604718"/>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62</xdr:row>
      <xdr:rowOff>29972</xdr:rowOff>
    </xdr:to>
    <xdr:cxnSp macro="">
      <xdr:nvCxnSpPr>
        <xdr:cNvPr id="321" name="直線コネクタ 320"/>
        <xdr:cNvCxnSpPr/>
      </xdr:nvCxnSpPr>
      <xdr:spPr>
        <a:xfrm flipV="1">
          <a:off x="15290800" y="10605407"/>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29972</xdr:rowOff>
    </xdr:from>
    <xdr:to>
      <xdr:col>22</xdr:col>
      <xdr:colOff>203200</xdr:colOff>
      <xdr:row>62</xdr:row>
      <xdr:rowOff>80301</xdr:rowOff>
    </xdr:to>
    <xdr:cxnSp macro="">
      <xdr:nvCxnSpPr>
        <xdr:cNvPr id="324" name="直線コネクタ 323"/>
        <xdr:cNvCxnSpPr/>
      </xdr:nvCxnSpPr>
      <xdr:spPr>
        <a:xfrm flipV="1">
          <a:off x="14401800" y="10659872"/>
          <a:ext cx="889000" cy="5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80301</xdr:rowOff>
    </xdr:from>
    <xdr:to>
      <xdr:col>21</xdr:col>
      <xdr:colOff>0</xdr:colOff>
      <xdr:row>62</xdr:row>
      <xdr:rowOff>84437</xdr:rowOff>
    </xdr:to>
    <xdr:cxnSp macro="">
      <xdr:nvCxnSpPr>
        <xdr:cNvPr id="327" name="直線コネクタ 326"/>
        <xdr:cNvCxnSpPr/>
      </xdr:nvCxnSpPr>
      <xdr:spPr>
        <a:xfrm flipV="1">
          <a:off x="13512800" y="10710201"/>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95468</xdr:rowOff>
    </xdr:from>
    <xdr:to>
      <xdr:col>24</xdr:col>
      <xdr:colOff>609600</xdr:colOff>
      <xdr:row>62</xdr:row>
      <xdr:rowOff>25618</xdr:rowOff>
    </xdr:to>
    <xdr:sp macro="" textlink="">
      <xdr:nvSpPr>
        <xdr:cNvPr id="337" name="円/楕円 336"/>
        <xdr:cNvSpPr/>
      </xdr:nvSpPr>
      <xdr:spPr>
        <a:xfrm>
          <a:off x="16967200" y="10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111995</xdr:rowOff>
    </xdr:from>
    <xdr:ext cx="762000" cy="259045"/>
    <xdr:sp macro="" textlink="">
      <xdr:nvSpPr>
        <xdr:cNvPr id="338" name="定員管理の状況該当値テキスト"/>
        <xdr:cNvSpPr txBox="1"/>
      </xdr:nvSpPr>
      <xdr:spPr>
        <a:xfrm>
          <a:off x="17106900" y="103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39" name="円/楕円 338"/>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36484</xdr:rowOff>
    </xdr:from>
    <xdr:ext cx="736600" cy="259045"/>
    <xdr:sp macro="" textlink="">
      <xdr:nvSpPr>
        <xdr:cNvPr id="340" name="テキスト ボックス 339"/>
        <xdr:cNvSpPr txBox="1"/>
      </xdr:nvSpPr>
      <xdr:spPr>
        <a:xfrm>
          <a:off x="15798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150622</xdr:rowOff>
    </xdr:from>
    <xdr:to>
      <xdr:col>22</xdr:col>
      <xdr:colOff>254000</xdr:colOff>
      <xdr:row>62</xdr:row>
      <xdr:rowOff>80772</xdr:rowOff>
    </xdr:to>
    <xdr:sp macro="" textlink="">
      <xdr:nvSpPr>
        <xdr:cNvPr id="341" name="円/楕円 340"/>
        <xdr:cNvSpPr/>
      </xdr:nvSpPr>
      <xdr:spPr>
        <a:xfrm>
          <a:off x="15240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65549</xdr:rowOff>
    </xdr:from>
    <xdr:ext cx="762000" cy="259045"/>
    <xdr:sp macro="" textlink="">
      <xdr:nvSpPr>
        <xdr:cNvPr id="342" name="テキスト ボックス 341"/>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29501</xdr:rowOff>
    </xdr:from>
    <xdr:to>
      <xdr:col>21</xdr:col>
      <xdr:colOff>50800</xdr:colOff>
      <xdr:row>62</xdr:row>
      <xdr:rowOff>131101</xdr:rowOff>
    </xdr:to>
    <xdr:sp macro="" textlink="">
      <xdr:nvSpPr>
        <xdr:cNvPr id="343" name="円/楕円 342"/>
        <xdr:cNvSpPr/>
      </xdr:nvSpPr>
      <xdr:spPr>
        <a:xfrm>
          <a:off x="14351000" y="106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115878</xdr:rowOff>
    </xdr:from>
    <xdr:ext cx="762000" cy="259045"/>
    <xdr:sp macro="" textlink="">
      <xdr:nvSpPr>
        <xdr:cNvPr id="344" name="テキスト ボックス 343"/>
        <xdr:cNvSpPr txBox="1"/>
      </xdr:nvSpPr>
      <xdr:spPr>
        <a:xfrm>
          <a:off x="14020800" y="1074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33637</xdr:rowOff>
    </xdr:from>
    <xdr:to>
      <xdr:col>19</xdr:col>
      <xdr:colOff>533400</xdr:colOff>
      <xdr:row>62</xdr:row>
      <xdr:rowOff>135237</xdr:rowOff>
    </xdr:to>
    <xdr:sp macro="" textlink="">
      <xdr:nvSpPr>
        <xdr:cNvPr id="345" name="円/楕円 344"/>
        <xdr:cNvSpPr/>
      </xdr:nvSpPr>
      <xdr:spPr>
        <a:xfrm>
          <a:off x="13462000" y="106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120014</xdr:rowOff>
    </xdr:from>
    <xdr:ext cx="762000" cy="259045"/>
    <xdr:sp macro="" textlink="">
      <xdr:nvSpPr>
        <xdr:cNvPr id="346" name="テキスト ボックス 345"/>
        <xdr:cNvSpPr txBox="1"/>
      </xdr:nvSpPr>
      <xdr:spPr>
        <a:xfrm>
          <a:off x="13131800" y="107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14.1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単年度</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となり、前年度に比し</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a:t>
          </a:r>
          <a:r>
            <a:rPr kumimoji="1" lang="en-US" altLang="ja-JP" sz="1100">
              <a:solidFill>
                <a:schemeClr val="dk1"/>
              </a:solidFill>
              <a:effectLst/>
              <a:latin typeface="+mn-lt"/>
              <a:ea typeface="+mn-ea"/>
              <a:cs typeface="+mn-cs"/>
            </a:rPr>
            <a:t>5.9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と若干ではあるが改善されている。要因は算定の分子となる元利償還金が</a:t>
          </a:r>
          <a:r>
            <a:rPr kumimoji="1" lang="en-US" altLang="ja-JP" sz="1100">
              <a:solidFill>
                <a:schemeClr val="dk1"/>
              </a:solidFill>
              <a:effectLst/>
              <a:latin typeface="+mn-lt"/>
              <a:ea typeface="+mn-ea"/>
              <a:cs typeface="+mn-cs"/>
            </a:rPr>
            <a:t>149,167</a:t>
          </a:r>
          <a:r>
            <a:rPr kumimoji="1" lang="ja-JP" altLang="en-US" sz="1100">
              <a:solidFill>
                <a:schemeClr val="dk1"/>
              </a:solidFill>
              <a:effectLst/>
              <a:latin typeface="+mn-lt"/>
              <a:ea typeface="+mn-ea"/>
              <a:cs typeface="+mn-cs"/>
            </a:rPr>
            <a:t>千円減少している</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繰上償還：</a:t>
          </a:r>
          <a:r>
            <a:rPr kumimoji="1" lang="en-US" altLang="ja-JP" sz="1100">
              <a:solidFill>
                <a:schemeClr val="dk1"/>
              </a:solidFill>
              <a:effectLst/>
              <a:latin typeface="+mn-lt"/>
              <a:ea typeface="+mn-ea"/>
              <a:cs typeface="+mn-cs"/>
            </a:rPr>
            <a:t>H15</a:t>
          </a:r>
          <a:r>
            <a:rPr kumimoji="1" lang="ja-JP" altLang="en-US" sz="1100">
              <a:solidFill>
                <a:schemeClr val="dk1"/>
              </a:solidFill>
              <a:effectLst/>
              <a:latin typeface="+mn-lt"/>
              <a:ea typeface="+mn-ea"/>
              <a:cs typeface="+mn-cs"/>
            </a:rPr>
            <a:t>臨時財政対策債</a:t>
          </a:r>
          <a:r>
            <a:rPr kumimoji="1" lang="en-US" altLang="ja-JP" sz="1100">
              <a:solidFill>
                <a:schemeClr val="dk1"/>
              </a:solidFill>
              <a:effectLst/>
              <a:latin typeface="+mn-lt"/>
              <a:ea typeface="+mn-ea"/>
              <a:cs typeface="+mn-cs"/>
            </a:rPr>
            <a:t>92,964</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ことが大きな要因である。</a:t>
          </a:r>
        </a:p>
        <a:p>
          <a:r>
            <a:rPr kumimoji="1" lang="ja-JP" altLang="en-US" sz="1100">
              <a:solidFill>
                <a:schemeClr val="dk1"/>
              </a:solidFill>
              <a:effectLst/>
              <a:latin typeface="+mn-lt"/>
              <a:ea typeface="+mn-ea"/>
              <a:cs typeface="+mn-cs"/>
            </a:rPr>
            <a:t>　実質公債費比率の近年の上昇は平成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年度に実施した大型事業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ごみ焼却施設等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の実施で地方債現在高が増加したことが起因で、この事業の元金償還が平成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年度から開始されたことが要因である。しかし元利償還のピークは平成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であり、以降は減少傾向となるが、引き続き建設事業等は計画的に行うなど新発債を極力抑制、また借り入れる場合は利率の有利なところを選択するなどし、公債費負担の抑制及び実質公債費比率の縮減に努めなければならな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51816</xdr:rowOff>
    </xdr:from>
    <xdr:to>
      <xdr:col>24</xdr:col>
      <xdr:colOff>558800</xdr:colOff>
      <xdr:row>43</xdr:row>
      <xdr:rowOff>85598</xdr:rowOff>
    </xdr:to>
    <xdr:cxnSp macro="">
      <xdr:nvCxnSpPr>
        <xdr:cNvPr id="377" name="直線コネクタ 376"/>
        <xdr:cNvCxnSpPr/>
      </xdr:nvCxnSpPr>
      <xdr:spPr>
        <a:xfrm flipV="1">
          <a:off x="16179800" y="742416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37338</xdr:rowOff>
    </xdr:from>
    <xdr:to>
      <xdr:col>23</xdr:col>
      <xdr:colOff>406400</xdr:colOff>
      <xdr:row>43</xdr:row>
      <xdr:rowOff>85598</xdr:rowOff>
    </xdr:to>
    <xdr:cxnSp macro="">
      <xdr:nvCxnSpPr>
        <xdr:cNvPr id="380" name="直線コネクタ 379"/>
        <xdr:cNvCxnSpPr/>
      </xdr:nvCxnSpPr>
      <xdr:spPr>
        <a:xfrm>
          <a:off x="15290800" y="74096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37338</xdr:rowOff>
    </xdr:to>
    <xdr:cxnSp macro="">
      <xdr:nvCxnSpPr>
        <xdr:cNvPr id="383" name="直線コネクタ 382"/>
        <xdr:cNvCxnSpPr/>
      </xdr:nvCxnSpPr>
      <xdr:spPr>
        <a:xfrm>
          <a:off x="14401800" y="740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109728</xdr:rowOff>
    </xdr:to>
    <xdr:cxnSp macro="">
      <xdr:nvCxnSpPr>
        <xdr:cNvPr id="386" name="直線コネクタ 385"/>
        <xdr:cNvCxnSpPr/>
      </xdr:nvCxnSpPr>
      <xdr:spPr>
        <a:xfrm flipV="1">
          <a:off x="13512800" y="74000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1016</xdr:rowOff>
    </xdr:from>
    <xdr:to>
      <xdr:col>24</xdr:col>
      <xdr:colOff>609600</xdr:colOff>
      <xdr:row>43</xdr:row>
      <xdr:rowOff>102616</xdr:rowOff>
    </xdr:to>
    <xdr:sp macro="" textlink="">
      <xdr:nvSpPr>
        <xdr:cNvPr id="396" name="円/楕円 395"/>
        <xdr:cNvSpPr/>
      </xdr:nvSpPr>
      <xdr:spPr>
        <a:xfrm>
          <a:off x="169672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144543</xdr:rowOff>
    </xdr:from>
    <xdr:ext cx="762000" cy="259045"/>
    <xdr:sp macro="" textlink="">
      <xdr:nvSpPr>
        <xdr:cNvPr id="397" name="公債費負担の状況該当値テキスト"/>
        <xdr:cNvSpPr txBox="1"/>
      </xdr:nvSpPr>
      <xdr:spPr>
        <a:xfrm>
          <a:off x="17106900" y="734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34798</xdr:rowOff>
    </xdr:from>
    <xdr:to>
      <xdr:col>23</xdr:col>
      <xdr:colOff>457200</xdr:colOff>
      <xdr:row>43</xdr:row>
      <xdr:rowOff>136398</xdr:rowOff>
    </xdr:to>
    <xdr:sp macro="" textlink="">
      <xdr:nvSpPr>
        <xdr:cNvPr id="398" name="円/楕円 397"/>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121175</xdr:rowOff>
    </xdr:from>
    <xdr:ext cx="736600" cy="259045"/>
    <xdr:sp macro="" textlink="">
      <xdr:nvSpPr>
        <xdr:cNvPr id="399" name="テキスト ボックス 398"/>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400" name="円/楕円 399"/>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401" name="テキスト ボックス 400"/>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2" name="円/楕円 401"/>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3" name="テキスト ボックス 402"/>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58928</xdr:rowOff>
    </xdr:from>
    <xdr:to>
      <xdr:col>19</xdr:col>
      <xdr:colOff>533400</xdr:colOff>
      <xdr:row>43</xdr:row>
      <xdr:rowOff>160528</xdr:rowOff>
    </xdr:to>
    <xdr:sp macro="" textlink="">
      <xdr:nvSpPr>
        <xdr:cNvPr id="404" name="円/楕円 403"/>
        <xdr:cNvSpPr/>
      </xdr:nvSpPr>
      <xdr:spPr>
        <a:xfrm>
          <a:off x="13462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145305</xdr:rowOff>
    </xdr:from>
    <xdr:ext cx="762000" cy="259045"/>
    <xdr:sp macro="" textlink="">
      <xdr:nvSpPr>
        <xdr:cNvPr id="405" name="テキスト ボックス 404"/>
        <xdr:cNvSpPr txBox="1"/>
      </xdr:nvSpPr>
      <xdr:spPr>
        <a:xfrm>
          <a:off x="13131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年度決算における将来負担比率は</a:t>
          </a:r>
          <a:r>
            <a:rPr kumimoji="1" lang="en-US" altLang="ja-JP" sz="1100">
              <a:solidFill>
                <a:schemeClr val="dk1"/>
              </a:solidFill>
              <a:effectLst/>
              <a:latin typeface="+mn-lt"/>
              <a:ea typeface="+mn-ea"/>
              <a:cs typeface="+mn-cs"/>
            </a:rPr>
            <a:t>101.0</a:t>
          </a:r>
          <a:r>
            <a:rPr kumimoji="1" lang="ja-JP" altLang="ja-JP" sz="1100">
              <a:solidFill>
                <a:schemeClr val="dk1"/>
              </a:solidFill>
              <a:effectLst/>
              <a:latin typeface="+mn-lt"/>
              <a:ea typeface="+mn-ea"/>
              <a:cs typeface="+mn-cs"/>
            </a:rPr>
            <a:t>％で前年度に比し</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改善されており、早期健全化基準を下回っている。比率改善の要因としては、地方債現在高の減少によるものが大きく、その他職員数の減少により退職手当負担見込額も減少しており、また充当可能基金についてもその運用を債券運用に切り替え、利子収入が増え確実な積立を実施しているためである。</a:t>
          </a:r>
          <a:endParaRPr lang="ja-JP" altLang="ja-JP" sz="1400">
            <a:effectLst/>
          </a:endParaRPr>
        </a:p>
        <a:p>
          <a:r>
            <a:rPr kumimoji="1" lang="ja-JP" altLang="ja-JP" sz="1100">
              <a:solidFill>
                <a:schemeClr val="dk1"/>
              </a:solidFill>
              <a:effectLst/>
              <a:latin typeface="+mn-lt"/>
              <a:ea typeface="+mn-ea"/>
              <a:cs typeface="+mn-cs"/>
            </a:rPr>
            <a:t>　今後も建設事業については計画的に実施することで新発債を抑制するほか、適正な定員管理による人件費負担の抑制、基金現在高の確保等により連結実質赤字の回避に努めなければならない。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94933</xdr:rowOff>
    </xdr:from>
    <xdr:to>
      <xdr:col>24</xdr:col>
      <xdr:colOff>558800</xdr:colOff>
      <xdr:row>18</xdr:row>
      <xdr:rowOff>170942</xdr:rowOff>
    </xdr:to>
    <xdr:cxnSp macro="">
      <xdr:nvCxnSpPr>
        <xdr:cNvPr id="435" name="直線コネクタ 434"/>
        <xdr:cNvCxnSpPr/>
      </xdr:nvCxnSpPr>
      <xdr:spPr>
        <a:xfrm flipV="1">
          <a:off x="16179800" y="3181033"/>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150432</xdr:rowOff>
    </xdr:from>
    <xdr:to>
      <xdr:col>23</xdr:col>
      <xdr:colOff>406400</xdr:colOff>
      <xdr:row>18</xdr:row>
      <xdr:rowOff>170942</xdr:rowOff>
    </xdr:to>
    <xdr:cxnSp macro="">
      <xdr:nvCxnSpPr>
        <xdr:cNvPr id="438" name="直線コネクタ 437"/>
        <xdr:cNvCxnSpPr/>
      </xdr:nvCxnSpPr>
      <xdr:spPr>
        <a:xfrm>
          <a:off x="15290800" y="3236532"/>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150432</xdr:rowOff>
    </xdr:from>
    <xdr:to>
      <xdr:col>22</xdr:col>
      <xdr:colOff>203200</xdr:colOff>
      <xdr:row>19</xdr:row>
      <xdr:rowOff>120745</xdr:rowOff>
    </xdr:to>
    <xdr:cxnSp macro="">
      <xdr:nvCxnSpPr>
        <xdr:cNvPr id="441" name="直線コネクタ 440"/>
        <xdr:cNvCxnSpPr/>
      </xdr:nvCxnSpPr>
      <xdr:spPr>
        <a:xfrm flipV="1">
          <a:off x="14401800" y="3236532"/>
          <a:ext cx="889000" cy="14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120745</xdr:rowOff>
    </xdr:from>
    <xdr:to>
      <xdr:col>21</xdr:col>
      <xdr:colOff>0</xdr:colOff>
      <xdr:row>20</xdr:row>
      <xdr:rowOff>103124</xdr:rowOff>
    </xdr:to>
    <xdr:cxnSp macro="">
      <xdr:nvCxnSpPr>
        <xdr:cNvPr id="444" name="直線コネクタ 443"/>
        <xdr:cNvCxnSpPr/>
      </xdr:nvCxnSpPr>
      <xdr:spPr>
        <a:xfrm flipV="1">
          <a:off x="13512800" y="3378295"/>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44133</xdr:rowOff>
    </xdr:from>
    <xdr:to>
      <xdr:col>24</xdr:col>
      <xdr:colOff>609600</xdr:colOff>
      <xdr:row>18</xdr:row>
      <xdr:rowOff>145733</xdr:rowOff>
    </xdr:to>
    <xdr:sp macro="" textlink="">
      <xdr:nvSpPr>
        <xdr:cNvPr id="454" name="円/楕円 453"/>
        <xdr:cNvSpPr/>
      </xdr:nvSpPr>
      <xdr:spPr>
        <a:xfrm>
          <a:off x="16967200" y="31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16210</xdr:rowOff>
    </xdr:from>
    <xdr:ext cx="762000" cy="259045"/>
    <xdr:sp macro="" textlink="">
      <xdr:nvSpPr>
        <xdr:cNvPr id="455" name="将来負担の状況該当値テキスト"/>
        <xdr:cNvSpPr txBox="1"/>
      </xdr:nvSpPr>
      <xdr:spPr>
        <a:xfrm>
          <a:off x="17106900" y="310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120142</xdr:rowOff>
    </xdr:from>
    <xdr:to>
      <xdr:col>23</xdr:col>
      <xdr:colOff>457200</xdr:colOff>
      <xdr:row>19</xdr:row>
      <xdr:rowOff>50292</xdr:rowOff>
    </xdr:to>
    <xdr:sp macro="" textlink="">
      <xdr:nvSpPr>
        <xdr:cNvPr id="456" name="円/楕円 455"/>
        <xdr:cNvSpPr/>
      </xdr:nvSpPr>
      <xdr:spPr>
        <a:xfrm>
          <a:off x="16129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35069</xdr:rowOff>
    </xdr:from>
    <xdr:ext cx="736600" cy="259045"/>
    <xdr:sp macro="" textlink="">
      <xdr:nvSpPr>
        <xdr:cNvPr id="457" name="テキスト ボックス 456"/>
        <xdr:cNvSpPr txBox="1"/>
      </xdr:nvSpPr>
      <xdr:spPr>
        <a:xfrm>
          <a:off x="15798800" y="329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99632</xdr:rowOff>
    </xdr:from>
    <xdr:to>
      <xdr:col>22</xdr:col>
      <xdr:colOff>254000</xdr:colOff>
      <xdr:row>19</xdr:row>
      <xdr:rowOff>29782</xdr:rowOff>
    </xdr:to>
    <xdr:sp macro="" textlink="">
      <xdr:nvSpPr>
        <xdr:cNvPr id="458" name="円/楕円 457"/>
        <xdr:cNvSpPr/>
      </xdr:nvSpPr>
      <xdr:spPr>
        <a:xfrm>
          <a:off x="15240000" y="31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14559</xdr:rowOff>
    </xdr:from>
    <xdr:ext cx="762000" cy="259045"/>
    <xdr:sp macro="" textlink="">
      <xdr:nvSpPr>
        <xdr:cNvPr id="459" name="テキスト ボックス 458"/>
        <xdr:cNvSpPr txBox="1"/>
      </xdr:nvSpPr>
      <xdr:spPr>
        <a:xfrm>
          <a:off x="14909800" y="327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69945</xdr:rowOff>
    </xdr:from>
    <xdr:to>
      <xdr:col>21</xdr:col>
      <xdr:colOff>50800</xdr:colOff>
      <xdr:row>20</xdr:row>
      <xdr:rowOff>95</xdr:rowOff>
    </xdr:to>
    <xdr:sp macro="" textlink="">
      <xdr:nvSpPr>
        <xdr:cNvPr id="460" name="円/楕円 459"/>
        <xdr:cNvSpPr/>
      </xdr:nvSpPr>
      <xdr:spPr>
        <a:xfrm>
          <a:off x="14351000" y="33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156322</xdr:rowOff>
    </xdr:from>
    <xdr:ext cx="762000" cy="259045"/>
    <xdr:sp macro="" textlink="">
      <xdr:nvSpPr>
        <xdr:cNvPr id="461" name="テキスト ボックス 460"/>
        <xdr:cNvSpPr txBox="1"/>
      </xdr:nvSpPr>
      <xdr:spPr>
        <a:xfrm>
          <a:off x="14020800" y="341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52324</xdr:rowOff>
    </xdr:from>
    <xdr:to>
      <xdr:col>19</xdr:col>
      <xdr:colOff>533400</xdr:colOff>
      <xdr:row>20</xdr:row>
      <xdr:rowOff>153924</xdr:rowOff>
    </xdr:to>
    <xdr:sp macro="" textlink="">
      <xdr:nvSpPr>
        <xdr:cNvPr id="462" name="円/楕円 461"/>
        <xdr:cNvSpPr/>
      </xdr:nvSpPr>
      <xdr:spPr>
        <a:xfrm>
          <a:off x="13462000" y="34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138701</xdr:rowOff>
    </xdr:from>
    <xdr:ext cx="762000" cy="259045"/>
    <xdr:sp macro="" textlink="">
      <xdr:nvSpPr>
        <xdr:cNvPr id="463" name="テキスト ボックス 462"/>
        <xdr:cNvSpPr txBox="1"/>
      </xdr:nvSpPr>
      <xdr:spPr>
        <a:xfrm>
          <a:off x="13131800" y="356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6,647
6,631
230.29
6,387,186
6,208,087
171,286
4,048,776
8,103,432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人件費の経常収支比率は</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％と昨年度から▲</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％の減少となった。これまで一旦上昇した時期もあったが、人件費の経常収支比率は概ね減少傾向で推移し、近年では類似団体との差も少なくなってきている。</a:t>
          </a:r>
          <a:endParaRPr lang="ja-JP" altLang="ja-JP" sz="1400">
            <a:effectLst/>
          </a:endParaRPr>
        </a:p>
        <a:p>
          <a:r>
            <a:rPr kumimoji="1" lang="ja-JP" altLang="ja-JP" sz="1100">
              <a:solidFill>
                <a:schemeClr val="dk1"/>
              </a:solidFill>
              <a:effectLst/>
              <a:latin typeface="+mn-lt"/>
              <a:ea typeface="+mn-ea"/>
              <a:cs typeface="+mn-cs"/>
            </a:rPr>
            <a:t>　今後も適正な数値になるよう、退職者数と新規採用数のバランスを考慮しながら計画的な定員管理に努めていく必要がある。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37</xdr:row>
      <xdr:rowOff>92710</xdr:rowOff>
    </xdr:to>
    <xdr:cxnSp macro="">
      <xdr:nvCxnSpPr>
        <xdr:cNvPr id="66" name="直線コネクタ 65"/>
        <xdr:cNvCxnSpPr/>
      </xdr:nvCxnSpPr>
      <xdr:spPr>
        <a:xfrm flipV="1">
          <a:off x="3987800" y="62687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100330</xdr:rowOff>
    </xdr:to>
    <xdr:cxnSp macro="">
      <xdr:nvCxnSpPr>
        <xdr:cNvPr id="69" name="直線コネクタ 68"/>
        <xdr:cNvCxnSpPr/>
      </xdr:nvCxnSpPr>
      <xdr:spPr>
        <a:xfrm flipV="1">
          <a:off x="3098800" y="643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100330</xdr:rowOff>
    </xdr:from>
    <xdr:to>
      <xdr:col>4</xdr:col>
      <xdr:colOff>346075</xdr:colOff>
      <xdr:row>38</xdr:row>
      <xdr:rowOff>35560</xdr:rowOff>
    </xdr:to>
    <xdr:cxnSp macro="">
      <xdr:nvCxnSpPr>
        <xdr:cNvPr id="72" name="直線コネクタ 71"/>
        <xdr:cNvCxnSpPr/>
      </xdr:nvCxnSpPr>
      <xdr:spPr>
        <a:xfrm flipV="1">
          <a:off x="2209800" y="6443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39</xdr:row>
      <xdr:rowOff>16510</xdr:rowOff>
    </xdr:to>
    <xdr:cxnSp macro="">
      <xdr:nvCxnSpPr>
        <xdr:cNvPr id="75" name="直線コネクタ 74"/>
        <xdr:cNvCxnSpPr/>
      </xdr:nvCxnSpPr>
      <xdr:spPr>
        <a:xfrm flipV="1">
          <a:off x="1320800" y="6550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9" name="円/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1" name="円/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物件費に係る経常収支比率は</a:t>
          </a:r>
          <a:r>
            <a:rPr kumimoji="1" lang="en-US" altLang="ja-JP" sz="1300" baseline="0">
              <a:latin typeface="ＭＳ Ｐゴシック"/>
            </a:rPr>
            <a:t>16.6</a:t>
          </a:r>
          <a:r>
            <a:rPr kumimoji="1" lang="ja-JP" altLang="en-US" sz="1300" baseline="0">
              <a:latin typeface="ＭＳ Ｐゴシック"/>
            </a:rPr>
            <a:t>％と昨年度に比し</a:t>
          </a:r>
          <a:r>
            <a:rPr kumimoji="1" lang="en-US" altLang="ja-JP" sz="1300" baseline="0">
              <a:latin typeface="ＭＳ Ｐゴシック"/>
            </a:rPr>
            <a:t>3.8</a:t>
          </a:r>
          <a:r>
            <a:rPr kumimoji="1" lang="ja-JP" altLang="en-US" sz="1300" baseline="0">
              <a:latin typeface="ＭＳ Ｐゴシック"/>
            </a:rPr>
            <a:t>％上昇した。類似団体内平均値と比べても高い水準で例年とも推移している。平成</a:t>
          </a:r>
          <a:r>
            <a:rPr kumimoji="1" lang="en-US" altLang="ja-JP" sz="1300" baseline="0">
              <a:latin typeface="ＭＳ Ｐゴシック"/>
            </a:rPr>
            <a:t>27</a:t>
          </a:r>
          <a:r>
            <a:rPr kumimoji="1" lang="ja-JP" altLang="en-US" sz="1300" baseline="0">
              <a:latin typeface="ＭＳ Ｐゴシック"/>
            </a:rPr>
            <a:t>年度の値の上昇の理由としては、燃料費高騰等による廃棄物処理委託料の増が大きい。これは外部要因による影響によるものだが、今後は経常収支比率の高止まりを防ぐため、削減できる一般事務事業の物件費の洗い出しを急ぎ、効率化に努めなければならな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97282</xdr:rowOff>
    </xdr:from>
    <xdr:to>
      <xdr:col>24</xdr:col>
      <xdr:colOff>31750</xdr:colOff>
      <xdr:row>17</xdr:row>
      <xdr:rowOff>143002</xdr:rowOff>
    </xdr:to>
    <xdr:cxnSp macro="">
      <xdr:nvCxnSpPr>
        <xdr:cNvPr id="124" name="直線コネクタ 123"/>
        <xdr:cNvCxnSpPr/>
      </xdr:nvCxnSpPr>
      <xdr:spPr>
        <a:xfrm>
          <a:off x="15671800" y="3011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97282</xdr:rowOff>
    </xdr:from>
    <xdr:to>
      <xdr:col>22</xdr:col>
      <xdr:colOff>565150</xdr:colOff>
      <xdr:row>17</xdr:row>
      <xdr:rowOff>97282</xdr:rowOff>
    </xdr:to>
    <xdr:cxnSp macro="">
      <xdr:nvCxnSpPr>
        <xdr:cNvPr id="127" name="直線コネクタ 126"/>
        <xdr:cNvCxnSpPr/>
      </xdr:nvCxnSpPr>
      <xdr:spPr>
        <a:xfrm>
          <a:off x="14782800" y="3011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37846</xdr:rowOff>
    </xdr:from>
    <xdr:to>
      <xdr:col>21</xdr:col>
      <xdr:colOff>361950</xdr:colOff>
      <xdr:row>17</xdr:row>
      <xdr:rowOff>97282</xdr:rowOff>
    </xdr:to>
    <xdr:cxnSp macro="">
      <xdr:nvCxnSpPr>
        <xdr:cNvPr id="130" name="直線コネクタ 129"/>
        <xdr:cNvCxnSpPr/>
      </xdr:nvCxnSpPr>
      <xdr:spPr>
        <a:xfrm>
          <a:off x="13893800" y="2952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37846</xdr:rowOff>
    </xdr:from>
    <xdr:to>
      <xdr:col>20</xdr:col>
      <xdr:colOff>158750</xdr:colOff>
      <xdr:row>17</xdr:row>
      <xdr:rowOff>37846</xdr:rowOff>
    </xdr:to>
    <xdr:cxnSp macro="">
      <xdr:nvCxnSpPr>
        <xdr:cNvPr id="133" name="直線コネクタ 132"/>
        <xdr:cNvCxnSpPr/>
      </xdr:nvCxnSpPr>
      <xdr:spPr>
        <a:xfrm>
          <a:off x="13004800" y="2952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3" name="円/楕円 142"/>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4"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5" name="円/楕円 144"/>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6" name="テキスト ボックス 145"/>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46482</xdr:rowOff>
    </xdr:from>
    <xdr:to>
      <xdr:col>21</xdr:col>
      <xdr:colOff>412750</xdr:colOff>
      <xdr:row>17</xdr:row>
      <xdr:rowOff>148082</xdr:rowOff>
    </xdr:to>
    <xdr:sp macro="" textlink="">
      <xdr:nvSpPr>
        <xdr:cNvPr id="147" name="円/楕円 146"/>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132859</xdr:rowOff>
    </xdr:from>
    <xdr:ext cx="762000" cy="259045"/>
    <xdr:sp macro="" textlink="">
      <xdr:nvSpPr>
        <xdr:cNvPr id="148" name="テキスト ボックス 147"/>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158496</xdr:rowOff>
    </xdr:from>
    <xdr:to>
      <xdr:col>20</xdr:col>
      <xdr:colOff>209550</xdr:colOff>
      <xdr:row>17</xdr:row>
      <xdr:rowOff>88646</xdr:rowOff>
    </xdr:to>
    <xdr:sp macro="" textlink="">
      <xdr:nvSpPr>
        <xdr:cNvPr id="149" name="円/楕円 148"/>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73423</xdr:rowOff>
    </xdr:from>
    <xdr:ext cx="762000" cy="259045"/>
    <xdr:sp macro="" textlink="">
      <xdr:nvSpPr>
        <xdr:cNvPr id="150" name="テキスト ボックス 149"/>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158496</xdr:rowOff>
    </xdr:from>
    <xdr:to>
      <xdr:col>19</xdr:col>
      <xdr:colOff>6350</xdr:colOff>
      <xdr:row>17</xdr:row>
      <xdr:rowOff>88646</xdr:rowOff>
    </xdr:to>
    <xdr:sp macro="" textlink="">
      <xdr:nvSpPr>
        <xdr:cNvPr id="151" name="円/楕円 150"/>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73423</xdr:rowOff>
    </xdr:from>
    <xdr:ext cx="762000" cy="259045"/>
    <xdr:sp macro="" textlink="">
      <xdr:nvSpPr>
        <xdr:cNvPr id="152" name="テキスト ボックス 151"/>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と昨年度と同数値であった。当町はこれまで国や県の制度に沿った扶助費が多く、制度改正等によって左右されやすい経費であったが、近年では独自に乳幼児医療費給付を中学生まで拡充したり、就学援助の範囲を拡充するなど、単独で住民ニーズを捉えた施策も行うようになってきたことや、住民の高齢化により扶助費の需要は高まっていく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6" name="直線コネクタ 185"/>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89" name="直線コネクタ 188"/>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127000</xdr:rowOff>
    </xdr:to>
    <xdr:cxnSp macro="">
      <xdr:nvCxnSpPr>
        <xdr:cNvPr id="192" name="直線コネクタ 191"/>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5" name="直線コネクタ 194"/>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3" name="円/楕円 212"/>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4" name="テキスト ボックス 213"/>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その他の繰出金は</a:t>
          </a:r>
          <a:r>
            <a:rPr kumimoji="1" lang="en-US" altLang="ja-JP" sz="1300">
              <a:latin typeface="ＭＳ Ｐゴシック"/>
            </a:rPr>
            <a:t>14.4</a:t>
          </a:r>
          <a:r>
            <a:rPr kumimoji="1" lang="ja-JP" altLang="en-US" sz="1300">
              <a:latin typeface="ＭＳ Ｐゴシック"/>
            </a:rPr>
            <a:t>％と昨年度比</a:t>
          </a:r>
          <a:r>
            <a:rPr kumimoji="1" lang="en-US" altLang="ja-JP" sz="1300">
              <a:latin typeface="ＭＳ Ｐゴシック"/>
            </a:rPr>
            <a:t>1.2</a:t>
          </a:r>
          <a:r>
            <a:rPr kumimoji="1" lang="ja-JP" altLang="en-US" sz="1300">
              <a:latin typeface="ＭＳ Ｐゴシック"/>
            </a:rPr>
            <a:t>％上昇している。これは維持補修費が</a:t>
          </a:r>
          <a:r>
            <a:rPr kumimoji="1" lang="en-US" altLang="ja-JP" sz="1300">
              <a:latin typeface="ＭＳ Ｐゴシック"/>
            </a:rPr>
            <a:t>1.0</a:t>
          </a:r>
          <a:r>
            <a:rPr kumimoji="1" lang="ja-JP" altLang="en-US" sz="1300">
              <a:latin typeface="ＭＳ Ｐゴシック"/>
            </a:rPr>
            <a:t>％増、繰出金が</a:t>
          </a:r>
          <a:r>
            <a:rPr kumimoji="1" lang="en-US" altLang="ja-JP" sz="1300">
              <a:latin typeface="ＭＳ Ｐゴシック"/>
            </a:rPr>
            <a:t>0.2</a:t>
          </a:r>
          <a:r>
            <a:rPr kumimoji="1" lang="ja-JP" altLang="en-US" sz="1300">
              <a:latin typeface="ＭＳ Ｐゴシック"/>
            </a:rPr>
            <a:t>％増のためである。維持補修費に関してはインフラ施設等の老朽化等により今後も増える要素が高いので、施設の整理統合化等を進める必要がある。特別会計への繰出金については、下水道施設の抜本的な経営効率化を推進し、国民健康保険税や介護保険料などの適正化を図るなど、税収を主な財源とする普通会計の負担を減らしていくように進めていきたい。</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142240</xdr:rowOff>
    </xdr:from>
    <xdr:to>
      <xdr:col>24</xdr:col>
      <xdr:colOff>31750</xdr:colOff>
      <xdr:row>59</xdr:row>
      <xdr:rowOff>62230</xdr:rowOff>
    </xdr:to>
    <xdr:cxnSp macro="">
      <xdr:nvCxnSpPr>
        <xdr:cNvPr id="246" name="直線コネクタ 245"/>
        <xdr:cNvCxnSpPr/>
      </xdr:nvCxnSpPr>
      <xdr:spPr>
        <a:xfrm>
          <a:off x="15671800" y="10086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59</xdr:row>
      <xdr:rowOff>77470</xdr:rowOff>
    </xdr:to>
    <xdr:cxnSp macro="">
      <xdr:nvCxnSpPr>
        <xdr:cNvPr id="249" name="直線コネクタ 248"/>
        <xdr:cNvCxnSpPr/>
      </xdr:nvCxnSpPr>
      <xdr:spPr>
        <a:xfrm flipV="1">
          <a:off x="14782800" y="10086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59</xdr:row>
      <xdr:rowOff>77470</xdr:rowOff>
    </xdr:to>
    <xdr:cxnSp macro="">
      <xdr:nvCxnSpPr>
        <xdr:cNvPr id="252" name="直線コネクタ 251"/>
        <xdr:cNvCxnSpPr/>
      </xdr:nvCxnSpPr>
      <xdr:spPr>
        <a:xfrm>
          <a:off x="13893800" y="10010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66040</xdr:rowOff>
    </xdr:to>
    <xdr:cxnSp macro="">
      <xdr:nvCxnSpPr>
        <xdr:cNvPr id="255" name="直線コネクタ 254"/>
        <xdr:cNvCxnSpPr/>
      </xdr:nvCxnSpPr>
      <xdr:spPr>
        <a:xfrm>
          <a:off x="13004800" y="9903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65" name="円/楕円 264"/>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66"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67" name="円/楕円 266"/>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68" name="テキスト ボックス 267"/>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69" name="円/楕円 268"/>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70" name="テキスト ボックス 269"/>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1" name="円/楕円 270"/>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2" name="テキスト ボックス 271"/>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3" name="円/楕円 272"/>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20337</xdr:rowOff>
    </xdr:from>
    <xdr:ext cx="762000" cy="259045"/>
    <xdr:sp macro="" textlink="">
      <xdr:nvSpPr>
        <xdr:cNvPr id="274" name="テキスト ボックス 273"/>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補助費等の経常収支比率は</a:t>
          </a:r>
          <a:r>
            <a:rPr kumimoji="1" lang="en-US" altLang="ja-JP" sz="1300">
              <a:latin typeface="ＭＳ Ｐゴシック"/>
            </a:rPr>
            <a:t>15.6</a:t>
          </a:r>
          <a:r>
            <a:rPr kumimoji="1" lang="ja-JP" altLang="en-US" sz="1300">
              <a:latin typeface="ＭＳ Ｐゴシック"/>
            </a:rPr>
            <a:t>％で昨年度より</a:t>
          </a:r>
          <a:r>
            <a:rPr kumimoji="1" lang="en-US" altLang="ja-JP" sz="1300">
              <a:latin typeface="ＭＳ Ｐゴシック"/>
            </a:rPr>
            <a:t>1.3</a:t>
          </a:r>
          <a:r>
            <a:rPr kumimoji="1" lang="ja-JP" altLang="en-US" sz="1300">
              <a:latin typeface="ＭＳ Ｐゴシック"/>
            </a:rPr>
            <a:t>％上昇した。主な要因としては病院事業会計への繰出金が増加していることが大きい。病床数</a:t>
          </a:r>
          <a:r>
            <a:rPr kumimoji="1" lang="en-US" altLang="ja-JP" sz="1300">
              <a:latin typeface="ＭＳ Ｐゴシック"/>
            </a:rPr>
            <a:t>48</a:t>
          </a:r>
          <a:r>
            <a:rPr kumimoji="1" lang="ja-JP" altLang="en-US" sz="1300">
              <a:latin typeface="ＭＳ Ｐゴシック"/>
            </a:rPr>
            <a:t>床を要する外ヶ浜中央病院は地域の拠点病院としてこの地域に欠かせないものだが、その経営環境は依然として厳しく、今後さらなる経営改善に向けた取り組みを強化し経営の効率化に努めなければならない。</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15966</xdr:rowOff>
    </xdr:from>
    <xdr:to>
      <xdr:col>24</xdr:col>
      <xdr:colOff>31750</xdr:colOff>
      <xdr:row>38</xdr:row>
      <xdr:rowOff>100874</xdr:rowOff>
    </xdr:to>
    <xdr:cxnSp macro="">
      <xdr:nvCxnSpPr>
        <xdr:cNvPr id="308" name="直線コネクタ 307"/>
        <xdr:cNvCxnSpPr/>
      </xdr:nvCxnSpPr>
      <xdr:spPr>
        <a:xfrm>
          <a:off x="15671800" y="653106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15966</xdr:rowOff>
    </xdr:from>
    <xdr:to>
      <xdr:col>22</xdr:col>
      <xdr:colOff>565150</xdr:colOff>
      <xdr:row>38</xdr:row>
      <xdr:rowOff>94343</xdr:rowOff>
    </xdr:to>
    <xdr:cxnSp macro="">
      <xdr:nvCxnSpPr>
        <xdr:cNvPr id="311" name="直線コネクタ 310"/>
        <xdr:cNvCxnSpPr/>
      </xdr:nvCxnSpPr>
      <xdr:spPr>
        <a:xfrm flipV="1">
          <a:off x="14782800" y="65310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94343</xdr:rowOff>
    </xdr:from>
    <xdr:to>
      <xdr:col>21</xdr:col>
      <xdr:colOff>361950</xdr:colOff>
      <xdr:row>39</xdr:row>
      <xdr:rowOff>7801</xdr:rowOff>
    </xdr:to>
    <xdr:cxnSp macro="">
      <xdr:nvCxnSpPr>
        <xdr:cNvPr id="314" name="直線コネクタ 313"/>
        <xdr:cNvCxnSpPr/>
      </xdr:nvCxnSpPr>
      <xdr:spPr>
        <a:xfrm flipV="1">
          <a:off x="13893800" y="66094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7801</xdr:rowOff>
    </xdr:from>
    <xdr:to>
      <xdr:col>20</xdr:col>
      <xdr:colOff>158750</xdr:colOff>
      <xdr:row>39</xdr:row>
      <xdr:rowOff>99241</xdr:rowOff>
    </xdr:to>
    <xdr:cxnSp macro="">
      <xdr:nvCxnSpPr>
        <xdr:cNvPr id="317" name="直線コネクタ 316"/>
        <xdr:cNvCxnSpPr/>
      </xdr:nvCxnSpPr>
      <xdr:spPr>
        <a:xfrm flipV="1">
          <a:off x="13004800" y="66943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50074</xdr:rowOff>
    </xdr:from>
    <xdr:to>
      <xdr:col>24</xdr:col>
      <xdr:colOff>82550</xdr:colOff>
      <xdr:row>38</xdr:row>
      <xdr:rowOff>151674</xdr:rowOff>
    </xdr:to>
    <xdr:sp macro="" textlink="">
      <xdr:nvSpPr>
        <xdr:cNvPr id="327" name="円/楕円 326"/>
        <xdr:cNvSpPr/>
      </xdr:nvSpPr>
      <xdr:spPr>
        <a:xfrm>
          <a:off x="164592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22151</xdr:rowOff>
    </xdr:from>
    <xdr:ext cx="762000" cy="259045"/>
    <xdr:sp macro="" textlink="">
      <xdr:nvSpPr>
        <xdr:cNvPr id="328" name="補助費等該当値テキスト"/>
        <xdr:cNvSpPr txBox="1"/>
      </xdr:nvSpPr>
      <xdr:spPr>
        <a:xfrm>
          <a:off x="16598900" y="653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136616</xdr:rowOff>
    </xdr:from>
    <xdr:to>
      <xdr:col>22</xdr:col>
      <xdr:colOff>615950</xdr:colOff>
      <xdr:row>38</xdr:row>
      <xdr:rowOff>66766</xdr:rowOff>
    </xdr:to>
    <xdr:sp macro="" textlink="">
      <xdr:nvSpPr>
        <xdr:cNvPr id="329" name="円/楕円 328"/>
        <xdr:cNvSpPr/>
      </xdr:nvSpPr>
      <xdr:spPr>
        <a:xfrm>
          <a:off x="15621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51543</xdr:rowOff>
    </xdr:from>
    <xdr:ext cx="736600" cy="259045"/>
    <xdr:sp macro="" textlink="">
      <xdr:nvSpPr>
        <xdr:cNvPr id="330" name="テキスト ボックス 329"/>
        <xdr:cNvSpPr txBox="1"/>
      </xdr:nvSpPr>
      <xdr:spPr>
        <a:xfrm>
          <a:off x="15290800" y="656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43543</xdr:rowOff>
    </xdr:from>
    <xdr:to>
      <xdr:col>21</xdr:col>
      <xdr:colOff>412750</xdr:colOff>
      <xdr:row>38</xdr:row>
      <xdr:rowOff>145143</xdr:rowOff>
    </xdr:to>
    <xdr:sp macro="" textlink="">
      <xdr:nvSpPr>
        <xdr:cNvPr id="331" name="円/楕円 330"/>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129920</xdr:rowOff>
    </xdr:from>
    <xdr:ext cx="762000" cy="259045"/>
    <xdr:sp macro="" textlink="">
      <xdr:nvSpPr>
        <xdr:cNvPr id="332" name="テキスト ボックス 331"/>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128451</xdr:rowOff>
    </xdr:from>
    <xdr:to>
      <xdr:col>20</xdr:col>
      <xdr:colOff>209550</xdr:colOff>
      <xdr:row>39</xdr:row>
      <xdr:rowOff>58601</xdr:rowOff>
    </xdr:to>
    <xdr:sp macro="" textlink="">
      <xdr:nvSpPr>
        <xdr:cNvPr id="333" name="円/楕円 332"/>
        <xdr:cNvSpPr/>
      </xdr:nvSpPr>
      <xdr:spPr>
        <a:xfrm>
          <a:off x="13843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43378</xdr:rowOff>
    </xdr:from>
    <xdr:ext cx="762000" cy="259045"/>
    <xdr:sp macro="" textlink="">
      <xdr:nvSpPr>
        <xdr:cNvPr id="334" name="テキスト ボックス 333"/>
        <xdr:cNvSpPr txBox="1"/>
      </xdr:nvSpPr>
      <xdr:spPr>
        <a:xfrm>
          <a:off x="13512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48441</xdr:rowOff>
    </xdr:from>
    <xdr:to>
      <xdr:col>19</xdr:col>
      <xdr:colOff>6350</xdr:colOff>
      <xdr:row>39</xdr:row>
      <xdr:rowOff>150041</xdr:rowOff>
    </xdr:to>
    <xdr:sp macro="" textlink="">
      <xdr:nvSpPr>
        <xdr:cNvPr id="335" name="円/楕円 334"/>
        <xdr:cNvSpPr/>
      </xdr:nvSpPr>
      <xdr:spPr>
        <a:xfrm>
          <a:off x="12954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134818</xdr:rowOff>
    </xdr:from>
    <xdr:ext cx="762000" cy="259045"/>
    <xdr:sp macro="" textlink="">
      <xdr:nvSpPr>
        <xdr:cNvPr id="336" name="テキスト ボックス 335"/>
        <xdr:cNvSpPr txBox="1"/>
      </xdr:nvSpPr>
      <xdr:spPr>
        <a:xfrm>
          <a:off x="12623800" y="68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％と昨年度と比し▲</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％の減少となった。昨年度は平成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年度に実施した大型公共事業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ごみ焼却施設建設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の元金償還が始まったため公債費の割合が上昇したが、公債費のピークは平成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あり、今後は減少傾向になる見通しであることから引き続き建設事業の実施については計画的に行い、新発債を極力抑制するほか、民間資金債は借入利率の競合等を行うなど、公債費抑制に努めなければならな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80</xdr:row>
      <xdr:rowOff>12700</xdr:rowOff>
    </xdr:to>
    <xdr:cxnSp macro="">
      <xdr:nvCxnSpPr>
        <xdr:cNvPr id="366" name="直線コネクタ 365"/>
        <xdr:cNvCxnSpPr/>
      </xdr:nvCxnSpPr>
      <xdr:spPr>
        <a:xfrm flipV="1">
          <a:off x="3987800" y="13554963"/>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80</xdr:row>
      <xdr:rowOff>12700</xdr:rowOff>
    </xdr:to>
    <xdr:cxnSp macro="">
      <xdr:nvCxnSpPr>
        <xdr:cNvPr id="369" name="直線コネクタ 368"/>
        <xdr:cNvCxnSpPr/>
      </xdr:nvCxnSpPr>
      <xdr:spPr>
        <a:xfrm>
          <a:off x="3098800" y="135823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37846</xdr:rowOff>
    </xdr:to>
    <xdr:cxnSp macro="">
      <xdr:nvCxnSpPr>
        <xdr:cNvPr id="372" name="直線コネクタ 371"/>
        <xdr:cNvCxnSpPr/>
      </xdr:nvCxnSpPr>
      <xdr:spPr>
        <a:xfrm>
          <a:off x="2209800" y="13577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33274</xdr:rowOff>
    </xdr:from>
    <xdr:to>
      <xdr:col>3</xdr:col>
      <xdr:colOff>142875</xdr:colOff>
      <xdr:row>79</xdr:row>
      <xdr:rowOff>97282</xdr:rowOff>
    </xdr:to>
    <xdr:cxnSp macro="">
      <xdr:nvCxnSpPr>
        <xdr:cNvPr id="375" name="直線コネクタ 374"/>
        <xdr:cNvCxnSpPr/>
      </xdr:nvCxnSpPr>
      <xdr:spPr>
        <a:xfrm flipV="1">
          <a:off x="1320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5" name="円/楕円 384"/>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6"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87" name="円/楕円 386"/>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88" name="テキスト ボックス 387"/>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89" name="円/楕円 388"/>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90" name="テキスト ボックス 389"/>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153924</xdr:rowOff>
    </xdr:from>
    <xdr:to>
      <xdr:col>3</xdr:col>
      <xdr:colOff>193675</xdr:colOff>
      <xdr:row>79</xdr:row>
      <xdr:rowOff>84074</xdr:rowOff>
    </xdr:to>
    <xdr:sp macro="" textlink="">
      <xdr:nvSpPr>
        <xdr:cNvPr id="391" name="円/楕円 390"/>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68851</xdr:rowOff>
    </xdr:from>
    <xdr:ext cx="762000" cy="259045"/>
    <xdr:sp macro="" textlink="">
      <xdr:nvSpPr>
        <xdr:cNvPr id="392" name="テキスト ボックス 391"/>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46482</xdr:rowOff>
    </xdr:from>
    <xdr:to>
      <xdr:col>1</xdr:col>
      <xdr:colOff>676275</xdr:colOff>
      <xdr:row>79</xdr:row>
      <xdr:rowOff>148082</xdr:rowOff>
    </xdr:to>
    <xdr:sp macro="" textlink="">
      <xdr:nvSpPr>
        <xdr:cNvPr id="393" name="円/楕円 392"/>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132859</xdr:rowOff>
    </xdr:from>
    <xdr:ext cx="762000" cy="259045"/>
    <xdr:sp macro="" textlink="">
      <xdr:nvSpPr>
        <xdr:cNvPr id="394" name="テキスト ボックス 393"/>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公債費以外の経常収支比率は昨年度に比べ</a:t>
          </a:r>
          <a:r>
            <a:rPr kumimoji="1" lang="en-US" altLang="ja-JP" sz="1100">
              <a:latin typeface="ＭＳ Ｐゴシック"/>
            </a:rPr>
            <a:t>1.3</a:t>
          </a:r>
          <a:r>
            <a:rPr kumimoji="1" lang="ja-JP" altLang="en-US" sz="1100">
              <a:latin typeface="ＭＳ Ｐゴシック"/>
            </a:rPr>
            <a:t>％上昇した。</a:t>
          </a:r>
          <a:endParaRPr kumimoji="1" lang="en-US" altLang="ja-JP" sz="1100">
            <a:latin typeface="ＭＳ Ｐゴシック"/>
          </a:endParaRPr>
        </a:p>
        <a:p>
          <a:r>
            <a:rPr kumimoji="1" lang="ja-JP" altLang="en-US" sz="1100">
              <a:latin typeface="ＭＳ Ｐゴシック"/>
            </a:rPr>
            <a:t>　人件費は適切な定員管理により、堅実に減少している。公債費も今後は減少傾向となる。物件費や補助費等、維持補修費などはなだらかに上昇している。</a:t>
          </a:r>
          <a:endParaRPr kumimoji="1" lang="en-US" altLang="ja-JP" sz="1100">
            <a:latin typeface="ＭＳ Ｐゴシック"/>
          </a:endParaRPr>
        </a:p>
        <a:p>
          <a:r>
            <a:rPr kumimoji="1" lang="ja-JP" altLang="en-US" sz="1100">
              <a:latin typeface="ＭＳ Ｐゴシック"/>
            </a:rPr>
            <a:t>　今後の対策として物件費については、ごみ焼却施設の管理委託料が増加傾向であること、維持補修費については公共施設の整理統合や廃止など効率化を図りながら社会の情勢変化に対応していかなければならない。</a:t>
          </a:r>
          <a:endParaRPr kumimoji="1" lang="en-US" altLang="ja-JP" sz="1100">
            <a:latin typeface="ＭＳ Ｐゴシック"/>
          </a:endParaRPr>
        </a:p>
        <a:p>
          <a:r>
            <a:rPr kumimoji="1" lang="ja-JP" altLang="en-US" sz="1100">
              <a:latin typeface="ＭＳ Ｐゴシック"/>
            </a:rPr>
            <a:t>　持続可能な財政構造の確立に向け、更なる行財政改革を推進し、財政健全化を図る必要がある。</a:t>
          </a: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142239</xdr:rowOff>
    </xdr:to>
    <xdr:cxnSp macro="">
      <xdr:nvCxnSpPr>
        <xdr:cNvPr id="427" name="直線コネクタ 426"/>
        <xdr:cNvCxnSpPr/>
      </xdr:nvCxnSpPr>
      <xdr:spPr>
        <a:xfrm>
          <a:off x="15671800" y="132943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24130</xdr:rowOff>
    </xdr:to>
    <xdr:cxnSp macro="">
      <xdr:nvCxnSpPr>
        <xdr:cNvPr id="430" name="直線コネクタ 429"/>
        <xdr:cNvCxnSpPr/>
      </xdr:nvCxnSpPr>
      <xdr:spPr>
        <a:xfrm flipV="1">
          <a:off x="14782800" y="132943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157480</xdr:rowOff>
    </xdr:from>
    <xdr:to>
      <xdr:col>21</xdr:col>
      <xdr:colOff>361950</xdr:colOff>
      <xdr:row>78</xdr:row>
      <xdr:rowOff>24130</xdr:rowOff>
    </xdr:to>
    <xdr:cxnSp macro="">
      <xdr:nvCxnSpPr>
        <xdr:cNvPr id="433" name="直線コネクタ 432"/>
        <xdr:cNvCxnSpPr/>
      </xdr:nvCxnSpPr>
      <xdr:spPr>
        <a:xfrm>
          <a:off x="13893800" y="13359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58420</xdr:rowOff>
    </xdr:to>
    <xdr:cxnSp macro="">
      <xdr:nvCxnSpPr>
        <xdr:cNvPr id="436" name="直線コネクタ 435"/>
        <xdr:cNvCxnSpPr/>
      </xdr:nvCxnSpPr>
      <xdr:spPr>
        <a:xfrm flipV="1">
          <a:off x="13004800" y="1335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6" name="円/楕円 445"/>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7"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8" name="円/楕円 447"/>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9" name="テキスト ボックス 448"/>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50" name="円/楕円 449"/>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51" name="テキスト ボックス 450"/>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106680</xdr:rowOff>
    </xdr:from>
    <xdr:to>
      <xdr:col>20</xdr:col>
      <xdr:colOff>209550</xdr:colOff>
      <xdr:row>78</xdr:row>
      <xdr:rowOff>36830</xdr:rowOff>
    </xdr:to>
    <xdr:sp macro="" textlink="">
      <xdr:nvSpPr>
        <xdr:cNvPr id="452" name="円/楕円 451"/>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53" name="テキスト ボックス 452"/>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4" name="円/楕円 453"/>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55" name="テキスト ボックス 454"/>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青森県外ヶ浜町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158783</xdr:rowOff>
    </xdr:from>
    <xdr:to>
      <xdr:col>4</xdr:col>
      <xdr:colOff>1117600</xdr:colOff>
      <xdr:row>16</xdr:row>
      <xdr:rowOff>167424</xdr:rowOff>
    </xdr:to>
    <xdr:cxnSp macro="">
      <xdr:nvCxnSpPr>
        <xdr:cNvPr id="46" name="直線コネクタ 45"/>
        <xdr:cNvCxnSpPr/>
      </xdr:nvCxnSpPr>
      <xdr:spPr bwMode="auto">
        <a:xfrm flipV="1">
          <a:off x="5003800" y="2949608"/>
          <a:ext cx="6477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143560</xdr:rowOff>
    </xdr:from>
    <xdr:ext cx="762000" cy="259045"/>
    <xdr:sp macro="" textlink="">
      <xdr:nvSpPr>
        <xdr:cNvPr id="47" name="人口1人当たり決算額の推移平均値テキスト130"/>
        <xdr:cNvSpPr txBox="1"/>
      </xdr:nvSpPr>
      <xdr:spPr>
        <a:xfrm>
          <a:off x="5740400" y="293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167424</xdr:rowOff>
    </xdr:from>
    <xdr:to>
      <xdr:col>4</xdr:col>
      <xdr:colOff>469900</xdr:colOff>
      <xdr:row>16</xdr:row>
      <xdr:rowOff>168333</xdr:rowOff>
    </xdr:to>
    <xdr:cxnSp macro="">
      <xdr:nvCxnSpPr>
        <xdr:cNvPr id="49" name="直線コネクタ 48"/>
        <xdr:cNvCxnSpPr/>
      </xdr:nvCxnSpPr>
      <xdr:spPr bwMode="auto">
        <a:xfrm flipV="1">
          <a:off x="4305300" y="2958249"/>
          <a:ext cx="698500" cy="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128248</xdr:rowOff>
    </xdr:from>
    <xdr:to>
      <xdr:col>3</xdr:col>
      <xdr:colOff>904875</xdr:colOff>
      <xdr:row>16</xdr:row>
      <xdr:rowOff>168333</xdr:rowOff>
    </xdr:to>
    <xdr:cxnSp macro="">
      <xdr:nvCxnSpPr>
        <xdr:cNvPr id="52" name="直線コネクタ 51"/>
        <xdr:cNvCxnSpPr/>
      </xdr:nvCxnSpPr>
      <xdr:spPr bwMode="auto">
        <a:xfrm>
          <a:off x="3606800" y="2919073"/>
          <a:ext cx="698500" cy="40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64497</xdr:rowOff>
    </xdr:from>
    <xdr:to>
      <xdr:col>3</xdr:col>
      <xdr:colOff>206375</xdr:colOff>
      <xdr:row>16</xdr:row>
      <xdr:rowOff>128248</xdr:rowOff>
    </xdr:to>
    <xdr:cxnSp macro="">
      <xdr:nvCxnSpPr>
        <xdr:cNvPr id="55" name="直線コネクタ 54"/>
        <xdr:cNvCxnSpPr/>
      </xdr:nvCxnSpPr>
      <xdr:spPr bwMode="auto">
        <a:xfrm>
          <a:off x="2908300" y="2855322"/>
          <a:ext cx="698500" cy="6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107983</xdr:rowOff>
    </xdr:from>
    <xdr:to>
      <xdr:col>5</xdr:col>
      <xdr:colOff>34925</xdr:colOff>
      <xdr:row>17</xdr:row>
      <xdr:rowOff>38133</xdr:rowOff>
    </xdr:to>
    <xdr:sp macro="" textlink="">
      <xdr:nvSpPr>
        <xdr:cNvPr id="65" name="円/楕円 64"/>
        <xdr:cNvSpPr/>
      </xdr:nvSpPr>
      <xdr:spPr bwMode="auto">
        <a:xfrm>
          <a:off x="5600700" y="289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124510</xdr:rowOff>
    </xdr:from>
    <xdr:ext cx="762000" cy="259045"/>
    <xdr:sp macro="" textlink="">
      <xdr:nvSpPr>
        <xdr:cNvPr id="66" name="人口1人当たり決算額の推移該当値テキスト130"/>
        <xdr:cNvSpPr txBox="1"/>
      </xdr:nvSpPr>
      <xdr:spPr>
        <a:xfrm>
          <a:off x="5740400" y="274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172,772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116624</xdr:rowOff>
    </xdr:from>
    <xdr:to>
      <xdr:col>4</xdr:col>
      <xdr:colOff>520700</xdr:colOff>
      <xdr:row>17</xdr:row>
      <xdr:rowOff>46774</xdr:rowOff>
    </xdr:to>
    <xdr:sp macro="" textlink="">
      <xdr:nvSpPr>
        <xdr:cNvPr id="67" name="円/楕円 66"/>
        <xdr:cNvSpPr/>
      </xdr:nvSpPr>
      <xdr:spPr bwMode="auto">
        <a:xfrm>
          <a:off x="4953000" y="290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31551</xdr:rowOff>
    </xdr:from>
    <xdr:ext cx="736600" cy="259045"/>
    <xdr:sp macro="" textlink="">
      <xdr:nvSpPr>
        <xdr:cNvPr id="68" name="テキスト ボックス 67"/>
        <xdr:cNvSpPr txBox="1"/>
      </xdr:nvSpPr>
      <xdr:spPr>
        <a:xfrm>
          <a:off x="4622800" y="299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117533</xdr:rowOff>
    </xdr:from>
    <xdr:to>
      <xdr:col>3</xdr:col>
      <xdr:colOff>955675</xdr:colOff>
      <xdr:row>17</xdr:row>
      <xdr:rowOff>47683</xdr:rowOff>
    </xdr:to>
    <xdr:sp macro="" textlink="">
      <xdr:nvSpPr>
        <xdr:cNvPr id="69" name="円/楕円 68"/>
        <xdr:cNvSpPr/>
      </xdr:nvSpPr>
      <xdr:spPr bwMode="auto">
        <a:xfrm>
          <a:off x="4254500" y="290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57860</xdr:rowOff>
    </xdr:from>
    <xdr:ext cx="762000" cy="259045"/>
    <xdr:sp macro="" textlink="">
      <xdr:nvSpPr>
        <xdr:cNvPr id="70" name="テキスト ボックス 69"/>
        <xdr:cNvSpPr txBox="1"/>
      </xdr:nvSpPr>
      <xdr:spPr>
        <a:xfrm>
          <a:off x="3924300" y="26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77448</xdr:rowOff>
    </xdr:from>
    <xdr:to>
      <xdr:col>3</xdr:col>
      <xdr:colOff>257175</xdr:colOff>
      <xdr:row>17</xdr:row>
      <xdr:rowOff>7598</xdr:rowOff>
    </xdr:to>
    <xdr:sp macro="" textlink="">
      <xdr:nvSpPr>
        <xdr:cNvPr id="71" name="円/楕円 70"/>
        <xdr:cNvSpPr/>
      </xdr:nvSpPr>
      <xdr:spPr bwMode="auto">
        <a:xfrm>
          <a:off x="3556000" y="286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17775</xdr:rowOff>
    </xdr:from>
    <xdr:ext cx="762000" cy="259045"/>
    <xdr:sp macro="" textlink="">
      <xdr:nvSpPr>
        <xdr:cNvPr id="72" name="テキスト ボックス 71"/>
        <xdr:cNvSpPr txBox="1"/>
      </xdr:nvSpPr>
      <xdr:spPr>
        <a:xfrm>
          <a:off x="3225800" y="263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13697</xdr:rowOff>
    </xdr:from>
    <xdr:to>
      <xdr:col>2</xdr:col>
      <xdr:colOff>692150</xdr:colOff>
      <xdr:row>16</xdr:row>
      <xdr:rowOff>115297</xdr:rowOff>
    </xdr:to>
    <xdr:sp macro="" textlink="">
      <xdr:nvSpPr>
        <xdr:cNvPr id="73" name="円/楕円 72"/>
        <xdr:cNvSpPr/>
      </xdr:nvSpPr>
      <xdr:spPr bwMode="auto">
        <a:xfrm>
          <a:off x="2857500" y="280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125474</xdr:rowOff>
    </xdr:from>
    <xdr:ext cx="762000" cy="259045"/>
    <xdr:sp macro="" textlink="">
      <xdr:nvSpPr>
        <xdr:cNvPr id="74" name="テキスト ボックス 73"/>
        <xdr:cNvSpPr txBox="1"/>
      </xdr:nvSpPr>
      <xdr:spPr>
        <a:xfrm>
          <a:off x="2527300" y="257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157872</xdr:rowOff>
    </xdr:from>
    <xdr:to>
      <xdr:col>4</xdr:col>
      <xdr:colOff>1117600</xdr:colOff>
      <xdr:row>35</xdr:row>
      <xdr:rowOff>94876</xdr:rowOff>
    </xdr:to>
    <xdr:cxnSp macro="">
      <xdr:nvCxnSpPr>
        <xdr:cNvPr id="109" name="直線コネクタ 108"/>
        <xdr:cNvCxnSpPr/>
      </xdr:nvCxnSpPr>
      <xdr:spPr bwMode="auto">
        <a:xfrm>
          <a:off x="5003800" y="6425322"/>
          <a:ext cx="647700" cy="27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157872</xdr:rowOff>
    </xdr:from>
    <xdr:to>
      <xdr:col>4</xdr:col>
      <xdr:colOff>469900</xdr:colOff>
      <xdr:row>34</xdr:row>
      <xdr:rowOff>246100</xdr:rowOff>
    </xdr:to>
    <xdr:cxnSp macro="">
      <xdr:nvCxnSpPr>
        <xdr:cNvPr id="112" name="直線コネクタ 111"/>
        <xdr:cNvCxnSpPr/>
      </xdr:nvCxnSpPr>
      <xdr:spPr bwMode="auto">
        <a:xfrm flipV="1">
          <a:off x="4305300" y="6425322"/>
          <a:ext cx="698500" cy="8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246100</xdr:rowOff>
    </xdr:from>
    <xdr:to>
      <xdr:col>3</xdr:col>
      <xdr:colOff>904875</xdr:colOff>
      <xdr:row>35</xdr:row>
      <xdr:rowOff>33851</xdr:rowOff>
    </xdr:to>
    <xdr:cxnSp macro="">
      <xdr:nvCxnSpPr>
        <xdr:cNvPr id="115" name="直線コネクタ 114"/>
        <xdr:cNvCxnSpPr/>
      </xdr:nvCxnSpPr>
      <xdr:spPr bwMode="auto">
        <a:xfrm flipV="1">
          <a:off x="3606800" y="6513550"/>
          <a:ext cx="698500" cy="1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338847</xdr:rowOff>
    </xdr:from>
    <xdr:to>
      <xdr:col>3</xdr:col>
      <xdr:colOff>206375</xdr:colOff>
      <xdr:row>35</xdr:row>
      <xdr:rowOff>33851</xdr:rowOff>
    </xdr:to>
    <xdr:cxnSp macro="">
      <xdr:nvCxnSpPr>
        <xdr:cNvPr id="118" name="直線コネクタ 117"/>
        <xdr:cNvCxnSpPr/>
      </xdr:nvCxnSpPr>
      <xdr:spPr bwMode="auto">
        <a:xfrm>
          <a:off x="2908300" y="6606297"/>
          <a:ext cx="698500" cy="3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44076</xdr:rowOff>
    </xdr:from>
    <xdr:to>
      <xdr:col>5</xdr:col>
      <xdr:colOff>34925</xdr:colOff>
      <xdr:row>35</xdr:row>
      <xdr:rowOff>145676</xdr:rowOff>
    </xdr:to>
    <xdr:sp macro="" textlink="">
      <xdr:nvSpPr>
        <xdr:cNvPr id="128" name="円/楕円 127"/>
        <xdr:cNvSpPr/>
      </xdr:nvSpPr>
      <xdr:spPr bwMode="auto">
        <a:xfrm>
          <a:off x="5600700" y="665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232053</xdr:rowOff>
    </xdr:from>
    <xdr:ext cx="762000" cy="259045"/>
    <xdr:sp macro="" textlink="">
      <xdr:nvSpPr>
        <xdr:cNvPr id="129" name="人口1人当たり決算額の推移該当値テキスト445"/>
        <xdr:cNvSpPr txBox="1"/>
      </xdr:nvSpPr>
      <xdr:spPr>
        <a:xfrm>
          <a:off x="5740400" y="649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107072</xdr:rowOff>
    </xdr:from>
    <xdr:to>
      <xdr:col>4</xdr:col>
      <xdr:colOff>520700</xdr:colOff>
      <xdr:row>34</xdr:row>
      <xdr:rowOff>208672</xdr:rowOff>
    </xdr:to>
    <xdr:sp macro="" textlink="">
      <xdr:nvSpPr>
        <xdr:cNvPr id="130" name="円/楕円 129"/>
        <xdr:cNvSpPr/>
      </xdr:nvSpPr>
      <xdr:spPr bwMode="auto">
        <a:xfrm>
          <a:off x="4953000" y="637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218849</xdr:rowOff>
    </xdr:from>
    <xdr:ext cx="736600" cy="259045"/>
    <xdr:sp macro="" textlink="">
      <xdr:nvSpPr>
        <xdr:cNvPr id="131" name="テキスト ボックス 130"/>
        <xdr:cNvSpPr txBox="1"/>
      </xdr:nvSpPr>
      <xdr:spPr>
        <a:xfrm>
          <a:off x="4622800" y="614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195300</xdr:rowOff>
    </xdr:from>
    <xdr:to>
      <xdr:col>3</xdr:col>
      <xdr:colOff>955675</xdr:colOff>
      <xdr:row>34</xdr:row>
      <xdr:rowOff>296900</xdr:rowOff>
    </xdr:to>
    <xdr:sp macro="" textlink="">
      <xdr:nvSpPr>
        <xdr:cNvPr id="132" name="円/楕円 131"/>
        <xdr:cNvSpPr/>
      </xdr:nvSpPr>
      <xdr:spPr bwMode="auto">
        <a:xfrm>
          <a:off x="4254500" y="646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307077</xdr:rowOff>
    </xdr:from>
    <xdr:ext cx="762000" cy="259045"/>
    <xdr:sp macro="" textlink="">
      <xdr:nvSpPr>
        <xdr:cNvPr id="133" name="テキスト ボックス 132"/>
        <xdr:cNvSpPr txBox="1"/>
      </xdr:nvSpPr>
      <xdr:spPr>
        <a:xfrm>
          <a:off x="3924300" y="62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325951</xdr:rowOff>
    </xdr:from>
    <xdr:to>
      <xdr:col>3</xdr:col>
      <xdr:colOff>257175</xdr:colOff>
      <xdr:row>35</xdr:row>
      <xdr:rowOff>84651</xdr:rowOff>
    </xdr:to>
    <xdr:sp macro="" textlink="">
      <xdr:nvSpPr>
        <xdr:cNvPr id="134" name="円/楕円 133"/>
        <xdr:cNvSpPr/>
      </xdr:nvSpPr>
      <xdr:spPr bwMode="auto">
        <a:xfrm>
          <a:off x="3556000" y="659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94828</xdr:rowOff>
    </xdr:from>
    <xdr:ext cx="762000" cy="259045"/>
    <xdr:sp macro="" textlink="">
      <xdr:nvSpPr>
        <xdr:cNvPr id="135" name="テキスト ボックス 134"/>
        <xdr:cNvSpPr txBox="1"/>
      </xdr:nvSpPr>
      <xdr:spPr>
        <a:xfrm>
          <a:off x="3225800" y="636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288047</xdr:rowOff>
    </xdr:from>
    <xdr:to>
      <xdr:col>2</xdr:col>
      <xdr:colOff>692150</xdr:colOff>
      <xdr:row>35</xdr:row>
      <xdr:rowOff>46747</xdr:rowOff>
    </xdr:to>
    <xdr:sp macro="" textlink="">
      <xdr:nvSpPr>
        <xdr:cNvPr id="136" name="円/楕円 135"/>
        <xdr:cNvSpPr/>
      </xdr:nvSpPr>
      <xdr:spPr bwMode="auto">
        <a:xfrm>
          <a:off x="2857500" y="655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56924</xdr:rowOff>
    </xdr:from>
    <xdr:ext cx="762000" cy="259045"/>
    <xdr:sp macro="" textlink="">
      <xdr:nvSpPr>
        <xdr:cNvPr id="137" name="テキスト ボックス 136"/>
        <xdr:cNvSpPr txBox="1"/>
      </xdr:nvSpPr>
      <xdr:spPr>
        <a:xfrm>
          <a:off x="2527300" y="63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6,647
6,631
230.29
6,387,186
6,208,087
171,286
4,048,776
8,103,432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129984</xdr:rowOff>
    </xdr:from>
    <xdr:to>
      <xdr:col>6</xdr:col>
      <xdr:colOff>511175</xdr:colOff>
      <xdr:row>35</xdr:row>
      <xdr:rowOff>13269</xdr:rowOff>
    </xdr:to>
    <xdr:cxnSp macro="">
      <xdr:nvCxnSpPr>
        <xdr:cNvPr id="61" name="直線コネクタ 60"/>
        <xdr:cNvCxnSpPr/>
      </xdr:nvCxnSpPr>
      <xdr:spPr>
        <a:xfrm>
          <a:off x="3797300" y="5959284"/>
          <a:ext cx="8382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129984</xdr:rowOff>
    </xdr:from>
    <xdr:to>
      <xdr:col>5</xdr:col>
      <xdr:colOff>358775</xdr:colOff>
      <xdr:row>35</xdr:row>
      <xdr:rowOff>3592</xdr:rowOff>
    </xdr:to>
    <xdr:cxnSp macro="">
      <xdr:nvCxnSpPr>
        <xdr:cNvPr id="64" name="直線コネクタ 63"/>
        <xdr:cNvCxnSpPr/>
      </xdr:nvCxnSpPr>
      <xdr:spPr>
        <a:xfrm flipV="1">
          <a:off x="2908300" y="5959284"/>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116291</xdr:rowOff>
    </xdr:from>
    <xdr:to>
      <xdr:col>4</xdr:col>
      <xdr:colOff>155575</xdr:colOff>
      <xdr:row>35</xdr:row>
      <xdr:rowOff>3592</xdr:rowOff>
    </xdr:to>
    <xdr:cxnSp macro="">
      <xdr:nvCxnSpPr>
        <xdr:cNvPr id="67" name="直線コネクタ 66"/>
        <xdr:cNvCxnSpPr/>
      </xdr:nvCxnSpPr>
      <xdr:spPr>
        <a:xfrm>
          <a:off x="2019300" y="5945591"/>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58951</xdr:rowOff>
    </xdr:from>
    <xdr:to>
      <xdr:col>2</xdr:col>
      <xdr:colOff>638175</xdr:colOff>
      <xdr:row>34</xdr:row>
      <xdr:rowOff>116291</xdr:rowOff>
    </xdr:to>
    <xdr:cxnSp macro="">
      <xdr:nvCxnSpPr>
        <xdr:cNvPr id="70" name="直線コネクタ 69"/>
        <xdr:cNvCxnSpPr/>
      </xdr:nvCxnSpPr>
      <xdr:spPr>
        <a:xfrm>
          <a:off x="1130300" y="5888251"/>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133919</xdr:rowOff>
    </xdr:from>
    <xdr:to>
      <xdr:col>6</xdr:col>
      <xdr:colOff>561975</xdr:colOff>
      <xdr:row>35</xdr:row>
      <xdr:rowOff>64069</xdr:rowOff>
    </xdr:to>
    <xdr:sp macro="" textlink="">
      <xdr:nvSpPr>
        <xdr:cNvPr id="80" name="円/楕円 79"/>
        <xdr:cNvSpPr/>
      </xdr:nvSpPr>
      <xdr:spPr>
        <a:xfrm>
          <a:off x="45847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156796</xdr:rowOff>
    </xdr:from>
    <xdr:ext cx="599010" cy="259045"/>
    <xdr:sp macro="" textlink="">
      <xdr:nvSpPr>
        <xdr:cNvPr id="81" name="人件費該当値テキスト"/>
        <xdr:cNvSpPr txBox="1"/>
      </xdr:nvSpPr>
      <xdr:spPr>
        <a:xfrm>
          <a:off x="4686300" y="581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79184</xdr:rowOff>
    </xdr:from>
    <xdr:to>
      <xdr:col>5</xdr:col>
      <xdr:colOff>409575</xdr:colOff>
      <xdr:row>35</xdr:row>
      <xdr:rowOff>9334</xdr:rowOff>
    </xdr:to>
    <xdr:sp macro="" textlink="">
      <xdr:nvSpPr>
        <xdr:cNvPr id="82" name="円/楕円 81"/>
        <xdr:cNvSpPr/>
      </xdr:nvSpPr>
      <xdr:spPr>
        <a:xfrm>
          <a:off x="3746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25861</xdr:rowOff>
    </xdr:from>
    <xdr:ext cx="599010" cy="259045"/>
    <xdr:sp macro="" textlink="">
      <xdr:nvSpPr>
        <xdr:cNvPr id="83" name="テキスト ボックス 82"/>
        <xdr:cNvSpPr txBox="1"/>
      </xdr:nvSpPr>
      <xdr:spPr>
        <a:xfrm>
          <a:off x="3497794" y="56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124242</xdr:rowOff>
    </xdr:from>
    <xdr:to>
      <xdr:col>4</xdr:col>
      <xdr:colOff>206375</xdr:colOff>
      <xdr:row>35</xdr:row>
      <xdr:rowOff>54392</xdr:rowOff>
    </xdr:to>
    <xdr:sp macro="" textlink="">
      <xdr:nvSpPr>
        <xdr:cNvPr id="84" name="円/楕円 83"/>
        <xdr:cNvSpPr/>
      </xdr:nvSpPr>
      <xdr:spPr>
        <a:xfrm>
          <a:off x="2857500" y="59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70919</xdr:rowOff>
    </xdr:from>
    <xdr:ext cx="599010" cy="259045"/>
    <xdr:sp macro="" textlink="">
      <xdr:nvSpPr>
        <xdr:cNvPr id="85" name="テキスト ボックス 84"/>
        <xdr:cNvSpPr txBox="1"/>
      </xdr:nvSpPr>
      <xdr:spPr>
        <a:xfrm>
          <a:off x="2608794" y="572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65491</xdr:rowOff>
    </xdr:from>
    <xdr:to>
      <xdr:col>3</xdr:col>
      <xdr:colOff>3175</xdr:colOff>
      <xdr:row>34</xdr:row>
      <xdr:rowOff>167091</xdr:rowOff>
    </xdr:to>
    <xdr:sp macro="" textlink="">
      <xdr:nvSpPr>
        <xdr:cNvPr id="86" name="円/楕円 85"/>
        <xdr:cNvSpPr/>
      </xdr:nvSpPr>
      <xdr:spPr>
        <a:xfrm>
          <a:off x="1968500" y="58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12168</xdr:rowOff>
    </xdr:from>
    <xdr:ext cx="599010" cy="259045"/>
    <xdr:sp macro="" textlink="">
      <xdr:nvSpPr>
        <xdr:cNvPr id="87" name="テキスト ボックス 86"/>
        <xdr:cNvSpPr txBox="1"/>
      </xdr:nvSpPr>
      <xdr:spPr>
        <a:xfrm>
          <a:off x="1719794" y="567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8151</xdr:rowOff>
    </xdr:from>
    <xdr:to>
      <xdr:col>1</xdr:col>
      <xdr:colOff>485775</xdr:colOff>
      <xdr:row>34</xdr:row>
      <xdr:rowOff>109751</xdr:rowOff>
    </xdr:to>
    <xdr:sp macro="" textlink="">
      <xdr:nvSpPr>
        <xdr:cNvPr id="88" name="円/楕円 87"/>
        <xdr:cNvSpPr/>
      </xdr:nvSpPr>
      <xdr:spPr>
        <a:xfrm>
          <a:off x="1079500" y="58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126278</xdr:rowOff>
    </xdr:from>
    <xdr:ext cx="599010" cy="259045"/>
    <xdr:sp macro="" textlink="">
      <xdr:nvSpPr>
        <xdr:cNvPr id="89" name="テキスト ボックス 88"/>
        <xdr:cNvSpPr txBox="1"/>
      </xdr:nvSpPr>
      <xdr:spPr>
        <a:xfrm>
          <a:off x="830794" y="561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150970</xdr:rowOff>
    </xdr:from>
    <xdr:to>
      <xdr:col>6</xdr:col>
      <xdr:colOff>511175</xdr:colOff>
      <xdr:row>55</xdr:row>
      <xdr:rowOff>83541</xdr:rowOff>
    </xdr:to>
    <xdr:cxnSp macro="">
      <xdr:nvCxnSpPr>
        <xdr:cNvPr id="119" name="直線コネクタ 118"/>
        <xdr:cNvCxnSpPr/>
      </xdr:nvCxnSpPr>
      <xdr:spPr>
        <a:xfrm flipV="1">
          <a:off x="3797300" y="9409270"/>
          <a:ext cx="838200" cy="10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83541</xdr:rowOff>
    </xdr:from>
    <xdr:to>
      <xdr:col>5</xdr:col>
      <xdr:colOff>358775</xdr:colOff>
      <xdr:row>56</xdr:row>
      <xdr:rowOff>31945</xdr:rowOff>
    </xdr:to>
    <xdr:cxnSp macro="">
      <xdr:nvCxnSpPr>
        <xdr:cNvPr id="122" name="直線コネクタ 121"/>
        <xdr:cNvCxnSpPr/>
      </xdr:nvCxnSpPr>
      <xdr:spPr>
        <a:xfrm flipV="1">
          <a:off x="2908300" y="9513291"/>
          <a:ext cx="889000" cy="1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31945</xdr:rowOff>
    </xdr:from>
    <xdr:to>
      <xdr:col>4</xdr:col>
      <xdr:colOff>155575</xdr:colOff>
      <xdr:row>56</xdr:row>
      <xdr:rowOff>74716</xdr:rowOff>
    </xdr:to>
    <xdr:cxnSp macro="">
      <xdr:nvCxnSpPr>
        <xdr:cNvPr id="125" name="直線コネクタ 124"/>
        <xdr:cNvCxnSpPr/>
      </xdr:nvCxnSpPr>
      <xdr:spPr>
        <a:xfrm flipV="1">
          <a:off x="2019300" y="9633145"/>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74716</xdr:rowOff>
    </xdr:from>
    <xdr:to>
      <xdr:col>2</xdr:col>
      <xdr:colOff>638175</xdr:colOff>
      <xdr:row>56</xdr:row>
      <xdr:rowOff>99961</xdr:rowOff>
    </xdr:to>
    <xdr:cxnSp macro="">
      <xdr:nvCxnSpPr>
        <xdr:cNvPr id="128" name="直線コネクタ 127"/>
        <xdr:cNvCxnSpPr/>
      </xdr:nvCxnSpPr>
      <xdr:spPr>
        <a:xfrm flipV="1">
          <a:off x="1130300" y="9675916"/>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100170</xdr:rowOff>
    </xdr:from>
    <xdr:to>
      <xdr:col>6</xdr:col>
      <xdr:colOff>561975</xdr:colOff>
      <xdr:row>55</xdr:row>
      <xdr:rowOff>30320</xdr:rowOff>
    </xdr:to>
    <xdr:sp macro="" textlink="">
      <xdr:nvSpPr>
        <xdr:cNvPr id="138" name="円/楕円 137"/>
        <xdr:cNvSpPr/>
      </xdr:nvSpPr>
      <xdr:spPr>
        <a:xfrm>
          <a:off x="4584700" y="93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123047</xdr:rowOff>
    </xdr:from>
    <xdr:ext cx="599010" cy="259045"/>
    <xdr:sp macro="" textlink="">
      <xdr:nvSpPr>
        <xdr:cNvPr id="139" name="物件費該当値テキスト"/>
        <xdr:cNvSpPr txBox="1"/>
      </xdr:nvSpPr>
      <xdr:spPr>
        <a:xfrm>
          <a:off x="4686300" y="920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32741</xdr:rowOff>
    </xdr:from>
    <xdr:to>
      <xdr:col>5</xdr:col>
      <xdr:colOff>409575</xdr:colOff>
      <xdr:row>55</xdr:row>
      <xdr:rowOff>134341</xdr:rowOff>
    </xdr:to>
    <xdr:sp macro="" textlink="">
      <xdr:nvSpPr>
        <xdr:cNvPr id="140" name="円/楕円 139"/>
        <xdr:cNvSpPr/>
      </xdr:nvSpPr>
      <xdr:spPr>
        <a:xfrm>
          <a:off x="3746500" y="94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150868</xdr:rowOff>
    </xdr:from>
    <xdr:ext cx="599010" cy="259045"/>
    <xdr:sp macro="" textlink="">
      <xdr:nvSpPr>
        <xdr:cNvPr id="141" name="テキスト ボックス 140"/>
        <xdr:cNvSpPr txBox="1"/>
      </xdr:nvSpPr>
      <xdr:spPr>
        <a:xfrm>
          <a:off x="3497794" y="92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134,870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152595</xdr:rowOff>
    </xdr:from>
    <xdr:to>
      <xdr:col>4</xdr:col>
      <xdr:colOff>206375</xdr:colOff>
      <xdr:row>56</xdr:row>
      <xdr:rowOff>82745</xdr:rowOff>
    </xdr:to>
    <xdr:sp macro="" textlink="">
      <xdr:nvSpPr>
        <xdr:cNvPr id="142" name="円/楕円 141"/>
        <xdr:cNvSpPr/>
      </xdr:nvSpPr>
      <xdr:spPr>
        <a:xfrm>
          <a:off x="2857500" y="95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99272</xdr:rowOff>
    </xdr:from>
    <xdr:ext cx="599010" cy="259045"/>
    <xdr:sp macro="" textlink="">
      <xdr:nvSpPr>
        <xdr:cNvPr id="143" name="テキスト ボックス 142"/>
        <xdr:cNvSpPr txBox="1"/>
      </xdr:nvSpPr>
      <xdr:spPr>
        <a:xfrm>
          <a:off x="2608794" y="935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23916</xdr:rowOff>
    </xdr:from>
    <xdr:to>
      <xdr:col>3</xdr:col>
      <xdr:colOff>3175</xdr:colOff>
      <xdr:row>56</xdr:row>
      <xdr:rowOff>125516</xdr:rowOff>
    </xdr:to>
    <xdr:sp macro="" textlink="">
      <xdr:nvSpPr>
        <xdr:cNvPr id="144" name="円/楕円 143"/>
        <xdr:cNvSpPr/>
      </xdr:nvSpPr>
      <xdr:spPr>
        <a:xfrm>
          <a:off x="1968500" y="96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142043</xdr:rowOff>
    </xdr:from>
    <xdr:ext cx="599010" cy="259045"/>
    <xdr:sp macro="" textlink="">
      <xdr:nvSpPr>
        <xdr:cNvPr id="145" name="テキスト ボックス 144"/>
        <xdr:cNvSpPr txBox="1"/>
      </xdr:nvSpPr>
      <xdr:spPr>
        <a:xfrm>
          <a:off x="1719794" y="940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49161</xdr:rowOff>
    </xdr:from>
    <xdr:to>
      <xdr:col>1</xdr:col>
      <xdr:colOff>485775</xdr:colOff>
      <xdr:row>56</xdr:row>
      <xdr:rowOff>150761</xdr:rowOff>
    </xdr:to>
    <xdr:sp macro="" textlink="">
      <xdr:nvSpPr>
        <xdr:cNvPr id="146" name="円/楕円 145"/>
        <xdr:cNvSpPr/>
      </xdr:nvSpPr>
      <xdr:spPr>
        <a:xfrm>
          <a:off x="1079500" y="9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167288</xdr:rowOff>
    </xdr:from>
    <xdr:ext cx="599010" cy="259045"/>
    <xdr:sp macro="" textlink="">
      <xdr:nvSpPr>
        <xdr:cNvPr id="147" name="テキスト ボックス 146"/>
        <xdr:cNvSpPr txBox="1"/>
      </xdr:nvSpPr>
      <xdr:spPr>
        <a:xfrm>
          <a:off x="830794" y="942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55614</xdr:rowOff>
    </xdr:from>
    <xdr:to>
      <xdr:col>6</xdr:col>
      <xdr:colOff>511175</xdr:colOff>
      <xdr:row>72</xdr:row>
      <xdr:rowOff>68567</xdr:rowOff>
    </xdr:to>
    <xdr:cxnSp macro="">
      <xdr:nvCxnSpPr>
        <xdr:cNvPr id="176" name="直線コネクタ 175"/>
        <xdr:cNvCxnSpPr/>
      </xdr:nvCxnSpPr>
      <xdr:spPr>
        <a:xfrm flipV="1">
          <a:off x="3797300" y="12057114"/>
          <a:ext cx="838200" cy="35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68567</xdr:rowOff>
    </xdr:from>
    <xdr:to>
      <xdr:col>5</xdr:col>
      <xdr:colOff>358775</xdr:colOff>
      <xdr:row>73</xdr:row>
      <xdr:rowOff>98514</xdr:rowOff>
    </xdr:to>
    <xdr:cxnSp macro="">
      <xdr:nvCxnSpPr>
        <xdr:cNvPr id="179" name="直線コネクタ 178"/>
        <xdr:cNvCxnSpPr/>
      </xdr:nvCxnSpPr>
      <xdr:spPr>
        <a:xfrm flipV="1">
          <a:off x="2908300" y="12412967"/>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128842</xdr:rowOff>
    </xdr:from>
    <xdr:to>
      <xdr:col>4</xdr:col>
      <xdr:colOff>155575</xdr:colOff>
      <xdr:row>73</xdr:row>
      <xdr:rowOff>98514</xdr:rowOff>
    </xdr:to>
    <xdr:cxnSp macro="">
      <xdr:nvCxnSpPr>
        <xdr:cNvPr id="182" name="直線コネクタ 181"/>
        <xdr:cNvCxnSpPr/>
      </xdr:nvCxnSpPr>
      <xdr:spPr>
        <a:xfrm>
          <a:off x="2019300" y="12473242"/>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128842</xdr:rowOff>
    </xdr:from>
    <xdr:to>
      <xdr:col>2</xdr:col>
      <xdr:colOff>638175</xdr:colOff>
      <xdr:row>72</xdr:row>
      <xdr:rowOff>169113</xdr:rowOff>
    </xdr:to>
    <xdr:cxnSp macro="">
      <xdr:nvCxnSpPr>
        <xdr:cNvPr id="185" name="直線コネクタ 184"/>
        <xdr:cNvCxnSpPr/>
      </xdr:nvCxnSpPr>
      <xdr:spPr>
        <a:xfrm flipV="1">
          <a:off x="1130300" y="12473242"/>
          <a:ext cx="889000" cy="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4814</xdr:rowOff>
    </xdr:from>
    <xdr:to>
      <xdr:col>6</xdr:col>
      <xdr:colOff>561975</xdr:colOff>
      <xdr:row>70</xdr:row>
      <xdr:rowOff>106414</xdr:rowOff>
    </xdr:to>
    <xdr:sp macro="" textlink="">
      <xdr:nvSpPr>
        <xdr:cNvPr id="195" name="円/楕円 194"/>
        <xdr:cNvSpPr/>
      </xdr:nvSpPr>
      <xdr:spPr>
        <a:xfrm>
          <a:off x="4584700" y="120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91191</xdr:rowOff>
    </xdr:from>
    <xdr:ext cx="534377" cy="259045"/>
    <xdr:sp macro="" textlink="">
      <xdr:nvSpPr>
        <xdr:cNvPr id="196" name="維持補修費該当値テキスト"/>
        <xdr:cNvSpPr txBox="1"/>
      </xdr:nvSpPr>
      <xdr:spPr>
        <a:xfrm>
          <a:off x="4686300" y="119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40,207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17767</xdr:rowOff>
    </xdr:from>
    <xdr:to>
      <xdr:col>5</xdr:col>
      <xdr:colOff>409575</xdr:colOff>
      <xdr:row>72</xdr:row>
      <xdr:rowOff>119367</xdr:rowOff>
    </xdr:to>
    <xdr:sp macro="" textlink="">
      <xdr:nvSpPr>
        <xdr:cNvPr id="197" name="円/楕円 196"/>
        <xdr:cNvSpPr/>
      </xdr:nvSpPr>
      <xdr:spPr>
        <a:xfrm>
          <a:off x="3746500" y="1236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135894</xdr:rowOff>
    </xdr:from>
    <xdr:ext cx="534377" cy="259045"/>
    <xdr:sp macro="" textlink="">
      <xdr:nvSpPr>
        <xdr:cNvPr id="198" name="テキスト ボックス 197"/>
        <xdr:cNvSpPr txBox="1"/>
      </xdr:nvSpPr>
      <xdr:spPr>
        <a:xfrm>
          <a:off x="3530111" y="121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47714</xdr:rowOff>
    </xdr:from>
    <xdr:to>
      <xdr:col>4</xdr:col>
      <xdr:colOff>206375</xdr:colOff>
      <xdr:row>73</xdr:row>
      <xdr:rowOff>149314</xdr:rowOff>
    </xdr:to>
    <xdr:sp macro="" textlink="">
      <xdr:nvSpPr>
        <xdr:cNvPr id="199" name="円/楕円 198"/>
        <xdr:cNvSpPr/>
      </xdr:nvSpPr>
      <xdr:spPr>
        <a:xfrm>
          <a:off x="2857500" y="12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165841</xdr:rowOff>
    </xdr:from>
    <xdr:ext cx="534377" cy="259045"/>
    <xdr:sp macro="" textlink="">
      <xdr:nvSpPr>
        <xdr:cNvPr id="200" name="テキスト ボックス 199"/>
        <xdr:cNvSpPr txBox="1"/>
      </xdr:nvSpPr>
      <xdr:spPr>
        <a:xfrm>
          <a:off x="2641111" y="123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78042</xdr:rowOff>
    </xdr:from>
    <xdr:to>
      <xdr:col>3</xdr:col>
      <xdr:colOff>3175</xdr:colOff>
      <xdr:row>73</xdr:row>
      <xdr:rowOff>8192</xdr:rowOff>
    </xdr:to>
    <xdr:sp macro="" textlink="">
      <xdr:nvSpPr>
        <xdr:cNvPr id="201" name="円/楕円 200"/>
        <xdr:cNvSpPr/>
      </xdr:nvSpPr>
      <xdr:spPr>
        <a:xfrm>
          <a:off x="1968500" y="124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24719</xdr:rowOff>
    </xdr:from>
    <xdr:ext cx="534377" cy="259045"/>
    <xdr:sp macro="" textlink="">
      <xdr:nvSpPr>
        <xdr:cNvPr id="202" name="テキスト ボックス 201"/>
        <xdr:cNvSpPr txBox="1"/>
      </xdr:nvSpPr>
      <xdr:spPr>
        <a:xfrm>
          <a:off x="1752111" y="1219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29,285</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118313</xdr:rowOff>
    </xdr:from>
    <xdr:to>
      <xdr:col>1</xdr:col>
      <xdr:colOff>485775</xdr:colOff>
      <xdr:row>73</xdr:row>
      <xdr:rowOff>48463</xdr:rowOff>
    </xdr:to>
    <xdr:sp macro="" textlink="">
      <xdr:nvSpPr>
        <xdr:cNvPr id="203" name="円/楕円 202"/>
        <xdr:cNvSpPr/>
      </xdr:nvSpPr>
      <xdr:spPr>
        <a:xfrm>
          <a:off x="1079500" y="124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64990</xdr:rowOff>
    </xdr:from>
    <xdr:ext cx="534377" cy="259045"/>
    <xdr:sp macro="" textlink="">
      <xdr:nvSpPr>
        <xdr:cNvPr id="204" name="テキスト ボックス 203"/>
        <xdr:cNvSpPr txBox="1"/>
      </xdr:nvSpPr>
      <xdr:spPr>
        <a:xfrm>
          <a:off x="863111" y="122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6045</xdr:rowOff>
    </xdr:from>
    <xdr:to>
      <xdr:col>6</xdr:col>
      <xdr:colOff>511175</xdr:colOff>
      <xdr:row>98</xdr:row>
      <xdr:rowOff>43687</xdr:rowOff>
    </xdr:to>
    <xdr:cxnSp macro="">
      <xdr:nvCxnSpPr>
        <xdr:cNvPr id="234" name="直線コネクタ 233"/>
        <xdr:cNvCxnSpPr/>
      </xdr:nvCxnSpPr>
      <xdr:spPr>
        <a:xfrm>
          <a:off x="3797300" y="16808145"/>
          <a:ext cx="8382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6045</xdr:rowOff>
    </xdr:from>
    <xdr:to>
      <xdr:col>5</xdr:col>
      <xdr:colOff>358775</xdr:colOff>
      <xdr:row>98</xdr:row>
      <xdr:rowOff>157835</xdr:rowOff>
    </xdr:to>
    <xdr:cxnSp macro="">
      <xdr:nvCxnSpPr>
        <xdr:cNvPr id="237" name="直線コネクタ 236"/>
        <xdr:cNvCxnSpPr/>
      </xdr:nvCxnSpPr>
      <xdr:spPr>
        <a:xfrm flipV="1">
          <a:off x="2908300" y="16808145"/>
          <a:ext cx="889000" cy="1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157835</xdr:rowOff>
    </xdr:from>
    <xdr:to>
      <xdr:col>4</xdr:col>
      <xdr:colOff>155575</xdr:colOff>
      <xdr:row>98</xdr:row>
      <xdr:rowOff>170295</xdr:rowOff>
    </xdr:to>
    <xdr:cxnSp macro="">
      <xdr:nvCxnSpPr>
        <xdr:cNvPr id="240" name="直線コネクタ 239"/>
        <xdr:cNvCxnSpPr/>
      </xdr:nvCxnSpPr>
      <xdr:spPr>
        <a:xfrm flipV="1">
          <a:off x="2019300" y="16959935"/>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170295</xdr:rowOff>
    </xdr:from>
    <xdr:to>
      <xdr:col>2</xdr:col>
      <xdr:colOff>638175</xdr:colOff>
      <xdr:row>99</xdr:row>
      <xdr:rowOff>27457</xdr:rowOff>
    </xdr:to>
    <xdr:cxnSp macro="">
      <xdr:nvCxnSpPr>
        <xdr:cNvPr id="243" name="直線コネクタ 242"/>
        <xdr:cNvCxnSpPr/>
      </xdr:nvCxnSpPr>
      <xdr:spPr>
        <a:xfrm flipV="1">
          <a:off x="1130300" y="16972395"/>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164337</xdr:rowOff>
    </xdr:from>
    <xdr:to>
      <xdr:col>6</xdr:col>
      <xdr:colOff>561975</xdr:colOff>
      <xdr:row>98</xdr:row>
      <xdr:rowOff>94487</xdr:rowOff>
    </xdr:to>
    <xdr:sp macro="" textlink="">
      <xdr:nvSpPr>
        <xdr:cNvPr id="253" name="円/楕円 252"/>
        <xdr:cNvSpPr/>
      </xdr:nvSpPr>
      <xdr:spPr>
        <a:xfrm>
          <a:off x="4584700" y="167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142764</xdr:rowOff>
    </xdr:from>
    <xdr:ext cx="534377" cy="259045"/>
    <xdr:sp macro="" textlink="">
      <xdr:nvSpPr>
        <xdr:cNvPr id="254" name="扶助費該当値テキスト"/>
        <xdr:cNvSpPr txBox="1"/>
      </xdr:nvSpPr>
      <xdr:spPr>
        <a:xfrm>
          <a:off x="4686300" y="1677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126695</xdr:rowOff>
    </xdr:from>
    <xdr:to>
      <xdr:col>5</xdr:col>
      <xdr:colOff>409575</xdr:colOff>
      <xdr:row>98</xdr:row>
      <xdr:rowOff>56845</xdr:rowOff>
    </xdr:to>
    <xdr:sp macro="" textlink="">
      <xdr:nvSpPr>
        <xdr:cNvPr id="255" name="円/楕円 254"/>
        <xdr:cNvSpPr/>
      </xdr:nvSpPr>
      <xdr:spPr>
        <a:xfrm>
          <a:off x="3746500" y="167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47972</xdr:rowOff>
    </xdr:from>
    <xdr:ext cx="534377" cy="259045"/>
    <xdr:sp macro="" textlink="">
      <xdr:nvSpPr>
        <xdr:cNvPr id="256" name="テキスト ボックス 255"/>
        <xdr:cNvSpPr txBox="1"/>
      </xdr:nvSpPr>
      <xdr:spPr>
        <a:xfrm>
          <a:off x="3530111" y="1685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107035</xdr:rowOff>
    </xdr:from>
    <xdr:to>
      <xdr:col>4</xdr:col>
      <xdr:colOff>206375</xdr:colOff>
      <xdr:row>99</xdr:row>
      <xdr:rowOff>37185</xdr:rowOff>
    </xdr:to>
    <xdr:sp macro="" textlink="">
      <xdr:nvSpPr>
        <xdr:cNvPr id="257" name="円/楕円 256"/>
        <xdr:cNvSpPr/>
      </xdr:nvSpPr>
      <xdr:spPr>
        <a:xfrm>
          <a:off x="2857500" y="1690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28312</xdr:rowOff>
    </xdr:from>
    <xdr:ext cx="534377" cy="259045"/>
    <xdr:sp macro="" textlink="">
      <xdr:nvSpPr>
        <xdr:cNvPr id="258" name="テキスト ボックス 257"/>
        <xdr:cNvSpPr txBox="1"/>
      </xdr:nvSpPr>
      <xdr:spPr>
        <a:xfrm>
          <a:off x="2641111" y="170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119495</xdr:rowOff>
    </xdr:from>
    <xdr:to>
      <xdr:col>3</xdr:col>
      <xdr:colOff>3175</xdr:colOff>
      <xdr:row>99</xdr:row>
      <xdr:rowOff>49645</xdr:rowOff>
    </xdr:to>
    <xdr:sp macro="" textlink="">
      <xdr:nvSpPr>
        <xdr:cNvPr id="259" name="円/楕円 258"/>
        <xdr:cNvSpPr/>
      </xdr:nvSpPr>
      <xdr:spPr>
        <a:xfrm>
          <a:off x="1968500" y="169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40772</xdr:rowOff>
    </xdr:from>
    <xdr:ext cx="534377" cy="259045"/>
    <xdr:sp macro="" textlink="">
      <xdr:nvSpPr>
        <xdr:cNvPr id="260" name="テキスト ボックス 259"/>
        <xdr:cNvSpPr txBox="1"/>
      </xdr:nvSpPr>
      <xdr:spPr>
        <a:xfrm>
          <a:off x="1752111" y="170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148107</xdr:rowOff>
    </xdr:from>
    <xdr:to>
      <xdr:col>1</xdr:col>
      <xdr:colOff>485775</xdr:colOff>
      <xdr:row>99</xdr:row>
      <xdr:rowOff>78257</xdr:rowOff>
    </xdr:to>
    <xdr:sp macro="" textlink="">
      <xdr:nvSpPr>
        <xdr:cNvPr id="261" name="円/楕円 260"/>
        <xdr:cNvSpPr/>
      </xdr:nvSpPr>
      <xdr:spPr>
        <a:xfrm>
          <a:off x="1079500" y="169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69384</xdr:rowOff>
    </xdr:from>
    <xdr:ext cx="534377" cy="259045"/>
    <xdr:sp macro="" textlink="">
      <xdr:nvSpPr>
        <xdr:cNvPr id="262" name="テキスト ボックス 261"/>
        <xdr:cNvSpPr txBox="1"/>
      </xdr:nvSpPr>
      <xdr:spPr>
        <a:xfrm>
          <a:off x="863111" y="170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152093</xdr:rowOff>
    </xdr:from>
    <xdr:to>
      <xdr:col>15</xdr:col>
      <xdr:colOff>180975</xdr:colOff>
      <xdr:row>37</xdr:row>
      <xdr:rowOff>924</xdr:rowOff>
    </xdr:to>
    <xdr:cxnSp macro="">
      <xdr:nvCxnSpPr>
        <xdr:cNvPr id="293" name="直線コネクタ 292"/>
        <xdr:cNvCxnSpPr/>
      </xdr:nvCxnSpPr>
      <xdr:spPr>
        <a:xfrm flipV="1">
          <a:off x="9639300" y="6324293"/>
          <a:ext cx="8382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924</xdr:rowOff>
    </xdr:from>
    <xdr:to>
      <xdr:col>14</xdr:col>
      <xdr:colOff>28575</xdr:colOff>
      <xdr:row>37</xdr:row>
      <xdr:rowOff>67871</xdr:rowOff>
    </xdr:to>
    <xdr:cxnSp macro="">
      <xdr:nvCxnSpPr>
        <xdr:cNvPr id="296" name="直線コネクタ 295"/>
        <xdr:cNvCxnSpPr/>
      </xdr:nvCxnSpPr>
      <xdr:spPr>
        <a:xfrm flipV="1">
          <a:off x="8750300" y="634457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49142</xdr:rowOff>
    </xdr:from>
    <xdr:to>
      <xdr:col>12</xdr:col>
      <xdr:colOff>511175</xdr:colOff>
      <xdr:row>37</xdr:row>
      <xdr:rowOff>67871</xdr:rowOff>
    </xdr:to>
    <xdr:cxnSp macro="">
      <xdr:nvCxnSpPr>
        <xdr:cNvPr id="299" name="直線コネクタ 298"/>
        <xdr:cNvCxnSpPr/>
      </xdr:nvCxnSpPr>
      <xdr:spPr>
        <a:xfrm>
          <a:off x="7861300" y="6392792"/>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36598</xdr:rowOff>
    </xdr:from>
    <xdr:to>
      <xdr:col>11</xdr:col>
      <xdr:colOff>307975</xdr:colOff>
      <xdr:row>37</xdr:row>
      <xdr:rowOff>49142</xdr:rowOff>
    </xdr:to>
    <xdr:cxnSp macro="">
      <xdr:nvCxnSpPr>
        <xdr:cNvPr id="302" name="直線コネクタ 301"/>
        <xdr:cNvCxnSpPr/>
      </xdr:nvCxnSpPr>
      <xdr:spPr>
        <a:xfrm>
          <a:off x="6972300" y="6208798"/>
          <a:ext cx="889000" cy="18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101293</xdr:rowOff>
    </xdr:from>
    <xdr:to>
      <xdr:col>15</xdr:col>
      <xdr:colOff>231775</xdr:colOff>
      <xdr:row>37</xdr:row>
      <xdr:rowOff>31443</xdr:rowOff>
    </xdr:to>
    <xdr:sp macro="" textlink="">
      <xdr:nvSpPr>
        <xdr:cNvPr id="312" name="円/楕円 311"/>
        <xdr:cNvSpPr/>
      </xdr:nvSpPr>
      <xdr:spPr>
        <a:xfrm>
          <a:off x="10426700" y="627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124170</xdr:rowOff>
    </xdr:from>
    <xdr:ext cx="599010" cy="259045"/>
    <xdr:sp macro="" textlink="">
      <xdr:nvSpPr>
        <xdr:cNvPr id="313" name="補助費等該当値テキスト"/>
        <xdr:cNvSpPr txBox="1"/>
      </xdr:nvSpPr>
      <xdr:spPr>
        <a:xfrm>
          <a:off x="10528300" y="612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141,205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121574</xdr:rowOff>
    </xdr:from>
    <xdr:to>
      <xdr:col>14</xdr:col>
      <xdr:colOff>79375</xdr:colOff>
      <xdr:row>37</xdr:row>
      <xdr:rowOff>51724</xdr:rowOff>
    </xdr:to>
    <xdr:sp macro="" textlink="">
      <xdr:nvSpPr>
        <xdr:cNvPr id="314" name="円/楕円 313"/>
        <xdr:cNvSpPr/>
      </xdr:nvSpPr>
      <xdr:spPr>
        <a:xfrm>
          <a:off x="9588500" y="62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68251</xdr:rowOff>
    </xdr:from>
    <xdr:ext cx="599010" cy="259045"/>
    <xdr:sp macro="" textlink="">
      <xdr:nvSpPr>
        <xdr:cNvPr id="315" name="テキスト ボックス 314"/>
        <xdr:cNvSpPr txBox="1"/>
      </xdr:nvSpPr>
      <xdr:spPr>
        <a:xfrm>
          <a:off x="9339794" y="606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17071</xdr:rowOff>
    </xdr:from>
    <xdr:to>
      <xdr:col>12</xdr:col>
      <xdr:colOff>561975</xdr:colOff>
      <xdr:row>37</xdr:row>
      <xdr:rowOff>118671</xdr:rowOff>
    </xdr:to>
    <xdr:sp macro="" textlink="">
      <xdr:nvSpPr>
        <xdr:cNvPr id="316" name="円/楕円 315"/>
        <xdr:cNvSpPr/>
      </xdr:nvSpPr>
      <xdr:spPr>
        <a:xfrm>
          <a:off x="8699500" y="636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135198</xdr:rowOff>
    </xdr:from>
    <xdr:ext cx="599010" cy="259045"/>
    <xdr:sp macro="" textlink="">
      <xdr:nvSpPr>
        <xdr:cNvPr id="317" name="テキスト ボックス 316"/>
        <xdr:cNvSpPr txBox="1"/>
      </xdr:nvSpPr>
      <xdr:spPr>
        <a:xfrm>
          <a:off x="8450794" y="613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169792</xdr:rowOff>
    </xdr:from>
    <xdr:to>
      <xdr:col>11</xdr:col>
      <xdr:colOff>358775</xdr:colOff>
      <xdr:row>37</xdr:row>
      <xdr:rowOff>99942</xdr:rowOff>
    </xdr:to>
    <xdr:sp macro="" textlink="">
      <xdr:nvSpPr>
        <xdr:cNvPr id="318" name="円/楕円 317"/>
        <xdr:cNvSpPr/>
      </xdr:nvSpPr>
      <xdr:spPr>
        <a:xfrm>
          <a:off x="7810500" y="63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116469</xdr:rowOff>
    </xdr:from>
    <xdr:ext cx="599010" cy="259045"/>
    <xdr:sp macro="" textlink="">
      <xdr:nvSpPr>
        <xdr:cNvPr id="319" name="テキスト ボックス 318"/>
        <xdr:cNvSpPr txBox="1"/>
      </xdr:nvSpPr>
      <xdr:spPr>
        <a:xfrm>
          <a:off x="7561794" y="611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157248</xdr:rowOff>
    </xdr:from>
    <xdr:to>
      <xdr:col>10</xdr:col>
      <xdr:colOff>155575</xdr:colOff>
      <xdr:row>36</xdr:row>
      <xdr:rowOff>87398</xdr:rowOff>
    </xdr:to>
    <xdr:sp macro="" textlink="">
      <xdr:nvSpPr>
        <xdr:cNvPr id="320" name="円/楕円 319"/>
        <xdr:cNvSpPr/>
      </xdr:nvSpPr>
      <xdr:spPr>
        <a:xfrm>
          <a:off x="6921500" y="61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103925</xdr:rowOff>
    </xdr:from>
    <xdr:ext cx="599010" cy="259045"/>
    <xdr:sp macro="" textlink="">
      <xdr:nvSpPr>
        <xdr:cNvPr id="321" name="テキスト ボックス 320"/>
        <xdr:cNvSpPr txBox="1"/>
      </xdr:nvSpPr>
      <xdr:spPr>
        <a:xfrm>
          <a:off x="6672794" y="593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133414</xdr:rowOff>
    </xdr:from>
    <xdr:to>
      <xdr:col>15</xdr:col>
      <xdr:colOff>180975</xdr:colOff>
      <xdr:row>58</xdr:row>
      <xdr:rowOff>18398</xdr:rowOff>
    </xdr:to>
    <xdr:cxnSp macro="">
      <xdr:nvCxnSpPr>
        <xdr:cNvPr id="352" name="直線コネクタ 351"/>
        <xdr:cNvCxnSpPr/>
      </xdr:nvCxnSpPr>
      <xdr:spPr>
        <a:xfrm flipV="1">
          <a:off x="9639300" y="9906064"/>
          <a:ext cx="8382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32901</xdr:rowOff>
    </xdr:from>
    <xdr:to>
      <xdr:col>14</xdr:col>
      <xdr:colOff>28575</xdr:colOff>
      <xdr:row>58</xdr:row>
      <xdr:rowOff>18398</xdr:rowOff>
    </xdr:to>
    <xdr:cxnSp macro="">
      <xdr:nvCxnSpPr>
        <xdr:cNvPr id="355" name="直線コネクタ 354"/>
        <xdr:cNvCxnSpPr/>
      </xdr:nvCxnSpPr>
      <xdr:spPr>
        <a:xfrm>
          <a:off x="8750300" y="9805551"/>
          <a:ext cx="889000" cy="1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32901</xdr:rowOff>
    </xdr:from>
    <xdr:to>
      <xdr:col>12</xdr:col>
      <xdr:colOff>511175</xdr:colOff>
      <xdr:row>58</xdr:row>
      <xdr:rowOff>37695</xdr:rowOff>
    </xdr:to>
    <xdr:cxnSp macro="">
      <xdr:nvCxnSpPr>
        <xdr:cNvPr id="358" name="直線コネクタ 357"/>
        <xdr:cNvCxnSpPr/>
      </xdr:nvCxnSpPr>
      <xdr:spPr>
        <a:xfrm flipV="1">
          <a:off x="7861300" y="9805551"/>
          <a:ext cx="889000" cy="17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110727</xdr:rowOff>
    </xdr:from>
    <xdr:to>
      <xdr:col>11</xdr:col>
      <xdr:colOff>307975</xdr:colOff>
      <xdr:row>58</xdr:row>
      <xdr:rowOff>37695</xdr:rowOff>
    </xdr:to>
    <xdr:cxnSp macro="">
      <xdr:nvCxnSpPr>
        <xdr:cNvPr id="361" name="直線コネクタ 360"/>
        <xdr:cNvCxnSpPr/>
      </xdr:nvCxnSpPr>
      <xdr:spPr>
        <a:xfrm>
          <a:off x="6972300" y="9883377"/>
          <a:ext cx="889000" cy="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82614</xdr:rowOff>
    </xdr:from>
    <xdr:to>
      <xdr:col>15</xdr:col>
      <xdr:colOff>231775</xdr:colOff>
      <xdr:row>58</xdr:row>
      <xdr:rowOff>12764</xdr:rowOff>
    </xdr:to>
    <xdr:sp macro="" textlink="">
      <xdr:nvSpPr>
        <xdr:cNvPr id="371" name="円/楕円 370"/>
        <xdr:cNvSpPr/>
      </xdr:nvSpPr>
      <xdr:spPr>
        <a:xfrm>
          <a:off x="10426700" y="9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61041</xdr:rowOff>
    </xdr:from>
    <xdr:ext cx="534377" cy="259045"/>
    <xdr:sp macro="" textlink="">
      <xdr:nvSpPr>
        <xdr:cNvPr id="372" name="普通建設事業費該当値テキスト"/>
        <xdr:cNvSpPr txBox="1"/>
      </xdr:nvSpPr>
      <xdr:spPr>
        <a:xfrm>
          <a:off x="10528300" y="9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139048</xdr:rowOff>
    </xdr:from>
    <xdr:to>
      <xdr:col>14</xdr:col>
      <xdr:colOff>79375</xdr:colOff>
      <xdr:row>58</xdr:row>
      <xdr:rowOff>69198</xdr:rowOff>
    </xdr:to>
    <xdr:sp macro="" textlink="">
      <xdr:nvSpPr>
        <xdr:cNvPr id="373" name="円/楕円 372"/>
        <xdr:cNvSpPr/>
      </xdr:nvSpPr>
      <xdr:spPr>
        <a:xfrm>
          <a:off x="9588500" y="99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60325</xdr:rowOff>
    </xdr:from>
    <xdr:ext cx="534377" cy="259045"/>
    <xdr:sp macro="" textlink="">
      <xdr:nvSpPr>
        <xdr:cNvPr id="374" name="テキスト ボックス 373"/>
        <xdr:cNvSpPr txBox="1"/>
      </xdr:nvSpPr>
      <xdr:spPr>
        <a:xfrm>
          <a:off x="9372111" y="100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153551</xdr:rowOff>
    </xdr:from>
    <xdr:to>
      <xdr:col>12</xdr:col>
      <xdr:colOff>561975</xdr:colOff>
      <xdr:row>57</xdr:row>
      <xdr:rowOff>83701</xdr:rowOff>
    </xdr:to>
    <xdr:sp macro="" textlink="">
      <xdr:nvSpPr>
        <xdr:cNvPr id="375" name="円/楕円 374"/>
        <xdr:cNvSpPr/>
      </xdr:nvSpPr>
      <xdr:spPr>
        <a:xfrm>
          <a:off x="8699500" y="97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74828</xdr:rowOff>
    </xdr:from>
    <xdr:ext cx="599010" cy="259045"/>
    <xdr:sp macro="" textlink="">
      <xdr:nvSpPr>
        <xdr:cNvPr id="376" name="テキスト ボックス 375"/>
        <xdr:cNvSpPr txBox="1"/>
      </xdr:nvSpPr>
      <xdr:spPr>
        <a:xfrm>
          <a:off x="8450794" y="984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158345</xdr:rowOff>
    </xdr:from>
    <xdr:to>
      <xdr:col>11</xdr:col>
      <xdr:colOff>358775</xdr:colOff>
      <xdr:row>58</xdr:row>
      <xdr:rowOff>88495</xdr:rowOff>
    </xdr:to>
    <xdr:sp macro="" textlink="">
      <xdr:nvSpPr>
        <xdr:cNvPr id="377" name="円/楕円 376"/>
        <xdr:cNvSpPr/>
      </xdr:nvSpPr>
      <xdr:spPr>
        <a:xfrm>
          <a:off x="78105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79622</xdr:rowOff>
    </xdr:from>
    <xdr:ext cx="534377" cy="259045"/>
    <xdr:sp macro="" textlink="">
      <xdr:nvSpPr>
        <xdr:cNvPr id="378" name="テキスト ボックス 377"/>
        <xdr:cNvSpPr txBox="1"/>
      </xdr:nvSpPr>
      <xdr:spPr>
        <a:xfrm>
          <a:off x="7594111" y="100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59927</xdr:rowOff>
    </xdr:from>
    <xdr:to>
      <xdr:col>10</xdr:col>
      <xdr:colOff>155575</xdr:colOff>
      <xdr:row>57</xdr:row>
      <xdr:rowOff>161527</xdr:rowOff>
    </xdr:to>
    <xdr:sp macro="" textlink="">
      <xdr:nvSpPr>
        <xdr:cNvPr id="379" name="円/楕円 378"/>
        <xdr:cNvSpPr/>
      </xdr:nvSpPr>
      <xdr:spPr>
        <a:xfrm>
          <a:off x="6921500" y="98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152654</xdr:rowOff>
    </xdr:from>
    <xdr:ext cx="599010" cy="259045"/>
    <xdr:sp macro="" textlink="">
      <xdr:nvSpPr>
        <xdr:cNvPr id="380" name="テキスト ボックス 379"/>
        <xdr:cNvSpPr txBox="1"/>
      </xdr:nvSpPr>
      <xdr:spPr>
        <a:xfrm>
          <a:off x="6672794" y="992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98163</xdr:rowOff>
    </xdr:from>
    <xdr:to>
      <xdr:col>15</xdr:col>
      <xdr:colOff>180975</xdr:colOff>
      <xdr:row>78</xdr:row>
      <xdr:rowOff>148506</xdr:rowOff>
    </xdr:to>
    <xdr:cxnSp macro="">
      <xdr:nvCxnSpPr>
        <xdr:cNvPr id="409" name="直線コネクタ 408"/>
        <xdr:cNvCxnSpPr/>
      </xdr:nvCxnSpPr>
      <xdr:spPr>
        <a:xfrm flipV="1">
          <a:off x="9639300" y="13471263"/>
          <a:ext cx="8382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47363</xdr:rowOff>
    </xdr:from>
    <xdr:to>
      <xdr:col>15</xdr:col>
      <xdr:colOff>231775</xdr:colOff>
      <xdr:row>78</xdr:row>
      <xdr:rowOff>148963</xdr:rowOff>
    </xdr:to>
    <xdr:sp macro="" textlink="">
      <xdr:nvSpPr>
        <xdr:cNvPr id="419" name="円/楕円 418"/>
        <xdr:cNvSpPr/>
      </xdr:nvSpPr>
      <xdr:spPr>
        <a:xfrm>
          <a:off x="10426700" y="1342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133740</xdr:rowOff>
    </xdr:from>
    <xdr:ext cx="534377" cy="259045"/>
    <xdr:sp macro="" textlink="">
      <xdr:nvSpPr>
        <xdr:cNvPr id="420" name="普通建設事業費 （ うち新規整備　）該当値テキスト"/>
        <xdr:cNvSpPr txBox="1"/>
      </xdr:nvSpPr>
      <xdr:spPr>
        <a:xfrm>
          <a:off x="10528300" y="1333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97706</xdr:rowOff>
    </xdr:from>
    <xdr:to>
      <xdr:col>14</xdr:col>
      <xdr:colOff>79375</xdr:colOff>
      <xdr:row>79</xdr:row>
      <xdr:rowOff>27856</xdr:rowOff>
    </xdr:to>
    <xdr:sp macro="" textlink="">
      <xdr:nvSpPr>
        <xdr:cNvPr id="421" name="円/楕円 420"/>
        <xdr:cNvSpPr/>
      </xdr:nvSpPr>
      <xdr:spPr>
        <a:xfrm>
          <a:off x="9588500" y="134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18983</xdr:rowOff>
    </xdr:from>
    <xdr:ext cx="534377" cy="259045"/>
    <xdr:sp macro="" textlink="">
      <xdr:nvSpPr>
        <xdr:cNvPr id="422" name="テキスト ボックス 421"/>
        <xdr:cNvSpPr txBox="1"/>
      </xdr:nvSpPr>
      <xdr:spPr>
        <a:xfrm>
          <a:off x="9372111" y="13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50389</xdr:rowOff>
    </xdr:from>
    <xdr:to>
      <xdr:col>15</xdr:col>
      <xdr:colOff>180975</xdr:colOff>
      <xdr:row>98</xdr:row>
      <xdr:rowOff>70038</xdr:rowOff>
    </xdr:to>
    <xdr:cxnSp macro="">
      <xdr:nvCxnSpPr>
        <xdr:cNvPr id="451" name="直線コネクタ 450"/>
        <xdr:cNvCxnSpPr/>
      </xdr:nvCxnSpPr>
      <xdr:spPr>
        <a:xfrm flipV="1">
          <a:off x="9639300" y="16852489"/>
          <a:ext cx="8382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171039</xdr:rowOff>
    </xdr:from>
    <xdr:to>
      <xdr:col>15</xdr:col>
      <xdr:colOff>231775</xdr:colOff>
      <xdr:row>98</xdr:row>
      <xdr:rowOff>101189</xdr:rowOff>
    </xdr:to>
    <xdr:sp macro="" textlink="">
      <xdr:nvSpPr>
        <xdr:cNvPr id="461" name="円/楕円 460"/>
        <xdr:cNvSpPr/>
      </xdr:nvSpPr>
      <xdr:spPr>
        <a:xfrm>
          <a:off x="10426700" y="16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149466</xdr:rowOff>
    </xdr:from>
    <xdr:ext cx="534377" cy="259045"/>
    <xdr:sp macro="" textlink="">
      <xdr:nvSpPr>
        <xdr:cNvPr id="462" name="普通建設事業費 （ うち更新整備　）該当値テキスト"/>
        <xdr:cNvSpPr txBox="1"/>
      </xdr:nvSpPr>
      <xdr:spPr>
        <a:xfrm>
          <a:off x="10528300" y="167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19238</xdr:rowOff>
    </xdr:from>
    <xdr:to>
      <xdr:col>14</xdr:col>
      <xdr:colOff>79375</xdr:colOff>
      <xdr:row>98</xdr:row>
      <xdr:rowOff>120838</xdr:rowOff>
    </xdr:to>
    <xdr:sp macro="" textlink="">
      <xdr:nvSpPr>
        <xdr:cNvPr id="463" name="円/楕円 462"/>
        <xdr:cNvSpPr/>
      </xdr:nvSpPr>
      <xdr:spPr>
        <a:xfrm>
          <a:off x="9588500" y="168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111965</xdr:rowOff>
    </xdr:from>
    <xdr:ext cx="534377" cy="259045"/>
    <xdr:sp macro="" textlink="">
      <xdr:nvSpPr>
        <xdr:cNvPr id="464" name="テキスト ボックス 463"/>
        <xdr:cNvSpPr txBox="1"/>
      </xdr:nvSpPr>
      <xdr:spPr>
        <a:xfrm>
          <a:off x="9372111" y="169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137862</xdr:rowOff>
    </xdr:from>
    <xdr:to>
      <xdr:col>23</xdr:col>
      <xdr:colOff>517525</xdr:colOff>
      <xdr:row>38</xdr:row>
      <xdr:rowOff>139695</xdr:rowOff>
    </xdr:to>
    <xdr:cxnSp macro="">
      <xdr:nvCxnSpPr>
        <xdr:cNvPr id="491" name="直線コネクタ 490"/>
        <xdr:cNvCxnSpPr/>
      </xdr:nvCxnSpPr>
      <xdr:spPr>
        <a:xfrm flipV="1">
          <a:off x="15481300" y="6652962"/>
          <a:ext cx="8382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133843</xdr:rowOff>
    </xdr:from>
    <xdr:to>
      <xdr:col>22</xdr:col>
      <xdr:colOff>365125</xdr:colOff>
      <xdr:row>38</xdr:row>
      <xdr:rowOff>139695</xdr:rowOff>
    </xdr:to>
    <xdr:cxnSp macro="">
      <xdr:nvCxnSpPr>
        <xdr:cNvPr id="494" name="直線コネクタ 493"/>
        <xdr:cNvCxnSpPr/>
      </xdr:nvCxnSpPr>
      <xdr:spPr>
        <a:xfrm>
          <a:off x="14592300" y="6648943"/>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126405</xdr:rowOff>
    </xdr:from>
    <xdr:to>
      <xdr:col>21</xdr:col>
      <xdr:colOff>161925</xdr:colOff>
      <xdr:row>38</xdr:row>
      <xdr:rowOff>133843</xdr:rowOff>
    </xdr:to>
    <xdr:cxnSp macro="">
      <xdr:nvCxnSpPr>
        <xdr:cNvPr id="497" name="直線コネクタ 496"/>
        <xdr:cNvCxnSpPr/>
      </xdr:nvCxnSpPr>
      <xdr:spPr>
        <a:xfrm>
          <a:off x="13703300" y="6641505"/>
          <a:ext cx="8890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126405</xdr:rowOff>
    </xdr:from>
    <xdr:to>
      <xdr:col>19</xdr:col>
      <xdr:colOff>644525</xdr:colOff>
      <xdr:row>38</xdr:row>
      <xdr:rowOff>133496</xdr:rowOff>
    </xdr:to>
    <xdr:cxnSp macro="">
      <xdr:nvCxnSpPr>
        <xdr:cNvPr id="500" name="直線コネクタ 499"/>
        <xdr:cNvCxnSpPr/>
      </xdr:nvCxnSpPr>
      <xdr:spPr>
        <a:xfrm flipV="1">
          <a:off x="12814300" y="6641505"/>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87062</xdr:rowOff>
    </xdr:from>
    <xdr:to>
      <xdr:col>23</xdr:col>
      <xdr:colOff>568325</xdr:colOff>
      <xdr:row>39</xdr:row>
      <xdr:rowOff>17212</xdr:rowOff>
    </xdr:to>
    <xdr:sp macro="" textlink="">
      <xdr:nvSpPr>
        <xdr:cNvPr id="510" name="円/楕円 509"/>
        <xdr:cNvSpPr/>
      </xdr:nvSpPr>
      <xdr:spPr>
        <a:xfrm>
          <a:off x="16268700" y="66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378565" cy="259045"/>
    <xdr:sp macro="" textlink="">
      <xdr:nvSpPr>
        <xdr:cNvPr id="511" name="災害復旧事業費該当値テキスト"/>
        <xdr:cNvSpPr txBox="1"/>
      </xdr:nvSpPr>
      <xdr:spPr>
        <a:xfrm>
          <a:off x="16370300" y="653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88895</xdr:rowOff>
    </xdr:from>
    <xdr:to>
      <xdr:col>22</xdr:col>
      <xdr:colOff>415925</xdr:colOff>
      <xdr:row>39</xdr:row>
      <xdr:rowOff>19045</xdr:rowOff>
    </xdr:to>
    <xdr:sp macro="" textlink="">
      <xdr:nvSpPr>
        <xdr:cNvPr id="512" name="円/楕円 511"/>
        <xdr:cNvSpPr/>
      </xdr:nvSpPr>
      <xdr:spPr>
        <a:xfrm>
          <a:off x="15430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10172</xdr:rowOff>
    </xdr:from>
    <xdr:ext cx="249299" cy="259045"/>
    <xdr:sp macro="" textlink="">
      <xdr:nvSpPr>
        <xdr:cNvPr id="513" name="テキスト ボックス 512"/>
        <xdr:cNvSpPr txBox="1"/>
      </xdr:nvSpPr>
      <xdr:spPr>
        <a:xfrm>
          <a:off x="15356649"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83043</xdr:rowOff>
    </xdr:from>
    <xdr:to>
      <xdr:col>21</xdr:col>
      <xdr:colOff>212725</xdr:colOff>
      <xdr:row>39</xdr:row>
      <xdr:rowOff>13193</xdr:rowOff>
    </xdr:to>
    <xdr:sp macro="" textlink="">
      <xdr:nvSpPr>
        <xdr:cNvPr id="514" name="円/楕円 513"/>
        <xdr:cNvSpPr/>
      </xdr:nvSpPr>
      <xdr:spPr>
        <a:xfrm>
          <a:off x="14541500" y="659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4320</xdr:rowOff>
    </xdr:from>
    <xdr:ext cx="469744" cy="259045"/>
    <xdr:sp macro="" textlink="">
      <xdr:nvSpPr>
        <xdr:cNvPr id="515" name="テキスト ボックス 514"/>
        <xdr:cNvSpPr txBox="1"/>
      </xdr:nvSpPr>
      <xdr:spPr>
        <a:xfrm>
          <a:off x="14357427" y="66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75605</xdr:rowOff>
    </xdr:from>
    <xdr:to>
      <xdr:col>20</xdr:col>
      <xdr:colOff>9525</xdr:colOff>
      <xdr:row>39</xdr:row>
      <xdr:rowOff>5755</xdr:rowOff>
    </xdr:to>
    <xdr:sp macro="" textlink="">
      <xdr:nvSpPr>
        <xdr:cNvPr id="516" name="円/楕円 515"/>
        <xdr:cNvSpPr/>
      </xdr:nvSpPr>
      <xdr:spPr>
        <a:xfrm>
          <a:off x="13652500" y="65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168332</xdr:rowOff>
    </xdr:from>
    <xdr:ext cx="469744" cy="259045"/>
    <xdr:sp macro="" textlink="">
      <xdr:nvSpPr>
        <xdr:cNvPr id="517" name="テキスト ボックス 516"/>
        <xdr:cNvSpPr txBox="1"/>
      </xdr:nvSpPr>
      <xdr:spPr>
        <a:xfrm>
          <a:off x="13468427" y="668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82696</xdr:rowOff>
    </xdr:from>
    <xdr:to>
      <xdr:col>18</xdr:col>
      <xdr:colOff>492125</xdr:colOff>
      <xdr:row>39</xdr:row>
      <xdr:rowOff>12846</xdr:rowOff>
    </xdr:to>
    <xdr:sp macro="" textlink="">
      <xdr:nvSpPr>
        <xdr:cNvPr id="518" name="円/楕円 517"/>
        <xdr:cNvSpPr/>
      </xdr:nvSpPr>
      <xdr:spPr>
        <a:xfrm>
          <a:off x="12763500" y="6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3973</xdr:rowOff>
    </xdr:from>
    <xdr:ext cx="469744" cy="259045"/>
    <xdr:sp macro="" textlink="">
      <xdr:nvSpPr>
        <xdr:cNvPr id="519" name="テキスト ボックス 518"/>
        <xdr:cNvSpPr txBox="1"/>
      </xdr:nvSpPr>
      <xdr:spPr>
        <a:xfrm>
          <a:off x="12579427" y="66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132435</xdr:rowOff>
    </xdr:from>
    <xdr:to>
      <xdr:col>23</xdr:col>
      <xdr:colOff>517525</xdr:colOff>
      <xdr:row>75</xdr:row>
      <xdr:rowOff>42746</xdr:rowOff>
    </xdr:to>
    <xdr:cxnSp macro="">
      <xdr:nvCxnSpPr>
        <xdr:cNvPr id="601" name="直線コネクタ 600"/>
        <xdr:cNvCxnSpPr/>
      </xdr:nvCxnSpPr>
      <xdr:spPr>
        <a:xfrm>
          <a:off x="15481300" y="12819735"/>
          <a:ext cx="8382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132435</xdr:rowOff>
    </xdr:from>
    <xdr:to>
      <xdr:col>22</xdr:col>
      <xdr:colOff>365125</xdr:colOff>
      <xdr:row>75</xdr:row>
      <xdr:rowOff>40501</xdr:rowOff>
    </xdr:to>
    <xdr:cxnSp macro="">
      <xdr:nvCxnSpPr>
        <xdr:cNvPr id="604" name="直線コネクタ 603"/>
        <xdr:cNvCxnSpPr/>
      </xdr:nvCxnSpPr>
      <xdr:spPr>
        <a:xfrm flipV="1">
          <a:off x="14592300" y="12819735"/>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40501</xdr:rowOff>
    </xdr:from>
    <xdr:to>
      <xdr:col>21</xdr:col>
      <xdr:colOff>161925</xdr:colOff>
      <xdr:row>75</xdr:row>
      <xdr:rowOff>74842</xdr:rowOff>
    </xdr:to>
    <xdr:cxnSp macro="">
      <xdr:nvCxnSpPr>
        <xdr:cNvPr id="607" name="直線コネクタ 606"/>
        <xdr:cNvCxnSpPr/>
      </xdr:nvCxnSpPr>
      <xdr:spPr>
        <a:xfrm flipV="1">
          <a:off x="13703300" y="12899251"/>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53770</xdr:rowOff>
    </xdr:from>
    <xdr:to>
      <xdr:col>19</xdr:col>
      <xdr:colOff>644525</xdr:colOff>
      <xdr:row>75</xdr:row>
      <xdr:rowOff>74842</xdr:rowOff>
    </xdr:to>
    <xdr:cxnSp macro="">
      <xdr:nvCxnSpPr>
        <xdr:cNvPr id="610" name="直線コネクタ 609"/>
        <xdr:cNvCxnSpPr/>
      </xdr:nvCxnSpPr>
      <xdr:spPr>
        <a:xfrm>
          <a:off x="12814300" y="12912520"/>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163396</xdr:rowOff>
    </xdr:from>
    <xdr:to>
      <xdr:col>23</xdr:col>
      <xdr:colOff>568325</xdr:colOff>
      <xdr:row>75</xdr:row>
      <xdr:rowOff>93546</xdr:rowOff>
    </xdr:to>
    <xdr:sp macro="" textlink="">
      <xdr:nvSpPr>
        <xdr:cNvPr id="620" name="円/楕円 619"/>
        <xdr:cNvSpPr/>
      </xdr:nvSpPr>
      <xdr:spPr>
        <a:xfrm>
          <a:off x="16268700" y="12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14823</xdr:rowOff>
    </xdr:from>
    <xdr:ext cx="599010" cy="259045"/>
    <xdr:sp macro="" textlink="">
      <xdr:nvSpPr>
        <xdr:cNvPr id="621" name="公債費該当値テキスト"/>
        <xdr:cNvSpPr txBox="1"/>
      </xdr:nvSpPr>
      <xdr:spPr>
        <a:xfrm>
          <a:off x="16370300" y="1270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133,706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81635</xdr:rowOff>
    </xdr:from>
    <xdr:to>
      <xdr:col>22</xdr:col>
      <xdr:colOff>415925</xdr:colOff>
      <xdr:row>75</xdr:row>
      <xdr:rowOff>11785</xdr:rowOff>
    </xdr:to>
    <xdr:sp macro="" textlink="">
      <xdr:nvSpPr>
        <xdr:cNvPr id="622" name="円/楕円 621"/>
        <xdr:cNvSpPr/>
      </xdr:nvSpPr>
      <xdr:spPr>
        <a:xfrm>
          <a:off x="15430500" y="127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28312</xdr:rowOff>
    </xdr:from>
    <xdr:ext cx="599010" cy="259045"/>
    <xdr:sp macro="" textlink="">
      <xdr:nvSpPr>
        <xdr:cNvPr id="623" name="テキスト ボックス 622"/>
        <xdr:cNvSpPr txBox="1"/>
      </xdr:nvSpPr>
      <xdr:spPr>
        <a:xfrm>
          <a:off x="15181794" y="125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161151</xdr:rowOff>
    </xdr:from>
    <xdr:to>
      <xdr:col>21</xdr:col>
      <xdr:colOff>212725</xdr:colOff>
      <xdr:row>75</xdr:row>
      <xdr:rowOff>91301</xdr:rowOff>
    </xdr:to>
    <xdr:sp macro="" textlink="">
      <xdr:nvSpPr>
        <xdr:cNvPr id="624" name="円/楕円 623"/>
        <xdr:cNvSpPr/>
      </xdr:nvSpPr>
      <xdr:spPr>
        <a:xfrm>
          <a:off x="14541500" y="128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107828</xdr:rowOff>
    </xdr:from>
    <xdr:ext cx="599010" cy="259045"/>
    <xdr:sp macro="" textlink="">
      <xdr:nvSpPr>
        <xdr:cNvPr id="625" name="テキスト ボックス 624"/>
        <xdr:cNvSpPr txBox="1"/>
      </xdr:nvSpPr>
      <xdr:spPr>
        <a:xfrm>
          <a:off x="14292794" y="1262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24042</xdr:rowOff>
    </xdr:from>
    <xdr:to>
      <xdr:col>20</xdr:col>
      <xdr:colOff>9525</xdr:colOff>
      <xdr:row>75</xdr:row>
      <xdr:rowOff>125642</xdr:rowOff>
    </xdr:to>
    <xdr:sp macro="" textlink="">
      <xdr:nvSpPr>
        <xdr:cNvPr id="626" name="円/楕円 625"/>
        <xdr:cNvSpPr/>
      </xdr:nvSpPr>
      <xdr:spPr>
        <a:xfrm>
          <a:off x="13652500" y="128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142169</xdr:rowOff>
    </xdr:from>
    <xdr:ext cx="599010" cy="259045"/>
    <xdr:sp macro="" textlink="">
      <xdr:nvSpPr>
        <xdr:cNvPr id="627" name="テキスト ボックス 626"/>
        <xdr:cNvSpPr txBox="1"/>
      </xdr:nvSpPr>
      <xdr:spPr>
        <a:xfrm>
          <a:off x="13403794" y="1265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2970</xdr:rowOff>
    </xdr:from>
    <xdr:to>
      <xdr:col>18</xdr:col>
      <xdr:colOff>492125</xdr:colOff>
      <xdr:row>75</xdr:row>
      <xdr:rowOff>104570</xdr:rowOff>
    </xdr:to>
    <xdr:sp macro="" textlink="">
      <xdr:nvSpPr>
        <xdr:cNvPr id="628" name="円/楕円 627"/>
        <xdr:cNvSpPr/>
      </xdr:nvSpPr>
      <xdr:spPr>
        <a:xfrm>
          <a:off x="12763500" y="128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121097</xdr:rowOff>
    </xdr:from>
    <xdr:ext cx="599010" cy="259045"/>
    <xdr:sp macro="" textlink="">
      <xdr:nvSpPr>
        <xdr:cNvPr id="629" name="テキスト ボックス 628"/>
        <xdr:cNvSpPr txBox="1"/>
      </xdr:nvSpPr>
      <xdr:spPr>
        <a:xfrm>
          <a:off x="12514794" y="1263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74030</xdr:rowOff>
    </xdr:from>
    <xdr:to>
      <xdr:col>23</xdr:col>
      <xdr:colOff>517525</xdr:colOff>
      <xdr:row>96</xdr:row>
      <xdr:rowOff>28721</xdr:rowOff>
    </xdr:to>
    <xdr:cxnSp macro="">
      <xdr:nvCxnSpPr>
        <xdr:cNvPr id="654" name="直線コネクタ 653"/>
        <xdr:cNvCxnSpPr/>
      </xdr:nvCxnSpPr>
      <xdr:spPr>
        <a:xfrm flipV="1">
          <a:off x="15481300" y="16361780"/>
          <a:ext cx="838200" cy="1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146593</xdr:rowOff>
    </xdr:from>
    <xdr:to>
      <xdr:col>22</xdr:col>
      <xdr:colOff>365125</xdr:colOff>
      <xdr:row>96</xdr:row>
      <xdr:rowOff>28721</xdr:rowOff>
    </xdr:to>
    <xdr:cxnSp macro="">
      <xdr:nvCxnSpPr>
        <xdr:cNvPr id="657" name="直線コネクタ 656"/>
        <xdr:cNvCxnSpPr/>
      </xdr:nvCxnSpPr>
      <xdr:spPr>
        <a:xfrm>
          <a:off x="14592300" y="16434343"/>
          <a:ext cx="889000" cy="5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146593</xdr:rowOff>
    </xdr:from>
    <xdr:to>
      <xdr:col>21</xdr:col>
      <xdr:colOff>161925</xdr:colOff>
      <xdr:row>95</xdr:row>
      <xdr:rowOff>147180</xdr:rowOff>
    </xdr:to>
    <xdr:cxnSp macro="">
      <xdr:nvCxnSpPr>
        <xdr:cNvPr id="660" name="直線コネクタ 659"/>
        <xdr:cNvCxnSpPr/>
      </xdr:nvCxnSpPr>
      <xdr:spPr>
        <a:xfrm flipV="1">
          <a:off x="13703300" y="16434343"/>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93890</xdr:rowOff>
    </xdr:from>
    <xdr:ext cx="534377" cy="259045"/>
    <xdr:sp macro="" textlink="">
      <xdr:nvSpPr>
        <xdr:cNvPr id="662" name="テキスト ボックス 661"/>
        <xdr:cNvSpPr txBox="1"/>
      </xdr:nvSpPr>
      <xdr:spPr>
        <a:xfrm>
          <a:off x="14325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147180</xdr:rowOff>
    </xdr:from>
    <xdr:to>
      <xdr:col>19</xdr:col>
      <xdr:colOff>644525</xdr:colOff>
      <xdr:row>96</xdr:row>
      <xdr:rowOff>26366</xdr:rowOff>
    </xdr:to>
    <xdr:cxnSp macro="">
      <xdr:nvCxnSpPr>
        <xdr:cNvPr id="663" name="直線コネクタ 662"/>
        <xdr:cNvCxnSpPr/>
      </xdr:nvCxnSpPr>
      <xdr:spPr>
        <a:xfrm flipV="1">
          <a:off x="12814300" y="16434930"/>
          <a:ext cx="8890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23230</xdr:rowOff>
    </xdr:from>
    <xdr:to>
      <xdr:col>23</xdr:col>
      <xdr:colOff>568325</xdr:colOff>
      <xdr:row>95</xdr:row>
      <xdr:rowOff>124830</xdr:rowOff>
    </xdr:to>
    <xdr:sp macro="" textlink="">
      <xdr:nvSpPr>
        <xdr:cNvPr id="673" name="円/楕円 672"/>
        <xdr:cNvSpPr/>
      </xdr:nvSpPr>
      <xdr:spPr>
        <a:xfrm>
          <a:off x="16268700" y="163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46107</xdr:rowOff>
    </xdr:from>
    <xdr:ext cx="534377" cy="259045"/>
    <xdr:sp macro="" textlink="">
      <xdr:nvSpPr>
        <xdr:cNvPr id="674" name="積立金該当値テキスト"/>
        <xdr:cNvSpPr txBox="1"/>
      </xdr:nvSpPr>
      <xdr:spPr>
        <a:xfrm>
          <a:off x="16370300" y="1616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149371</xdr:rowOff>
    </xdr:from>
    <xdr:to>
      <xdr:col>22</xdr:col>
      <xdr:colOff>415925</xdr:colOff>
      <xdr:row>96</xdr:row>
      <xdr:rowOff>79521</xdr:rowOff>
    </xdr:to>
    <xdr:sp macro="" textlink="">
      <xdr:nvSpPr>
        <xdr:cNvPr id="675" name="円/楕円 674"/>
        <xdr:cNvSpPr/>
      </xdr:nvSpPr>
      <xdr:spPr>
        <a:xfrm>
          <a:off x="15430500" y="164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96048</xdr:rowOff>
    </xdr:from>
    <xdr:ext cx="534377" cy="259045"/>
    <xdr:sp macro="" textlink="">
      <xdr:nvSpPr>
        <xdr:cNvPr id="676" name="テキスト ボックス 675"/>
        <xdr:cNvSpPr txBox="1"/>
      </xdr:nvSpPr>
      <xdr:spPr>
        <a:xfrm>
          <a:off x="15214111" y="16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95793</xdr:rowOff>
    </xdr:from>
    <xdr:to>
      <xdr:col>21</xdr:col>
      <xdr:colOff>212725</xdr:colOff>
      <xdr:row>96</xdr:row>
      <xdr:rowOff>25943</xdr:rowOff>
    </xdr:to>
    <xdr:sp macro="" textlink="">
      <xdr:nvSpPr>
        <xdr:cNvPr id="677" name="円/楕円 676"/>
        <xdr:cNvSpPr/>
      </xdr:nvSpPr>
      <xdr:spPr>
        <a:xfrm>
          <a:off x="14541500" y="163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42470</xdr:rowOff>
    </xdr:from>
    <xdr:ext cx="534377" cy="259045"/>
    <xdr:sp macro="" textlink="">
      <xdr:nvSpPr>
        <xdr:cNvPr id="678" name="テキスト ボックス 677"/>
        <xdr:cNvSpPr txBox="1"/>
      </xdr:nvSpPr>
      <xdr:spPr>
        <a:xfrm>
          <a:off x="14325111" y="161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96380</xdr:rowOff>
    </xdr:from>
    <xdr:to>
      <xdr:col>20</xdr:col>
      <xdr:colOff>9525</xdr:colOff>
      <xdr:row>96</xdr:row>
      <xdr:rowOff>26530</xdr:rowOff>
    </xdr:to>
    <xdr:sp macro="" textlink="">
      <xdr:nvSpPr>
        <xdr:cNvPr id="679" name="円/楕円 678"/>
        <xdr:cNvSpPr/>
      </xdr:nvSpPr>
      <xdr:spPr>
        <a:xfrm>
          <a:off x="13652500" y="163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43057</xdr:rowOff>
    </xdr:from>
    <xdr:ext cx="534377" cy="259045"/>
    <xdr:sp macro="" textlink="">
      <xdr:nvSpPr>
        <xdr:cNvPr id="680" name="テキスト ボックス 679"/>
        <xdr:cNvSpPr txBox="1"/>
      </xdr:nvSpPr>
      <xdr:spPr>
        <a:xfrm>
          <a:off x="13436111" y="161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147016</xdr:rowOff>
    </xdr:from>
    <xdr:to>
      <xdr:col>18</xdr:col>
      <xdr:colOff>492125</xdr:colOff>
      <xdr:row>96</xdr:row>
      <xdr:rowOff>77166</xdr:rowOff>
    </xdr:to>
    <xdr:sp macro="" textlink="">
      <xdr:nvSpPr>
        <xdr:cNvPr id="681" name="円/楕円 680"/>
        <xdr:cNvSpPr/>
      </xdr:nvSpPr>
      <xdr:spPr>
        <a:xfrm>
          <a:off x="12763500" y="164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93693</xdr:rowOff>
    </xdr:from>
    <xdr:ext cx="534377" cy="259045"/>
    <xdr:sp macro="" textlink="">
      <xdr:nvSpPr>
        <xdr:cNvPr id="682" name="テキスト ボックス 681"/>
        <xdr:cNvSpPr txBox="1"/>
      </xdr:nvSpPr>
      <xdr:spPr>
        <a:xfrm>
          <a:off x="12547111" y="162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16975</xdr:rowOff>
    </xdr:from>
    <xdr:to>
      <xdr:col>32</xdr:col>
      <xdr:colOff>187325</xdr:colOff>
      <xdr:row>38</xdr:row>
      <xdr:rowOff>39932</xdr:rowOff>
    </xdr:to>
    <xdr:cxnSp macro="">
      <xdr:nvCxnSpPr>
        <xdr:cNvPr id="713" name="直線コネクタ 712"/>
        <xdr:cNvCxnSpPr/>
      </xdr:nvCxnSpPr>
      <xdr:spPr>
        <a:xfrm>
          <a:off x="21323300" y="6189175"/>
          <a:ext cx="838200" cy="36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16975</xdr:rowOff>
    </xdr:from>
    <xdr:to>
      <xdr:col>31</xdr:col>
      <xdr:colOff>34925</xdr:colOff>
      <xdr:row>38</xdr:row>
      <xdr:rowOff>32095</xdr:rowOff>
    </xdr:to>
    <xdr:cxnSp macro="">
      <xdr:nvCxnSpPr>
        <xdr:cNvPr id="716" name="直線コネクタ 715"/>
        <xdr:cNvCxnSpPr/>
      </xdr:nvCxnSpPr>
      <xdr:spPr>
        <a:xfrm flipV="1">
          <a:off x="20434300" y="6189175"/>
          <a:ext cx="889000" cy="3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32095</xdr:rowOff>
    </xdr:from>
    <xdr:to>
      <xdr:col>29</xdr:col>
      <xdr:colOff>517525</xdr:colOff>
      <xdr:row>38</xdr:row>
      <xdr:rowOff>83301</xdr:rowOff>
    </xdr:to>
    <xdr:cxnSp macro="">
      <xdr:nvCxnSpPr>
        <xdr:cNvPr id="719" name="直線コネクタ 718"/>
        <xdr:cNvCxnSpPr/>
      </xdr:nvCxnSpPr>
      <xdr:spPr>
        <a:xfrm flipV="1">
          <a:off x="19545300" y="654719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45027</xdr:rowOff>
    </xdr:from>
    <xdr:to>
      <xdr:col>28</xdr:col>
      <xdr:colOff>314325</xdr:colOff>
      <xdr:row>38</xdr:row>
      <xdr:rowOff>83301</xdr:rowOff>
    </xdr:to>
    <xdr:cxnSp macro="">
      <xdr:nvCxnSpPr>
        <xdr:cNvPr id="722" name="直線コネクタ 721"/>
        <xdr:cNvCxnSpPr/>
      </xdr:nvCxnSpPr>
      <xdr:spPr>
        <a:xfrm>
          <a:off x="18656300" y="6560127"/>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160582</xdr:rowOff>
    </xdr:from>
    <xdr:to>
      <xdr:col>32</xdr:col>
      <xdr:colOff>238125</xdr:colOff>
      <xdr:row>38</xdr:row>
      <xdr:rowOff>90732</xdr:rowOff>
    </xdr:to>
    <xdr:sp macro="" textlink="">
      <xdr:nvSpPr>
        <xdr:cNvPr id="732" name="円/楕円 731"/>
        <xdr:cNvSpPr/>
      </xdr:nvSpPr>
      <xdr:spPr>
        <a:xfrm>
          <a:off x="22110700" y="65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12009</xdr:rowOff>
    </xdr:from>
    <xdr:ext cx="469744" cy="259045"/>
    <xdr:sp macro="" textlink="">
      <xdr:nvSpPr>
        <xdr:cNvPr id="733" name="投資及び出資金該当値テキスト"/>
        <xdr:cNvSpPr txBox="1"/>
      </xdr:nvSpPr>
      <xdr:spPr>
        <a:xfrm>
          <a:off x="22212300" y="63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137625</xdr:rowOff>
    </xdr:from>
    <xdr:to>
      <xdr:col>31</xdr:col>
      <xdr:colOff>85725</xdr:colOff>
      <xdr:row>36</xdr:row>
      <xdr:rowOff>67775</xdr:rowOff>
    </xdr:to>
    <xdr:sp macro="" textlink="">
      <xdr:nvSpPr>
        <xdr:cNvPr id="734" name="円/楕円 733"/>
        <xdr:cNvSpPr/>
      </xdr:nvSpPr>
      <xdr:spPr>
        <a:xfrm>
          <a:off x="21272500" y="61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84302</xdr:rowOff>
    </xdr:from>
    <xdr:ext cx="534377" cy="259045"/>
    <xdr:sp macro="" textlink="">
      <xdr:nvSpPr>
        <xdr:cNvPr id="735" name="テキスト ボックス 734"/>
        <xdr:cNvSpPr txBox="1"/>
      </xdr:nvSpPr>
      <xdr:spPr>
        <a:xfrm>
          <a:off x="21056111" y="591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152745</xdr:rowOff>
    </xdr:from>
    <xdr:to>
      <xdr:col>29</xdr:col>
      <xdr:colOff>568325</xdr:colOff>
      <xdr:row>38</xdr:row>
      <xdr:rowOff>82894</xdr:rowOff>
    </xdr:to>
    <xdr:sp macro="" textlink="">
      <xdr:nvSpPr>
        <xdr:cNvPr id="736" name="円/楕円 735"/>
        <xdr:cNvSpPr/>
      </xdr:nvSpPr>
      <xdr:spPr>
        <a:xfrm>
          <a:off x="20383500" y="6496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99422</xdr:rowOff>
    </xdr:from>
    <xdr:ext cx="469744" cy="259045"/>
    <xdr:sp macro="" textlink="">
      <xdr:nvSpPr>
        <xdr:cNvPr id="737" name="テキスト ボックス 736"/>
        <xdr:cNvSpPr txBox="1"/>
      </xdr:nvSpPr>
      <xdr:spPr>
        <a:xfrm>
          <a:off x="20199427" y="627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32501</xdr:rowOff>
    </xdr:from>
    <xdr:to>
      <xdr:col>28</xdr:col>
      <xdr:colOff>365125</xdr:colOff>
      <xdr:row>38</xdr:row>
      <xdr:rowOff>134101</xdr:rowOff>
    </xdr:to>
    <xdr:sp macro="" textlink="">
      <xdr:nvSpPr>
        <xdr:cNvPr id="738" name="円/楕円 737"/>
        <xdr:cNvSpPr/>
      </xdr:nvSpPr>
      <xdr:spPr>
        <a:xfrm>
          <a:off x="19494500" y="65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150628</xdr:rowOff>
    </xdr:from>
    <xdr:ext cx="469744" cy="259045"/>
    <xdr:sp macro="" textlink="">
      <xdr:nvSpPr>
        <xdr:cNvPr id="739" name="テキスト ボックス 738"/>
        <xdr:cNvSpPr txBox="1"/>
      </xdr:nvSpPr>
      <xdr:spPr>
        <a:xfrm>
          <a:off x="19310427" y="63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165677</xdr:rowOff>
    </xdr:from>
    <xdr:to>
      <xdr:col>27</xdr:col>
      <xdr:colOff>161925</xdr:colOff>
      <xdr:row>38</xdr:row>
      <xdr:rowOff>95827</xdr:rowOff>
    </xdr:to>
    <xdr:sp macro="" textlink="">
      <xdr:nvSpPr>
        <xdr:cNvPr id="740" name="円/楕円 739"/>
        <xdr:cNvSpPr/>
      </xdr:nvSpPr>
      <xdr:spPr>
        <a:xfrm>
          <a:off x="18605500" y="650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112354</xdr:rowOff>
    </xdr:from>
    <xdr:ext cx="469744" cy="259045"/>
    <xdr:sp macro="" textlink="">
      <xdr:nvSpPr>
        <xdr:cNvPr id="741" name="テキスト ボックス 740"/>
        <xdr:cNvSpPr txBox="1"/>
      </xdr:nvSpPr>
      <xdr:spPr>
        <a:xfrm>
          <a:off x="18421427" y="62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68125</xdr:rowOff>
    </xdr:from>
    <xdr:to>
      <xdr:col>32</xdr:col>
      <xdr:colOff>187325</xdr:colOff>
      <xdr:row>58</xdr:row>
      <xdr:rowOff>71097</xdr:rowOff>
    </xdr:to>
    <xdr:cxnSp macro="">
      <xdr:nvCxnSpPr>
        <xdr:cNvPr id="768" name="直線コネクタ 767"/>
        <xdr:cNvCxnSpPr/>
      </xdr:nvCxnSpPr>
      <xdr:spPr>
        <a:xfrm>
          <a:off x="21323300" y="1001222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68125</xdr:rowOff>
    </xdr:from>
    <xdr:to>
      <xdr:col>31</xdr:col>
      <xdr:colOff>34925</xdr:colOff>
      <xdr:row>58</xdr:row>
      <xdr:rowOff>71028</xdr:rowOff>
    </xdr:to>
    <xdr:cxnSp macro="">
      <xdr:nvCxnSpPr>
        <xdr:cNvPr id="771" name="直線コネクタ 770"/>
        <xdr:cNvCxnSpPr/>
      </xdr:nvCxnSpPr>
      <xdr:spPr>
        <a:xfrm flipV="1">
          <a:off x="20434300" y="10012225"/>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71028</xdr:rowOff>
    </xdr:from>
    <xdr:to>
      <xdr:col>29</xdr:col>
      <xdr:colOff>517525</xdr:colOff>
      <xdr:row>58</xdr:row>
      <xdr:rowOff>78870</xdr:rowOff>
    </xdr:to>
    <xdr:cxnSp macro="">
      <xdr:nvCxnSpPr>
        <xdr:cNvPr id="774" name="直線コネクタ 773"/>
        <xdr:cNvCxnSpPr/>
      </xdr:nvCxnSpPr>
      <xdr:spPr>
        <a:xfrm flipV="1">
          <a:off x="19545300" y="1001512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78115</xdr:rowOff>
    </xdr:from>
    <xdr:to>
      <xdr:col>28</xdr:col>
      <xdr:colOff>314325</xdr:colOff>
      <xdr:row>58</xdr:row>
      <xdr:rowOff>78870</xdr:rowOff>
    </xdr:to>
    <xdr:cxnSp macro="">
      <xdr:nvCxnSpPr>
        <xdr:cNvPr id="777" name="直線コネクタ 776"/>
        <xdr:cNvCxnSpPr/>
      </xdr:nvCxnSpPr>
      <xdr:spPr>
        <a:xfrm>
          <a:off x="18656300" y="10022215"/>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20297</xdr:rowOff>
    </xdr:from>
    <xdr:to>
      <xdr:col>32</xdr:col>
      <xdr:colOff>238125</xdr:colOff>
      <xdr:row>58</xdr:row>
      <xdr:rowOff>121897</xdr:rowOff>
    </xdr:to>
    <xdr:sp macro="" textlink="">
      <xdr:nvSpPr>
        <xdr:cNvPr id="787" name="円/楕円 786"/>
        <xdr:cNvSpPr/>
      </xdr:nvSpPr>
      <xdr:spPr>
        <a:xfrm>
          <a:off x="22110700" y="99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115699</xdr:rowOff>
    </xdr:from>
    <xdr:ext cx="469744" cy="259045"/>
    <xdr:sp macro="" textlink="">
      <xdr:nvSpPr>
        <xdr:cNvPr id="788" name="貸付金該当値テキスト"/>
        <xdr:cNvSpPr txBox="1"/>
      </xdr:nvSpPr>
      <xdr:spPr>
        <a:xfrm>
          <a:off x="22212300" y="98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17325</xdr:rowOff>
    </xdr:from>
    <xdr:to>
      <xdr:col>31</xdr:col>
      <xdr:colOff>85725</xdr:colOff>
      <xdr:row>58</xdr:row>
      <xdr:rowOff>118925</xdr:rowOff>
    </xdr:to>
    <xdr:sp macro="" textlink="">
      <xdr:nvSpPr>
        <xdr:cNvPr id="789" name="円/楕円 788"/>
        <xdr:cNvSpPr/>
      </xdr:nvSpPr>
      <xdr:spPr>
        <a:xfrm>
          <a:off x="21272500" y="99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110052</xdr:rowOff>
    </xdr:from>
    <xdr:ext cx="469744" cy="259045"/>
    <xdr:sp macro="" textlink="">
      <xdr:nvSpPr>
        <xdr:cNvPr id="790" name="テキスト ボックス 789"/>
        <xdr:cNvSpPr txBox="1"/>
      </xdr:nvSpPr>
      <xdr:spPr>
        <a:xfrm>
          <a:off x="21088427" y="1005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20228</xdr:rowOff>
    </xdr:from>
    <xdr:to>
      <xdr:col>29</xdr:col>
      <xdr:colOff>568325</xdr:colOff>
      <xdr:row>58</xdr:row>
      <xdr:rowOff>121828</xdr:rowOff>
    </xdr:to>
    <xdr:sp macro="" textlink="">
      <xdr:nvSpPr>
        <xdr:cNvPr id="791" name="円/楕円 790"/>
        <xdr:cNvSpPr/>
      </xdr:nvSpPr>
      <xdr:spPr>
        <a:xfrm>
          <a:off x="20383500" y="99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112955</xdr:rowOff>
    </xdr:from>
    <xdr:ext cx="469744" cy="259045"/>
    <xdr:sp macro="" textlink="">
      <xdr:nvSpPr>
        <xdr:cNvPr id="792" name="テキスト ボックス 791"/>
        <xdr:cNvSpPr txBox="1"/>
      </xdr:nvSpPr>
      <xdr:spPr>
        <a:xfrm>
          <a:off x="20199427" y="1005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28070</xdr:rowOff>
    </xdr:from>
    <xdr:to>
      <xdr:col>28</xdr:col>
      <xdr:colOff>365125</xdr:colOff>
      <xdr:row>58</xdr:row>
      <xdr:rowOff>129670</xdr:rowOff>
    </xdr:to>
    <xdr:sp macro="" textlink="">
      <xdr:nvSpPr>
        <xdr:cNvPr id="793" name="円/楕円 792"/>
        <xdr:cNvSpPr/>
      </xdr:nvSpPr>
      <xdr:spPr>
        <a:xfrm>
          <a:off x="19494500" y="99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120797</xdr:rowOff>
    </xdr:from>
    <xdr:ext cx="469744" cy="259045"/>
    <xdr:sp macro="" textlink="">
      <xdr:nvSpPr>
        <xdr:cNvPr id="794" name="テキスト ボックス 793"/>
        <xdr:cNvSpPr txBox="1"/>
      </xdr:nvSpPr>
      <xdr:spPr>
        <a:xfrm>
          <a:off x="19310427" y="1006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27315</xdr:rowOff>
    </xdr:from>
    <xdr:to>
      <xdr:col>27</xdr:col>
      <xdr:colOff>161925</xdr:colOff>
      <xdr:row>58</xdr:row>
      <xdr:rowOff>128915</xdr:rowOff>
    </xdr:to>
    <xdr:sp macro="" textlink="">
      <xdr:nvSpPr>
        <xdr:cNvPr id="795" name="円/楕円 794"/>
        <xdr:cNvSpPr/>
      </xdr:nvSpPr>
      <xdr:spPr>
        <a:xfrm>
          <a:off x="18605500" y="99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120042</xdr:rowOff>
    </xdr:from>
    <xdr:ext cx="469744" cy="259045"/>
    <xdr:sp macro="" textlink="">
      <xdr:nvSpPr>
        <xdr:cNvPr id="796" name="テキスト ボックス 795"/>
        <xdr:cNvSpPr txBox="1"/>
      </xdr:nvSpPr>
      <xdr:spPr>
        <a:xfrm>
          <a:off x="18421427" y="1006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131852</xdr:rowOff>
    </xdr:from>
    <xdr:to>
      <xdr:col>32</xdr:col>
      <xdr:colOff>187325</xdr:colOff>
      <xdr:row>75</xdr:row>
      <xdr:rowOff>17514</xdr:rowOff>
    </xdr:to>
    <xdr:cxnSp macro="">
      <xdr:nvCxnSpPr>
        <xdr:cNvPr id="829" name="直線コネクタ 828"/>
        <xdr:cNvCxnSpPr/>
      </xdr:nvCxnSpPr>
      <xdr:spPr>
        <a:xfrm flipV="1">
          <a:off x="21323300" y="12819152"/>
          <a:ext cx="8382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72330</xdr:rowOff>
    </xdr:from>
    <xdr:to>
      <xdr:col>31</xdr:col>
      <xdr:colOff>34925</xdr:colOff>
      <xdr:row>75</xdr:row>
      <xdr:rowOff>17514</xdr:rowOff>
    </xdr:to>
    <xdr:cxnSp macro="">
      <xdr:nvCxnSpPr>
        <xdr:cNvPr id="832" name="直線コネクタ 831"/>
        <xdr:cNvCxnSpPr/>
      </xdr:nvCxnSpPr>
      <xdr:spPr>
        <a:xfrm>
          <a:off x="20434300" y="12759630"/>
          <a:ext cx="889000" cy="1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72330</xdr:rowOff>
    </xdr:from>
    <xdr:to>
      <xdr:col>29</xdr:col>
      <xdr:colOff>517525</xdr:colOff>
      <xdr:row>74</xdr:row>
      <xdr:rowOff>169018</xdr:rowOff>
    </xdr:to>
    <xdr:cxnSp macro="">
      <xdr:nvCxnSpPr>
        <xdr:cNvPr id="835" name="直線コネクタ 834"/>
        <xdr:cNvCxnSpPr/>
      </xdr:nvCxnSpPr>
      <xdr:spPr>
        <a:xfrm flipV="1">
          <a:off x="19545300" y="12759630"/>
          <a:ext cx="889000" cy="9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169018</xdr:rowOff>
    </xdr:from>
    <xdr:to>
      <xdr:col>28</xdr:col>
      <xdr:colOff>314325</xdr:colOff>
      <xdr:row>75</xdr:row>
      <xdr:rowOff>99714</xdr:rowOff>
    </xdr:to>
    <xdr:cxnSp macro="">
      <xdr:nvCxnSpPr>
        <xdr:cNvPr id="838" name="直線コネクタ 837"/>
        <xdr:cNvCxnSpPr/>
      </xdr:nvCxnSpPr>
      <xdr:spPr>
        <a:xfrm flipV="1">
          <a:off x="18656300" y="12856318"/>
          <a:ext cx="8890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81052</xdr:rowOff>
    </xdr:from>
    <xdr:to>
      <xdr:col>32</xdr:col>
      <xdr:colOff>238125</xdr:colOff>
      <xdr:row>75</xdr:row>
      <xdr:rowOff>11202</xdr:rowOff>
    </xdr:to>
    <xdr:sp macro="" textlink="">
      <xdr:nvSpPr>
        <xdr:cNvPr id="848" name="円/楕円 847"/>
        <xdr:cNvSpPr/>
      </xdr:nvSpPr>
      <xdr:spPr>
        <a:xfrm>
          <a:off x="22110700" y="127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103929</xdr:rowOff>
    </xdr:from>
    <xdr:ext cx="534377" cy="259045"/>
    <xdr:sp macro="" textlink="">
      <xdr:nvSpPr>
        <xdr:cNvPr id="849" name="繰出金該当値テキスト"/>
        <xdr:cNvSpPr txBox="1"/>
      </xdr:nvSpPr>
      <xdr:spPr>
        <a:xfrm>
          <a:off x="22212300" y="126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138164</xdr:rowOff>
    </xdr:from>
    <xdr:to>
      <xdr:col>31</xdr:col>
      <xdr:colOff>85725</xdr:colOff>
      <xdr:row>75</xdr:row>
      <xdr:rowOff>68314</xdr:rowOff>
    </xdr:to>
    <xdr:sp macro="" textlink="">
      <xdr:nvSpPr>
        <xdr:cNvPr id="850" name="円/楕円 849"/>
        <xdr:cNvSpPr/>
      </xdr:nvSpPr>
      <xdr:spPr>
        <a:xfrm>
          <a:off x="21272500" y="12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84841</xdr:rowOff>
    </xdr:from>
    <xdr:ext cx="534377" cy="259045"/>
    <xdr:sp macro="" textlink="">
      <xdr:nvSpPr>
        <xdr:cNvPr id="851" name="テキスト ボックス 850"/>
        <xdr:cNvSpPr txBox="1"/>
      </xdr:nvSpPr>
      <xdr:spPr>
        <a:xfrm>
          <a:off x="21056111" y="126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21530</xdr:rowOff>
    </xdr:from>
    <xdr:to>
      <xdr:col>29</xdr:col>
      <xdr:colOff>568325</xdr:colOff>
      <xdr:row>74</xdr:row>
      <xdr:rowOff>123130</xdr:rowOff>
    </xdr:to>
    <xdr:sp macro="" textlink="">
      <xdr:nvSpPr>
        <xdr:cNvPr id="852" name="円/楕円 851"/>
        <xdr:cNvSpPr/>
      </xdr:nvSpPr>
      <xdr:spPr>
        <a:xfrm>
          <a:off x="20383500" y="127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139657</xdr:rowOff>
    </xdr:from>
    <xdr:ext cx="534377" cy="259045"/>
    <xdr:sp macro="" textlink="">
      <xdr:nvSpPr>
        <xdr:cNvPr id="853" name="テキスト ボックス 852"/>
        <xdr:cNvSpPr txBox="1"/>
      </xdr:nvSpPr>
      <xdr:spPr>
        <a:xfrm>
          <a:off x="20167111" y="124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118218</xdr:rowOff>
    </xdr:from>
    <xdr:to>
      <xdr:col>28</xdr:col>
      <xdr:colOff>365125</xdr:colOff>
      <xdr:row>75</xdr:row>
      <xdr:rowOff>48368</xdr:rowOff>
    </xdr:to>
    <xdr:sp macro="" textlink="">
      <xdr:nvSpPr>
        <xdr:cNvPr id="854" name="円/楕円 853"/>
        <xdr:cNvSpPr/>
      </xdr:nvSpPr>
      <xdr:spPr>
        <a:xfrm>
          <a:off x="19494500" y="128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64895</xdr:rowOff>
    </xdr:from>
    <xdr:ext cx="534377" cy="259045"/>
    <xdr:sp macro="" textlink="">
      <xdr:nvSpPr>
        <xdr:cNvPr id="855" name="テキスト ボックス 854"/>
        <xdr:cNvSpPr txBox="1"/>
      </xdr:nvSpPr>
      <xdr:spPr>
        <a:xfrm>
          <a:off x="19278111" y="125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48914</xdr:rowOff>
    </xdr:from>
    <xdr:to>
      <xdr:col>27</xdr:col>
      <xdr:colOff>161925</xdr:colOff>
      <xdr:row>75</xdr:row>
      <xdr:rowOff>150515</xdr:rowOff>
    </xdr:to>
    <xdr:sp macro="" textlink="">
      <xdr:nvSpPr>
        <xdr:cNvPr id="856" name="円/楕円 855"/>
        <xdr:cNvSpPr/>
      </xdr:nvSpPr>
      <xdr:spPr>
        <a:xfrm>
          <a:off x="18605500" y="12907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167041</xdr:rowOff>
    </xdr:from>
    <xdr:ext cx="534377" cy="259045"/>
    <xdr:sp macro="" textlink="">
      <xdr:nvSpPr>
        <xdr:cNvPr id="857" name="テキスト ボックス 856"/>
        <xdr:cNvSpPr txBox="1"/>
      </xdr:nvSpPr>
      <xdr:spPr>
        <a:xfrm>
          <a:off x="18389111" y="126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性質的経費については、まず義務的経費については減少傾向であり、その他の経費については上昇傾向、投資的経費については一時期上昇したが総じて減少基調にある。</a:t>
          </a:r>
          <a:endParaRPr kumimoji="1" lang="en-US" altLang="ja-JP" sz="1200">
            <a:latin typeface="ＭＳ Ｐゴシック"/>
          </a:endParaRPr>
        </a:p>
        <a:p>
          <a:r>
            <a:rPr kumimoji="1" lang="ja-JP" altLang="en-US" sz="1200">
              <a:latin typeface="ＭＳ Ｐゴシック"/>
            </a:rPr>
            <a:t>　個別にみてみると、義務的経費の決算額は、平成</a:t>
          </a:r>
          <a:r>
            <a:rPr kumimoji="1" lang="en-US" altLang="ja-JP" sz="1200">
              <a:latin typeface="ＭＳ Ｐゴシック"/>
            </a:rPr>
            <a:t>23</a:t>
          </a:r>
          <a:r>
            <a:rPr kumimoji="1" lang="ja-JP" altLang="en-US" sz="1200">
              <a:latin typeface="ＭＳ Ｐゴシック"/>
            </a:rPr>
            <a:t>年度に比べると平成</a:t>
          </a:r>
          <a:r>
            <a:rPr kumimoji="1" lang="en-US" altLang="ja-JP" sz="1200">
              <a:latin typeface="ＭＳ Ｐゴシック"/>
            </a:rPr>
            <a:t>27</a:t>
          </a:r>
          <a:r>
            <a:rPr kumimoji="1" lang="ja-JP" altLang="en-US" sz="1200">
              <a:latin typeface="ＭＳ Ｐゴシック"/>
            </a:rPr>
            <a:t>年度の値は</a:t>
          </a:r>
          <a:r>
            <a:rPr kumimoji="1" lang="en-US" altLang="ja-JP" sz="1200">
              <a:latin typeface="ＭＳ Ｐゴシック"/>
            </a:rPr>
            <a:t>1</a:t>
          </a:r>
          <a:r>
            <a:rPr kumimoji="1" lang="ja-JP" altLang="en-US" sz="1200">
              <a:latin typeface="ＭＳ Ｐゴシック"/>
            </a:rPr>
            <a:t>割程度減っているが、住民一人当たりにするとほぼ横ばいとなる。これは決算額の減少幅よりも人口の減り幅のほうが大きいことを示す。特に人件費については平成</a:t>
          </a:r>
          <a:r>
            <a:rPr kumimoji="1" lang="en-US" altLang="ja-JP" sz="1200">
              <a:latin typeface="ＭＳ Ｐゴシック"/>
            </a:rPr>
            <a:t>27</a:t>
          </a:r>
          <a:r>
            <a:rPr kumimoji="1" lang="ja-JP" altLang="en-US" sz="1200">
              <a:latin typeface="ＭＳ Ｐゴシック"/>
            </a:rPr>
            <a:t>年度対</a:t>
          </a:r>
          <a:r>
            <a:rPr kumimoji="1" lang="en-US" altLang="ja-JP" sz="1200">
              <a:latin typeface="ＭＳ Ｐゴシック"/>
            </a:rPr>
            <a:t>23</a:t>
          </a:r>
          <a:r>
            <a:rPr kumimoji="1" lang="ja-JP" altLang="en-US" sz="1200">
              <a:latin typeface="ＭＳ Ｐゴシック"/>
            </a:rPr>
            <a:t>年度比で決算額では</a:t>
          </a:r>
          <a:r>
            <a:rPr kumimoji="1" lang="en-US" altLang="ja-JP" sz="1200">
              <a:latin typeface="ＭＳ Ｐゴシック"/>
            </a:rPr>
            <a:t>2</a:t>
          </a:r>
          <a:r>
            <a:rPr kumimoji="1" lang="ja-JP" altLang="en-US" sz="1200">
              <a:latin typeface="ＭＳ Ｐゴシック"/>
            </a:rPr>
            <a:t>割程度減っているが住民一人あたりでも</a:t>
          </a:r>
          <a:r>
            <a:rPr kumimoji="1" lang="en-US" altLang="ja-JP" sz="1200">
              <a:latin typeface="ＭＳ Ｐゴシック"/>
            </a:rPr>
            <a:t>1</a:t>
          </a:r>
          <a:r>
            <a:rPr kumimoji="1" lang="ja-JP" altLang="en-US" sz="1200">
              <a:latin typeface="ＭＳ Ｐゴシック"/>
            </a:rPr>
            <a:t>割程度減少している。これは退職者数の割に新規採用者数を抑え職員数を抑制してきたためである。公債費については平成</a:t>
          </a:r>
          <a:r>
            <a:rPr kumimoji="1" lang="en-US" altLang="ja-JP" sz="1200">
              <a:latin typeface="ＭＳ Ｐゴシック"/>
            </a:rPr>
            <a:t>21</a:t>
          </a:r>
          <a:r>
            <a:rPr kumimoji="1" lang="ja-JP" altLang="en-US" sz="1200">
              <a:latin typeface="ＭＳ Ｐゴシック"/>
            </a:rPr>
            <a:t>年度・</a:t>
          </a:r>
          <a:r>
            <a:rPr kumimoji="1" lang="en-US" altLang="ja-JP" sz="1200">
              <a:latin typeface="ＭＳ Ｐゴシック"/>
            </a:rPr>
            <a:t>22</a:t>
          </a:r>
          <a:r>
            <a:rPr kumimoji="1" lang="ja-JP" altLang="en-US" sz="1200">
              <a:latin typeface="ＭＳ Ｐゴシック"/>
            </a:rPr>
            <a:t>年度に実施したごみ焼却施設建設などの元利償還が始まったことが原因で決算額は平成</a:t>
          </a:r>
          <a:r>
            <a:rPr kumimoji="1" lang="en-US" altLang="ja-JP" sz="1200">
              <a:latin typeface="ＭＳ Ｐゴシック"/>
            </a:rPr>
            <a:t>26</a:t>
          </a:r>
          <a:r>
            <a:rPr kumimoji="1" lang="ja-JP" altLang="en-US" sz="1200">
              <a:latin typeface="ＭＳ Ｐゴシック"/>
            </a:rPr>
            <a:t>年度に一旦上昇したものの、ピークはこの平成</a:t>
          </a:r>
          <a:r>
            <a:rPr kumimoji="1" lang="en-US" altLang="ja-JP" sz="1200">
              <a:latin typeface="ＭＳ Ｐゴシック"/>
            </a:rPr>
            <a:t>26</a:t>
          </a:r>
          <a:r>
            <a:rPr kumimoji="1" lang="ja-JP" altLang="en-US" sz="1200">
              <a:latin typeface="ＭＳ Ｐゴシック"/>
            </a:rPr>
            <a:t>年度であり、</a:t>
          </a:r>
          <a:r>
            <a:rPr kumimoji="1" lang="en-US" altLang="ja-JP" sz="1200">
              <a:latin typeface="ＭＳ Ｐゴシック"/>
            </a:rPr>
            <a:t>27</a:t>
          </a:r>
          <a:r>
            <a:rPr kumimoji="1" lang="ja-JP" altLang="en-US" sz="1200">
              <a:latin typeface="ＭＳ Ｐゴシック"/>
            </a:rPr>
            <a:t>年度以降は減少する見通しである。</a:t>
          </a:r>
          <a:endParaRPr kumimoji="1" lang="en-US" altLang="ja-JP" sz="1200">
            <a:latin typeface="ＭＳ Ｐゴシック"/>
          </a:endParaRPr>
        </a:p>
        <a:p>
          <a:r>
            <a:rPr kumimoji="1" lang="ja-JP" altLang="en-US" sz="1200">
              <a:latin typeface="ＭＳ Ｐゴシック"/>
            </a:rPr>
            <a:t>　その他の経費については、決算額においては平成</a:t>
          </a:r>
          <a:r>
            <a:rPr kumimoji="1" lang="en-US" altLang="ja-JP" sz="1200">
              <a:latin typeface="ＭＳ Ｐゴシック"/>
            </a:rPr>
            <a:t>23</a:t>
          </a:r>
          <a:r>
            <a:rPr kumimoji="1" lang="ja-JP" altLang="en-US" sz="1200">
              <a:latin typeface="ＭＳ Ｐゴシック"/>
            </a:rPr>
            <a:t>年度から平成</a:t>
          </a:r>
          <a:r>
            <a:rPr kumimoji="1" lang="en-US" altLang="ja-JP" sz="1200">
              <a:latin typeface="ＭＳ Ｐゴシック"/>
            </a:rPr>
            <a:t>27</a:t>
          </a:r>
          <a:r>
            <a:rPr kumimoji="1" lang="ja-JP" altLang="en-US" sz="1200">
              <a:latin typeface="ＭＳ Ｐゴシック"/>
            </a:rPr>
            <a:t>年度までの推移をみると一旦下がってまた元に戻るＵ字カーブを描いており、近年は上昇基調である。住民一人当たりでみると、人口が減少している分上昇カーブは大きい。物件費や維持補修費は、このところ公共施設の老朽化により解体事業があったことと修繕経費等が嵩んだため、伸びている。繰出金については、各特別会計において黒字を維持している状況ではあるが、今後収支の悪化が見込まれる等の状況が考えられるのであれば料金や税率の改定や、利用率の向上などの経営改善策を考えていかなければならない。</a:t>
          </a:r>
          <a:endParaRPr kumimoji="1" lang="en-US" altLang="ja-JP" sz="1200">
            <a:latin typeface="ＭＳ Ｐゴシック"/>
          </a:endParaRPr>
        </a:p>
        <a:p>
          <a:r>
            <a:rPr kumimoji="1" lang="ja-JP" altLang="en-US" sz="1200">
              <a:latin typeface="ＭＳ Ｐゴシック"/>
            </a:rPr>
            <a:t>　投資的経費については、普通建設事業で平成</a:t>
          </a:r>
          <a:r>
            <a:rPr kumimoji="1" lang="en-US" altLang="ja-JP" sz="1200">
              <a:latin typeface="ＭＳ Ｐゴシック"/>
            </a:rPr>
            <a:t>25</a:t>
          </a:r>
          <a:r>
            <a:rPr kumimoji="1" lang="ja-JP" altLang="en-US" sz="1200">
              <a:latin typeface="ＭＳ Ｐゴシック"/>
            </a:rPr>
            <a:t>年度だけが突出しているが、これは経済対策として地域の元気臨時交付金がらみの事業が多く行われたためである。</a:t>
          </a:r>
          <a:endParaRPr kumimoji="1" lang="en-US" altLang="ja-JP" sz="1200">
            <a:latin typeface="ＭＳ Ｐゴシック"/>
          </a:endParaRPr>
        </a:p>
        <a:p>
          <a:r>
            <a:rPr kumimoji="1" lang="ja-JP" altLang="en-US" sz="1200">
              <a:latin typeface="ＭＳ Ｐゴシック"/>
            </a:rPr>
            <a:t>　人口減少が進み自主財源も乏しい中、将来においても持続可能な財政基盤を確立するため、今後も事務事業の見直しや統廃合など歳出の合理化等を推進していかなければならない。</a:t>
          </a:r>
          <a:endParaRPr kumimoji="1" lang="en-US" altLang="ja-JP" sz="12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青森県外ヶ浜町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6,647
6,631
230.29
6,387,186
6,208,087
171,286
4,048,776
8,103,432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101.0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168783</xdr:rowOff>
    </xdr:from>
    <xdr:to>
      <xdr:col>6</xdr:col>
      <xdr:colOff>511175</xdr:colOff>
      <xdr:row>35</xdr:row>
      <xdr:rowOff>65913</xdr:rowOff>
    </xdr:to>
    <xdr:cxnSp macro="">
      <xdr:nvCxnSpPr>
        <xdr:cNvPr id="61" name="直線コネクタ 60"/>
        <xdr:cNvCxnSpPr/>
      </xdr:nvCxnSpPr>
      <xdr:spPr>
        <a:xfrm flipV="1">
          <a:off x="3797300" y="599808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46355</xdr:rowOff>
    </xdr:from>
    <xdr:to>
      <xdr:col>5</xdr:col>
      <xdr:colOff>358775</xdr:colOff>
      <xdr:row>35</xdr:row>
      <xdr:rowOff>65913</xdr:rowOff>
    </xdr:to>
    <xdr:cxnSp macro="">
      <xdr:nvCxnSpPr>
        <xdr:cNvPr id="64" name="直線コネクタ 63"/>
        <xdr:cNvCxnSpPr/>
      </xdr:nvCxnSpPr>
      <xdr:spPr>
        <a:xfrm>
          <a:off x="2908300" y="6047105"/>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46355</xdr:rowOff>
    </xdr:from>
    <xdr:to>
      <xdr:col>4</xdr:col>
      <xdr:colOff>155575</xdr:colOff>
      <xdr:row>35</xdr:row>
      <xdr:rowOff>78232</xdr:rowOff>
    </xdr:to>
    <xdr:cxnSp macro="">
      <xdr:nvCxnSpPr>
        <xdr:cNvPr id="67" name="直線コネクタ 66"/>
        <xdr:cNvCxnSpPr/>
      </xdr:nvCxnSpPr>
      <xdr:spPr>
        <a:xfrm flipV="1">
          <a:off x="2019300" y="6047105"/>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44577</xdr:rowOff>
    </xdr:from>
    <xdr:to>
      <xdr:col>2</xdr:col>
      <xdr:colOff>638175</xdr:colOff>
      <xdr:row>35</xdr:row>
      <xdr:rowOff>78232</xdr:rowOff>
    </xdr:to>
    <xdr:cxnSp macro="">
      <xdr:nvCxnSpPr>
        <xdr:cNvPr id="70" name="直線コネクタ 69"/>
        <xdr:cNvCxnSpPr/>
      </xdr:nvCxnSpPr>
      <xdr:spPr>
        <a:xfrm>
          <a:off x="1130300" y="5873877"/>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117983</xdr:rowOff>
    </xdr:from>
    <xdr:to>
      <xdr:col>6</xdr:col>
      <xdr:colOff>561975</xdr:colOff>
      <xdr:row>35</xdr:row>
      <xdr:rowOff>48133</xdr:rowOff>
    </xdr:to>
    <xdr:sp macro="" textlink="">
      <xdr:nvSpPr>
        <xdr:cNvPr id="80" name="円/楕円 79"/>
        <xdr:cNvSpPr/>
      </xdr:nvSpPr>
      <xdr:spPr>
        <a:xfrm>
          <a:off x="45847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140860</xdr:rowOff>
    </xdr:from>
    <xdr:ext cx="534377" cy="259045"/>
    <xdr:sp macro="" textlink="">
      <xdr:nvSpPr>
        <xdr:cNvPr id="81" name="議会費該当値テキスト"/>
        <xdr:cNvSpPr txBox="1"/>
      </xdr:nvSpPr>
      <xdr:spPr>
        <a:xfrm>
          <a:off x="4686300" y="57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15113</xdr:rowOff>
    </xdr:from>
    <xdr:to>
      <xdr:col>5</xdr:col>
      <xdr:colOff>409575</xdr:colOff>
      <xdr:row>35</xdr:row>
      <xdr:rowOff>116713</xdr:rowOff>
    </xdr:to>
    <xdr:sp macro="" textlink="">
      <xdr:nvSpPr>
        <xdr:cNvPr id="82" name="円/楕円 81"/>
        <xdr:cNvSpPr/>
      </xdr:nvSpPr>
      <xdr:spPr>
        <a:xfrm>
          <a:off x="3746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133240</xdr:rowOff>
    </xdr:from>
    <xdr:ext cx="534377" cy="259045"/>
    <xdr:sp macro="" textlink="">
      <xdr:nvSpPr>
        <xdr:cNvPr id="83" name="テキスト ボックス 82"/>
        <xdr:cNvSpPr txBox="1"/>
      </xdr:nvSpPr>
      <xdr:spPr>
        <a:xfrm>
          <a:off x="3530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167005</xdr:rowOff>
    </xdr:from>
    <xdr:to>
      <xdr:col>4</xdr:col>
      <xdr:colOff>206375</xdr:colOff>
      <xdr:row>35</xdr:row>
      <xdr:rowOff>97155</xdr:rowOff>
    </xdr:to>
    <xdr:sp macro="" textlink="">
      <xdr:nvSpPr>
        <xdr:cNvPr id="84" name="円/楕円 83"/>
        <xdr:cNvSpPr/>
      </xdr:nvSpPr>
      <xdr:spPr>
        <a:xfrm>
          <a:off x="2857500" y="59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113682</xdr:rowOff>
    </xdr:from>
    <xdr:ext cx="534377" cy="259045"/>
    <xdr:sp macro="" textlink="">
      <xdr:nvSpPr>
        <xdr:cNvPr id="85" name="テキスト ボックス 84"/>
        <xdr:cNvSpPr txBox="1"/>
      </xdr:nvSpPr>
      <xdr:spPr>
        <a:xfrm>
          <a:off x="2641111" y="57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27432</xdr:rowOff>
    </xdr:from>
    <xdr:to>
      <xdr:col>3</xdr:col>
      <xdr:colOff>3175</xdr:colOff>
      <xdr:row>35</xdr:row>
      <xdr:rowOff>129032</xdr:rowOff>
    </xdr:to>
    <xdr:sp macro="" textlink="">
      <xdr:nvSpPr>
        <xdr:cNvPr id="86" name="円/楕円 85"/>
        <xdr:cNvSpPr/>
      </xdr:nvSpPr>
      <xdr:spPr>
        <a:xfrm>
          <a:off x="1968500" y="60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145559</xdr:rowOff>
    </xdr:from>
    <xdr:ext cx="534377" cy="259045"/>
    <xdr:sp macro="" textlink="">
      <xdr:nvSpPr>
        <xdr:cNvPr id="87" name="テキスト ボックス 86"/>
        <xdr:cNvSpPr txBox="1"/>
      </xdr:nvSpPr>
      <xdr:spPr>
        <a:xfrm>
          <a:off x="1752111" y="58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165227</xdr:rowOff>
    </xdr:from>
    <xdr:to>
      <xdr:col>1</xdr:col>
      <xdr:colOff>485775</xdr:colOff>
      <xdr:row>34</xdr:row>
      <xdr:rowOff>95377</xdr:rowOff>
    </xdr:to>
    <xdr:sp macro="" textlink="">
      <xdr:nvSpPr>
        <xdr:cNvPr id="88" name="円/楕円 87"/>
        <xdr:cNvSpPr/>
      </xdr:nvSpPr>
      <xdr:spPr>
        <a:xfrm>
          <a:off x="1079500" y="58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111904</xdr:rowOff>
    </xdr:from>
    <xdr:ext cx="534377" cy="259045"/>
    <xdr:sp macro="" textlink="">
      <xdr:nvSpPr>
        <xdr:cNvPr id="89" name="テキスト ボックス 88"/>
        <xdr:cNvSpPr txBox="1"/>
      </xdr:nvSpPr>
      <xdr:spPr>
        <a:xfrm>
          <a:off x="863111" y="55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110077</xdr:rowOff>
    </xdr:from>
    <xdr:to>
      <xdr:col>6</xdr:col>
      <xdr:colOff>511175</xdr:colOff>
      <xdr:row>56</xdr:row>
      <xdr:rowOff>47727</xdr:rowOff>
    </xdr:to>
    <xdr:cxnSp macro="">
      <xdr:nvCxnSpPr>
        <xdr:cNvPr id="120" name="直線コネクタ 119"/>
        <xdr:cNvCxnSpPr/>
      </xdr:nvCxnSpPr>
      <xdr:spPr>
        <a:xfrm flipV="1">
          <a:off x="3797300" y="9539827"/>
          <a:ext cx="838200" cy="1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10407</xdr:rowOff>
    </xdr:from>
    <xdr:to>
      <xdr:col>5</xdr:col>
      <xdr:colOff>358775</xdr:colOff>
      <xdr:row>56</xdr:row>
      <xdr:rowOff>47727</xdr:rowOff>
    </xdr:to>
    <xdr:cxnSp macro="">
      <xdr:nvCxnSpPr>
        <xdr:cNvPr id="123" name="直線コネクタ 122"/>
        <xdr:cNvCxnSpPr/>
      </xdr:nvCxnSpPr>
      <xdr:spPr>
        <a:xfrm>
          <a:off x="2908300" y="9611607"/>
          <a:ext cx="889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8706</xdr:rowOff>
    </xdr:from>
    <xdr:to>
      <xdr:col>4</xdr:col>
      <xdr:colOff>155575</xdr:colOff>
      <xdr:row>56</xdr:row>
      <xdr:rowOff>10407</xdr:rowOff>
    </xdr:to>
    <xdr:cxnSp macro="">
      <xdr:nvCxnSpPr>
        <xdr:cNvPr id="126" name="直線コネクタ 125"/>
        <xdr:cNvCxnSpPr/>
      </xdr:nvCxnSpPr>
      <xdr:spPr>
        <a:xfrm>
          <a:off x="2019300" y="960990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59056</xdr:rowOff>
    </xdr:from>
    <xdr:to>
      <xdr:col>2</xdr:col>
      <xdr:colOff>638175</xdr:colOff>
      <xdr:row>56</xdr:row>
      <xdr:rowOff>8706</xdr:rowOff>
    </xdr:to>
    <xdr:cxnSp macro="">
      <xdr:nvCxnSpPr>
        <xdr:cNvPr id="129" name="直線コネクタ 128"/>
        <xdr:cNvCxnSpPr/>
      </xdr:nvCxnSpPr>
      <xdr:spPr>
        <a:xfrm>
          <a:off x="1130300" y="9317356"/>
          <a:ext cx="889000" cy="29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59277</xdr:rowOff>
    </xdr:from>
    <xdr:to>
      <xdr:col>6</xdr:col>
      <xdr:colOff>561975</xdr:colOff>
      <xdr:row>55</xdr:row>
      <xdr:rowOff>160877</xdr:rowOff>
    </xdr:to>
    <xdr:sp macro="" textlink="">
      <xdr:nvSpPr>
        <xdr:cNvPr id="139" name="円/楕円 138"/>
        <xdr:cNvSpPr/>
      </xdr:nvSpPr>
      <xdr:spPr>
        <a:xfrm>
          <a:off x="4584700" y="94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82154</xdr:rowOff>
    </xdr:from>
    <xdr:ext cx="599010" cy="259045"/>
    <xdr:sp macro="" textlink="">
      <xdr:nvSpPr>
        <xdr:cNvPr id="140" name="総務費該当値テキスト"/>
        <xdr:cNvSpPr txBox="1"/>
      </xdr:nvSpPr>
      <xdr:spPr>
        <a:xfrm>
          <a:off x="4686300" y="934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206,571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168377</xdr:rowOff>
    </xdr:from>
    <xdr:to>
      <xdr:col>5</xdr:col>
      <xdr:colOff>409575</xdr:colOff>
      <xdr:row>56</xdr:row>
      <xdr:rowOff>98527</xdr:rowOff>
    </xdr:to>
    <xdr:sp macro="" textlink="">
      <xdr:nvSpPr>
        <xdr:cNvPr id="141" name="円/楕円 140"/>
        <xdr:cNvSpPr/>
      </xdr:nvSpPr>
      <xdr:spPr>
        <a:xfrm>
          <a:off x="3746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115054</xdr:rowOff>
    </xdr:from>
    <xdr:ext cx="599010" cy="259045"/>
    <xdr:sp macro="" textlink="">
      <xdr:nvSpPr>
        <xdr:cNvPr id="142" name="テキスト ボックス 141"/>
        <xdr:cNvSpPr txBox="1"/>
      </xdr:nvSpPr>
      <xdr:spPr>
        <a:xfrm>
          <a:off x="3497794" y="937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173,163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131057</xdr:rowOff>
    </xdr:from>
    <xdr:to>
      <xdr:col>4</xdr:col>
      <xdr:colOff>206375</xdr:colOff>
      <xdr:row>56</xdr:row>
      <xdr:rowOff>61207</xdr:rowOff>
    </xdr:to>
    <xdr:sp macro="" textlink="">
      <xdr:nvSpPr>
        <xdr:cNvPr id="143" name="円/楕円 142"/>
        <xdr:cNvSpPr/>
      </xdr:nvSpPr>
      <xdr:spPr>
        <a:xfrm>
          <a:off x="2857500" y="95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77734</xdr:rowOff>
    </xdr:from>
    <xdr:ext cx="599010" cy="259045"/>
    <xdr:sp macro="" textlink="">
      <xdr:nvSpPr>
        <xdr:cNvPr id="144" name="テキスト ボックス 143"/>
        <xdr:cNvSpPr txBox="1"/>
      </xdr:nvSpPr>
      <xdr:spPr>
        <a:xfrm>
          <a:off x="2608794" y="933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184,591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129356</xdr:rowOff>
    </xdr:from>
    <xdr:to>
      <xdr:col>3</xdr:col>
      <xdr:colOff>3175</xdr:colOff>
      <xdr:row>56</xdr:row>
      <xdr:rowOff>59506</xdr:rowOff>
    </xdr:to>
    <xdr:sp macro="" textlink="">
      <xdr:nvSpPr>
        <xdr:cNvPr id="145" name="円/楕円 144"/>
        <xdr:cNvSpPr/>
      </xdr:nvSpPr>
      <xdr:spPr>
        <a:xfrm>
          <a:off x="1968500" y="95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76033</xdr:rowOff>
    </xdr:from>
    <xdr:ext cx="599010" cy="259045"/>
    <xdr:sp macro="" textlink="">
      <xdr:nvSpPr>
        <xdr:cNvPr id="146" name="テキスト ボックス 145"/>
        <xdr:cNvSpPr txBox="1"/>
      </xdr:nvSpPr>
      <xdr:spPr>
        <a:xfrm>
          <a:off x="1719794" y="933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8256</xdr:rowOff>
    </xdr:from>
    <xdr:to>
      <xdr:col>1</xdr:col>
      <xdr:colOff>485775</xdr:colOff>
      <xdr:row>54</xdr:row>
      <xdr:rowOff>109856</xdr:rowOff>
    </xdr:to>
    <xdr:sp macro="" textlink="">
      <xdr:nvSpPr>
        <xdr:cNvPr id="147" name="円/楕円 146"/>
        <xdr:cNvSpPr/>
      </xdr:nvSpPr>
      <xdr:spPr>
        <a:xfrm>
          <a:off x="1079500" y="92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126383</xdr:rowOff>
    </xdr:from>
    <xdr:ext cx="599010" cy="259045"/>
    <xdr:sp macro="" textlink="">
      <xdr:nvSpPr>
        <xdr:cNvPr id="148" name="テキスト ボックス 147"/>
        <xdr:cNvSpPr txBox="1"/>
      </xdr:nvSpPr>
      <xdr:spPr>
        <a:xfrm>
          <a:off x="830794" y="904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167489</xdr:rowOff>
    </xdr:from>
    <xdr:to>
      <xdr:col>6</xdr:col>
      <xdr:colOff>511175</xdr:colOff>
      <xdr:row>77</xdr:row>
      <xdr:rowOff>38343</xdr:rowOff>
    </xdr:to>
    <xdr:cxnSp macro="">
      <xdr:nvCxnSpPr>
        <xdr:cNvPr id="176" name="直線コネクタ 175"/>
        <xdr:cNvCxnSpPr/>
      </xdr:nvCxnSpPr>
      <xdr:spPr>
        <a:xfrm flipV="1">
          <a:off x="3797300" y="13197689"/>
          <a:ext cx="8382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21025</xdr:rowOff>
    </xdr:from>
    <xdr:to>
      <xdr:col>5</xdr:col>
      <xdr:colOff>358775</xdr:colOff>
      <xdr:row>77</xdr:row>
      <xdr:rowOff>38343</xdr:rowOff>
    </xdr:to>
    <xdr:cxnSp macro="">
      <xdr:nvCxnSpPr>
        <xdr:cNvPr id="179" name="直線コネクタ 178"/>
        <xdr:cNvCxnSpPr/>
      </xdr:nvCxnSpPr>
      <xdr:spPr>
        <a:xfrm>
          <a:off x="2908300" y="13222675"/>
          <a:ext cx="8890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21025</xdr:rowOff>
    </xdr:from>
    <xdr:to>
      <xdr:col>4</xdr:col>
      <xdr:colOff>155575</xdr:colOff>
      <xdr:row>77</xdr:row>
      <xdr:rowOff>92801</xdr:rowOff>
    </xdr:to>
    <xdr:cxnSp macro="">
      <xdr:nvCxnSpPr>
        <xdr:cNvPr id="182" name="直線コネクタ 181"/>
        <xdr:cNvCxnSpPr/>
      </xdr:nvCxnSpPr>
      <xdr:spPr>
        <a:xfrm flipV="1">
          <a:off x="2019300" y="13222675"/>
          <a:ext cx="889000" cy="7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92801</xdr:rowOff>
    </xdr:from>
    <xdr:to>
      <xdr:col>2</xdr:col>
      <xdr:colOff>638175</xdr:colOff>
      <xdr:row>77</xdr:row>
      <xdr:rowOff>115999</xdr:rowOff>
    </xdr:to>
    <xdr:cxnSp macro="">
      <xdr:nvCxnSpPr>
        <xdr:cNvPr id="185" name="直線コネクタ 184"/>
        <xdr:cNvCxnSpPr/>
      </xdr:nvCxnSpPr>
      <xdr:spPr>
        <a:xfrm flipV="1">
          <a:off x="1130300" y="13294451"/>
          <a:ext cx="889000" cy="2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116689</xdr:rowOff>
    </xdr:from>
    <xdr:to>
      <xdr:col>6</xdr:col>
      <xdr:colOff>561975</xdr:colOff>
      <xdr:row>77</xdr:row>
      <xdr:rowOff>46839</xdr:rowOff>
    </xdr:to>
    <xdr:sp macro="" textlink="">
      <xdr:nvSpPr>
        <xdr:cNvPr id="195" name="円/楕円 194"/>
        <xdr:cNvSpPr/>
      </xdr:nvSpPr>
      <xdr:spPr>
        <a:xfrm>
          <a:off x="4584700" y="131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95116</xdr:rowOff>
    </xdr:from>
    <xdr:ext cx="599010" cy="259045"/>
    <xdr:sp macro="" textlink="">
      <xdr:nvSpPr>
        <xdr:cNvPr id="196" name="民生費該当値テキスト"/>
        <xdr:cNvSpPr txBox="1"/>
      </xdr:nvSpPr>
      <xdr:spPr>
        <a:xfrm>
          <a:off x="4686300" y="1312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158993</xdr:rowOff>
    </xdr:from>
    <xdr:to>
      <xdr:col>5</xdr:col>
      <xdr:colOff>409575</xdr:colOff>
      <xdr:row>77</xdr:row>
      <xdr:rowOff>89143</xdr:rowOff>
    </xdr:to>
    <xdr:sp macro="" textlink="">
      <xdr:nvSpPr>
        <xdr:cNvPr id="197" name="円/楕円 196"/>
        <xdr:cNvSpPr/>
      </xdr:nvSpPr>
      <xdr:spPr>
        <a:xfrm>
          <a:off x="3746500" y="131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80270</xdr:rowOff>
    </xdr:from>
    <xdr:ext cx="599010" cy="259045"/>
    <xdr:sp macro="" textlink="">
      <xdr:nvSpPr>
        <xdr:cNvPr id="198" name="テキスト ボックス 197"/>
        <xdr:cNvSpPr txBox="1"/>
      </xdr:nvSpPr>
      <xdr:spPr>
        <a:xfrm>
          <a:off x="3497794" y="1328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141675</xdr:rowOff>
    </xdr:from>
    <xdr:to>
      <xdr:col>4</xdr:col>
      <xdr:colOff>206375</xdr:colOff>
      <xdr:row>77</xdr:row>
      <xdr:rowOff>71825</xdr:rowOff>
    </xdr:to>
    <xdr:sp macro="" textlink="">
      <xdr:nvSpPr>
        <xdr:cNvPr id="199" name="円/楕円 198"/>
        <xdr:cNvSpPr/>
      </xdr:nvSpPr>
      <xdr:spPr>
        <a:xfrm>
          <a:off x="2857500" y="131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88351</xdr:rowOff>
    </xdr:from>
    <xdr:ext cx="599010" cy="259045"/>
    <xdr:sp macro="" textlink="">
      <xdr:nvSpPr>
        <xdr:cNvPr id="200" name="テキスト ボックス 199"/>
        <xdr:cNvSpPr txBox="1"/>
      </xdr:nvSpPr>
      <xdr:spPr>
        <a:xfrm>
          <a:off x="2608794" y="1294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42001</xdr:rowOff>
    </xdr:from>
    <xdr:to>
      <xdr:col>3</xdr:col>
      <xdr:colOff>3175</xdr:colOff>
      <xdr:row>77</xdr:row>
      <xdr:rowOff>143601</xdr:rowOff>
    </xdr:to>
    <xdr:sp macro="" textlink="">
      <xdr:nvSpPr>
        <xdr:cNvPr id="201" name="円/楕円 200"/>
        <xdr:cNvSpPr/>
      </xdr:nvSpPr>
      <xdr:spPr>
        <a:xfrm>
          <a:off x="1968500" y="132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134728</xdr:rowOff>
    </xdr:from>
    <xdr:ext cx="599010" cy="259045"/>
    <xdr:sp macro="" textlink="">
      <xdr:nvSpPr>
        <xdr:cNvPr id="202" name="テキスト ボックス 201"/>
        <xdr:cNvSpPr txBox="1"/>
      </xdr:nvSpPr>
      <xdr:spPr>
        <a:xfrm>
          <a:off x="1719794" y="1333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65199</xdr:rowOff>
    </xdr:from>
    <xdr:to>
      <xdr:col>1</xdr:col>
      <xdr:colOff>485775</xdr:colOff>
      <xdr:row>77</xdr:row>
      <xdr:rowOff>166799</xdr:rowOff>
    </xdr:to>
    <xdr:sp macro="" textlink="">
      <xdr:nvSpPr>
        <xdr:cNvPr id="203" name="円/楕円 202"/>
        <xdr:cNvSpPr/>
      </xdr:nvSpPr>
      <xdr:spPr>
        <a:xfrm>
          <a:off x="1079500" y="132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157926</xdr:rowOff>
    </xdr:from>
    <xdr:ext cx="599010" cy="259045"/>
    <xdr:sp macro="" textlink="">
      <xdr:nvSpPr>
        <xdr:cNvPr id="204" name="テキスト ボックス 203"/>
        <xdr:cNvSpPr txBox="1"/>
      </xdr:nvSpPr>
      <xdr:spPr>
        <a:xfrm>
          <a:off x="830794" y="1335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29437</xdr:rowOff>
    </xdr:from>
    <xdr:to>
      <xdr:col>6</xdr:col>
      <xdr:colOff>511175</xdr:colOff>
      <xdr:row>95</xdr:row>
      <xdr:rowOff>106256</xdr:rowOff>
    </xdr:to>
    <xdr:cxnSp macro="">
      <xdr:nvCxnSpPr>
        <xdr:cNvPr id="231" name="直線コネクタ 230"/>
        <xdr:cNvCxnSpPr/>
      </xdr:nvCxnSpPr>
      <xdr:spPr>
        <a:xfrm>
          <a:off x="3797300" y="16317187"/>
          <a:ext cx="838200" cy="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29437</xdr:rowOff>
    </xdr:from>
    <xdr:to>
      <xdr:col>5</xdr:col>
      <xdr:colOff>358775</xdr:colOff>
      <xdr:row>95</xdr:row>
      <xdr:rowOff>143038</xdr:rowOff>
    </xdr:to>
    <xdr:cxnSp macro="">
      <xdr:nvCxnSpPr>
        <xdr:cNvPr id="234" name="直線コネクタ 233"/>
        <xdr:cNvCxnSpPr/>
      </xdr:nvCxnSpPr>
      <xdr:spPr>
        <a:xfrm flipV="1">
          <a:off x="2908300" y="16317187"/>
          <a:ext cx="889000" cy="1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143038</xdr:rowOff>
    </xdr:from>
    <xdr:to>
      <xdr:col>4</xdr:col>
      <xdr:colOff>155575</xdr:colOff>
      <xdr:row>95</xdr:row>
      <xdr:rowOff>159446</xdr:rowOff>
    </xdr:to>
    <xdr:cxnSp macro="">
      <xdr:nvCxnSpPr>
        <xdr:cNvPr id="237" name="直線コネクタ 236"/>
        <xdr:cNvCxnSpPr/>
      </xdr:nvCxnSpPr>
      <xdr:spPr>
        <a:xfrm flipV="1">
          <a:off x="2019300" y="1643078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159446</xdr:rowOff>
    </xdr:from>
    <xdr:to>
      <xdr:col>2</xdr:col>
      <xdr:colOff>638175</xdr:colOff>
      <xdr:row>96</xdr:row>
      <xdr:rowOff>27741</xdr:rowOff>
    </xdr:to>
    <xdr:cxnSp macro="">
      <xdr:nvCxnSpPr>
        <xdr:cNvPr id="240" name="直線コネクタ 239"/>
        <xdr:cNvCxnSpPr/>
      </xdr:nvCxnSpPr>
      <xdr:spPr>
        <a:xfrm flipV="1">
          <a:off x="1130300" y="16447196"/>
          <a:ext cx="889000" cy="3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55456</xdr:rowOff>
    </xdr:from>
    <xdr:to>
      <xdr:col>6</xdr:col>
      <xdr:colOff>561975</xdr:colOff>
      <xdr:row>95</xdr:row>
      <xdr:rowOff>157056</xdr:rowOff>
    </xdr:to>
    <xdr:sp macro="" textlink="">
      <xdr:nvSpPr>
        <xdr:cNvPr id="250" name="円/楕円 249"/>
        <xdr:cNvSpPr/>
      </xdr:nvSpPr>
      <xdr:spPr>
        <a:xfrm>
          <a:off x="4584700" y="163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78333</xdr:rowOff>
    </xdr:from>
    <xdr:ext cx="599010" cy="259045"/>
    <xdr:sp macro="" textlink="">
      <xdr:nvSpPr>
        <xdr:cNvPr id="251" name="衛生費該当値テキスト"/>
        <xdr:cNvSpPr txBox="1"/>
      </xdr:nvSpPr>
      <xdr:spPr>
        <a:xfrm>
          <a:off x="4686300" y="1619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119,815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150087</xdr:rowOff>
    </xdr:from>
    <xdr:to>
      <xdr:col>5</xdr:col>
      <xdr:colOff>409575</xdr:colOff>
      <xdr:row>95</xdr:row>
      <xdr:rowOff>80237</xdr:rowOff>
    </xdr:to>
    <xdr:sp macro="" textlink="">
      <xdr:nvSpPr>
        <xdr:cNvPr id="252" name="円/楕円 251"/>
        <xdr:cNvSpPr/>
      </xdr:nvSpPr>
      <xdr:spPr>
        <a:xfrm>
          <a:off x="3746500" y="162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96764</xdr:rowOff>
    </xdr:from>
    <xdr:ext cx="599010" cy="259045"/>
    <xdr:sp macro="" textlink="">
      <xdr:nvSpPr>
        <xdr:cNvPr id="253" name="テキスト ボックス 252"/>
        <xdr:cNvSpPr txBox="1"/>
      </xdr:nvSpPr>
      <xdr:spPr>
        <a:xfrm>
          <a:off x="3497794" y="1604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92238</xdr:rowOff>
    </xdr:from>
    <xdr:to>
      <xdr:col>4</xdr:col>
      <xdr:colOff>206375</xdr:colOff>
      <xdr:row>96</xdr:row>
      <xdr:rowOff>22388</xdr:rowOff>
    </xdr:to>
    <xdr:sp macro="" textlink="">
      <xdr:nvSpPr>
        <xdr:cNvPr id="254" name="円/楕円 253"/>
        <xdr:cNvSpPr/>
      </xdr:nvSpPr>
      <xdr:spPr>
        <a:xfrm>
          <a:off x="2857500" y="163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38915</xdr:rowOff>
    </xdr:from>
    <xdr:ext cx="599010" cy="259045"/>
    <xdr:sp macro="" textlink="">
      <xdr:nvSpPr>
        <xdr:cNvPr id="255" name="テキスト ボックス 254"/>
        <xdr:cNvSpPr txBox="1"/>
      </xdr:nvSpPr>
      <xdr:spPr>
        <a:xfrm>
          <a:off x="2608794" y="1615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111,770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108646</xdr:rowOff>
    </xdr:from>
    <xdr:to>
      <xdr:col>3</xdr:col>
      <xdr:colOff>3175</xdr:colOff>
      <xdr:row>96</xdr:row>
      <xdr:rowOff>38796</xdr:rowOff>
    </xdr:to>
    <xdr:sp macro="" textlink="">
      <xdr:nvSpPr>
        <xdr:cNvPr id="256" name="円/楕円 255"/>
        <xdr:cNvSpPr/>
      </xdr:nvSpPr>
      <xdr:spPr>
        <a:xfrm>
          <a:off x="1968500" y="163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55323</xdr:rowOff>
    </xdr:from>
    <xdr:ext cx="599010" cy="259045"/>
    <xdr:sp macro="" textlink="">
      <xdr:nvSpPr>
        <xdr:cNvPr id="257" name="テキスト ボックス 256"/>
        <xdr:cNvSpPr txBox="1"/>
      </xdr:nvSpPr>
      <xdr:spPr>
        <a:xfrm>
          <a:off x="1719794" y="1617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148391</xdr:rowOff>
    </xdr:from>
    <xdr:to>
      <xdr:col>1</xdr:col>
      <xdr:colOff>485775</xdr:colOff>
      <xdr:row>96</xdr:row>
      <xdr:rowOff>78541</xdr:rowOff>
    </xdr:to>
    <xdr:sp macro="" textlink="">
      <xdr:nvSpPr>
        <xdr:cNvPr id="258" name="円/楕円 257"/>
        <xdr:cNvSpPr/>
      </xdr:nvSpPr>
      <xdr:spPr>
        <a:xfrm>
          <a:off x="1079500" y="164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95068</xdr:rowOff>
    </xdr:from>
    <xdr:ext cx="534377" cy="259045"/>
    <xdr:sp macro="" textlink="">
      <xdr:nvSpPr>
        <xdr:cNvPr id="259" name="テキスト ボックス 258"/>
        <xdr:cNvSpPr txBox="1"/>
      </xdr:nvSpPr>
      <xdr:spPr>
        <a:xfrm>
          <a:off x="863111" y="162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139197</xdr:rowOff>
    </xdr:from>
    <xdr:to>
      <xdr:col>14</xdr:col>
      <xdr:colOff>28575</xdr:colOff>
      <xdr:row>38</xdr:row>
      <xdr:rowOff>139700</xdr:rowOff>
    </xdr:to>
    <xdr:cxnSp macro="">
      <xdr:nvCxnSpPr>
        <xdr:cNvPr id="289" name="直線コネクタ 288"/>
        <xdr:cNvCxnSpPr/>
      </xdr:nvCxnSpPr>
      <xdr:spPr>
        <a:xfrm>
          <a:off x="8750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96860</xdr:rowOff>
    </xdr:from>
    <xdr:to>
      <xdr:col>12</xdr:col>
      <xdr:colOff>511175</xdr:colOff>
      <xdr:row>38</xdr:row>
      <xdr:rowOff>139197</xdr:rowOff>
    </xdr:to>
    <xdr:cxnSp macro="">
      <xdr:nvCxnSpPr>
        <xdr:cNvPr id="292" name="直線コネクタ 291"/>
        <xdr:cNvCxnSpPr/>
      </xdr:nvCxnSpPr>
      <xdr:spPr>
        <a:xfrm>
          <a:off x="7861300" y="6611960"/>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60239</xdr:rowOff>
    </xdr:from>
    <xdr:to>
      <xdr:col>11</xdr:col>
      <xdr:colOff>307975</xdr:colOff>
      <xdr:row>38</xdr:row>
      <xdr:rowOff>96860</xdr:rowOff>
    </xdr:to>
    <xdr:cxnSp macro="">
      <xdr:nvCxnSpPr>
        <xdr:cNvPr id="295" name="直線コネクタ 294"/>
        <xdr:cNvCxnSpPr/>
      </xdr:nvCxnSpPr>
      <xdr:spPr>
        <a:xfrm>
          <a:off x="6972300" y="6403889"/>
          <a:ext cx="889000" cy="20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88397</xdr:rowOff>
    </xdr:from>
    <xdr:to>
      <xdr:col>12</xdr:col>
      <xdr:colOff>561975</xdr:colOff>
      <xdr:row>39</xdr:row>
      <xdr:rowOff>18547</xdr:rowOff>
    </xdr:to>
    <xdr:sp macro="" textlink="">
      <xdr:nvSpPr>
        <xdr:cNvPr id="309" name="円/楕円 308"/>
        <xdr:cNvSpPr/>
      </xdr:nvSpPr>
      <xdr:spPr>
        <a:xfrm>
          <a:off x="8699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9674</xdr:rowOff>
    </xdr:from>
    <xdr:ext cx="313932" cy="259045"/>
    <xdr:sp macro="" textlink="">
      <xdr:nvSpPr>
        <xdr:cNvPr id="310" name="テキスト ボックス 309"/>
        <xdr:cNvSpPr txBox="1"/>
      </xdr:nvSpPr>
      <xdr:spPr>
        <a:xfrm>
          <a:off x="8593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46060</xdr:rowOff>
    </xdr:from>
    <xdr:to>
      <xdr:col>11</xdr:col>
      <xdr:colOff>358775</xdr:colOff>
      <xdr:row>38</xdr:row>
      <xdr:rowOff>147660</xdr:rowOff>
    </xdr:to>
    <xdr:sp macro="" textlink="">
      <xdr:nvSpPr>
        <xdr:cNvPr id="311" name="円/楕円 310"/>
        <xdr:cNvSpPr/>
      </xdr:nvSpPr>
      <xdr:spPr>
        <a:xfrm>
          <a:off x="7810500" y="65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138787</xdr:rowOff>
    </xdr:from>
    <xdr:ext cx="378565" cy="259045"/>
    <xdr:sp macro="" textlink="">
      <xdr:nvSpPr>
        <xdr:cNvPr id="312" name="テキスト ボックス 311"/>
        <xdr:cNvSpPr txBox="1"/>
      </xdr:nvSpPr>
      <xdr:spPr>
        <a:xfrm>
          <a:off x="7672017" y="665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9439</xdr:rowOff>
    </xdr:from>
    <xdr:to>
      <xdr:col>10</xdr:col>
      <xdr:colOff>155575</xdr:colOff>
      <xdr:row>37</xdr:row>
      <xdr:rowOff>111039</xdr:rowOff>
    </xdr:to>
    <xdr:sp macro="" textlink="">
      <xdr:nvSpPr>
        <xdr:cNvPr id="313" name="円/楕円 312"/>
        <xdr:cNvSpPr/>
      </xdr:nvSpPr>
      <xdr:spPr>
        <a:xfrm>
          <a:off x="6921500" y="63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127566</xdr:rowOff>
    </xdr:from>
    <xdr:ext cx="469744" cy="259045"/>
    <xdr:sp macro="" textlink="">
      <xdr:nvSpPr>
        <xdr:cNvPr id="314" name="テキスト ボックス 313"/>
        <xdr:cNvSpPr txBox="1"/>
      </xdr:nvSpPr>
      <xdr:spPr>
        <a:xfrm>
          <a:off x="6737427" y="612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168428</xdr:rowOff>
    </xdr:from>
    <xdr:to>
      <xdr:col>15</xdr:col>
      <xdr:colOff>180975</xdr:colOff>
      <xdr:row>58</xdr:row>
      <xdr:rowOff>6815</xdr:rowOff>
    </xdr:to>
    <xdr:cxnSp macro="">
      <xdr:nvCxnSpPr>
        <xdr:cNvPr id="343" name="直線コネクタ 342"/>
        <xdr:cNvCxnSpPr/>
      </xdr:nvCxnSpPr>
      <xdr:spPr>
        <a:xfrm>
          <a:off x="9639300" y="9941078"/>
          <a:ext cx="8382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168428</xdr:rowOff>
    </xdr:from>
    <xdr:to>
      <xdr:col>14</xdr:col>
      <xdr:colOff>28575</xdr:colOff>
      <xdr:row>58</xdr:row>
      <xdr:rowOff>76328</xdr:rowOff>
    </xdr:to>
    <xdr:cxnSp macro="">
      <xdr:nvCxnSpPr>
        <xdr:cNvPr id="346" name="直線コネクタ 345"/>
        <xdr:cNvCxnSpPr/>
      </xdr:nvCxnSpPr>
      <xdr:spPr>
        <a:xfrm flipV="1">
          <a:off x="8750300" y="9941078"/>
          <a:ext cx="889000" cy="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46839</xdr:rowOff>
    </xdr:from>
    <xdr:to>
      <xdr:col>12</xdr:col>
      <xdr:colOff>511175</xdr:colOff>
      <xdr:row>58</xdr:row>
      <xdr:rowOff>76328</xdr:rowOff>
    </xdr:to>
    <xdr:cxnSp macro="">
      <xdr:nvCxnSpPr>
        <xdr:cNvPr id="349" name="直線コネクタ 348"/>
        <xdr:cNvCxnSpPr/>
      </xdr:nvCxnSpPr>
      <xdr:spPr>
        <a:xfrm>
          <a:off x="7861300" y="9990939"/>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46839</xdr:rowOff>
    </xdr:from>
    <xdr:to>
      <xdr:col>11</xdr:col>
      <xdr:colOff>307975</xdr:colOff>
      <xdr:row>58</xdr:row>
      <xdr:rowOff>65683</xdr:rowOff>
    </xdr:to>
    <xdr:cxnSp macro="">
      <xdr:nvCxnSpPr>
        <xdr:cNvPr id="352" name="直線コネクタ 351"/>
        <xdr:cNvCxnSpPr/>
      </xdr:nvCxnSpPr>
      <xdr:spPr>
        <a:xfrm flipV="1">
          <a:off x="6972300" y="9990939"/>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127465</xdr:rowOff>
    </xdr:from>
    <xdr:to>
      <xdr:col>15</xdr:col>
      <xdr:colOff>231775</xdr:colOff>
      <xdr:row>58</xdr:row>
      <xdr:rowOff>57615</xdr:rowOff>
    </xdr:to>
    <xdr:sp macro="" textlink="">
      <xdr:nvSpPr>
        <xdr:cNvPr id="362" name="円/楕円 361"/>
        <xdr:cNvSpPr/>
      </xdr:nvSpPr>
      <xdr:spPr>
        <a:xfrm>
          <a:off x="104267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105892</xdr:rowOff>
    </xdr:from>
    <xdr:ext cx="534377" cy="259045"/>
    <xdr:sp macro="" textlink="">
      <xdr:nvSpPr>
        <xdr:cNvPr id="363" name="農林水産業費該当値テキスト"/>
        <xdr:cNvSpPr txBox="1"/>
      </xdr:nvSpPr>
      <xdr:spPr>
        <a:xfrm>
          <a:off x="10528300" y="987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117628</xdr:rowOff>
    </xdr:from>
    <xdr:to>
      <xdr:col>14</xdr:col>
      <xdr:colOff>79375</xdr:colOff>
      <xdr:row>58</xdr:row>
      <xdr:rowOff>47778</xdr:rowOff>
    </xdr:to>
    <xdr:sp macro="" textlink="">
      <xdr:nvSpPr>
        <xdr:cNvPr id="364" name="円/楕円 363"/>
        <xdr:cNvSpPr/>
      </xdr:nvSpPr>
      <xdr:spPr>
        <a:xfrm>
          <a:off x="9588500" y="98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38905</xdr:rowOff>
    </xdr:from>
    <xdr:ext cx="534377" cy="259045"/>
    <xdr:sp macro="" textlink="">
      <xdr:nvSpPr>
        <xdr:cNvPr id="365" name="テキスト ボックス 364"/>
        <xdr:cNvSpPr txBox="1"/>
      </xdr:nvSpPr>
      <xdr:spPr>
        <a:xfrm>
          <a:off x="9372111" y="99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25528</xdr:rowOff>
    </xdr:from>
    <xdr:to>
      <xdr:col>12</xdr:col>
      <xdr:colOff>561975</xdr:colOff>
      <xdr:row>58</xdr:row>
      <xdr:rowOff>127128</xdr:rowOff>
    </xdr:to>
    <xdr:sp macro="" textlink="">
      <xdr:nvSpPr>
        <xdr:cNvPr id="366" name="円/楕円 365"/>
        <xdr:cNvSpPr/>
      </xdr:nvSpPr>
      <xdr:spPr>
        <a:xfrm>
          <a:off x="8699500" y="99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118255</xdr:rowOff>
    </xdr:from>
    <xdr:ext cx="534377" cy="259045"/>
    <xdr:sp macro="" textlink="">
      <xdr:nvSpPr>
        <xdr:cNvPr id="367" name="テキスト ボックス 366"/>
        <xdr:cNvSpPr txBox="1"/>
      </xdr:nvSpPr>
      <xdr:spPr>
        <a:xfrm>
          <a:off x="8483111" y="100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167489</xdr:rowOff>
    </xdr:from>
    <xdr:to>
      <xdr:col>11</xdr:col>
      <xdr:colOff>358775</xdr:colOff>
      <xdr:row>58</xdr:row>
      <xdr:rowOff>97639</xdr:rowOff>
    </xdr:to>
    <xdr:sp macro="" textlink="">
      <xdr:nvSpPr>
        <xdr:cNvPr id="368" name="円/楕円 367"/>
        <xdr:cNvSpPr/>
      </xdr:nvSpPr>
      <xdr:spPr>
        <a:xfrm>
          <a:off x="7810500" y="99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88766</xdr:rowOff>
    </xdr:from>
    <xdr:ext cx="534377" cy="259045"/>
    <xdr:sp macro="" textlink="">
      <xdr:nvSpPr>
        <xdr:cNvPr id="369" name="テキスト ボックス 368"/>
        <xdr:cNvSpPr txBox="1"/>
      </xdr:nvSpPr>
      <xdr:spPr>
        <a:xfrm>
          <a:off x="7594111" y="1003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14883</xdr:rowOff>
    </xdr:from>
    <xdr:to>
      <xdr:col>10</xdr:col>
      <xdr:colOff>155575</xdr:colOff>
      <xdr:row>58</xdr:row>
      <xdr:rowOff>116483</xdr:rowOff>
    </xdr:to>
    <xdr:sp macro="" textlink="">
      <xdr:nvSpPr>
        <xdr:cNvPr id="370" name="円/楕円 369"/>
        <xdr:cNvSpPr/>
      </xdr:nvSpPr>
      <xdr:spPr>
        <a:xfrm>
          <a:off x="6921500" y="99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107610</xdr:rowOff>
    </xdr:from>
    <xdr:ext cx="534377" cy="259045"/>
    <xdr:sp macro="" textlink="">
      <xdr:nvSpPr>
        <xdr:cNvPr id="371" name="テキスト ボックス 370"/>
        <xdr:cNvSpPr txBox="1"/>
      </xdr:nvSpPr>
      <xdr:spPr>
        <a:xfrm>
          <a:off x="6705111" y="1005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23216</xdr:rowOff>
    </xdr:from>
    <xdr:to>
      <xdr:col>15</xdr:col>
      <xdr:colOff>180975</xdr:colOff>
      <xdr:row>78</xdr:row>
      <xdr:rowOff>35840</xdr:rowOff>
    </xdr:to>
    <xdr:cxnSp macro="">
      <xdr:nvCxnSpPr>
        <xdr:cNvPr id="400" name="直線コネクタ 399"/>
        <xdr:cNvCxnSpPr/>
      </xdr:nvCxnSpPr>
      <xdr:spPr>
        <a:xfrm flipV="1">
          <a:off x="9639300" y="13396316"/>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35840</xdr:rowOff>
    </xdr:from>
    <xdr:to>
      <xdr:col>14</xdr:col>
      <xdr:colOff>28575</xdr:colOff>
      <xdr:row>78</xdr:row>
      <xdr:rowOff>43523</xdr:rowOff>
    </xdr:to>
    <xdr:cxnSp macro="">
      <xdr:nvCxnSpPr>
        <xdr:cNvPr id="403" name="直線コネクタ 402"/>
        <xdr:cNvCxnSpPr/>
      </xdr:nvCxnSpPr>
      <xdr:spPr>
        <a:xfrm flipV="1">
          <a:off x="8750300" y="13408940"/>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43523</xdr:rowOff>
    </xdr:from>
    <xdr:to>
      <xdr:col>12</xdr:col>
      <xdr:colOff>511175</xdr:colOff>
      <xdr:row>78</xdr:row>
      <xdr:rowOff>48261</xdr:rowOff>
    </xdr:to>
    <xdr:cxnSp macro="">
      <xdr:nvCxnSpPr>
        <xdr:cNvPr id="406" name="直線コネクタ 405"/>
        <xdr:cNvCxnSpPr/>
      </xdr:nvCxnSpPr>
      <xdr:spPr>
        <a:xfrm flipV="1">
          <a:off x="7861300" y="13416623"/>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48261</xdr:rowOff>
    </xdr:from>
    <xdr:to>
      <xdr:col>11</xdr:col>
      <xdr:colOff>307975</xdr:colOff>
      <xdr:row>78</xdr:row>
      <xdr:rowOff>49758</xdr:rowOff>
    </xdr:to>
    <xdr:cxnSp macro="">
      <xdr:nvCxnSpPr>
        <xdr:cNvPr id="409" name="直線コネクタ 408"/>
        <xdr:cNvCxnSpPr/>
      </xdr:nvCxnSpPr>
      <xdr:spPr>
        <a:xfrm flipV="1">
          <a:off x="6972300" y="13421361"/>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143866</xdr:rowOff>
    </xdr:from>
    <xdr:to>
      <xdr:col>15</xdr:col>
      <xdr:colOff>231775</xdr:colOff>
      <xdr:row>78</xdr:row>
      <xdr:rowOff>74016</xdr:rowOff>
    </xdr:to>
    <xdr:sp macro="" textlink="">
      <xdr:nvSpPr>
        <xdr:cNvPr id="419" name="円/楕円 418"/>
        <xdr:cNvSpPr/>
      </xdr:nvSpPr>
      <xdr:spPr>
        <a:xfrm>
          <a:off x="10426700" y="133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122293</xdr:rowOff>
    </xdr:from>
    <xdr:ext cx="534377" cy="259045"/>
    <xdr:sp macro="" textlink="">
      <xdr:nvSpPr>
        <xdr:cNvPr id="420" name="商工費該当値テキスト"/>
        <xdr:cNvSpPr txBox="1"/>
      </xdr:nvSpPr>
      <xdr:spPr>
        <a:xfrm>
          <a:off x="10528300" y="133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156490</xdr:rowOff>
    </xdr:from>
    <xdr:to>
      <xdr:col>14</xdr:col>
      <xdr:colOff>79375</xdr:colOff>
      <xdr:row>78</xdr:row>
      <xdr:rowOff>86640</xdr:rowOff>
    </xdr:to>
    <xdr:sp macro="" textlink="">
      <xdr:nvSpPr>
        <xdr:cNvPr id="421" name="円/楕円 420"/>
        <xdr:cNvSpPr/>
      </xdr:nvSpPr>
      <xdr:spPr>
        <a:xfrm>
          <a:off x="9588500" y="133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77767</xdr:rowOff>
    </xdr:from>
    <xdr:ext cx="534377" cy="259045"/>
    <xdr:sp macro="" textlink="">
      <xdr:nvSpPr>
        <xdr:cNvPr id="422" name="テキスト ボックス 421"/>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164173</xdr:rowOff>
    </xdr:from>
    <xdr:to>
      <xdr:col>12</xdr:col>
      <xdr:colOff>561975</xdr:colOff>
      <xdr:row>78</xdr:row>
      <xdr:rowOff>94323</xdr:rowOff>
    </xdr:to>
    <xdr:sp macro="" textlink="">
      <xdr:nvSpPr>
        <xdr:cNvPr id="423" name="円/楕円 422"/>
        <xdr:cNvSpPr/>
      </xdr:nvSpPr>
      <xdr:spPr>
        <a:xfrm>
          <a:off x="8699500" y="133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85450</xdr:rowOff>
    </xdr:from>
    <xdr:ext cx="534377" cy="259045"/>
    <xdr:sp macro="" textlink="">
      <xdr:nvSpPr>
        <xdr:cNvPr id="424" name="テキスト ボックス 423"/>
        <xdr:cNvSpPr txBox="1"/>
      </xdr:nvSpPr>
      <xdr:spPr>
        <a:xfrm>
          <a:off x="8483111" y="134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168911</xdr:rowOff>
    </xdr:from>
    <xdr:to>
      <xdr:col>11</xdr:col>
      <xdr:colOff>358775</xdr:colOff>
      <xdr:row>78</xdr:row>
      <xdr:rowOff>99061</xdr:rowOff>
    </xdr:to>
    <xdr:sp macro="" textlink="">
      <xdr:nvSpPr>
        <xdr:cNvPr id="425" name="円/楕円 424"/>
        <xdr:cNvSpPr/>
      </xdr:nvSpPr>
      <xdr:spPr>
        <a:xfrm>
          <a:off x="7810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90188</xdr:rowOff>
    </xdr:from>
    <xdr:ext cx="534377" cy="259045"/>
    <xdr:sp macro="" textlink="">
      <xdr:nvSpPr>
        <xdr:cNvPr id="426" name="テキスト ボックス 425"/>
        <xdr:cNvSpPr txBox="1"/>
      </xdr:nvSpPr>
      <xdr:spPr>
        <a:xfrm>
          <a:off x="7594111" y="134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170408</xdr:rowOff>
    </xdr:from>
    <xdr:to>
      <xdr:col>10</xdr:col>
      <xdr:colOff>155575</xdr:colOff>
      <xdr:row>78</xdr:row>
      <xdr:rowOff>100558</xdr:rowOff>
    </xdr:to>
    <xdr:sp macro="" textlink="">
      <xdr:nvSpPr>
        <xdr:cNvPr id="427" name="円/楕円 426"/>
        <xdr:cNvSpPr/>
      </xdr:nvSpPr>
      <xdr:spPr>
        <a:xfrm>
          <a:off x="6921500" y="133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91685</xdr:rowOff>
    </xdr:from>
    <xdr:ext cx="534377" cy="259045"/>
    <xdr:sp macro="" textlink="">
      <xdr:nvSpPr>
        <xdr:cNvPr id="428" name="テキスト ボックス 427"/>
        <xdr:cNvSpPr txBox="1"/>
      </xdr:nvSpPr>
      <xdr:spPr>
        <a:xfrm>
          <a:off x="6705111" y="134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165608</xdr:rowOff>
    </xdr:from>
    <xdr:to>
      <xdr:col>15</xdr:col>
      <xdr:colOff>180975</xdr:colOff>
      <xdr:row>95</xdr:row>
      <xdr:rowOff>30390</xdr:rowOff>
    </xdr:to>
    <xdr:cxnSp macro="">
      <xdr:nvCxnSpPr>
        <xdr:cNvPr id="457" name="直線コネクタ 456"/>
        <xdr:cNvCxnSpPr/>
      </xdr:nvCxnSpPr>
      <xdr:spPr>
        <a:xfrm flipV="1">
          <a:off x="9639300" y="16281908"/>
          <a:ext cx="838200" cy="3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127493</xdr:rowOff>
    </xdr:from>
    <xdr:to>
      <xdr:col>14</xdr:col>
      <xdr:colOff>28575</xdr:colOff>
      <xdr:row>95</xdr:row>
      <xdr:rowOff>30390</xdr:rowOff>
    </xdr:to>
    <xdr:cxnSp macro="">
      <xdr:nvCxnSpPr>
        <xdr:cNvPr id="460" name="直線コネクタ 459"/>
        <xdr:cNvCxnSpPr/>
      </xdr:nvCxnSpPr>
      <xdr:spPr>
        <a:xfrm>
          <a:off x="8750300" y="16072343"/>
          <a:ext cx="889000" cy="2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127493</xdr:rowOff>
    </xdr:from>
    <xdr:to>
      <xdr:col>12</xdr:col>
      <xdr:colOff>511175</xdr:colOff>
      <xdr:row>95</xdr:row>
      <xdr:rowOff>122867</xdr:rowOff>
    </xdr:to>
    <xdr:cxnSp macro="">
      <xdr:nvCxnSpPr>
        <xdr:cNvPr id="463" name="直線コネクタ 462"/>
        <xdr:cNvCxnSpPr/>
      </xdr:nvCxnSpPr>
      <xdr:spPr>
        <a:xfrm flipV="1">
          <a:off x="7861300" y="16072343"/>
          <a:ext cx="889000" cy="3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122867</xdr:rowOff>
    </xdr:from>
    <xdr:to>
      <xdr:col>11</xdr:col>
      <xdr:colOff>307975</xdr:colOff>
      <xdr:row>96</xdr:row>
      <xdr:rowOff>17239</xdr:rowOff>
    </xdr:to>
    <xdr:cxnSp macro="">
      <xdr:nvCxnSpPr>
        <xdr:cNvPr id="466" name="直線コネクタ 465"/>
        <xdr:cNvCxnSpPr/>
      </xdr:nvCxnSpPr>
      <xdr:spPr>
        <a:xfrm flipV="1">
          <a:off x="6972300" y="16410617"/>
          <a:ext cx="8890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114808</xdr:rowOff>
    </xdr:from>
    <xdr:to>
      <xdr:col>15</xdr:col>
      <xdr:colOff>231775</xdr:colOff>
      <xdr:row>95</xdr:row>
      <xdr:rowOff>44958</xdr:rowOff>
    </xdr:to>
    <xdr:sp macro="" textlink="">
      <xdr:nvSpPr>
        <xdr:cNvPr id="476" name="円/楕円 475"/>
        <xdr:cNvSpPr/>
      </xdr:nvSpPr>
      <xdr:spPr>
        <a:xfrm>
          <a:off x="10426700" y="162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137685</xdr:rowOff>
    </xdr:from>
    <xdr:ext cx="534377" cy="259045"/>
    <xdr:sp macro="" textlink="">
      <xdr:nvSpPr>
        <xdr:cNvPr id="477" name="土木費該当値テキスト"/>
        <xdr:cNvSpPr txBox="1"/>
      </xdr:nvSpPr>
      <xdr:spPr>
        <a:xfrm>
          <a:off x="10528300" y="160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96,600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151040</xdr:rowOff>
    </xdr:from>
    <xdr:to>
      <xdr:col>14</xdr:col>
      <xdr:colOff>79375</xdr:colOff>
      <xdr:row>95</xdr:row>
      <xdr:rowOff>81190</xdr:rowOff>
    </xdr:to>
    <xdr:sp macro="" textlink="">
      <xdr:nvSpPr>
        <xdr:cNvPr id="478" name="円/楕円 477"/>
        <xdr:cNvSpPr/>
      </xdr:nvSpPr>
      <xdr:spPr>
        <a:xfrm>
          <a:off x="9588500" y="162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72317</xdr:rowOff>
    </xdr:from>
    <xdr:ext cx="534377" cy="259045"/>
    <xdr:sp macro="" textlink="">
      <xdr:nvSpPr>
        <xdr:cNvPr id="479" name="テキスト ボックス 478"/>
        <xdr:cNvSpPr txBox="1"/>
      </xdr:nvSpPr>
      <xdr:spPr>
        <a:xfrm>
          <a:off x="9372111" y="1636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91,845</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76693</xdr:rowOff>
    </xdr:from>
    <xdr:to>
      <xdr:col>12</xdr:col>
      <xdr:colOff>561975</xdr:colOff>
      <xdr:row>94</xdr:row>
      <xdr:rowOff>6843</xdr:rowOff>
    </xdr:to>
    <xdr:sp macro="" textlink="">
      <xdr:nvSpPr>
        <xdr:cNvPr id="480" name="円/楕円 479"/>
        <xdr:cNvSpPr/>
      </xdr:nvSpPr>
      <xdr:spPr>
        <a:xfrm>
          <a:off x="8699500" y="1602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23370</xdr:rowOff>
    </xdr:from>
    <xdr:ext cx="599010" cy="259045"/>
    <xdr:sp macro="" textlink="">
      <xdr:nvSpPr>
        <xdr:cNvPr id="481" name="テキスト ボックス 480"/>
        <xdr:cNvSpPr txBox="1"/>
      </xdr:nvSpPr>
      <xdr:spPr>
        <a:xfrm>
          <a:off x="8450794" y="1579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124,102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72067</xdr:rowOff>
    </xdr:from>
    <xdr:to>
      <xdr:col>11</xdr:col>
      <xdr:colOff>358775</xdr:colOff>
      <xdr:row>96</xdr:row>
      <xdr:rowOff>2217</xdr:rowOff>
    </xdr:to>
    <xdr:sp macro="" textlink="">
      <xdr:nvSpPr>
        <xdr:cNvPr id="482" name="円/楕円 481"/>
        <xdr:cNvSpPr/>
      </xdr:nvSpPr>
      <xdr:spPr>
        <a:xfrm>
          <a:off x="7810500" y="163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164794</xdr:rowOff>
    </xdr:from>
    <xdr:ext cx="534377" cy="259045"/>
    <xdr:sp macro="" textlink="">
      <xdr:nvSpPr>
        <xdr:cNvPr id="483" name="テキスト ボックス 482"/>
        <xdr:cNvSpPr txBox="1"/>
      </xdr:nvSpPr>
      <xdr:spPr>
        <a:xfrm>
          <a:off x="7594111" y="164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137889</xdr:rowOff>
    </xdr:from>
    <xdr:to>
      <xdr:col>10</xdr:col>
      <xdr:colOff>155575</xdr:colOff>
      <xdr:row>96</xdr:row>
      <xdr:rowOff>68039</xdr:rowOff>
    </xdr:to>
    <xdr:sp macro="" textlink="">
      <xdr:nvSpPr>
        <xdr:cNvPr id="484" name="円/楕円 483"/>
        <xdr:cNvSpPr/>
      </xdr:nvSpPr>
      <xdr:spPr>
        <a:xfrm>
          <a:off x="6921500" y="164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59166</xdr:rowOff>
    </xdr:from>
    <xdr:ext cx="534377" cy="259045"/>
    <xdr:sp macro="" textlink="">
      <xdr:nvSpPr>
        <xdr:cNvPr id="485" name="テキスト ボックス 484"/>
        <xdr:cNvSpPr txBox="1"/>
      </xdr:nvSpPr>
      <xdr:spPr>
        <a:xfrm>
          <a:off x="6705111" y="165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87396</xdr:rowOff>
    </xdr:from>
    <xdr:to>
      <xdr:col>23</xdr:col>
      <xdr:colOff>517525</xdr:colOff>
      <xdr:row>37</xdr:row>
      <xdr:rowOff>105197</xdr:rowOff>
    </xdr:to>
    <xdr:cxnSp macro="">
      <xdr:nvCxnSpPr>
        <xdr:cNvPr id="514" name="直線コネクタ 513"/>
        <xdr:cNvCxnSpPr/>
      </xdr:nvCxnSpPr>
      <xdr:spPr>
        <a:xfrm flipV="1">
          <a:off x="15481300" y="6431046"/>
          <a:ext cx="8382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76446</xdr:rowOff>
    </xdr:from>
    <xdr:to>
      <xdr:col>22</xdr:col>
      <xdr:colOff>365125</xdr:colOff>
      <xdr:row>37</xdr:row>
      <xdr:rowOff>105197</xdr:rowOff>
    </xdr:to>
    <xdr:cxnSp macro="">
      <xdr:nvCxnSpPr>
        <xdr:cNvPr id="517" name="直線コネクタ 516"/>
        <xdr:cNvCxnSpPr/>
      </xdr:nvCxnSpPr>
      <xdr:spPr>
        <a:xfrm>
          <a:off x="14592300" y="6420096"/>
          <a:ext cx="889000" cy="2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76446</xdr:rowOff>
    </xdr:from>
    <xdr:to>
      <xdr:col>21</xdr:col>
      <xdr:colOff>161925</xdr:colOff>
      <xdr:row>37</xdr:row>
      <xdr:rowOff>90886</xdr:rowOff>
    </xdr:to>
    <xdr:cxnSp macro="">
      <xdr:nvCxnSpPr>
        <xdr:cNvPr id="520" name="直線コネクタ 519"/>
        <xdr:cNvCxnSpPr/>
      </xdr:nvCxnSpPr>
      <xdr:spPr>
        <a:xfrm flipV="1">
          <a:off x="13703300" y="6420096"/>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70236</xdr:rowOff>
    </xdr:from>
    <xdr:to>
      <xdr:col>19</xdr:col>
      <xdr:colOff>644525</xdr:colOff>
      <xdr:row>37</xdr:row>
      <xdr:rowOff>90886</xdr:rowOff>
    </xdr:to>
    <xdr:cxnSp macro="">
      <xdr:nvCxnSpPr>
        <xdr:cNvPr id="523" name="直線コネクタ 522"/>
        <xdr:cNvCxnSpPr/>
      </xdr:nvCxnSpPr>
      <xdr:spPr>
        <a:xfrm>
          <a:off x="12814300" y="6413886"/>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36596</xdr:rowOff>
    </xdr:from>
    <xdr:to>
      <xdr:col>23</xdr:col>
      <xdr:colOff>568325</xdr:colOff>
      <xdr:row>37</xdr:row>
      <xdr:rowOff>138196</xdr:rowOff>
    </xdr:to>
    <xdr:sp macro="" textlink="">
      <xdr:nvSpPr>
        <xdr:cNvPr id="533" name="円/楕円 532"/>
        <xdr:cNvSpPr/>
      </xdr:nvSpPr>
      <xdr:spPr>
        <a:xfrm>
          <a:off x="16268700" y="6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15023</xdr:rowOff>
    </xdr:from>
    <xdr:ext cx="534377" cy="259045"/>
    <xdr:sp macro="" textlink="">
      <xdr:nvSpPr>
        <xdr:cNvPr id="534" name="消防費該当値テキスト"/>
        <xdr:cNvSpPr txBox="1"/>
      </xdr:nvSpPr>
      <xdr:spPr>
        <a:xfrm>
          <a:off x="16370300" y="63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54397</xdr:rowOff>
    </xdr:from>
    <xdr:to>
      <xdr:col>22</xdr:col>
      <xdr:colOff>415925</xdr:colOff>
      <xdr:row>37</xdr:row>
      <xdr:rowOff>155997</xdr:rowOff>
    </xdr:to>
    <xdr:sp macro="" textlink="">
      <xdr:nvSpPr>
        <xdr:cNvPr id="535" name="円/楕円 534"/>
        <xdr:cNvSpPr/>
      </xdr:nvSpPr>
      <xdr:spPr>
        <a:xfrm>
          <a:off x="15430500" y="63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147124</xdr:rowOff>
    </xdr:from>
    <xdr:ext cx="534377" cy="259045"/>
    <xdr:sp macro="" textlink="">
      <xdr:nvSpPr>
        <xdr:cNvPr id="536" name="テキスト ボックス 535"/>
        <xdr:cNvSpPr txBox="1"/>
      </xdr:nvSpPr>
      <xdr:spPr>
        <a:xfrm>
          <a:off x="15214111" y="64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25646</xdr:rowOff>
    </xdr:from>
    <xdr:to>
      <xdr:col>21</xdr:col>
      <xdr:colOff>212725</xdr:colOff>
      <xdr:row>37</xdr:row>
      <xdr:rowOff>127246</xdr:rowOff>
    </xdr:to>
    <xdr:sp macro="" textlink="">
      <xdr:nvSpPr>
        <xdr:cNvPr id="537" name="円/楕円 536"/>
        <xdr:cNvSpPr/>
      </xdr:nvSpPr>
      <xdr:spPr>
        <a:xfrm>
          <a:off x="14541500" y="63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143773</xdr:rowOff>
    </xdr:from>
    <xdr:ext cx="534377" cy="259045"/>
    <xdr:sp macro="" textlink="">
      <xdr:nvSpPr>
        <xdr:cNvPr id="538" name="テキスト ボックス 537"/>
        <xdr:cNvSpPr txBox="1"/>
      </xdr:nvSpPr>
      <xdr:spPr>
        <a:xfrm>
          <a:off x="14325111" y="61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40086</xdr:rowOff>
    </xdr:from>
    <xdr:to>
      <xdr:col>20</xdr:col>
      <xdr:colOff>9525</xdr:colOff>
      <xdr:row>37</xdr:row>
      <xdr:rowOff>141686</xdr:rowOff>
    </xdr:to>
    <xdr:sp macro="" textlink="">
      <xdr:nvSpPr>
        <xdr:cNvPr id="539" name="円/楕円 538"/>
        <xdr:cNvSpPr/>
      </xdr:nvSpPr>
      <xdr:spPr>
        <a:xfrm>
          <a:off x="13652500" y="63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158213</xdr:rowOff>
    </xdr:from>
    <xdr:ext cx="534377" cy="259045"/>
    <xdr:sp macro="" textlink="">
      <xdr:nvSpPr>
        <xdr:cNvPr id="540" name="テキスト ボックス 539"/>
        <xdr:cNvSpPr txBox="1"/>
      </xdr:nvSpPr>
      <xdr:spPr>
        <a:xfrm>
          <a:off x="13436111" y="61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19436</xdr:rowOff>
    </xdr:from>
    <xdr:to>
      <xdr:col>18</xdr:col>
      <xdr:colOff>492125</xdr:colOff>
      <xdr:row>37</xdr:row>
      <xdr:rowOff>121036</xdr:rowOff>
    </xdr:to>
    <xdr:sp macro="" textlink="">
      <xdr:nvSpPr>
        <xdr:cNvPr id="541" name="円/楕円 540"/>
        <xdr:cNvSpPr/>
      </xdr:nvSpPr>
      <xdr:spPr>
        <a:xfrm>
          <a:off x="12763500" y="63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137563</xdr:rowOff>
    </xdr:from>
    <xdr:ext cx="534377" cy="259045"/>
    <xdr:sp macro="" textlink="">
      <xdr:nvSpPr>
        <xdr:cNvPr id="542" name="テキスト ボックス 541"/>
        <xdr:cNvSpPr txBox="1"/>
      </xdr:nvSpPr>
      <xdr:spPr>
        <a:xfrm>
          <a:off x="12547111" y="61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85897</xdr:rowOff>
    </xdr:from>
    <xdr:to>
      <xdr:col>23</xdr:col>
      <xdr:colOff>517525</xdr:colOff>
      <xdr:row>57</xdr:row>
      <xdr:rowOff>15749</xdr:rowOff>
    </xdr:to>
    <xdr:cxnSp macro="">
      <xdr:nvCxnSpPr>
        <xdr:cNvPr id="569" name="直線コネクタ 568"/>
        <xdr:cNvCxnSpPr/>
      </xdr:nvCxnSpPr>
      <xdr:spPr>
        <a:xfrm flipV="1">
          <a:off x="15481300" y="9687097"/>
          <a:ext cx="838200" cy="1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15749</xdr:rowOff>
    </xdr:from>
    <xdr:to>
      <xdr:col>22</xdr:col>
      <xdr:colOff>365125</xdr:colOff>
      <xdr:row>57</xdr:row>
      <xdr:rowOff>24614</xdr:rowOff>
    </xdr:to>
    <xdr:cxnSp macro="">
      <xdr:nvCxnSpPr>
        <xdr:cNvPr id="572" name="直線コネクタ 571"/>
        <xdr:cNvCxnSpPr/>
      </xdr:nvCxnSpPr>
      <xdr:spPr>
        <a:xfrm flipV="1">
          <a:off x="14592300" y="9788399"/>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16558</xdr:rowOff>
    </xdr:from>
    <xdr:to>
      <xdr:col>21</xdr:col>
      <xdr:colOff>161925</xdr:colOff>
      <xdr:row>57</xdr:row>
      <xdr:rowOff>24614</xdr:rowOff>
    </xdr:to>
    <xdr:cxnSp macro="">
      <xdr:nvCxnSpPr>
        <xdr:cNvPr id="575" name="直線コネクタ 574"/>
        <xdr:cNvCxnSpPr/>
      </xdr:nvCxnSpPr>
      <xdr:spPr>
        <a:xfrm>
          <a:off x="13703300" y="9789208"/>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16558</xdr:rowOff>
    </xdr:from>
    <xdr:to>
      <xdr:col>19</xdr:col>
      <xdr:colOff>644525</xdr:colOff>
      <xdr:row>57</xdr:row>
      <xdr:rowOff>22213</xdr:rowOff>
    </xdr:to>
    <xdr:cxnSp macro="">
      <xdr:nvCxnSpPr>
        <xdr:cNvPr id="578" name="直線コネクタ 577"/>
        <xdr:cNvCxnSpPr/>
      </xdr:nvCxnSpPr>
      <xdr:spPr>
        <a:xfrm flipV="1">
          <a:off x="12814300" y="9789208"/>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35097</xdr:rowOff>
    </xdr:from>
    <xdr:to>
      <xdr:col>23</xdr:col>
      <xdr:colOff>568325</xdr:colOff>
      <xdr:row>56</xdr:row>
      <xdr:rowOff>136697</xdr:rowOff>
    </xdr:to>
    <xdr:sp macro="" textlink="">
      <xdr:nvSpPr>
        <xdr:cNvPr id="588" name="円/楕円 587"/>
        <xdr:cNvSpPr/>
      </xdr:nvSpPr>
      <xdr:spPr>
        <a:xfrm>
          <a:off x="16268700" y="9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13524</xdr:rowOff>
    </xdr:from>
    <xdr:ext cx="534377" cy="259045"/>
    <xdr:sp macro="" textlink="">
      <xdr:nvSpPr>
        <xdr:cNvPr id="589" name="教育費該当値テキスト"/>
        <xdr:cNvSpPr txBox="1"/>
      </xdr:nvSpPr>
      <xdr:spPr>
        <a:xfrm>
          <a:off x="16370300" y="96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136399</xdr:rowOff>
    </xdr:from>
    <xdr:to>
      <xdr:col>22</xdr:col>
      <xdr:colOff>415925</xdr:colOff>
      <xdr:row>57</xdr:row>
      <xdr:rowOff>66549</xdr:rowOff>
    </xdr:to>
    <xdr:sp macro="" textlink="">
      <xdr:nvSpPr>
        <xdr:cNvPr id="590" name="円/楕円 589"/>
        <xdr:cNvSpPr/>
      </xdr:nvSpPr>
      <xdr:spPr>
        <a:xfrm>
          <a:off x="15430500" y="97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57676</xdr:rowOff>
    </xdr:from>
    <xdr:ext cx="534377" cy="259045"/>
    <xdr:sp macro="" textlink="">
      <xdr:nvSpPr>
        <xdr:cNvPr id="591" name="テキスト ボックス 590"/>
        <xdr:cNvSpPr txBox="1"/>
      </xdr:nvSpPr>
      <xdr:spPr>
        <a:xfrm>
          <a:off x="15214111" y="98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145264</xdr:rowOff>
    </xdr:from>
    <xdr:to>
      <xdr:col>21</xdr:col>
      <xdr:colOff>212725</xdr:colOff>
      <xdr:row>57</xdr:row>
      <xdr:rowOff>75414</xdr:rowOff>
    </xdr:to>
    <xdr:sp macro="" textlink="">
      <xdr:nvSpPr>
        <xdr:cNvPr id="592" name="円/楕円 591"/>
        <xdr:cNvSpPr/>
      </xdr:nvSpPr>
      <xdr:spPr>
        <a:xfrm>
          <a:off x="14541500" y="974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66541</xdr:rowOff>
    </xdr:from>
    <xdr:ext cx="534377" cy="259045"/>
    <xdr:sp macro="" textlink="">
      <xdr:nvSpPr>
        <xdr:cNvPr id="593" name="テキスト ボックス 592"/>
        <xdr:cNvSpPr txBox="1"/>
      </xdr:nvSpPr>
      <xdr:spPr>
        <a:xfrm>
          <a:off x="14325111" y="98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137208</xdr:rowOff>
    </xdr:from>
    <xdr:to>
      <xdr:col>20</xdr:col>
      <xdr:colOff>9525</xdr:colOff>
      <xdr:row>57</xdr:row>
      <xdr:rowOff>67358</xdr:rowOff>
    </xdr:to>
    <xdr:sp macro="" textlink="">
      <xdr:nvSpPr>
        <xdr:cNvPr id="594" name="円/楕円 593"/>
        <xdr:cNvSpPr/>
      </xdr:nvSpPr>
      <xdr:spPr>
        <a:xfrm>
          <a:off x="13652500" y="97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58485</xdr:rowOff>
    </xdr:from>
    <xdr:ext cx="534377" cy="259045"/>
    <xdr:sp macro="" textlink="">
      <xdr:nvSpPr>
        <xdr:cNvPr id="595" name="テキスト ボックス 594"/>
        <xdr:cNvSpPr txBox="1"/>
      </xdr:nvSpPr>
      <xdr:spPr>
        <a:xfrm>
          <a:off x="13436111" y="9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142863</xdr:rowOff>
    </xdr:from>
    <xdr:to>
      <xdr:col>18</xdr:col>
      <xdr:colOff>492125</xdr:colOff>
      <xdr:row>57</xdr:row>
      <xdr:rowOff>73013</xdr:rowOff>
    </xdr:to>
    <xdr:sp macro="" textlink="">
      <xdr:nvSpPr>
        <xdr:cNvPr id="596" name="円/楕円 595"/>
        <xdr:cNvSpPr/>
      </xdr:nvSpPr>
      <xdr:spPr>
        <a:xfrm>
          <a:off x="12763500" y="9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64140</xdr:rowOff>
    </xdr:from>
    <xdr:ext cx="534377" cy="259045"/>
    <xdr:sp macro="" textlink="">
      <xdr:nvSpPr>
        <xdr:cNvPr id="597" name="テキスト ボックス 596"/>
        <xdr:cNvSpPr txBox="1"/>
      </xdr:nvSpPr>
      <xdr:spPr>
        <a:xfrm>
          <a:off x="12547111" y="98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137861</xdr:rowOff>
    </xdr:from>
    <xdr:to>
      <xdr:col>23</xdr:col>
      <xdr:colOff>517525</xdr:colOff>
      <xdr:row>78</xdr:row>
      <xdr:rowOff>139695</xdr:rowOff>
    </xdr:to>
    <xdr:cxnSp macro="">
      <xdr:nvCxnSpPr>
        <xdr:cNvPr id="624" name="直線コネクタ 623"/>
        <xdr:cNvCxnSpPr/>
      </xdr:nvCxnSpPr>
      <xdr:spPr>
        <a:xfrm flipV="1">
          <a:off x="15481300" y="13510961"/>
          <a:ext cx="8382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133843</xdr:rowOff>
    </xdr:from>
    <xdr:to>
      <xdr:col>22</xdr:col>
      <xdr:colOff>365125</xdr:colOff>
      <xdr:row>78</xdr:row>
      <xdr:rowOff>139695</xdr:rowOff>
    </xdr:to>
    <xdr:cxnSp macro="">
      <xdr:nvCxnSpPr>
        <xdr:cNvPr id="627" name="直線コネクタ 626"/>
        <xdr:cNvCxnSpPr/>
      </xdr:nvCxnSpPr>
      <xdr:spPr>
        <a:xfrm>
          <a:off x="14592300" y="13506943"/>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126405</xdr:rowOff>
    </xdr:from>
    <xdr:to>
      <xdr:col>21</xdr:col>
      <xdr:colOff>161925</xdr:colOff>
      <xdr:row>78</xdr:row>
      <xdr:rowOff>133843</xdr:rowOff>
    </xdr:to>
    <xdr:cxnSp macro="">
      <xdr:nvCxnSpPr>
        <xdr:cNvPr id="630" name="直線コネクタ 629"/>
        <xdr:cNvCxnSpPr/>
      </xdr:nvCxnSpPr>
      <xdr:spPr>
        <a:xfrm>
          <a:off x="13703300" y="13499505"/>
          <a:ext cx="8890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126405</xdr:rowOff>
    </xdr:from>
    <xdr:to>
      <xdr:col>19</xdr:col>
      <xdr:colOff>644525</xdr:colOff>
      <xdr:row>78</xdr:row>
      <xdr:rowOff>133496</xdr:rowOff>
    </xdr:to>
    <xdr:cxnSp macro="">
      <xdr:nvCxnSpPr>
        <xdr:cNvPr id="633" name="直線コネクタ 632"/>
        <xdr:cNvCxnSpPr/>
      </xdr:nvCxnSpPr>
      <xdr:spPr>
        <a:xfrm flipV="1">
          <a:off x="12814300" y="13499505"/>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87061</xdr:rowOff>
    </xdr:from>
    <xdr:to>
      <xdr:col>23</xdr:col>
      <xdr:colOff>568325</xdr:colOff>
      <xdr:row>79</xdr:row>
      <xdr:rowOff>17211</xdr:rowOff>
    </xdr:to>
    <xdr:sp macro="" textlink="">
      <xdr:nvSpPr>
        <xdr:cNvPr id="643" name="円/楕円 642"/>
        <xdr:cNvSpPr/>
      </xdr:nvSpPr>
      <xdr:spPr>
        <a:xfrm>
          <a:off x="16268700" y="134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17738</xdr:rowOff>
    </xdr:from>
    <xdr:ext cx="378565" cy="259045"/>
    <xdr:sp macro="" textlink="">
      <xdr:nvSpPr>
        <xdr:cNvPr id="644" name="災害復旧費該当値テキスト"/>
        <xdr:cNvSpPr txBox="1"/>
      </xdr:nvSpPr>
      <xdr:spPr>
        <a:xfrm>
          <a:off x="16370300" y="13390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88895</xdr:rowOff>
    </xdr:from>
    <xdr:to>
      <xdr:col>22</xdr:col>
      <xdr:colOff>415925</xdr:colOff>
      <xdr:row>79</xdr:row>
      <xdr:rowOff>19045</xdr:rowOff>
    </xdr:to>
    <xdr:sp macro="" textlink="">
      <xdr:nvSpPr>
        <xdr:cNvPr id="645" name="円/楕円 644"/>
        <xdr:cNvSpPr/>
      </xdr:nvSpPr>
      <xdr:spPr>
        <a:xfrm>
          <a:off x="15430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10172</xdr:rowOff>
    </xdr:from>
    <xdr:ext cx="249299" cy="259045"/>
    <xdr:sp macro="" textlink="">
      <xdr:nvSpPr>
        <xdr:cNvPr id="646" name="テキスト ボックス 645"/>
        <xdr:cNvSpPr txBox="1"/>
      </xdr:nvSpPr>
      <xdr:spPr>
        <a:xfrm>
          <a:off x="15356649"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83043</xdr:rowOff>
    </xdr:from>
    <xdr:to>
      <xdr:col>21</xdr:col>
      <xdr:colOff>212725</xdr:colOff>
      <xdr:row>79</xdr:row>
      <xdr:rowOff>13193</xdr:rowOff>
    </xdr:to>
    <xdr:sp macro="" textlink="">
      <xdr:nvSpPr>
        <xdr:cNvPr id="647" name="円/楕円 646"/>
        <xdr:cNvSpPr/>
      </xdr:nvSpPr>
      <xdr:spPr>
        <a:xfrm>
          <a:off x="14541500" y="134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4320</xdr:rowOff>
    </xdr:from>
    <xdr:ext cx="469744" cy="259045"/>
    <xdr:sp macro="" textlink="">
      <xdr:nvSpPr>
        <xdr:cNvPr id="648" name="テキスト ボックス 647"/>
        <xdr:cNvSpPr txBox="1"/>
      </xdr:nvSpPr>
      <xdr:spPr>
        <a:xfrm>
          <a:off x="14357427" y="1354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75605</xdr:rowOff>
    </xdr:from>
    <xdr:to>
      <xdr:col>20</xdr:col>
      <xdr:colOff>9525</xdr:colOff>
      <xdr:row>79</xdr:row>
      <xdr:rowOff>5755</xdr:rowOff>
    </xdr:to>
    <xdr:sp macro="" textlink="">
      <xdr:nvSpPr>
        <xdr:cNvPr id="649" name="円/楕円 648"/>
        <xdr:cNvSpPr/>
      </xdr:nvSpPr>
      <xdr:spPr>
        <a:xfrm>
          <a:off x="13652500" y="134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168332</xdr:rowOff>
    </xdr:from>
    <xdr:ext cx="469744" cy="259045"/>
    <xdr:sp macro="" textlink="">
      <xdr:nvSpPr>
        <xdr:cNvPr id="650" name="テキスト ボックス 649"/>
        <xdr:cNvSpPr txBox="1"/>
      </xdr:nvSpPr>
      <xdr:spPr>
        <a:xfrm>
          <a:off x="13468427" y="135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82696</xdr:rowOff>
    </xdr:from>
    <xdr:to>
      <xdr:col>18</xdr:col>
      <xdr:colOff>492125</xdr:colOff>
      <xdr:row>79</xdr:row>
      <xdr:rowOff>12846</xdr:rowOff>
    </xdr:to>
    <xdr:sp macro="" textlink="">
      <xdr:nvSpPr>
        <xdr:cNvPr id="651" name="円/楕円 650"/>
        <xdr:cNvSpPr/>
      </xdr:nvSpPr>
      <xdr:spPr>
        <a:xfrm>
          <a:off x="12763500" y="134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3973</xdr:rowOff>
    </xdr:from>
    <xdr:ext cx="469744" cy="259045"/>
    <xdr:sp macro="" textlink="">
      <xdr:nvSpPr>
        <xdr:cNvPr id="652" name="テキスト ボックス 651"/>
        <xdr:cNvSpPr txBox="1"/>
      </xdr:nvSpPr>
      <xdr:spPr>
        <a:xfrm>
          <a:off x="12579427" y="1354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132435</xdr:rowOff>
    </xdr:from>
    <xdr:to>
      <xdr:col>23</xdr:col>
      <xdr:colOff>517525</xdr:colOff>
      <xdr:row>95</xdr:row>
      <xdr:rowOff>42746</xdr:rowOff>
    </xdr:to>
    <xdr:cxnSp macro="">
      <xdr:nvCxnSpPr>
        <xdr:cNvPr id="679" name="直線コネクタ 678"/>
        <xdr:cNvCxnSpPr/>
      </xdr:nvCxnSpPr>
      <xdr:spPr>
        <a:xfrm>
          <a:off x="15481300" y="16248735"/>
          <a:ext cx="8382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132435</xdr:rowOff>
    </xdr:from>
    <xdr:to>
      <xdr:col>22</xdr:col>
      <xdr:colOff>365125</xdr:colOff>
      <xdr:row>95</xdr:row>
      <xdr:rowOff>40501</xdr:rowOff>
    </xdr:to>
    <xdr:cxnSp macro="">
      <xdr:nvCxnSpPr>
        <xdr:cNvPr id="682" name="直線コネクタ 681"/>
        <xdr:cNvCxnSpPr/>
      </xdr:nvCxnSpPr>
      <xdr:spPr>
        <a:xfrm flipV="1">
          <a:off x="14592300" y="16248735"/>
          <a:ext cx="889000" cy="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40501</xdr:rowOff>
    </xdr:from>
    <xdr:to>
      <xdr:col>21</xdr:col>
      <xdr:colOff>161925</xdr:colOff>
      <xdr:row>95</xdr:row>
      <xdr:rowOff>74842</xdr:rowOff>
    </xdr:to>
    <xdr:cxnSp macro="">
      <xdr:nvCxnSpPr>
        <xdr:cNvPr id="685" name="直線コネクタ 684"/>
        <xdr:cNvCxnSpPr/>
      </xdr:nvCxnSpPr>
      <xdr:spPr>
        <a:xfrm flipV="1">
          <a:off x="13703300" y="16328251"/>
          <a:ext cx="8890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53769</xdr:rowOff>
    </xdr:from>
    <xdr:to>
      <xdr:col>19</xdr:col>
      <xdr:colOff>644525</xdr:colOff>
      <xdr:row>95</xdr:row>
      <xdr:rowOff>74842</xdr:rowOff>
    </xdr:to>
    <xdr:cxnSp macro="">
      <xdr:nvCxnSpPr>
        <xdr:cNvPr id="688" name="直線コネクタ 687"/>
        <xdr:cNvCxnSpPr/>
      </xdr:nvCxnSpPr>
      <xdr:spPr>
        <a:xfrm>
          <a:off x="12814300" y="16341519"/>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163396</xdr:rowOff>
    </xdr:from>
    <xdr:to>
      <xdr:col>23</xdr:col>
      <xdr:colOff>568325</xdr:colOff>
      <xdr:row>95</xdr:row>
      <xdr:rowOff>93546</xdr:rowOff>
    </xdr:to>
    <xdr:sp macro="" textlink="">
      <xdr:nvSpPr>
        <xdr:cNvPr id="698" name="円/楕円 697"/>
        <xdr:cNvSpPr/>
      </xdr:nvSpPr>
      <xdr:spPr>
        <a:xfrm>
          <a:off x="16268700" y="16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14823</xdr:rowOff>
    </xdr:from>
    <xdr:ext cx="599010" cy="259045"/>
    <xdr:sp macro="" textlink="">
      <xdr:nvSpPr>
        <xdr:cNvPr id="699" name="公債費該当値テキスト"/>
        <xdr:cNvSpPr txBox="1"/>
      </xdr:nvSpPr>
      <xdr:spPr>
        <a:xfrm>
          <a:off x="16370300" y="1613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133,706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81635</xdr:rowOff>
    </xdr:from>
    <xdr:to>
      <xdr:col>22</xdr:col>
      <xdr:colOff>415925</xdr:colOff>
      <xdr:row>95</xdr:row>
      <xdr:rowOff>11785</xdr:rowOff>
    </xdr:to>
    <xdr:sp macro="" textlink="">
      <xdr:nvSpPr>
        <xdr:cNvPr id="700" name="円/楕円 699"/>
        <xdr:cNvSpPr/>
      </xdr:nvSpPr>
      <xdr:spPr>
        <a:xfrm>
          <a:off x="15430500" y="161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28312</xdr:rowOff>
    </xdr:from>
    <xdr:ext cx="599010" cy="259045"/>
    <xdr:sp macro="" textlink="">
      <xdr:nvSpPr>
        <xdr:cNvPr id="701" name="テキスト ボックス 700"/>
        <xdr:cNvSpPr txBox="1"/>
      </xdr:nvSpPr>
      <xdr:spPr>
        <a:xfrm>
          <a:off x="15181794" y="159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161151</xdr:rowOff>
    </xdr:from>
    <xdr:to>
      <xdr:col>21</xdr:col>
      <xdr:colOff>212725</xdr:colOff>
      <xdr:row>95</xdr:row>
      <xdr:rowOff>91301</xdr:rowOff>
    </xdr:to>
    <xdr:sp macro="" textlink="">
      <xdr:nvSpPr>
        <xdr:cNvPr id="702" name="円/楕円 701"/>
        <xdr:cNvSpPr/>
      </xdr:nvSpPr>
      <xdr:spPr>
        <a:xfrm>
          <a:off x="14541500" y="162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107828</xdr:rowOff>
    </xdr:from>
    <xdr:ext cx="599010" cy="259045"/>
    <xdr:sp macro="" textlink="">
      <xdr:nvSpPr>
        <xdr:cNvPr id="703" name="テキスト ボックス 702"/>
        <xdr:cNvSpPr txBox="1"/>
      </xdr:nvSpPr>
      <xdr:spPr>
        <a:xfrm>
          <a:off x="14292794" y="160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24042</xdr:rowOff>
    </xdr:from>
    <xdr:to>
      <xdr:col>20</xdr:col>
      <xdr:colOff>9525</xdr:colOff>
      <xdr:row>95</xdr:row>
      <xdr:rowOff>125642</xdr:rowOff>
    </xdr:to>
    <xdr:sp macro="" textlink="">
      <xdr:nvSpPr>
        <xdr:cNvPr id="704" name="円/楕円 703"/>
        <xdr:cNvSpPr/>
      </xdr:nvSpPr>
      <xdr:spPr>
        <a:xfrm>
          <a:off x="13652500" y="163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142169</xdr:rowOff>
    </xdr:from>
    <xdr:ext cx="599010" cy="259045"/>
    <xdr:sp macro="" textlink="">
      <xdr:nvSpPr>
        <xdr:cNvPr id="705" name="テキスト ボックス 704"/>
        <xdr:cNvSpPr txBox="1"/>
      </xdr:nvSpPr>
      <xdr:spPr>
        <a:xfrm>
          <a:off x="13403794" y="1608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2969</xdr:rowOff>
    </xdr:from>
    <xdr:to>
      <xdr:col>18</xdr:col>
      <xdr:colOff>492125</xdr:colOff>
      <xdr:row>95</xdr:row>
      <xdr:rowOff>104569</xdr:rowOff>
    </xdr:to>
    <xdr:sp macro="" textlink="">
      <xdr:nvSpPr>
        <xdr:cNvPr id="706" name="円/楕円 705"/>
        <xdr:cNvSpPr/>
      </xdr:nvSpPr>
      <xdr:spPr>
        <a:xfrm>
          <a:off x="12763500" y="1629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121096</xdr:rowOff>
    </xdr:from>
    <xdr:ext cx="599010" cy="259045"/>
    <xdr:sp macro="" textlink="">
      <xdr:nvSpPr>
        <xdr:cNvPr id="707" name="テキスト ボックス 706"/>
        <xdr:cNvSpPr txBox="1"/>
      </xdr:nvSpPr>
      <xdr:spPr>
        <a:xfrm>
          <a:off x="12514794" y="1606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6,208,087</a:t>
          </a:r>
          <a:r>
            <a:rPr kumimoji="1" lang="ja-JP" altLang="en-US" sz="1300">
              <a:latin typeface="ＭＳ Ｐゴシック"/>
            </a:rPr>
            <a:t>千円であり、住民一人当たり</a:t>
          </a:r>
          <a:r>
            <a:rPr kumimoji="1" lang="en-US" altLang="ja-JP" sz="1300">
              <a:latin typeface="ＭＳ Ｐゴシック"/>
            </a:rPr>
            <a:t>933,968</a:t>
          </a:r>
          <a:r>
            <a:rPr kumimoji="1" lang="ja-JP" altLang="en-US" sz="1300">
              <a:latin typeface="ＭＳ Ｐゴシック"/>
            </a:rPr>
            <a:t>円となる。目的別に各経費を見てみると、総務費ではそれまでの横ばいが平成</a:t>
          </a:r>
          <a:r>
            <a:rPr kumimoji="1" lang="en-US" altLang="ja-JP" sz="1300">
              <a:latin typeface="ＭＳ Ｐゴシック"/>
            </a:rPr>
            <a:t>27</a:t>
          </a:r>
          <a:r>
            <a:rPr kumimoji="1" lang="ja-JP" altLang="en-US" sz="1300">
              <a:latin typeface="ＭＳ Ｐゴシック"/>
            </a:rPr>
            <a:t>年度に上昇しているのがわかるが、これは老朽化した町有施設の解体工事を例年に比べ多く実施したことや県知事選や県議選など選挙が集中的に行われたことが反映されたことによるものである。土木費は平成</a:t>
          </a:r>
          <a:r>
            <a:rPr kumimoji="1" lang="en-US" altLang="ja-JP" sz="1300">
              <a:latin typeface="ＭＳ Ｐゴシック"/>
            </a:rPr>
            <a:t>25</a:t>
          </a:r>
          <a:r>
            <a:rPr kumimoji="1" lang="ja-JP" altLang="en-US" sz="1300">
              <a:latin typeface="ＭＳ Ｐゴシック"/>
            </a:rPr>
            <a:t>年度にピークがあるが、これは経済対策である地域の元気交付金の関連事業が数多く行われたことによるためである。教育費は平成</a:t>
          </a:r>
          <a:r>
            <a:rPr kumimoji="1" lang="en-US" altLang="ja-JP" sz="1300">
              <a:latin typeface="ＭＳ Ｐゴシック"/>
            </a:rPr>
            <a:t>27</a:t>
          </a:r>
          <a:r>
            <a:rPr kumimoji="1" lang="ja-JP" altLang="en-US" sz="1300">
              <a:latin typeface="ＭＳ Ｐゴシック"/>
            </a:rPr>
            <a:t>年度に上昇しているが、小中学校の非構造部材の耐震化を行ったことからこの年に経費が上昇したものである。衛生費は住民一人当たり</a:t>
          </a:r>
          <a:r>
            <a:rPr kumimoji="1" lang="en-US" altLang="ja-JP" sz="1300">
              <a:latin typeface="ＭＳ Ｐゴシック"/>
            </a:rPr>
            <a:t>119,815</a:t>
          </a:r>
          <a:r>
            <a:rPr kumimoji="1" lang="ja-JP" altLang="en-US" sz="1300">
              <a:latin typeface="ＭＳ Ｐゴシック"/>
            </a:rPr>
            <a:t>円となっており、類似団体平均に比べ高止まりしているが、決算額でみると清掃費が平成</a:t>
          </a:r>
          <a:r>
            <a:rPr kumimoji="1" lang="en-US" altLang="ja-JP" sz="1300">
              <a:latin typeface="ＭＳ Ｐゴシック"/>
            </a:rPr>
            <a:t>22</a:t>
          </a:r>
          <a:r>
            <a:rPr kumimoji="1" lang="ja-JP" altLang="en-US" sz="1300">
              <a:latin typeface="ＭＳ Ｐゴシック"/>
            </a:rPr>
            <a:t>年度から増嵩しており、これはその年に稼働したごみ焼却施設の運営のための委託料が発生したことが要因である。</a:t>
          </a:r>
          <a:endParaRPr kumimoji="1" lang="en-US" altLang="ja-JP" sz="1300">
            <a:latin typeface="ＭＳ Ｐゴシック"/>
          </a:endParaRPr>
        </a:p>
        <a:p>
          <a:r>
            <a:rPr kumimoji="1" lang="ja-JP" altLang="en-US" sz="1300">
              <a:latin typeface="ＭＳ Ｐゴシック"/>
            </a:rPr>
            <a:t>　類似団体に比べて民生費、農林水産業費、商工費、教育費の住民一人当たりコストが低いのがわかる。住民生活に直結したこれらの経費が低いことは気になるが、子供の医療費給付の充実</a:t>
          </a:r>
          <a:r>
            <a:rPr kumimoji="1" lang="en-US" altLang="ja-JP" sz="1300">
              <a:latin typeface="ＭＳ Ｐゴシック"/>
            </a:rPr>
            <a:t>(</a:t>
          </a:r>
          <a:r>
            <a:rPr kumimoji="1" lang="ja-JP" altLang="en-US" sz="1300">
              <a:latin typeface="ＭＳ Ｐゴシック"/>
            </a:rPr>
            <a:t>中学生まで</a:t>
          </a:r>
          <a:r>
            <a:rPr kumimoji="1" lang="en-US" altLang="ja-JP" sz="1300">
              <a:latin typeface="ＭＳ Ｐゴシック"/>
            </a:rPr>
            <a:t>)</a:t>
          </a:r>
          <a:r>
            <a:rPr kumimoji="1" lang="ja-JP" altLang="en-US" sz="1300">
              <a:latin typeface="ＭＳ Ｐゴシック"/>
            </a:rPr>
            <a:t>、給食費の負担軽減化、出産祝金の給付、予防接種の無料化、米価下落による稲作農家支援などを積極的に実施してきており、公共サービスの質の面での向上に努めている。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実質収支額は</a:t>
          </a:r>
          <a:r>
            <a:rPr kumimoji="1" lang="en-US" altLang="ja-JP" sz="1100">
              <a:latin typeface="ＭＳ ゴシック" pitchFamily="49" charset="-128"/>
              <a:ea typeface="ＭＳ ゴシック" pitchFamily="49" charset="-128"/>
            </a:rPr>
            <a:t>171,286</a:t>
          </a:r>
          <a:r>
            <a:rPr kumimoji="1" lang="ja-JP" altLang="en-US" sz="1100">
              <a:latin typeface="ＭＳ ゴシック" pitchFamily="49" charset="-128"/>
              <a:ea typeface="ＭＳ ゴシック" pitchFamily="49" charset="-128"/>
            </a:rPr>
            <a:t>千円の黒字であるため、実質赤字比率は算定されない。また、単年度における収支についても</a:t>
          </a:r>
          <a:r>
            <a:rPr kumimoji="1" lang="en-US" altLang="ja-JP" sz="1100">
              <a:latin typeface="ＭＳ ゴシック" pitchFamily="49" charset="-128"/>
              <a:ea typeface="ＭＳ ゴシック" pitchFamily="49" charset="-128"/>
            </a:rPr>
            <a:t>63</a:t>
          </a:r>
          <a:r>
            <a:rPr kumimoji="1" lang="ja-JP" altLang="en-US" sz="1100">
              <a:latin typeface="ＭＳ ゴシック" pitchFamily="49" charset="-128"/>
              <a:ea typeface="ＭＳ ゴシック" pitchFamily="49" charset="-128"/>
            </a:rPr>
            <a:t>千円の黒字となっている。これは、歳入では、</a:t>
          </a:r>
          <a:r>
            <a:rPr kumimoji="1" lang="en-US" altLang="ja-JP" sz="1100">
              <a:latin typeface="ＭＳ ゴシック" pitchFamily="49" charset="-128"/>
              <a:ea typeface="ＭＳ ゴシック" pitchFamily="49" charset="-128"/>
            </a:rPr>
            <a:t>H27</a:t>
          </a:r>
          <a:r>
            <a:rPr kumimoji="1" lang="ja-JP" altLang="en-US" sz="1100">
              <a:latin typeface="ＭＳ ゴシック" pitchFamily="49" charset="-128"/>
              <a:ea typeface="ＭＳ ゴシック" pitchFamily="49" charset="-128"/>
            </a:rPr>
            <a:t>から開始した債券運用による利子収入が</a:t>
          </a:r>
          <a:r>
            <a:rPr kumimoji="1" lang="en-US" altLang="ja-JP" sz="1100">
              <a:latin typeface="ＭＳ ゴシック" pitchFamily="49" charset="-128"/>
              <a:ea typeface="ＭＳ ゴシック" pitchFamily="49" charset="-128"/>
            </a:rPr>
            <a:t>73,109</a:t>
          </a:r>
          <a:r>
            <a:rPr kumimoji="1" lang="ja-JP" altLang="en-US" sz="1100">
              <a:latin typeface="ＭＳ ゴシック" pitchFamily="49" charset="-128"/>
              <a:ea typeface="ＭＳ ゴシック" pitchFamily="49" charset="-128"/>
            </a:rPr>
            <a:t>千円増となっていることや、普通交付税が昨年度比で</a:t>
          </a:r>
          <a:r>
            <a:rPr kumimoji="1" lang="en-US" altLang="ja-JP" sz="1100">
              <a:latin typeface="ＭＳ ゴシック" pitchFamily="49" charset="-128"/>
              <a:ea typeface="ＭＳ ゴシック" pitchFamily="49" charset="-128"/>
            </a:rPr>
            <a:t>10,723</a:t>
          </a:r>
          <a:r>
            <a:rPr kumimoji="1" lang="ja-JP" altLang="en-US" sz="1100">
              <a:latin typeface="ＭＳ ゴシック" pitchFamily="49" charset="-128"/>
              <a:ea typeface="ＭＳ ゴシック" pitchFamily="49" charset="-128"/>
            </a:rPr>
            <a:t>千円増となっており、また歳出では、公債費で</a:t>
          </a:r>
          <a:r>
            <a:rPr kumimoji="1" lang="en-US" altLang="ja-JP" sz="1100">
              <a:latin typeface="ＭＳ ゴシック" pitchFamily="49" charset="-128"/>
              <a:ea typeface="ＭＳ ゴシック" pitchFamily="49" charset="-128"/>
            </a:rPr>
            <a:t>149,189</a:t>
          </a:r>
          <a:r>
            <a:rPr kumimoji="1" lang="ja-JP" altLang="en-US" sz="1100">
              <a:latin typeface="ＭＳ ゴシック" pitchFamily="49" charset="-128"/>
              <a:ea typeface="ＭＳ ゴシック" pitchFamily="49" charset="-128"/>
            </a:rPr>
            <a:t>千円減となったことが要因となっている。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そうした中、普通交付税において、合併算定替が平成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年度で終了し、平成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年度から縮減期間に入り、平成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は国勢調査人口減による影響など、町財政の致命傷なることは間違いないと思われる。また、少子高齢過疎化による町税収入の減収及び社会保障費等の増加等により、これまで以上に厳しい財政運営となることから、行財政改革を強力に推し進め、持続可能な財政構造の確立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連結実質収支額は</a:t>
          </a:r>
          <a:r>
            <a:rPr kumimoji="1" lang="en-US" altLang="ja-JP" sz="1100">
              <a:solidFill>
                <a:schemeClr val="dk1"/>
              </a:solidFill>
              <a:effectLst/>
              <a:latin typeface="+mn-lt"/>
              <a:ea typeface="+mn-ea"/>
              <a:cs typeface="+mn-cs"/>
            </a:rPr>
            <a:t>662,930</a:t>
          </a:r>
          <a:r>
            <a:rPr kumimoji="1" lang="ja-JP" altLang="en-US" sz="1100">
              <a:solidFill>
                <a:schemeClr val="dk1"/>
              </a:solidFill>
              <a:effectLst/>
              <a:latin typeface="+mn-lt"/>
              <a:ea typeface="+mn-ea"/>
              <a:cs typeface="+mn-cs"/>
            </a:rPr>
            <a:t>千円の黒字で対前年度</a:t>
          </a:r>
          <a:r>
            <a:rPr kumimoji="1" lang="en-US" altLang="ja-JP" sz="1100">
              <a:solidFill>
                <a:schemeClr val="dk1"/>
              </a:solidFill>
              <a:effectLst/>
              <a:latin typeface="+mn-lt"/>
              <a:ea typeface="+mn-ea"/>
              <a:cs typeface="+mn-cs"/>
            </a:rPr>
            <a:t>16,963</a:t>
          </a:r>
          <a:r>
            <a:rPr kumimoji="1" lang="ja-JP" altLang="en-US" sz="1100">
              <a:solidFill>
                <a:schemeClr val="dk1"/>
              </a:solidFill>
              <a:effectLst/>
              <a:latin typeface="+mn-lt"/>
              <a:ea typeface="+mn-ea"/>
              <a:cs typeface="+mn-cs"/>
            </a:rPr>
            <a:t>千円の増となり、連結実質赤字比率は算定されない。要因は、一般、介護、簡水、病院、下水会計で実質収支額が併せて</a:t>
          </a:r>
          <a:r>
            <a:rPr kumimoji="1" lang="en-US" altLang="ja-JP" sz="1100">
              <a:solidFill>
                <a:schemeClr val="dk1"/>
              </a:solidFill>
              <a:effectLst/>
              <a:latin typeface="+mn-lt"/>
              <a:ea typeface="+mn-ea"/>
              <a:cs typeface="+mn-cs"/>
            </a:rPr>
            <a:t>53,092</a:t>
          </a:r>
          <a:r>
            <a:rPr kumimoji="1" lang="ja-JP" altLang="en-US" sz="1100">
              <a:solidFill>
                <a:schemeClr val="dk1"/>
              </a:solidFill>
              <a:effectLst/>
              <a:latin typeface="+mn-lt"/>
              <a:ea typeface="+mn-ea"/>
              <a:cs typeface="+mn-cs"/>
            </a:rPr>
            <a:t>千円と増加しているが、国保、後期高齢会計で</a:t>
          </a:r>
          <a:r>
            <a:rPr kumimoji="1" lang="en-US" altLang="ja-JP" sz="1100">
              <a:solidFill>
                <a:schemeClr val="dk1"/>
              </a:solidFill>
              <a:effectLst/>
              <a:latin typeface="+mn-lt"/>
              <a:ea typeface="+mn-ea"/>
              <a:cs typeface="+mn-cs"/>
            </a:rPr>
            <a:t>36,129</a:t>
          </a:r>
          <a:r>
            <a:rPr kumimoji="1" lang="ja-JP" altLang="en-US" sz="1100">
              <a:solidFill>
                <a:schemeClr val="dk1"/>
              </a:solidFill>
              <a:effectLst/>
              <a:latin typeface="+mn-lt"/>
              <a:ea typeface="+mn-ea"/>
              <a:cs typeface="+mn-cs"/>
            </a:rPr>
            <a:t>千円の減少となっている。介護では、保険料が約</a:t>
          </a:r>
          <a:r>
            <a:rPr kumimoji="1" lang="en-US" altLang="ja-JP" sz="1100">
              <a:solidFill>
                <a:schemeClr val="dk1"/>
              </a:solidFill>
              <a:effectLst/>
              <a:latin typeface="+mn-lt"/>
              <a:ea typeface="+mn-ea"/>
              <a:cs typeface="+mn-cs"/>
            </a:rPr>
            <a:t>12,000</a:t>
          </a:r>
          <a:r>
            <a:rPr kumimoji="1" lang="ja-JP" altLang="en-US" sz="1100">
              <a:solidFill>
                <a:schemeClr val="dk1"/>
              </a:solidFill>
              <a:effectLst/>
              <a:latin typeface="+mn-lt"/>
              <a:ea typeface="+mn-ea"/>
              <a:cs typeface="+mn-cs"/>
            </a:rPr>
            <a:t>千円の増加、保険給付費が約</a:t>
          </a:r>
          <a:r>
            <a:rPr kumimoji="1" lang="en-US" altLang="ja-JP" sz="1100">
              <a:solidFill>
                <a:schemeClr val="dk1"/>
              </a:solidFill>
              <a:effectLst/>
              <a:latin typeface="+mn-lt"/>
              <a:ea typeface="+mn-ea"/>
              <a:cs typeface="+mn-cs"/>
            </a:rPr>
            <a:t>51,000</a:t>
          </a:r>
          <a:r>
            <a:rPr kumimoji="1" lang="ja-JP" altLang="en-US" sz="1100">
              <a:solidFill>
                <a:schemeClr val="dk1"/>
              </a:solidFill>
              <a:effectLst/>
              <a:latin typeface="+mn-lt"/>
              <a:ea typeface="+mn-ea"/>
              <a:cs typeface="+mn-cs"/>
            </a:rPr>
            <a:t>千円の減少となっているものの、国保では、前期高齢者交付金が約</a:t>
          </a:r>
          <a:r>
            <a:rPr kumimoji="1" lang="en-US" altLang="ja-JP" sz="1100">
              <a:solidFill>
                <a:schemeClr val="dk1"/>
              </a:solidFill>
              <a:effectLst/>
              <a:latin typeface="+mn-lt"/>
              <a:ea typeface="+mn-ea"/>
              <a:cs typeface="+mn-cs"/>
            </a:rPr>
            <a:t>88,000</a:t>
          </a:r>
          <a:r>
            <a:rPr kumimoji="1" lang="ja-JP" altLang="en-US" sz="1100">
              <a:solidFill>
                <a:schemeClr val="dk1"/>
              </a:solidFill>
              <a:effectLst/>
              <a:latin typeface="+mn-lt"/>
              <a:ea typeface="+mn-ea"/>
              <a:cs typeface="+mn-cs"/>
            </a:rPr>
            <a:t>千円の減少、共同事業拠出金が約</a:t>
          </a:r>
          <a:r>
            <a:rPr kumimoji="1" lang="en-US" altLang="ja-JP" sz="1100">
              <a:solidFill>
                <a:schemeClr val="dk1"/>
              </a:solidFill>
              <a:effectLst/>
              <a:latin typeface="+mn-lt"/>
              <a:ea typeface="+mn-ea"/>
              <a:cs typeface="+mn-cs"/>
            </a:rPr>
            <a:t>150,000</a:t>
          </a:r>
          <a:r>
            <a:rPr kumimoji="1" lang="ja-JP" altLang="en-US" sz="1100">
              <a:solidFill>
                <a:schemeClr val="dk1"/>
              </a:solidFill>
              <a:effectLst/>
              <a:latin typeface="+mn-lt"/>
              <a:ea typeface="+mn-ea"/>
              <a:cs typeface="+mn-cs"/>
            </a:rPr>
            <a:t>千円増加という状況となっている。</a:t>
          </a:r>
        </a:p>
        <a:p>
          <a:r>
            <a:rPr kumimoji="1" lang="ja-JP" altLang="en-US" sz="1100">
              <a:solidFill>
                <a:schemeClr val="dk1"/>
              </a:solidFill>
              <a:effectLst/>
              <a:latin typeface="+mn-lt"/>
              <a:ea typeface="+mn-ea"/>
              <a:cs typeface="+mn-cs"/>
            </a:rPr>
            <a:t>　「地方公共団体の財政の健全化に関する法律」施行後は、特別会計等の収支改善が喫緊の課題とされていたため、一般会計からの基準外繰出等により実質赤字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資金不足</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解消してきた。現在では全会計が黒字化されている状況であるが、今後各特別会計等においては、独立採算制に基づく収支改善が未だ不十分であることから、今後、収支の改善が見込めない又は悪化が見込まれる場合は料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税率</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等の改定の検討をし、安定した財政運営に努めなければならない。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W9" sqref="W9:AL1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6387186</v>
      </c>
      <c r="BO4" s="379"/>
      <c r="BP4" s="379"/>
      <c r="BQ4" s="379"/>
      <c r="BR4" s="379"/>
      <c r="BS4" s="379"/>
      <c r="BT4" s="379"/>
      <c r="BU4" s="380"/>
      <c r="BV4" s="378">
        <v>6343714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4.2</v>
      </c>
      <c r="CU4" s="385"/>
      <c r="CV4" s="385"/>
      <c r="CW4" s="385"/>
      <c r="CX4" s="385"/>
      <c r="CY4" s="385"/>
      <c r="CZ4" s="385"/>
      <c r="DA4" s="386"/>
      <c r="DB4" s="384">
        <v>4.3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6208087</v>
      </c>
      <c r="BO5" s="416"/>
      <c r="BP5" s="416"/>
      <c r="BQ5" s="416"/>
      <c r="BR5" s="416"/>
      <c r="BS5" s="416"/>
      <c r="BT5" s="416"/>
      <c r="BU5" s="417"/>
      <c r="BV5" s="415">
        <v>6144451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93.1</v>
      </c>
      <c r="CU5" s="413"/>
      <c r="CV5" s="413"/>
      <c r="CW5" s="413"/>
      <c r="CX5" s="413"/>
      <c r="CY5" s="413"/>
      <c r="CZ5" s="413"/>
      <c r="DA5" s="414"/>
      <c r="DB5" s="412">
        <v>95.6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179099</v>
      </c>
      <c r="BO6" s="416"/>
      <c r="BP6" s="416"/>
      <c r="BQ6" s="416"/>
      <c r="BR6" s="416"/>
      <c r="BS6" s="416"/>
      <c r="BT6" s="416"/>
      <c r="BU6" s="417"/>
      <c r="BV6" s="415">
        <v>199263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97.8</v>
      </c>
      <c r="CU6" s="453"/>
      <c r="CV6" s="453"/>
      <c r="CW6" s="453"/>
      <c r="CX6" s="453"/>
      <c r="CY6" s="453"/>
      <c r="CZ6" s="453"/>
      <c r="DA6" s="454"/>
      <c r="DB6" s="452">
        <v>100.7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7813</v>
      </c>
      <c r="BO7" s="416"/>
      <c r="BP7" s="416"/>
      <c r="BQ7" s="416"/>
      <c r="BR7" s="416"/>
      <c r="BS7" s="416"/>
      <c r="BT7" s="416"/>
      <c r="BU7" s="417"/>
      <c r="BV7" s="415">
        <v>28040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4048776</v>
      </c>
      <c r="CU7" s="416"/>
      <c r="CV7" s="416"/>
      <c r="CW7" s="416"/>
      <c r="CX7" s="416"/>
      <c r="CY7" s="416"/>
      <c r="CZ7" s="416"/>
      <c r="DA7" s="417"/>
      <c r="DB7" s="415">
        <v>4022839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171286</v>
      </c>
      <c r="BO8" s="416"/>
      <c r="BP8" s="416"/>
      <c r="BQ8" s="416"/>
      <c r="BR8" s="416"/>
      <c r="BS8" s="416"/>
      <c r="BT8" s="416"/>
      <c r="BU8" s="417"/>
      <c r="BV8" s="415">
        <v>171223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6198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63</v>
      </c>
      <c r="BO9" s="416"/>
      <c r="BP9" s="416"/>
      <c r="BQ9" s="416"/>
      <c r="BR9" s="416"/>
      <c r="BS9" s="416"/>
      <c r="BT9" s="416"/>
      <c r="BU9" s="417"/>
      <c r="BV9" s="415">
        <v>37993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17.5</v>
      </c>
      <c r="CU9" s="413"/>
      <c r="CV9" s="413"/>
      <c r="CW9" s="413"/>
      <c r="CX9" s="413"/>
      <c r="CY9" s="413"/>
      <c r="CZ9" s="413"/>
      <c r="DA9" s="414"/>
      <c r="DB9" s="412">
        <v>20.7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7089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234593</v>
      </c>
      <c r="BO10" s="416"/>
      <c r="BP10" s="416"/>
      <c r="BQ10" s="416"/>
      <c r="BR10" s="416"/>
      <c r="BS10" s="416"/>
      <c r="BT10" s="416"/>
      <c r="BU10" s="417"/>
      <c r="BV10" s="415">
        <v>236884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6647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190000</v>
      </c>
      <c r="BO12" s="416"/>
      <c r="BP12" s="416"/>
      <c r="BQ12" s="416"/>
      <c r="BR12" s="416"/>
      <c r="BS12" s="416"/>
      <c r="BT12" s="416"/>
      <c r="BU12" s="417"/>
      <c r="BV12" s="415">
        <v>241890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6631</v>
      </c>
      <c r="S13" s="497"/>
      <c r="T13" s="497"/>
      <c r="U13" s="497"/>
      <c r="V13" s="498"/>
      <c r="W13" s="431" t="s">
        <v>120</v>
      </c>
      <c r="X13" s="432"/>
      <c r="Y13" s="432"/>
      <c r="Z13" s="432"/>
      <c r="AA13" s="432"/>
      <c r="AB13" s="422"/>
      <c r="AC13" s="466">
        <v>678</v>
      </c>
      <c r="AD13" s="467"/>
      <c r="AE13" s="467"/>
      <c r="AF13" s="467"/>
      <c r="AG13" s="506"/>
      <c r="AH13" s="466">
        <v>852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44656</v>
      </c>
      <c r="BO13" s="416"/>
      <c r="BP13" s="416"/>
      <c r="BQ13" s="416"/>
      <c r="BR13" s="416"/>
      <c r="BS13" s="416"/>
      <c r="BT13" s="416"/>
      <c r="BU13" s="417"/>
      <c r="BV13" s="415">
        <v>32987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14.1</v>
      </c>
      <c r="CU13" s="413"/>
      <c r="CV13" s="413"/>
      <c r="CW13" s="413"/>
      <c r="CX13" s="413"/>
      <c r="CY13" s="413"/>
      <c r="CZ13" s="413"/>
      <c r="DA13" s="414"/>
      <c r="DB13" s="412">
        <v>14.8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6847</v>
      </c>
      <c r="S14" s="497"/>
      <c r="T14" s="497"/>
      <c r="U14" s="497"/>
      <c r="V14" s="498"/>
      <c r="W14" s="405"/>
      <c r="X14" s="406"/>
      <c r="Y14" s="406"/>
      <c r="Z14" s="406"/>
      <c r="AA14" s="406"/>
      <c r="AB14" s="395"/>
      <c r="AC14" s="499">
        <v>22.9</v>
      </c>
      <c r="AD14" s="500"/>
      <c r="AE14" s="500"/>
      <c r="AF14" s="500"/>
      <c r="AG14" s="501"/>
      <c r="AH14" s="499">
        <v>23.7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101</v>
      </c>
      <c r="CU14" s="511"/>
      <c r="CV14" s="511"/>
      <c r="CW14" s="511"/>
      <c r="CX14" s="511"/>
      <c r="CY14" s="511"/>
      <c r="CZ14" s="511"/>
      <c r="DA14" s="512"/>
      <c r="DB14" s="510">
        <v>113.6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6829</v>
      </c>
      <c r="S15" s="497"/>
      <c r="T15" s="497"/>
      <c r="U15" s="497"/>
      <c r="V15" s="498"/>
      <c r="W15" s="431" t="s">
        <v>127</v>
      </c>
      <c r="X15" s="432"/>
      <c r="Y15" s="432"/>
      <c r="Z15" s="432"/>
      <c r="AA15" s="432"/>
      <c r="AB15" s="422"/>
      <c r="AC15" s="466">
        <v>602</v>
      </c>
      <c r="AD15" s="467"/>
      <c r="AE15" s="467"/>
      <c r="AF15" s="467"/>
      <c r="AG15" s="506"/>
      <c r="AH15" s="466">
        <v>936</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541394</v>
      </c>
      <c r="BO15" s="379"/>
      <c r="BP15" s="379"/>
      <c r="BQ15" s="379"/>
      <c r="BR15" s="379"/>
      <c r="BS15" s="379"/>
      <c r="BT15" s="379"/>
      <c r="BU15" s="380"/>
      <c r="BV15" s="378">
        <v>515648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20.3</v>
      </c>
      <c r="AD16" s="500"/>
      <c r="AE16" s="500"/>
      <c r="AF16" s="500"/>
      <c r="AG16" s="501"/>
      <c r="AH16" s="499">
        <v>26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3326497</v>
      </c>
      <c r="BO16" s="416"/>
      <c r="BP16" s="416"/>
      <c r="BQ16" s="416"/>
      <c r="BR16" s="416"/>
      <c r="BS16" s="416"/>
      <c r="BT16" s="416"/>
      <c r="BU16" s="417"/>
      <c r="BV16" s="415">
        <v>3081775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1684</v>
      </c>
      <c r="AD17" s="467"/>
      <c r="AE17" s="467"/>
      <c r="AF17" s="467"/>
      <c r="AG17" s="506"/>
      <c r="AH17" s="466">
        <v>1802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678962</v>
      </c>
      <c r="BO17" s="416"/>
      <c r="BP17" s="416"/>
      <c r="BQ17" s="416"/>
      <c r="BR17" s="416"/>
      <c r="BS17" s="416"/>
      <c r="BT17" s="416"/>
      <c r="BU17" s="417"/>
      <c r="BV17" s="415">
        <v>655615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230.29</v>
      </c>
      <c r="M18" s="528"/>
      <c r="N18" s="528"/>
      <c r="O18" s="528"/>
      <c r="P18" s="528"/>
      <c r="Q18" s="528"/>
      <c r="R18" s="529"/>
      <c r="S18" s="529"/>
      <c r="T18" s="529"/>
      <c r="U18" s="529"/>
      <c r="V18" s="530"/>
      <c r="W18" s="433"/>
      <c r="X18" s="434"/>
      <c r="Y18" s="434"/>
      <c r="Z18" s="434"/>
      <c r="AA18" s="434"/>
      <c r="AB18" s="425"/>
      <c r="AC18" s="531">
        <v>56.8</v>
      </c>
      <c r="AD18" s="532"/>
      <c r="AE18" s="532"/>
      <c r="AF18" s="532"/>
      <c r="AG18" s="533"/>
      <c r="AH18" s="531">
        <v>50.1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3774092</v>
      </c>
      <c r="BO18" s="416"/>
      <c r="BP18" s="416"/>
      <c r="BQ18" s="416"/>
      <c r="BR18" s="416"/>
      <c r="BS18" s="416"/>
      <c r="BT18" s="416"/>
      <c r="BU18" s="417"/>
      <c r="BV18" s="415">
        <v>3858760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4904509</v>
      </c>
      <c r="BO19" s="416"/>
      <c r="BP19" s="416"/>
      <c r="BQ19" s="416"/>
      <c r="BR19" s="416"/>
      <c r="BS19" s="416"/>
      <c r="BT19" s="416"/>
      <c r="BU19" s="417"/>
      <c r="BV19" s="415">
        <v>4874315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2577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8103432</v>
      </c>
      <c r="BO23" s="416"/>
      <c r="BP23" s="416"/>
      <c r="BQ23" s="416"/>
      <c r="BR23" s="416"/>
      <c r="BS23" s="416"/>
      <c r="BT23" s="416"/>
      <c r="BU23" s="417"/>
      <c r="BV23" s="415">
        <v>8320274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7500</v>
      </c>
      <c r="R24" s="467"/>
      <c r="S24" s="467"/>
      <c r="T24" s="467"/>
      <c r="U24" s="467"/>
      <c r="V24" s="506"/>
      <c r="W24" s="561"/>
      <c r="X24" s="549"/>
      <c r="Y24" s="550"/>
      <c r="Z24" s="465" t="s">
        <v>150</v>
      </c>
      <c r="AA24" s="445"/>
      <c r="AB24" s="445"/>
      <c r="AC24" s="445"/>
      <c r="AD24" s="445"/>
      <c r="AE24" s="445"/>
      <c r="AF24" s="445"/>
      <c r="AG24" s="446"/>
      <c r="AH24" s="466">
        <v>97</v>
      </c>
      <c r="AI24" s="467"/>
      <c r="AJ24" s="467"/>
      <c r="AK24" s="467"/>
      <c r="AL24" s="506"/>
      <c r="AM24" s="466">
        <v>334650</v>
      </c>
      <c r="AN24" s="467"/>
      <c r="AO24" s="467"/>
      <c r="AP24" s="467"/>
      <c r="AQ24" s="467"/>
      <c r="AR24" s="506"/>
      <c r="AS24" s="466">
        <v>3450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2601655</v>
      </c>
      <c r="BO24" s="416"/>
      <c r="BP24" s="416"/>
      <c r="BQ24" s="416"/>
      <c r="BR24" s="416"/>
      <c r="BS24" s="416"/>
      <c r="BT24" s="416"/>
      <c r="BU24" s="417"/>
      <c r="BV24" s="415">
        <v>2671975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5960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520151</v>
      </c>
      <c r="BO25" s="379"/>
      <c r="BP25" s="379"/>
      <c r="BQ25" s="379"/>
      <c r="BR25" s="379"/>
      <c r="BS25" s="379"/>
      <c r="BT25" s="379"/>
      <c r="BU25" s="380"/>
      <c r="BV25" s="378">
        <v>717644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5250</v>
      </c>
      <c r="R26" s="467"/>
      <c r="S26" s="467"/>
      <c r="T26" s="467"/>
      <c r="U26" s="467"/>
      <c r="V26" s="506"/>
      <c r="W26" s="561"/>
      <c r="X26" s="549"/>
      <c r="Y26" s="550"/>
      <c r="Z26" s="465" t="s">
        <v>156</v>
      </c>
      <c r="AA26" s="571"/>
      <c r="AB26" s="571"/>
      <c r="AC26" s="571"/>
      <c r="AD26" s="571"/>
      <c r="AE26" s="571"/>
      <c r="AF26" s="571"/>
      <c r="AG26" s="572"/>
      <c r="AH26" s="466">
        <v>6</v>
      </c>
      <c r="AI26" s="467"/>
      <c r="AJ26" s="467"/>
      <c r="AK26" s="467"/>
      <c r="AL26" s="506"/>
      <c r="AM26" s="466">
        <v>19764</v>
      </c>
      <c r="AN26" s="467"/>
      <c r="AO26" s="467"/>
      <c r="AP26" s="467"/>
      <c r="AQ26" s="467"/>
      <c r="AR26" s="506"/>
      <c r="AS26" s="466">
        <v>3294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2630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2250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1402121</v>
      </c>
      <c r="BO28" s="379"/>
      <c r="BP28" s="379"/>
      <c r="BQ28" s="379"/>
      <c r="BR28" s="379"/>
      <c r="BS28" s="379"/>
      <c r="BT28" s="379"/>
      <c r="BU28" s="380"/>
      <c r="BV28" s="378">
        <v>1277528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2150</v>
      </c>
      <c r="R29" s="467"/>
      <c r="S29" s="467"/>
      <c r="T29" s="467"/>
      <c r="U29" s="467"/>
      <c r="V29" s="506"/>
      <c r="W29" s="562"/>
      <c r="X29" s="563"/>
      <c r="Y29" s="564"/>
      <c r="Z29" s="465" t="s">
        <v>167</v>
      </c>
      <c r="AA29" s="445"/>
      <c r="AB29" s="445"/>
      <c r="AC29" s="445"/>
      <c r="AD29" s="445"/>
      <c r="AE29" s="445"/>
      <c r="AF29" s="445"/>
      <c r="AG29" s="446"/>
      <c r="AH29" s="466">
        <v>98</v>
      </c>
      <c r="AI29" s="467"/>
      <c r="AJ29" s="467"/>
      <c r="AK29" s="467"/>
      <c r="AL29" s="506"/>
      <c r="AM29" s="466">
        <v>338581</v>
      </c>
      <c r="AN29" s="467"/>
      <c r="AO29" s="467"/>
      <c r="AP29" s="467"/>
      <c r="AQ29" s="467"/>
      <c r="AR29" s="506"/>
      <c r="AS29" s="466">
        <v>3455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443656</v>
      </c>
      <c r="BO29" s="416"/>
      <c r="BP29" s="416"/>
      <c r="BQ29" s="416"/>
      <c r="BR29" s="416"/>
      <c r="BS29" s="416"/>
      <c r="BT29" s="416"/>
      <c r="BU29" s="417"/>
      <c r="BV29" s="415">
        <v>270109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1180803</v>
      </c>
      <c r="BO30" s="585"/>
      <c r="BP30" s="585"/>
      <c r="BQ30" s="585"/>
      <c r="BR30" s="585"/>
      <c r="BS30" s="585"/>
      <c r="BT30" s="585"/>
      <c r="BU30" s="586"/>
      <c r="BV30" s="584">
        <v>1069320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簡易水道事業会計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青森地域広域事務組合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外ヶ浜町土地開発公社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青森県市町村総合事務組合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青函トンネル記念館</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青森県後期高齢者医療広域連合(一般会計)</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津軽半島エコエネ</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青森県後期高齢者医療広域連合(後期高齢者医療特別会計)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青森県市町村職員退職手当組合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青森県交通災害共済組合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519</v>
      </c>
      <c r="D34" s="1181"/>
      <c r="E34" s="1182"/>
      <c r="F34" s="32">
        <v>6.77</v>
      </c>
      <c r="G34" s="33">
        <v>7.48</v>
      </c>
      <c r="H34" s="33">
        <v>8.1999999999999993</v>
      </c>
      <c r="I34" s="33">
        <v>7.57</v>
      </c>
      <c r="J34" s="34">
        <v>7.98</v>
      </c>
      <c r="K34" s="22"/>
      <c r="L34" s="22"/>
      <c r="M34" s="22"/>
      <c r="N34" s="22"/>
      <c r="O34" s="22"/>
      <c r="P34" s="22"/>
    </row>
    <row r="35" spans="1:16" ht="39" customHeight="1">
      <c r="A35" s="22"/>
      <c r="B35" s="35"/>
      <c r="C35" s="1175" t="s">
        <v>520</v>
      </c>
      <c r="D35" s="1176"/>
      <c r="E35" s="1177"/>
      <c r="F35" s="36">
        <v>3.87</v>
      </c>
      <c r="G35" s="37">
        <v>3.95</v>
      </c>
      <c r="H35" s="37">
        <v>3.37</v>
      </c>
      <c r="I35" s="37">
        <v>4.25</v>
      </c>
      <c r="J35" s="38">
        <v>4.2300000000000004</v>
      </c>
      <c r="K35" s="22"/>
      <c r="L35" s="22"/>
      <c r="M35" s="22"/>
      <c r="N35" s="22"/>
      <c r="O35" s="22"/>
      <c r="P35" s="22"/>
    </row>
    <row r="36" spans="1:16" ht="39" customHeight="1">
      <c r="A36" s="22"/>
      <c r="B36" s="35"/>
      <c r="C36" s="1175" t="s">
        <v>521</v>
      </c>
      <c r="D36" s="1176"/>
      <c r="E36" s="1177"/>
      <c r="F36" s="36" t="s">
        <v>474</v>
      </c>
      <c r="G36" s="37" t="s">
        <v>474</v>
      </c>
      <c r="H36" s="37" t="s">
        <v>474</v>
      </c>
      <c r="I36" s="37">
        <v>2.2000000000000002</v>
      </c>
      <c r="J36" s="38">
        <v>2.23</v>
      </c>
      <c r="K36" s="22"/>
      <c r="L36" s="22"/>
      <c r="M36" s="22"/>
      <c r="N36" s="22"/>
      <c r="O36" s="22"/>
      <c r="P36" s="22"/>
    </row>
    <row r="37" spans="1:16" ht="39" customHeight="1">
      <c r="A37" s="22"/>
      <c r="B37" s="35"/>
      <c r="C37" s="1175" t="s">
        <v>522</v>
      </c>
      <c r="D37" s="1176"/>
      <c r="E37" s="1177"/>
      <c r="F37" s="36">
        <v>0.92</v>
      </c>
      <c r="G37" s="37" t="s">
        <v>523</v>
      </c>
      <c r="H37" s="37">
        <v>0.89</v>
      </c>
      <c r="I37" s="37">
        <v>1.87</v>
      </c>
      <c r="J37" s="38">
        <v>0.98</v>
      </c>
      <c r="K37" s="22"/>
      <c r="L37" s="22"/>
      <c r="M37" s="22"/>
      <c r="N37" s="22"/>
      <c r="O37" s="22"/>
      <c r="P37" s="22"/>
    </row>
    <row r="38" spans="1:16" ht="39" customHeight="1">
      <c r="A38" s="22"/>
      <c r="B38" s="35"/>
      <c r="C38" s="1175" t="s">
        <v>524</v>
      </c>
      <c r="D38" s="1176"/>
      <c r="E38" s="1177"/>
      <c r="F38" s="36">
        <v>0</v>
      </c>
      <c r="G38" s="37">
        <v>0.2</v>
      </c>
      <c r="H38" s="37">
        <v>0.01</v>
      </c>
      <c r="I38" s="37">
        <v>0.1</v>
      </c>
      <c r="J38" s="38">
        <v>0.91</v>
      </c>
      <c r="K38" s="22"/>
      <c r="L38" s="22"/>
      <c r="M38" s="22"/>
      <c r="N38" s="22"/>
      <c r="O38" s="22"/>
      <c r="P38" s="22"/>
    </row>
    <row r="39" spans="1:16" ht="39" customHeight="1">
      <c r="A39" s="22"/>
      <c r="B39" s="35"/>
      <c r="C39" s="1175" t="s">
        <v>525</v>
      </c>
      <c r="D39" s="1176"/>
      <c r="E39" s="1177"/>
      <c r="F39" s="36">
        <v>0.02</v>
      </c>
      <c r="G39" s="37">
        <v>0.01</v>
      </c>
      <c r="H39" s="37">
        <v>0</v>
      </c>
      <c r="I39" s="37">
        <v>0.02</v>
      </c>
      <c r="J39" s="38">
        <v>0.01</v>
      </c>
      <c r="K39" s="22"/>
      <c r="L39" s="22"/>
      <c r="M39" s="22"/>
      <c r="N39" s="22"/>
      <c r="O39" s="22"/>
      <c r="P39" s="22"/>
    </row>
    <row r="40" spans="1:16" ht="39" customHeight="1">
      <c r="A40" s="22"/>
      <c r="B40" s="35"/>
      <c r="C40" s="1175" t="s">
        <v>526</v>
      </c>
      <c r="D40" s="1176"/>
      <c r="E40" s="1177"/>
      <c r="F40" s="36">
        <v>0</v>
      </c>
      <c r="G40" s="37">
        <v>0</v>
      </c>
      <c r="H40" s="37">
        <v>0.01</v>
      </c>
      <c r="I40" s="37">
        <v>0.01</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527</v>
      </c>
      <c r="D42" s="1176"/>
      <c r="E42" s="1177"/>
      <c r="F42" s="36" t="s">
        <v>474</v>
      </c>
      <c r="G42" s="37" t="s">
        <v>474</v>
      </c>
      <c r="H42" s="37" t="s">
        <v>528</v>
      </c>
      <c r="I42" s="37" t="s">
        <v>474</v>
      </c>
      <c r="J42" s="38" t="s">
        <v>474</v>
      </c>
      <c r="K42" s="22"/>
      <c r="L42" s="22"/>
      <c r="M42" s="22"/>
      <c r="N42" s="22"/>
      <c r="O42" s="22"/>
      <c r="P42" s="22"/>
    </row>
    <row r="43" spans="1:16" ht="39" customHeight="1" thickBot="1">
      <c r="A43" s="22"/>
      <c r="B43" s="40"/>
      <c r="C43" s="1178" t="s">
        <v>529</v>
      </c>
      <c r="D43" s="1179"/>
      <c r="E43" s="1180"/>
      <c r="F43" s="41">
        <v>3.37</v>
      </c>
      <c r="G43" s="42">
        <v>2.93</v>
      </c>
      <c r="H43" s="42">
        <v>1.99</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964</v>
      </c>
      <c r="L45" s="60">
        <v>903</v>
      </c>
      <c r="M45" s="60">
        <v>941</v>
      </c>
      <c r="N45" s="60">
        <v>1038</v>
      </c>
      <c r="O45" s="61">
        <v>889</v>
      </c>
      <c r="P45" s="48"/>
      <c r="Q45" s="48"/>
      <c r="R45" s="48"/>
      <c r="S45" s="48"/>
      <c r="T45" s="48"/>
      <c r="U45" s="48"/>
    </row>
    <row r="46" spans="1:21" ht="30.75" customHeight="1">
      <c r="A46" s="48"/>
      <c r="B46" s="1193"/>
      <c r="C46" s="1194"/>
      <c r="D46" s="62"/>
      <c r="E46" s="1185" t="s">
        <v>12</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13</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14</v>
      </c>
      <c r="F48" s="1185"/>
      <c r="G48" s="1185"/>
      <c r="H48" s="1185"/>
      <c r="I48" s="1185"/>
      <c r="J48" s="1186"/>
      <c r="K48" s="63">
        <v>130</v>
      </c>
      <c r="L48" s="64">
        <v>133</v>
      </c>
      <c r="M48" s="64">
        <v>223</v>
      </c>
      <c r="N48" s="64">
        <v>232</v>
      </c>
      <c r="O48" s="65">
        <v>191</v>
      </c>
      <c r="P48" s="48"/>
      <c r="Q48" s="48"/>
      <c r="R48" s="48"/>
      <c r="S48" s="48"/>
      <c r="T48" s="48"/>
      <c r="U48" s="48"/>
    </row>
    <row r="49" spans="1:21" ht="30.75" customHeight="1">
      <c r="A49" s="48"/>
      <c r="B49" s="1193"/>
      <c r="C49" s="1194"/>
      <c r="D49" s="62"/>
      <c r="E49" s="1185" t="s">
        <v>15</v>
      </c>
      <c r="F49" s="1185"/>
      <c r="G49" s="1185"/>
      <c r="H49" s="1185"/>
      <c r="I49" s="1185"/>
      <c r="J49" s="1186"/>
      <c r="K49" s="63">
        <v>103</v>
      </c>
      <c r="L49" s="64">
        <v>99</v>
      </c>
      <c r="M49" s="64">
        <v>87</v>
      </c>
      <c r="N49" s="64">
        <v>20</v>
      </c>
      <c r="O49" s="65">
        <v>10</v>
      </c>
      <c r="P49" s="48"/>
      <c r="Q49" s="48"/>
      <c r="R49" s="48"/>
      <c r="S49" s="48"/>
      <c r="T49" s="48"/>
      <c r="U49" s="48"/>
    </row>
    <row r="50" spans="1:21" ht="30.75" customHeight="1">
      <c r="A50" s="48"/>
      <c r="B50" s="1193"/>
      <c r="C50" s="1194"/>
      <c r="D50" s="62"/>
      <c r="E50" s="1185" t="s">
        <v>16</v>
      </c>
      <c r="F50" s="1185"/>
      <c r="G50" s="1185"/>
      <c r="H50" s="1185"/>
      <c r="I50" s="1185"/>
      <c r="J50" s="1186"/>
      <c r="K50" s="63">
        <v>21</v>
      </c>
      <c r="L50" s="64">
        <v>23</v>
      </c>
      <c r="M50" s="64">
        <v>22</v>
      </c>
      <c r="N50" s="64">
        <v>22</v>
      </c>
      <c r="O50" s="65">
        <v>21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760</v>
      </c>
      <c r="L52" s="64">
        <v>739</v>
      </c>
      <c r="M52" s="64">
        <v>776</v>
      </c>
      <c r="N52" s="64">
        <v>771</v>
      </c>
      <c r="O52" s="65">
        <v>757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458</v>
      </c>
      <c r="L53" s="69">
        <v>419</v>
      </c>
      <c r="M53" s="69">
        <v>497</v>
      </c>
      <c r="N53" s="69">
        <v>541</v>
      </c>
      <c r="O53" s="70">
        <v>354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99" t="s">
        <v>23</v>
      </c>
      <c r="C41" s="1200"/>
      <c r="D41" s="81"/>
      <c r="E41" s="1205" t="s">
        <v>24</v>
      </c>
      <c r="F41" s="1205"/>
      <c r="G41" s="1205"/>
      <c r="H41" s="1206"/>
      <c r="I41" s="82">
        <v>9153</v>
      </c>
      <c r="J41" s="83">
        <v>8949</v>
      </c>
      <c r="K41" s="83">
        <v>8705</v>
      </c>
      <c r="L41" s="83">
        <v>8320</v>
      </c>
      <c r="M41" s="84">
        <v>8103</v>
      </c>
    </row>
    <row r="42" spans="2:13" ht="27.75" customHeight="1">
      <c r="B42" s="1201"/>
      <c r="C42" s="1202"/>
      <c r="D42" s="85"/>
      <c r="E42" s="1207" t="s">
        <v>25</v>
      </c>
      <c r="F42" s="1207"/>
      <c r="G42" s="1207"/>
      <c r="H42" s="1208"/>
      <c r="I42" s="86">
        <v>139</v>
      </c>
      <c r="J42" s="87">
        <v>118</v>
      </c>
      <c r="K42" s="87">
        <v>97</v>
      </c>
      <c r="L42" s="87">
        <v>76</v>
      </c>
      <c r="M42" s="88">
        <v>55</v>
      </c>
    </row>
    <row r="43" spans="2:13" ht="27.75" customHeight="1">
      <c r="B43" s="1201"/>
      <c r="C43" s="1202"/>
      <c r="D43" s="85"/>
      <c r="E43" s="1207" t="s">
        <v>26</v>
      </c>
      <c r="F43" s="1207"/>
      <c r="G43" s="1207"/>
      <c r="H43" s="1208"/>
      <c r="I43" s="86">
        <v>3042</v>
      </c>
      <c r="J43" s="87">
        <v>2832</v>
      </c>
      <c r="K43" s="87">
        <v>2628</v>
      </c>
      <c r="L43" s="87">
        <v>3349</v>
      </c>
      <c r="M43" s="88">
        <v>3267</v>
      </c>
    </row>
    <row r="44" spans="2:13" ht="27.75" customHeight="1">
      <c r="B44" s="1201"/>
      <c r="C44" s="1202"/>
      <c r="D44" s="85"/>
      <c r="E44" s="1207" t="s">
        <v>27</v>
      </c>
      <c r="F44" s="1207"/>
      <c r="G44" s="1207"/>
      <c r="H44" s="1208"/>
      <c r="I44" s="86">
        <v>220</v>
      </c>
      <c r="J44" s="87">
        <v>136</v>
      </c>
      <c r="K44" s="87">
        <v>51</v>
      </c>
      <c r="L44" s="87">
        <v>177</v>
      </c>
      <c r="M44" s="88">
        <v>172</v>
      </c>
    </row>
    <row r="45" spans="2:13" ht="27.75" customHeight="1">
      <c r="B45" s="1201"/>
      <c r="C45" s="1202"/>
      <c r="D45" s="85"/>
      <c r="E45" s="1207" t="s">
        <v>28</v>
      </c>
      <c r="F45" s="1207"/>
      <c r="G45" s="1207"/>
      <c r="H45" s="1208"/>
      <c r="I45" s="86">
        <v>1697</v>
      </c>
      <c r="J45" s="87">
        <v>1565</v>
      </c>
      <c r="K45" s="87">
        <v>1439</v>
      </c>
      <c r="L45" s="87">
        <v>1295</v>
      </c>
      <c r="M45" s="88">
        <v>1189</v>
      </c>
    </row>
    <row r="46" spans="2:13" ht="27.75" customHeight="1">
      <c r="B46" s="1201"/>
      <c r="C46" s="1202"/>
      <c r="D46" s="85"/>
      <c r="E46" s="1207" t="s">
        <v>29</v>
      </c>
      <c r="F46" s="1207"/>
      <c r="G46" s="1207"/>
      <c r="H46" s="1208"/>
      <c r="I46" s="86" t="s">
        <v>474</v>
      </c>
      <c r="J46" s="87" t="s">
        <v>474</v>
      </c>
      <c r="K46" s="87" t="s">
        <v>474</v>
      </c>
      <c r="L46" s="87" t="s">
        <v>474</v>
      </c>
      <c r="M46" s="88" t="s">
        <v>474</v>
      </c>
    </row>
    <row r="47" spans="2:13" ht="27.75" customHeight="1">
      <c r="B47" s="1201"/>
      <c r="C47" s="1202"/>
      <c r="D47" s="85"/>
      <c r="E47" s="1207" t="s">
        <v>30</v>
      </c>
      <c r="F47" s="1207"/>
      <c r="G47" s="1207"/>
      <c r="H47" s="1208"/>
      <c r="I47" s="86" t="s">
        <v>474</v>
      </c>
      <c r="J47" s="87" t="s">
        <v>474</v>
      </c>
      <c r="K47" s="87" t="s">
        <v>474</v>
      </c>
      <c r="L47" s="87" t="s">
        <v>474</v>
      </c>
      <c r="M47" s="88" t="s">
        <v>474</v>
      </c>
    </row>
    <row r="48" spans="2:13" ht="27.75" customHeight="1">
      <c r="B48" s="1203"/>
      <c r="C48" s="1204"/>
      <c r="D48" s="85"/>
      <c r="E48" s="1207" t="s">
        <v>31</v>
      </c>
      <c r="F48" s="1207"/>
      <c r="G48" s="1207"/>
      <c r="H48" s="1208"/>
      <c r="I48" s="86" t="s">
        <v>474</v>
      </c>
      <c r="J48" s="87" t="s">
        <v>474</v>
      </c>
      <c r="K48" s="87" t="s">
        <v>474</v>
      </c>
      <c r="L48" s="87" t="s">
        <v>474</v>
      </c>
      <c r="M48" s="88" t="s">
        <v>474</v>
      </c>
    </row>
    <row r="49" spans="2:13" ht="27.75" customHeight="1">
      <c r="B49" s="1209" t="s">
        <v>32</v>
      </c>
      <c r="C49" s="1210"/>
      <c r="D49" s="89"/>
      <c r="E49" s="1207" t="s">
        <v>33</v>
      </c>
      <c r="F49" s="1207"/>
      <c r="G49" s="1207"/>
      <c r="H49" s="1208"/>
      <c r="I49" s="86">
        <v>1075</v>
      </c>
      <c r="J49" s="87">
        <v>1411</v>
      </c>
      <c r="K49" s="87">
        <v>1575</v>
      </c>
      <c r="L49" s="87">
        <v>1671</v>
      </c>
      <c r="M49" s="88">
        <v>1959</v>
      </c>
    </row>
    <row r="50" spans="2:13" ht="27.75" customHeight="1">
      <c r="B50" s="1201"/>
      <c r="C50" s="1202"/>
      <c r="D50" s="85"/>
      <c r="E50" s="1207" t="s">
        <v>34</v>
      </c>
      <c r="F50" s="1207"/>
      <c r="G50" s="1207"/>
      <c r="H50" s="1208"/>
      <c r="I50" s="86">
        <v>342</v>
      </c>
      <c r="J50" s="87">
        <v>411</v>
      </c>
      <c r="K50" s="87">
        <v>353</v>
      </c>
      <c r="L50" s="87">
        <v>362</v>
      </c>
      <c r="M50" s="88">
        <v>378</v>
      </c>
    </row>
    <row r="51" spans="2:13" ht="27.75" customHeight="1">
      <c r="B51" s="1203"/>
      <c r="C51" s="1204"/>
      <c r="D51" s="85"/>
      <c r="E51" s="1207" t="s">
        <v>35</v>
      </c>
      <c r="F51" s="1207"/>
      <c r="G51" s="1207"/>
      <c r="H51" s="1208"/>
      <c r="I51" s="86">
        <v>7588</v>
      </c>
      <c r="J51" s="87">
        <v>7353</v>
      </c>
      <c r="K51" s="87">
        <v>7408</v>
      </c>
      <c r="L51" s="87">
        <v>7457</v>
      </c>
      <c r="M51" s="88">
        <v>7091</v>
      </c>
    </row>
    <row r="52" spans="2:13" ht="27.75" customHeight="1" thickBot="1">
      <c r="B52" s="1211" t="s">
        <v>36</v>
      </c>
      <c r="C52" s="1212"/>
      <c r="D52" s="90"/>
      <c r="E52" s="1213" t="s">
        <v>37</v>
      </c>
      <c r="F52" s="1213"/>
      <c r="G52" s="1213"/>
      <c r="H52" s="1214"/>
      <c r="I52" s="91">
        <v>5245</v>
      </c>
      <c r="J52" s="92">
        <v>4424</v>
      </c>
      <c r="K52" s="92">
        <v>3583</v>
      </c>
      <c r="L52" s="92">
        <v>3729</v>
      </c>
      <c r="M52" s="93">
        <v>3358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 zoomScaleNormal="100" zoomScaleSheetLayoutView="55" workbookViewId="0">
      <selection activeCell="K71" sqref="K71"/>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556</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556</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555</v>
      </c>
      <c r="C41" s="246"/>
      <c r="D41" s="246"/>
      <c r="E41" s="246"/>
      <c r="F41" s="246"/>
      <c r="G41" s="246"/>
      <c r="H41" s="246"/>
      <c r="I41" s="246"/>
      <c r="J41" s="246"/>
      <c r="K41" s="246"/>
      <c r="L41" s="246"/>
      <c r="M41" s="246"/>
      <c r="N41" s="246"/>
      <c r="O41" s="246"/>
      <c r="P41" s="247"/>
    </row>
    <row r="42" spans="2:17" ht="13.5">
      <c r="B42" s="248"/>
      <c r="C42" s="244"/>
      <c r="D42" s="244"/>
      <c r="E42" s="244"/>
      <c r="F42" s="244"/>
      <c r="G42" s="353" t="s">
        <v>550</v>
      </c>
      <c r="I42" s="352"/>
      <c r="J42" s="352"/>
      <c r="K42" s="352"/>
      <c r="L42" s="244"/>
      <c r="M42" s="244"/>
      <c r="N42" s="244"/>
      <c r="O42" s="244"/>
    </row>
    <row r="43" spans="2:17" ht="13.5">
      <c r="B43" s="248"/>
      <c r="C43" s="244"/>
      <c r="D43" s="244"/>
      <c r="E43" s="244"/>
      <c r="F43" s="244"/>
      <c r="G43" s="1226"/>
      <c r="H43" s="1227"/>
      <c r="I43" s="1227"/>
      <c r="J43" s="1227"/>
      <c r="K43" s="1227"/>
      <c r="L43" s="1227"/>
      <c r="M43" s="1227"/>
      <c r="N43" s="1227"/>
      <c r="O43" s="1228"/>
    </row>
    <row r="44" spans="2:17" ht="13.5">
      <c r="B44" s="248"/>
      <c r="C44" s="244"/>
      <c r="D44" s="244"/>
      <c r="E44" s="244"/>
      <c r="F44" s="244"/>
      <c r="G44" s="1229"/>
      <c r="H44" s="1230"/>
      <c r="I44" s="1230"/>
      <c r="J44" s="1230"/>
      <c r="K44" s="1230"/>
      <c r="L44" s="1230"/>
      <c r="M44" s="1230"/>
      <c r="N44" s="1230"/>
      <c r="O44" s="1231"/>
    </row>
    <row r="45" spans="2:17" ht="13.5">
      <c r="B45" s="248"/>
      <c r="C45" s="244"/>
      <c r="D45" s="244"/>
      <c r="E45" s="244"/>
      <c r="F45" s="244"/>
      <c r="G45" s="1229"/>
      <c r="H45" s="1230"/>
      <c r="I45" s="1230"/>
      <c r="J45" s="1230"/>
      <c r="K45" s="1230"/>
      <c r="L45" s="1230"/>
      <c r="M45" s="1230"/>
      <c r="N45" s="1230"/>
      <c r="O45" s="1231"/>
    </row>
    <row r="46" spans="2:17" ht="13.5">
      <c r="B46" s="248"/>
      <c r="C46" s="244"/>
      <c r="D46" s="244"/>
      <c r="E46" s="244"/>
      <c r="F46" s="244"/>
      <c r="G46" s="1229"/>
      <c r="H46" s="1230"/>
      <c r="I46" s="1230"/>
      <c r="J46" s="1230"/>
      <c r="K46" s="1230"/>
      <c r="L46" s="1230"/>
      <c r="M46" s="1230"/>
      <c r="N46" s="1230"/>
      <c r="O46" s="1231"/>
    </row>
    <row r="47" spans="2:17" ht="13.5">
      <c r="B47" s="248"/>
      <c r="C47" s="244"/>
      <c r="D47" s="244"/>
      <c r="E47" s="244"/>
      <c r="F47" s="244"/>
      <c r="G47" s="1232"/>
      <c r="H47" s="1233"/>
      <c r="I47" s="1233"/>
      <c r="J47" s="1233"/>
      <c r="K47" s="1233"/>
      <c r="L47" s="1233"/>
      <c r="M47" s="1233"/>
      <c r="N47" s="1233"/>
      <c r="O47" s="1234"/>
    </row>
    <row r="48" spans="2:17" ht="13.5">
      <c r="B48" s="248"/>
      <c r="C48" s="244"/>
      <c r="D48" s="244"/>
      <c r="E48" s="244"/>
      <c r="F48" s="244"/>
      <c r="G48" s="244"/>
      <c r="H48" s="363"/>
      <c r="I48" s="363"/>
      <c r="J48" s="363"/>
    </row>
    <row r="49" spans="1:17" ht="13.5">
      <c r="B49" s="248"/>
      <c r="C49" s="244"/>
      <c r="D49" s="244"/>
      <c r="E49" s="244"/>
      <c r="F49" s="244"/>
      <c r="G49" s="243" t="s">
        <v>554</v>
      </c>
    </row>
    <row r="50" spans="1:17" ht="13.5">
      <c r="B50" s="248"/>
      <c r="C50" s="244"/>
      <c r="D50" s="244"/>
      <c r="E50" s="244"/>
      <c r="F50" s="244"/>
      <c r="G50" s="1235"/>
      <c r="H50" s="1236"/>
      <c r="I50" s="1236"/>
      <c r="J50" s="1237"/>
      <c r="K50" s="345" t="s">
        <v>514</v>
      </c>
      <c r="L50" s="345" t="s">
        <v>515</v>
      </c>
      <c r="M50" s="345" t="s">
        <v>516</v>
      </c>
      <c r="N50" s="345" t="s">
        <v>517</v>
      </c>
      <c r="O50" s="345" t="s">
        <v>518</v>
      </c>
    </row>
    <row r="51" spans="1:17" ht="13.5">
      <c r="B51" s="248"/>
      <c r="C51" s="244"/>
      <c r="D51" s="244"/>
      <c r="E51" s="244"/>
      <c r="F51" s="244"/>
      <c r="G51" s="1238" t="s">
        <v>547</v>
      </c>
      <c r="H51" s="1239"/>
      <c r="I51" s="1244" t="s">
        <v>545</v>
      </c>
      <c r="J51" s="1244"/>
      <c r="K51" s="1215"/>
      <c r="L51" s="1215"/>
      <c r="M51" s="1215"/>
      <c r="N51" s="1215"/>
      <c r="O51" s="1215"/>
    </row>
    <row r="52" spans="1:17" ht="13.5">
      <c r="B52" s="248"/>
      <c r="C52" s="244"/>
      <c r="D52" s="244"/>
      <c r="E52" s="244"/>
      <c r="F52" s="244"/>
      <c r="G52" s="1240"/>
      <c r="H52" s="1241"/>
      <c r="I52" s="1245"/>
      <c r="J52" s="1245"/>
      <c r="K52" s="1216"/>
      <c r="L52" s="1216"/>
      <c r="M52" s="1216"/>
      <c r="N52" s="1216"/>
      <c r="O52" s="1216"/>
    </row>
    <row r="53" spans="1:17" ht="13.5">
      <c r="A53" s="355"/>
      <c r="B53" s="248"/>
      <c r="C53" s="244"/>
      <c r="D53" s="244"/>
      <c r="E53" s="244"/>
      <c r="F53" s="244"/>
      <c r="G53" s="1240"/>
      <c r="H53" s="1241"/>
      <c r="I53" s="1217" t="s">
        <v>553</v>
      </c>
      <c r="J53" s="1217"/>
      <c r="K53" s="1218"/>
      <c r="L53" s="1218"/>
      <c r="M53" s="1218"/>
      <c r="N53" s="1218"/>
      <c r="O53" s="1218"/>
    </row>
    <row r="54" spans="1:17" ht="13.5">
      <c r="A54" s="355"/>
      <c r="B54" s="248"/>
      <c r="C54" s="244"/>
      <c r="D54" s="244"/>
      <c r="E54" s="244"/>
      <c r="F54" s="244"/>
      <c r="G54" s="1242"/>
      <c r="H54" s="1243"/>
      <c r="I54" s="1217"/>
      <c r="J54" s="1217"/>
      <c r="K54" s="1219"/>
      <c r="L54" s="1219"/>
      <c r="M54" s="1219"/>
      <c r="N54" s="1219"/>
      <c r="O54" s="1219"/>
    </row>
    <row r="55" spans="1:17" ht="13.5">
      <c r="A55" s="355"/>
      <c r="B55" s="248"/>
      <c r="C55" s="244"/>
      <c r="D55" s="244"/>
      <c r="E55" s="244"/>
      <c r="F55" s="244"/>
      <c r="G55" s="1220" t="s">
        <v>546</v>
      </c>
      <c r="H55" s="1221"/>
      <c r="I55" s="1217" t="s">
        <v>545</v>
      </c>
      <c r="J55" s="1217"/>
      <c r="K55" s="1215"/>
      <c r="L55" s="1215"/>
      <c r="M55" s="1215"/>
      <c r="N55" s="1215"/>
      <c r="O55" s="1215"/>
    </row>
    <row r="56" spans="1:17" ht="13.5">
      <c r="A56" s="355"/>
      <c r="B56" s="248"/>
      <c r="C56" s="244"/>
      <c r="D56" s="244"/>
      <c r="E56" s="244"/>
      <c r="F56" s="244"/>
      <c r="G56" s="1222"/>
      <c r="H56" s="1223"/>
      <c r="I56" s="1217"/>
      <c r="J56" s="1217"/>
      <c r="K56" s="1216"/>
      <c r="L56" s="1216"/>
      <c r="M56" s="1216"/>
      <c r="N56" s="1216"/>
      <c r="O56" s="1216"/>
    </row>
    <row r="57" spans="1:17" s="355" customFormat="1" ht="13.5">
      <c r="B57" s="356"/>
      <c r="C57" s="352"/>
      <c r="D57" s="352"/>
      <c r="E57" s="352"/>
      <c r="F57" s="352"/>
      <c r="G57" s="1222"/>
      <c r="H57" s="1223"/>
      <c r="I57" s="1246" t="s">
        <v>552</v>
      </c>
      <c r="J57" s="1246"/>
      <c r="K57" s="1218"/>
      <c r="L57" s="1218"/>
      <c r="M57" s="1218"/>
      <c r="N57" s="1218"/>
      <c r="O57" s="1218"/>
      <c r="P57" s="361"/>
      <c r="Q57" s="356"/>
    </row>
    <row r="58" spans="1:17" s="355" customFormat="1" ht="13.5">
      <c r="A58" s="243"/>
      <c r="B58" s="356"/>
      <c r="C58" s="352"/>
      <c r="D58" s="352"/>
      <c r="E58" s="352"/>
      <c r="F58" s="352"/>
      <c r="G58" s="1224"/>
      <c r="H58" s="1225"/>
      <c r="I58" s="1246"/>
      <c r="J58" s="1246"/>
      <c r="K58" s="1219"/>
      <c r="L58" s="1219"/>
      <c r="M58" s="1219"/>
      <c r="N58" s="1219"/>
      <c r="O58" s="121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551</v>
      </c>
      <c r="C63" s="244"/>
      <c r="D63" s="244"/>
      <c r="E63" s="244"/>
      <c r="F63" s="244"/>
      <c r="G63" s="244"/>
      <c r="H63" s="244"/>
      <c r="I63" s="244"/>
      <c r="J63" s="244"/>
      <c r="K63" s="244"/>
      <c r="L63" s="244"/>
      <c r="M63" s="244"/>
      <c r="N63" s="244"/>
      <c r="O63" s="244"/>
    </row>
    <row r="64" spans="1:17" ht="13.5">
      <c r="B64" s="248"/>
      <c r="C64" s="244"/>
      <c r="D64" s="244"/>
      <c r="E64" s="244"/>
      <c r="F64" s="244"/>
      <c r="G64" s="353" t="s">
        <v>550</v>
      </c>
      <c r="I64" s="352"/>
      <c r="J64" s="352"/>
      <c r="K64" s="352"/>
      <c r="L64" s="244"/>
      <c r="M64" s="244"/>
      <c r="N64" s="244"/>
      <c r="O64" s="244"/>
    </row>
    <row r="65" spans="2:30" ht="13.5">
      <c r="B65" s="248"/>
      <c r="C65" s="244"/>
      <c r="D65" s="244"/>
      <c r="E65" s="244"/>
      <c r="F65" s="244"/>
      <c r="G65" s="1249" t="s">
        <v>549</v>
      </c>
      <c r="H65" s="1227"/>
      <c r="I65" s="1227"/>
      <c r="J65" s="1227"/>
      <c r="K65" s="1227"/>
      <c r="L65" s="1227"/>
      <c r="M65" s="1227"/>
      <c r="N65" s="1227"/>
      <c r="O65" s="1228"/>
    </row>
    <row r="66" spans="2:30" ht="13.5">
      <c r="B66" s="248"/>
      <c r="C66" s="244"/>
      <c r="D66" s="244"/>
      <c r="E66" s="244"/>
      <c r="F66" s="244"/>
      <c r="G66" s="1229"/>
      <c r="H66" s="1230"/>
      <c r="I66" s="1230"/>
      <c r="J66" s="1230"/>
      <c r="K66" s="1230"/>
      <c r="L66" s="1230"/>
      <c r="M66" s="1230"/>
      <c r="N66" s="1230"/>
      <c r="O66" s="1231"/>
    </row>
    <row r="67" spans="2:30" ht="13.5">
      <c r="B67" s="248"/>
      <c r="C67" s="244"/>
      <c r="D67" s="244"/>
      <c r="E67" s="244"/>
      <c r="F67" s="244"/>
      <c r="G67" s="1229"/>
      <c r="H67" s="1230"/>
      <c r="I67" s="1230"/>
      <c r="J67" s="1230"/>
      <c r="K67" s="1230"/>
      <c r="L67" s="1230"/>
      <c r="M67" s="1230"/>
      <c r="N67" s="1230"/>
      <c r="O67" s="1231"/>
    </row>
    <row r="68" spans="2:30" ht="13.5">
      <c r="B68" s="248"/>
      <c r="C68" s="244"/>
      <c r="D68" s="244"/>
      <c r="E68" s="244"/>
      <c r="F68" s="244"/>
      <c r="G68" s="1229"/>
      <c r="H68" s="1230"/>
      <c r="I68" s="1230"/>
      <c r="J68" s="1230"/>
      <c r="K68" s="1230"/>
      <c r="L68" s="1230"/>
      <c r="M68" s="1230"/>
      <c r="N68" s="1230"/>
      <c r="O68" s="1231"/>
    </row>
    <row r="69" spans="2:30" ht="13.5">
      <c r="B69" s="248"/>
      <c r="C69" s="244"/>
      <c r="D69" s="244"/>
      <c r="E69" s="244"/>
      <c r="F69" s="244"/>
      <c r="G69" s="1232"/>
      <c r="H69" s="1233"/>
      <c r="I69" s="1233"/>
      <c r="J69" s="1233"/>
      <c r="K69" s="1233"/>
      <c r="L69" s="1233"/>
      <c r="M69" s="1233"/>
      <c r="N69" s="1233"/>
      <c r="O69" s="1234"/>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548</v>
      </c>
      <c r="I71" s="349"/>
      <c r="J71" s="348"/>
      <c r="K71" s="348"/>
      <c r="L71" s="347"/>
      <c r="M71" s="348"/>
      <c r="N71" s="347"/>
      <c r="O71" s="346"/>
    </row>
    <row r="72" spans="2:30" ht="13.5">
      <c r="B72" s="248"/>
      <c r="C72" s="244"/>
      <c r="D72" s="244"/>
      <c r="E72" s="244"/>
      <c r="F72" s="244"/>
      <c r="G72" s="1235"/>
      <c r="H72" s="1236"/>
      <c r="I72" s="1236"/>
      <c r="J72" s="1237"/>
      <c r="K72" s="345" t="s">
        <v>514</v>
      </c>
      <c r="L72" s="345" t="s">
        <v>515</v>
      </c>
      <c r="M72" s="345" t="s">
        <v>516</v>
      </c>
      <c r="N72" s="345" t="s">
        <v>517</v>
      </c>
      <c r="O72" s="345" t="s">
        <v>518</v>
      </c>
    </row>
    <row r="73" spans="2:30" ht="13.5">
      <c r="B73" s="248"/>
      <c r="C73" s="244"/>
      <c r="D73" s="244"/>
      <c r="E73" s="244"/>
      <c r="F73" s="244"/>
      <c r="G73" s="1238" t="s">
        <v>547</v>
      </c>
      <c r="H73" s="1239"/>
      <c r="I73" s="1244" t="s">
        <v>545</v>
      </c>
      <c r="J73" s="1244"/>
      <c r="K73" s="1247">
        <v>159.19999999999999</v>
      </c>
      <c r="L73" s="1247">
        <v>133.69999999999999</v>
      </c>
      <c r="M73" s="1216">
        <v>110.2</v>
      </c>
      <c r="N73" s="1216">
        <v>113.6</v>
      </c>
      <c r="O73" s="1216">
        <v>101</v>
      </c>
      <c r="S73" s="243">
        <v>9.9</v>
      </c>
    </row>
    <row r="74" spans="2:30" ht="13.5">
      <c r="B74" s="248"/>
      <c r="C74" s="244"/>
      <c r="D74" s="244"/>
      <c r="E74" s="244"/>
      <c r="F74" s="244"/>
      <c r="G74" s="1240"/>
      <c r="H74" s="1241"/>
      <c r="I74" s="1245"/>
      <c r="J74" s="1245"/>
      <c r="K74" s="1247"/>
      <c r="L74" s="1247"/>
      <c r="M74" s="1216"/>
      <c r="N74" s="1216"/>
      <c r="O74" s="1216"/>
    </row>
    <row r="75" spans="2:30" ht="13.5">
      <c r="B75" s="248"/>
      <c r="C75" s="244"/>
      <c r="D75" s="244"/>
      <c r="E75" s="244"/>
      <c r="F75" s="244"/>
      <c r="G75" s="1240"/>
      <c r="H75" s="1241"/>
      <c r="I75" s="1217" t="s">
        <v>544</v>
      </c>
      <c r="J75" s="1217"/>
      <c r="K75" s="1248">
        <v>15.3</v>
      </c>
      <c r="L75" s="1248">
        <v>13.6</v>
      </c>
      <c r="M75" s="1248">
        <v>13.8</v>
      </c>
      <c r="N75" s="1248">
        <v>14.8</v>
      </c>
      <c r="O75" s="1248">
        <v>14.1</v>
      </c>
      <c r="U75" s="243">
        <v>81.2</v>
      </c>
      <c r="W75" s="243">
        <v>87.2</v>
      </c>
      <c r="Y75" s="243">
        <v>99.8</v>
      </c>
      <c r="AA75" s="243">
        <v>109.5</v>
      </c>
      <c r="AC75" s="243">
        <v>115.2</v>
      </c>
    </row>
    <row r="76" spans="2:30" ht="13.5">
      <c r="B76" s="248"/>
      <c r="C76" s="244"/>
      <c r="D76" s="244"/>
      <c r="E76" s="244"/>
      <c r="F76" s="244"/>
      <c r="G76" s="1242"/>
      <c r="H76" s="1243"/>
      <c r="I76" s="1217"/>
      <c r="J76" s="1217"/>
      <c r="K76" s="1219"/>
      <c r="L76" s="1219"/>
      <c r="M76" s="1219"/>
      <c r="N76" s="1219"/>
      <c r="O76" s="1219"/>
    </row>
    <row r="77" spans="2:30" ht="13.5">
      <c r="B77" s="248"/>
      <c r="C77" s="244"/>
      <c r="D77" s="244"/>
      <c r="E77" s="244"/>
      <c r="F77" s="244"/>
      <c r="G77" s="1220" t="s">
        <v>546</v>
      </c>
      <c r="H77" s="1221"/>
      <c r="I77" s="1217" t="s">
        <v>545</v>
      </c>
      <c r="J77" s="1217"/>
      <c r="K77" s="1247">
        <v>20.3</v>
      </c>
      <c r="L77" s="1247">
        <v>5.7</v>
      </c>
      <c r="M77" s="1216">
        <v>0</v>
      </c>
      <c r="N77" s="1216">
        <v>0</v>
      </c>
      <c r="O77" s="1216">
        <v>0</v>
      </c>
      <c r="R77" s="243">
        <v>12.3</v>
      </c>
      <c r="T77" s="243">
        <v>11.1</v>
      </c>
    </row>
    <row r="78" spans="2:30" ht="13.5">
      <c r="B78" s="248"/>
      <c r="C78" s="244"/>
      <c r="D78" s="244"/>
      <c r="E78" s="244"/>
      <c r="F78" s="244"/>
      <c r="G78" s="1222"/>
      <c r="H78" s="1223"/>
      <c r="I78" s="1217"/>
      <c r="J78" s="1217"/>
      <c r="K78" s="1247"/>
      <c r="L78" s="1247"/>
      <c r="M78" s="1216"/>
      <c r="N78" s="1216"/>
      <c r="O78" s="1216"/>
    </row>
    <row r="79" spans="2:30" ht="13.5">
      <c r="B79" s="248"/>
      <c r="C79" s="244"/>
      <c r="D79" s="244"/>
      <c r="E79" s="244"/>
      <c r="F79" s="244"/>
      <c r="G79" s="1222"/>
      <c r="H79" s="1223"/>
      <c r="I79" s="1250" t="s">
        <v>544</v>
      </c>
      <c r="J79" s="1246"/>
      <c r="K79" s="1251">
        <v>12.2</v>
      </c>
      <c r="L79" s="1251">
        <v>10.8</v>
      </c>
      <c r="M79" s="1251">
        <v>9.8000000000000007</v>
      </c>
      <c r="N79" s="1251">
        <v>9.1</v>
      </c>
      <c r="O79" s="1251">
        <v>8.6</v>
      </c>
      <c r="V79" s="243">
        <v>53.5</v>
      </c>
      <c r="X79" s="243">
        <v>48.2</v>
      </c>
      <c r="Z79" s="243">
        <v>34.200000000000003</v>
      </c>
      <c r="AB79" s="243">
        <v>30.3</v>
      </c>
      <c r="AD79" s="243">
        <v>28.9</v>
      </c>
    </row>
    <row r="80" spans="2:30" ht="13.5">
      <c r="B80" s="248"/>
      <c r="C80" s="244"/>
      <c r="D80" s="244"/>
      <c r="E80" s="244"/>
      <c r="F80" s="244"/>
      <c r="G80" s="1224"/>
      <c r="H80" s="1225"/>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G70" sqref="G7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101372</v>
      </c>
      <c r="E3" s="116"/>
      <c r="F3" s="117">
        <v>146140</v>
      </c>
      <c r="G3" s="118"/>
      <c r="H3" s="119"/>
    </row>
    <row r="4" spans="1:8">
      <c r="A4" s="120"/>
      <c r="B4" s="121"/>
      <c r="C4" s="122"/>
      <c r="D4" s="123">
        <v>65354</v>
      </c>
      <c r="E4" s="124"/>
      <c r="F4" s="125">
        <v>75451</v>
      </c>
      <c r="G4" s="126"/>
      <c r="H4" s="127"/>
    </row>
    <row r="5" spans="1:8">
      <c r="A5" s="108" t="s">
        <v>508</v>
      </c>
      <c r="B5" s="113"/>
      <c r="C5" s="114"/>
      <c r="D5" s="115">
        <v>71235</v>
      </c>
      <c r="E5" s="116"/>
      <c r="F5" s="117">
        <v>146641</v>
      </c>
      <c r="G5" s="118"/>
      <c r="H5" s="119"/>
    </row>
    <row r="6" spans="1:8">
      <c r="A6" s="120"/>
      <c r="B6" s="121"/>
      <c r="C6" s="122"/>
      <c r="D6" s="123">
        <v>31557</v>
      </c>
      <c r="E6" s="124"/>
      <c r="F6" s="125">
        <v>68142</v>
      </c>
      <c r="G6" s="126"/>
      <c r="H6" s="127"/>
    </row>
    <row r="7" spans="1:8">
      <c r="A7" s="108" t="s">
        <v>509</v>
      </c>
      <c r="B7" s="113"/>
      <c r="C7" s="114"/>
      <c r="D7" s="115">
        <v>125203</v>
      </c>
      <c r="E7" s="116"/>
      <c r="F7" s="117">
        <v>174587</v>
      </c>
      <c r="G7" s="118"/>
      <c r="H7" s="119"/>
    </row>
    <row r="8" spans="1:8">
      <c r="A8" s="120"/>
      <c r="B8" s="121"/>
      <c r="C8" s="122"/>
      <c r="D8" s="123">
        <v>71372</v>
      </c>
      <c r="E8" s="124"/>
      <c r="F8" s="125">
        <v>79695</v>
      </c>
      <c r="G8" s="126"/>
      <c r="H8" s="127"/>
    </row>
    <row r="9" spans="1:8">
      <c r="A9" s="108" t="s">
        <v>510</v>
      </c>
      <c r="B9" s="113"/>
      <c r="C9" s="114"/>
      <c r="D9" s="115">
        <v>77144</v>
      </c>
      <c r="E9" s="116"/>
      <c r="F9" s="117">
        <v>175675</v>
      </c>
      <c r="G9" s="118"/>
      <c r="H9" s="119"/>
    </row>
    <row r="10" spans="1:8">
      <c r="A10" s="120"/>
      <c r="B10" s="121"/>
      <c r="C10" s="122"/>
      <c r="D10" s="123">
        <v>31779</v>
      </c>
      <c r="E10" s="124"/>
      <c r="F10" s="125">
        <v>87698</v>
      </c>
      <c r="G10" s="126"/>
      <c r="H10" s="127"/>
    </row>
    <row r="11" spans="1:8">
      <c r="A11" s="108" t="s">
        <v>511</v>
      </c>
      <c r="B11" s="113"/>
      <c r="C11" s="114"/>
      <c r="D11" s="115">
        <v>94425</v>
      </c>
      <c r="E11" s="116"/>
      <c r="F11" s="117">
        <v>162193</v>
      </c>
      <c r="G11" s="118"/>
      <c r="H11" s="119"/>
    </row>
    <row r="12" spans="1:8">
      <c r="A12" s="120"/>
      <c r="B12" s="121"/>
      <c r="C12" s="128"/>
      <c r="D12" s="123">
        <v>20659</v>
      </c>
      <c r="E12" s="124"/>
      <c r="F12" s="125">
        <v>79985</v>
      </c>
      <c r="G12" s="126"/>
      <c r="H12" s="127"/>
    </row>
    <row r="13" spans="1:8">
      <c r="A13" s="108"/>
      <c r="B13" s="113"/>
      <c r="C13" s="129"/>
      <c r="D13" s="130">
        <v>93876</v>
      </c>
      <c r="E13" s="131"/>
      <c r="F13" s="132">
        <v>161047</v>
      </c>
      <c r="G13" s="133"/>
      <c r="H13" s="119"/>
    </row>
    <row r="14" spans="1:8">
      <c r="A14" s="120"/>
      <c r="B14" s="121"/>
      <c r="C14" s="122"/>
      <c r="D14" s="123">
        <v>44144</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3.88</v>
      </c>
      <c r="C19" s="134">
        <f>ROUND(VALUE(SUBSTITUTE(実質収支比率等に係る経年分析!G$48,"▲","-")),2)</f>
        <v>3.95</v>
      </c>
      <c r="D19" s="134">
        <f>ROUND(VALUE(SUBSTITUTE(実質収支比率等に係る経年分析!H$48,"▲","-")),2)</f>
        <v>3.37</v>
      </c>
      <c r="E19" s="134">
        <f>ROUND(VALUE(SUBSTITUTE(実質収支比率等に係る経年分析!I$48,"▲","-")),2)</f>
        <v>4.26</v>
      </c>
      <c r="F19" s="134">
        <f>ROUND(VALUE(SUBSTITUTE(実質収支比率等に係る経年分析!J$48,"▲","-")),2)</f>
        <v>4.2300000000000004</v>
      </c>
    </row>
    <row r="20" spans="1:11">
      <c r="A20" s="134" t="s">
        <v>42</v>
      </c>
      <c r="B20" s="134">
        <f>ROUND(VALUE(SUBSTITUTE(実質収支比率等に係る経年分析!F$47,"▲","-")),2)</f>
        <v>18.89</v>
      </c>
      <c r="C20" s="134">
        <f>ROUND(VALUE(SUBSTITUTE(実質収支比率等に係る経年分析!G$47,"▲","-")),2)</f>
        <v>25.28</v>
      </c>
      <c r="D20" s="134">
        <f>ROUND(VALUE(SUBSTITUTE(実質収支比率等に係る経年分析!H$47,"▲","-")),2)</f>
        <v>30.44</v>
      </c>
      <c r="E20" s="134">
        <f>ROUND(VALUE(SUBSTITUTE(実質収支比率等に係る経年分析!I$47,"▲","-")),2)</f>
        <v>31.76</v>
      </c>
      <c r="F20" s="134">
        <f>ROUND(VALUE(SUBSTITUTE(実質収支比率等に係る経年分析!J$47,"▲","-")),2)</f>
        <v>34.630000000000003</v>
      </c>
    </row>
    <row r="21" spans="1:11">
      <c r="A21" s="134" t="s">
        <v>43</v>
      </c>
      <c r="B21" s="134">
        <f>IF(ISNUMBER(VALUE(SUBSTITUTE(実質収支比率等に係る経年分析!F$49,"▲","-"))),ROUND(VALUE(SUBSTITUTE(実質収支比率等に係る経年分析!F$49,"▲","-")),2),NA())</f>
        <v>3.05</v>
      </c>
      <c r="C21" s="134">
        <f>IF(ISNUMBER(VALUE(SUBSTITUTE(実質収支比率等に係る経年分析!G$49,"▲","-"))),ROUND(VALUE(SUBSTITUTE(実質収支比率等に係る経年分析!G$49,"▲","-")),2),NA())</f>
        <v>4.43</v>
      </c>
      <c r="D21" s="134">
        <f>IF(ISNUMBER(VALUE(SUBSTITUTE(実質収支比率等に係る経年分析!H$49,"▲","-"))),ROUND(VALUE(SUBSTITUTE(実質収支比率等に係る経年分析!H$49,"▲","-")),2),NA())</f>
        <v>2.08</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1.1000000000000001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2.93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1.99</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0.91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f>IF(ROUND(VALUE(SUBSTITUTE(連結実質赤字比率に係る赤字・黒字の構成分析!G$37,"▲", "-")), 2) &lt; 0, ABS(ROUND(VALUE(SUBSTITUTE(連結実質赤字比率に係る赤字・黒字の構成分析!G$37,"▲", "-")), 2)), NA())</f>
        <v>0.54</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c r="A34" s="135" t="str">
        <f>IF(連結実質赤字比率に係る赤字・黒字の構成分析!C$36="",NA(),連結実質赤字比率に係る赤字・黒字の構成分析!C$36)</f>
        <v>簡易水道事業会計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4.2300000000000004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8.1999999999999993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760</v>
      </c>
      <c r="E42" s="136"/>
      <c r="F42" s="136"/>
      <c r="G42" s="136">
        <f>'実質公債費比率（分子）の構造'!L$52</f>
        <v>739</v>
      </c>
      <c r="H42" s="136"/>
      <c r="I42" s="136"/>
      <c r="J42" s="136">
        <f>'実質公債費比率（分子）の構造'!M$52</f>
        <v>776</v>
      </c>
      <c r="K42" s="136"/>
      <c r="L42" s="136"/>
      <c r="M42" s="136">
        <f>'実質公債費比率（分子）の構造'!N$52</f>
        <v>771</v>
      </c>
      <c r="N42" s="136"/>
      <c r="O42" s="136"/>
      <c r="P42" s="136">
        <f>'実質公債費比率（分子）の構造'!O$52</f>
        <v>757</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21</v>
      </c>
      <c r="C44" s="136"/>
      <c r="D44" s="136"/>
      <c r="E44" s="136">
        <f>'実質公債費比率（分子）の構造'!L$50</f>
        <v>23</v>
      </c>
      <c r="F44" s="136"/>
      <c r="G44" s="136"/>
      <c r="H44" s="136">
        <f>'実質公債費比率（分子）の構造'!M$50</f>
        <v>22</v>
      </c>
      <c r="I44" s="136"/>
      <c r="J44" s="136"/>
      <c r="K44" s="136">
        <f>'実質公債費比率（分子）の構造'!N$50</f>
        <v>22</v>
      </c>
      <c r="L44" s="136"/>
      <c r="M44" s="136"/>
      <c r="N44" s="136">
        <f>'実質公債費比率（分子）の構造'!O$50</f>
        <v>21</v>
      </c>
      <c r="O44" s="136"/>
      <c r="P44" s="136"/>
    </row>
    <row r="45" spans="1:16">
      <c r="A45" s="136" t="s">
        <v>53</v>
      </c>
      <c r="B45" s="136">
        <f>'実質公債費比率（分子）の構造'!K$49</f>
        <v>103</v>
      </c>
      <c r="C45" s="136"/>
      <c r="D45" s="136"/>
      <c r="E45" s="136">
        <f>'実質公債費比率（分子）の構造'!L$49</f>
        <v>99</v>
      </c>
      <c r="F45" s="136"/>
      <c r="G45" s="136"/>
      <c r="H45" s="136">
        <f>'実質公債費比率（分子）の構造'!M$49</f>
        <v>87</v>
      </c>
      <c r="I45" s="136"/>
      <c r="J45" s="136"/>
      <c r="K45" s="136">
        <f>'実質公債費比率（分子）の構造'!N$49</f>
        <v>20</v>
      </c>
      <c r="L45" s="136"/>
      <c r="M45" s="136"/>
      <c r="N45" s="136">
        <f>'実質公債費比率（分子）の構造'!O$49</f>
        <v>10</v>
      </c>
      <c r="O45" s="136"/>
      <c r="P45" s="136"/>
    </row>
    <row r="46" spans="1:16">
      <c r="A46" s="136" t="s">
        <v>54</v>
      </c>
      <c r="B46" s="136">
        <f>'実質公債費比率（分子）の構造'!K$48</f>
        <v>130</v>
      </c>
      <c r="C46" s="136"/>
      <c r="D46" s="136"/>
      <c r="E46" s="136">
        <f>'実質公債費比率（分子）の構造'!L$48</f>
        <v>133</v>
      </c>
      <c r="F46" s="136"/>
      <c r="G46" s="136"/>
      <c r="H46" s="136">
        <f>'実質公債費比率（分子）の構造'!M$48</f>
        <v>223</v>
      </c>
      <c r="I46" s="136"/>
      <c r="J46" s="136"/>
      <c r="K46" s="136">
        <f>'実質公債費比率（分子）の構造'!N$48</f>
        <v>232</v>
      </c>
      <c r="L46" s="136"/>
      <c r="M46" s="136"/>
      <c r="N46" s="136">
        <f>'実質公債費比率（分子）の構造'!O$48</f>
        <v>191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964</v>
      </c>
      <c r="C49" s="136"/>
      <c r="D49" s="136"/>
      <c r="E49" s="136">
        <f>'実質公債費比率（分子）の構造'!L$45</f>
        <v>903</v>
      </c>
      <c r="F49" s="136"/>
      <c r="G49" s="136"/>
      <c r="H49" s="136">
        <f>'実質公債費比率（分子）の構造'!M$45</f>
        <v>941</v>
      </c>
      <c r="I49" s="136"/>
      <c r="J49" s="136"/>
      <c r="K49" s="136">
        <f>'実質公債費比率（分子）の構造'!N$45</f>
        <v>1038</v>
      </c>
      <c r="L49" s="136"/>
      <c r="M49" s="136"/>
      <c r="N49" s="136">
        <f>'実質公債費比率（分子）の構造'!O$45</f>
        <v>889</v>
      </c>
      <c r="O49" s="136"/>
      <c r="P49" s="136"/>
    </row>
    <row r="50" spans="1:16">
      <c r="A50" s="136" t="s">
        <v>58</v>
      </c>
      <c r="B50" s="136" t="e">
        <f>NA()</f>
        <v>#N/A</v>
      </c>
      <c r="C50" s="136">
        <f>IF(ISNUMBER('実質公債費比率（分子）の構造'!K$53),'実質公債費比率（分子）の構造'!K$53,NA())</f>
        <v>458</v>
      </c>
      <c r="D50" s="136" t="e">
        <f>NA()</f>
        <v>#N/A</v>
      </c>
      <c r="E50" s="136" t="e">
        <f>NA()</f>
        <v>#N/A</v>
      </c>
      <c r="F50" s="136">
        <f>IF(ISNUMBER('実質公債費比率（分子）の構造'!L$53),'実質公債費比率（分子）の構造'!L$53,NA())</f>
        <v>419</v>
      </c>
      <c r="G50" s="136" t="e">
        <f>NA()</f>
        <v>#N/A</v>
      </c>
      <c r="H50" s="136" t="e">
        <f>NA()</f>
        <v>#N/A</v>
      </c>
      <c r="I50" s="136">
        <f>IF(ISNUMBER('実質公債費比率（分子）の構造'!M$53),'実質公債費比率（分子）の構造'!M$53,NA())</f>
        <v>497</v>
      </c>
      <c r="J50" s="136" t="e">
        <f>NA()</f>
        <v>#N/A</v>
      </c>
      <c r="K50" s="136" t="e">
        <f>NA()</f>
        <v>#N/A</v>
      </c>
      <c r="L50" s="136">
        <f>IF(ISNUMBER('実質公債費比率（分子）の構造'!N$53),'実質公債費比率（分子）の構造'!N$53,NA())</f>
        <v>541</v>
      </c>
      <c r="M50" s="136" t="e">
        <f>NA()</f>
        <v>#N/A</v>
      </c>
      <c r="N50" s="136" t="e">
        <f>NA()</f>
        <v>#N/A</v>
      </c>
      <c r="O50" s="136">
        <f>IF(ISNUMBER('実質公債費比率（分子）の構造'!O$53),'実質公債費比率（分子）の構造'!O$53,NA())</f>
        <v>354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7588</v>
      </c>
      <c r="E56" s="135"/>
      <c r="F56" s="135"/>
      <c r="G56" s="135">
        <f>'将来負担比率（分子）の構造'!J$51</f>
        <v>7353</v>
      </c>
      <c r="H56" s="135"/>
      <c r="I56" s="135"/>
      <c r="J56" s="135">
        <f>'将来負担比率（分子）の構造'!K$51</f>
        <v>7408</v>
      </c>
      <c r="K56" s="135"/>
      <c r="L56" s="135"/>
      <c r="M56" s="135">
        <f>'将来負担比率（分子）の構造'!L$51</f>
        <v>7457</v>
      </c>
      <c r="N56" s="135"/>
      <c r="O56" s="135"/>
      <c r="P56" s="135">
        <f>'将来負担比率（分子）の構造'!M$51</f>
        <v>7091</v>
      </c>
    </row>
    <row r="57" spans="1:16">
      <c r="A57" s="135" t="s">
        <v>34</v>
      </c>
      <c r="B57" s="135"/>
      <c r="C57" s="135"/>
      <c r="D57" s="135">
        <f>'将来負担比率（分子）の構造'!I$50</f>
        <v>342</v>
      </c>
      <c r="E57" s="135"/>
      <c r="F57" s="135"/>
      <c r="G57" s="135">
        <f>'将来負担比率（分子）の構造'!J$50</f>
        <v>411</v>
      </c>
      <c r="H57" s="135"/>
      <c r="I57" s="135"/>
      <c r="J57" s="135">
        <f>'将来負担比率（分子）の構造'!K$50</f>
        <v>353</v>
      </c>
      <c r="K57" s="135"/>
      <c r="L57" s="135"/>
      <c r="M57" s="135">
        <f>'将来負担比率（分子）の構造'!L$50</f>
        <v>362</v>
      </c>
      <c r="N57" s="135"/>
      <c r="O57" s="135"/>
      <c r="P57" s="135">
        <f>'将来負担比率（分子）の構造'!M$50</f>
        <v>378</v>
      </c>
    </row>
    <row r="58" spans="1:16">
      <c r="A58" s="135" t="s">
        <v>33</v>
      </c>
      <c r="B58" s="135"/>
      <c r="C58" s="135"/>
      <c r="D58" s="135">
        <f>'将来負担比率（分子）の構造'!I$49</f>
        <v>1075</v>
      </c>
      <c r="E58" s="135"/>
      <c r="F58" s="135"/>
      <c r="G58" s="135">
        <f>'将来負担比率（分子）の構造'!J$49</f>
        <v>1411</v>
      </c>
      <c r="H58" s="135"/>
      <c r="I58" s="135"/>
      <c r="J58" s="135">
        <f>'将来負担比率（分子）の構造'!K$49</f>
        <v>1575</v>
      </c>
      <c r="K58" s="135"/>
      <c r="L58" s="135"/>
      <c r="M58" s="135">
        <f>'将来負担比率（分子）の構造'!L$49</f>
        <v>1671</v>
      </c>
      <c r="N58" s="135"/>
      <c r="O58" s="135"/>
      <c r="P58" s="135">
        <f>'将来負担比率（分子）の構造'!M$49</f>
        <v>1959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1697</v>
      </c>
      <c r="C62" s="135"/>
      <c r="D62" s="135"/>
      <c r="E62" s="135">
        <f>'将来負担比率（分子）の構造'!J$45</f>
        <v>1565</v>
      </c>
      <c r="F62" s="135"/>
      <c r="G62" s="135"/>
      <c r="H62" s="135">
        <f>'将来負担比率（分子）の構造'!K$45</f>
        <v>1439</v>
      </c>
      <c r="I62" s="135"/>
      <c r="J62" s="135"/>
      <c r="K62" s="135">
        <f>'将来負担比率（分子）の構造'!L$45</f>
        <v>1295</v>
      </c>
      <c r="L62" s="135"/>
      <c r="M62" s="135"/>
      <c r="N62" s="135">
        <f>'将来負担比率（分子）の構造'!M$45</f>
        <v>1189</v>
      </c>
      <c r="O62" s="135"/>
      <c r="P62" s="135"/>
    </row>
    <row r="63" spans="1:16">
      <c r="A63" s="135" t="s">
        <v>27</v>
      </c>
      <c r="B63" s="135">
        <f>'将来負担比率（分子）の構造'!I$44</f>
        <v>220</v>
      </c>
      <c r="C63" s="135"/>
      <c r="D63" s="135"/>
      <c r="E63" s="135">
        <f>'将来負担比率（分子）の構造'!J$44</f>
        <v>136</v>
      </c>
      <c r="F63" s="135"/>
      <c r="G63" s="135"/>
      <c r="H63" s="135">
        <f>'将来負担比率（分子）の構造'!K$44</f>
        <v>51</v>
      </c>
      <c r="I63" s="135"/>
      <c r="J63" s="135"/>
      <c r="K63" s="135">
        <f>'将来負担比率（分子）の構造'!L$44</f>
        <v>177</v>
      </c>
      <c r="L63" s="135"/>
      <c r="M63" s="135"/>
      <c r="N63" s="135">
        <f>'将来負担比率（分子）の構造'!M$44</f>
        <v>172</v>
      </c>
      <c r="O63" s="135"/>
      <c r="P63" s="135"/>
    </row>
    <row r="64" spans="1:16">
      <c r="A64" s="135" t="s">
        <v>26</v>
      </c>
      <c r="B64" s="135">
        <f>'将来負担比率（分子）の構造'!I$43</f>
        <v>3042</v>
      </c>
      <c r="C64" s="135"/>
      <c r="D64" s="135"/>
      <c r="E64" s="135">
        <f>'将来負担比率（分子）の構造'!J$43</f>
        <v>2832</v>
      </c>
      <c r="F64" s="135"/>
      <c r="G64" s="135"/>
      <c r="H64" s="135">
        <f>'将来負担比率（分子）の構造'!K$43</f>
        <v>2628</v>
      </c>
      <c r="I64" s="135"/>
      <c r="J64" s="135"/>
      <c r="K64" s="135">
        <f>'将来負担比率（分子）の構造'!L$43</f>
        <v>3349</v>
      </c>
      <c r="L64" s="135"/>
      <c r="M64" s="135"/>
      <c r="N64" s="135">
        <f>'将来負担比率（分子）の構造'!M$43</f>
        <v>3267</v>
      </c>
      <c r="O64" s="135"/>
      <c r="P64" s="135"/>
    </row>
    <row r="65" spans="1:16">
      <c r="A65" s="135" t="s">
        <v>25</v>
      </c>
      <c r="B65" s="135">
        <f>'将来負担比率（分子）の構造'!I$42</f>
        <v>139</v>
      </c>
      <c r="C65" s="135"/>
      <c r="D65" s="135"/>
      <c r="E65" s="135">
        <f>'将来負担比率（分子）の構造'!J$42</f>
        <v>118</v>
      </c>
      <c r="F65" s="135"/>
      <c r="G65" s="135"/>
      <c r="H65" s="135">
        <f>'将来負担比率（分子）の構造'!K$42</f>
        <v>97</v>
      </c>
      <c r="I65" s="135"/>
      <c r="J65" s="135"/>
      <c r="K65" s="135">
        <f>'将来負担比率（分子）の構造'!L$42</f>
        <v>76</v>
      </c>
      <c r="L65" s="135"/>
      <c r="M65" s="135"/>
      <c r="N65" s="135">
        <f>'将来負担比率（分子）の構造'!M$42</f>
        <v>55</v>
      </c>
      <c r="O65" s="135"/>
      <c r="P65" s="135"/>
    </row>
    <row r="66" spans="1:16">
      <c r="A66" s="135" t="s">
        <v>24</v>
      </c>
      <c r="B66" s="135">
        <f>'将来負担比率（分子）の構造'!I$41</f>
        <v>9153</v>
      </c>
      <c r="C66" s="135"/>
      <c r="D66" s="135"/>
      <c r="E66" s="135">
        <f>'将来負担比率（分子）の構造'!J$41</f>
        <v>8949</v>
      </c>
      <c r="F66" s="135"/>
      <c r="G66" s="135"/>
      <c r="H66" s="135">
        <f>'将来負担比率（分子）の構造'!K$41</f>
        <v>8705</v>
      </c>
      <c r="I66" s="135"/>
      <c r="J66" s="135"/>
      <c r="K66" s="135">
        <f>'将来負担比率（分子）の構造'!L$41</f>
        <v>8320</v>
      </c>
      <c r="L66" s="135"/>
      <c r="M66" s="135"/>
      <c r="N66" s="135">
        <f>'将来負担比率（分子）の構造'!M$41</f>
        <v>8103</v>
      </c>
      <c r="O66" s="135"/>
      <c r="P66" s="135"/>
    </row>
    <row r="67" spans="1:16">
      <c r="A67" s="135" t="s">
        <v>62</v>
      </c>
      <c r="B67" s="135" t="e">
        <f>NA()</f>
        <v>#N/A</v>
      </c>
      <c r="C67" s="135">
        <f>IF(ISNUMBER('将来負担比率（分子）の構造'!I$52), IF('将来負担比率（分子）の構造'!I$52 &lt; 0, 0, '将来負担比率（分子）の構造'!I$52), NA())</f>
        <v>5245</v>
      </c>
      <c r="D67" s="135" t="e">
        <f>NA()</f>
        <v>#N/A</v>
      </c>
      <c r="E67" s="135" t="e">
        <f>NA()</f>
        <v>#N/A</v>
      </c>
      <c r="F67" s="135">
        <f>IF(ISNUMBER('将来負担比率（分子）の構造'!J$52), IF('将来負担比率（分子）の構造'!J$52 &lt; 0, 0, '将来負担比率（分子）の構造'!J$52), NA())</f>
        <v>4424</v>
      </c>
      <c r="G67" s="135" t="e">
        <f>NA()</f>
        <v>#N/A</v>
      </c>
      <c r="H67" s="135" t="e">
        <f>NA()</f>
        <v>#N/A</v>
      </c>
      <c r="I67" s="135">
        <f>IF(ISNUMBER('将来負担比率（分子）の構造'!K$52), IF('将来負担比率（分子）の構造'!K$52 &lt; 0, 0, '将来負担比率（分子）の構造'!K$52), NA())</f>
        <v>3583</v>
      </c>
      <c r="J67" s="135" t="e">
        <f>NA()</f>
        <v>#N/A</v>
      </c>
      <c r="K67" s="135" t="e">
        <f>NA()</f>
        <v>#N/A</v>
      </c>
      <c r="L67" s="135">
        <f>IF(ISNUMBER('将来負担比率（分子）の構造'!L$52), IF('将来負担比率（分子）の構造'!L$52 &lt; 0, 0, '将来負担比率（分子）の構造'!L$52), NA())</f>
        <v>3729</v>
      </c>
      <c r="M67" s="135" t="e">
        <f>NA()</f>
        <v>#N/A</v>
      </c>
      <c r="N67" s="135" t="e">
        <f>NA()</f>
        <v>#N/A</v>
      </c>
      <c r="O67" s="135">
        <f>IF(ISNUMBER('将来負担比率（分子）の構造'!M$52), IF('将来負担比率（分子）の構造'!M$52 &lt; 0, 0, '将来負担比率（分子）の構造'!M$52), NA())</f>
        <v>3358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514272</v>
      </c>
      <c r="S5" s="613"/>
      <c r="T5" s="613"/>
      <c r="U5" s="613"/>
      <c r="V5" s="613"/>
      <c r="W5" s="613"/>
      <c r="X5" s="613"/>
      <c r="Y5" s="614"/>
      <c r="Z5" s="615">
        <v>8.1</v>
      </c>
      <c r="AA5" s="615"/>
      <c r="AB5" s="615"/>
      <c r="AC5" s="615"/>
      <c r="AD5" s="616">
        <v>514272</v>
      </c>
      <c r="AE5" s="616"/>
      <c r="AF5" s="616"/>
      <c r="AG5" s="616"/>
      <c r="AH5" s="616"/>
      <c r="AI5" s="616"/>
      <c r="AJ5" s="616"/>
      <c r="AK5" s="616"/>
      <c r="AL5" s="617">
        <v>13.3</v>
      </c>
      <c r="AM5" s="618"/>
      <c r="AN5" s="618"/>
      <c r="AO5" s="619"/>
      <c r="AP5" s="609" t="s">
        <v>206</v>
      </c>
      <c r="AQ5" s="610"/>
      <c r="AR5" s="610"/>
      <c r="AS5" s="610"/>
      <c r="AT5" s="610"/>
      <c r="AU5" s="610"/>
      <c r="AV5" s="610"/>
      <c r="AW5" s="610"/>
      <c r="AX5" s="610"/>
      <c r="AY5" s="610"/>
      <c r="AZ5" s="610"/>
      <c r="BA5" s="610"/>
      <c r="BB5" s="610"/>
      <c r="BC5" s="610"/>
      <c r="BD5" s="610"/>
      <c r="BE5" s="610"/>
      <c r="BF5" s="611"/>
      <c r="BG5" s="623">
        <v>513516</v>
      </c>
      <c r="BH5" s="624"/>
      <c r="BI5" s="624"/>
      <c r="BJ5" s="624"/>
      <c r="BK5" s="624"/>
      <c r="BL5" s="624"/>
      <c r="BM5" s="624"/>
      <c r="BN5" s="625"/>
      <c r="BO5" s="626">
        <v>99.9</v>
      </c>
      <c r="BP5" s="626"/>
      <c r="BQ5" s="626"/>
      <c r="BR5" s="626"/>
      <c r="BS5" s="627">
        <v>6234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37995</v>
      </c>
      <c r="S6" s="624"/>
      <c r="T6" s="624"/>
      <c r="U6" s="624"/>
      <c r="V6" s="624"/>
      <c r="W6" s="624"/>
      <c r="X6" s="624"/>
      <c r="Y6" s="625"/>
      <c r="Z6" s="626">
        <v>0.6</v>
      </c>
      <c r="AA6" s="626"/>
      <c r="AB6" s="626"/>
      <c r="AC6" s="626"/>
      <c r="AD6" s="627">
        <v>37995</v>
      </c>
      <c r="AE6" s="627"/>
      <c r="AF6" s="627"/>
      <c r="AG6" s="627"/>
      <c r="AH6" s="627"/>
      <c r="AI6" s="627"/>
      <c r="AJ6" s="627"/>
      <c r="AK6" s="627"/>
      <c r="AL6" s="628">
        <v>1</v>
      </c>
      <c r="AM6" s="629"/>
      <c r="AN6" s="629"/>
      <c r="AO6" s="630"/>
      <c r="AP6" s="620" t="s">
        <v>211</v>
      </c>
      <c r="AQ6" s="621"/>
      <c r="AR6" s="621"/>
      <c r="AS6" s="621"/>
      <c r="AT6" s="621"/>
      <c r="AU6" s="621"/>
      <c r="AV6" s="621"/>
      <c r="AW6" s="621"/>
      <c r="AX6" s="621"/>
      <c r="AY6" s="621"/>
      <c r="AZ6" s="621"/>
      <c r="BA6" s="621"/>
      <c r="BB6" s="621"/>
      <c r="BC6" s="621"/>
      <c r="BD6" s="621"/>
      <c r="BE6" s="621"/>
      <c r="BF6" s="622"/>
      <c r="BG6" s="623">
        <v>513516</v>
      </c>
      <c r="BH6" s="624"/>
      <c r="BI6" s="624"/>
      <c r="BJ6" s="624"/>
      <c r="BK6" s="624"/>
      <c r="BL6" s="624"/>
      <c r="BM6" s="624"/>
      <c r="BN6" s="625"/>
      <c r="BO6" s="626">
        <v>99.9</v>
      </c>
      <c r="BP6" s="626"/>
      <c r="BQ6" s="626"/>
      <c r="BR6" s="626"/>
      <c r="BS6" s="627">
        <v>6234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78244</v>
      </c>
      <c r="CS6" s="624"/>
      <c r="CT6" s="624"/>
      <c r="CU6" s="624"/>
      <c r="CV6" s="624"/>
      <c r="CW6" s="624"/>
      <c r="CX6" s="624"/>
      <c r="CY6" s="625"/>
      <c r="CZ6" s="626">
        <v>1.3</v>
      </c>
      <c r="DA6" s="626"/>
      <c r="DB6" s="626"/>
      <c r="DC6" s="626"/>
      <c r="DD6" s="632" t="s">
        <v>213</v>
      </c>
      <c r="DE6" s="624"/>
      <c r="DF6" s="624"/>
      <c r="DG6" s="624"/>
      <c r="DH6" s="624"/>
      <c r="DI6" s="624"/>
      <c r="DJ6" s="624"/>
      <c r="DK6" s="624"/>
      <c r="DL6" s="624"/>
      <c r="DM6" s="624"/>
      <c r="DN6" s="624"/>
      <c r="DO6" s="624"/>
      <c r="DP6" s="625"/>
      <c r="DQ6" s="632">
        <v>78244</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763</v>
      </c>
      <c r="S7" s="624"/>
      <c r="T7" s="624"/>
      <c r="U7" s="624"/>
      <c r="V7" s="624"/>
      <c r="W7" s="624"/>
      <c r="X7" s="624"/>
      <c r="Y7" s="625"/>
      <c r="Z7" s="626">
        <v>0</v>
      </c>
      <c r="AA7" s="626"/>
      <c r="AB7" s="626"/>
      <c r="AC7" s="626"/>
      <c r="AD7" s="627">
        <v>763</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189874</v>
      </c>
      <c r="BH7" s="624"/>
      <c r="BI7" s="624"/>
      <c r="BJ7" s="624"/>
      <c r="BK7" s="624"/>
      <c r="BL7" s="624"/>
      <c r="BM7" s="624"/>
      <c r="BN7" s="625"/>
      <c r="BO7" s="626">
        <v>36.9</v>
      </c>
      <c r="BP7" s="626"/>
      <c r="BQ7" s="626"/>
      <c r="BR7" s="626"/>
      <c r="BS7" s="627">
        <v>6234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1373076</v>
      </c>
      <c r="CS7" s="624"/>
      <c r="CT7" s="624"/>
      <c r="CU7" s="624"/>
      <c r="CV7" s="624"/>
      <c r="CW7" s="624"/>
      <c r="CX7" s="624"/>
      <c r="CY7" s="625"/>
      <c r="CZ7" s="626">
        <v>22.1</v>
      </c>
      <c r="DA7" s="626"/>
      <c r="DB7" s="626"/>
      <c r="DC7" s="626"/>
      <c r="DD7" s="632">
        <v>32151</v>
      </c>
      <c r="DE7" s="624"/>
      <c r="DF7" s="624"/>
      <c r="DG7" s="624"/>
      <c r="DH7" s="624"/>
      <c r="DI7" s="624"/>
      <c r="DJ7" s="624"/>
      <c r="DK7" s="624"/>
      <c r="DL7" s="624"/>
      <c r="DM7" s="624"/>
      <c r="DN7" s="624"/>
      <c r="DO7" s="624"/>
      <c r="DP7" s="625"/>
      <c r="DQ7" s="632">
        <v>1086042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1416</v>
      </c>
      <c r="S8" s="624"/>
      <c r="T8" s="624"/>
      <c r="U8" s="624"/>
      <c r="V8" s="624"/>
      <c r="W8" s="624"/>
      <c r="X8" s="624"/>
      <c r="Y8" s="625"/>
      <c r="Z8" s="626">
        <v>0</v>
      </c>
      <c r="AA8" s="626"/>
      <c r="AB8" s="626"/>
      <c r="AC8" s="626"/>
      <c r="AD8" s="627">
        <v>1416</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8853</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1122824</v>
      </c>
      <c r="CS8" s="624"/>
      <c r="CT8" s="624"/>
      <c r="CU8" s="624"/>
      <c r="CV8" s="624"/>
      <c r="CW8" s="624"/>
      <c r="CX8" s="624"/>
      <c r="CY8" s="625"/>
      <c r="CZ8" s="626">
        <v>18.100000000000001</v>
      </c>
      <c r="DA8" s="626"/>
      <c r="DB8" s="626"/>
      <c r="DC8" s="626"/>
      <c r="DD8" s="632">
        <v>10939</v>
      </c>
      <c r="DE8" s="624"/>
      <c r="DF8" s="624"/>
      <c r="DG8" s="624"/>
      <c r="DH8" s="624"/>
      <c r="DI8" s="624"/>
      <c r="DJ8" s="624"/>
      <c r="DK8" s="624"/>
      <c r="DL8" s="624"/>
      <c r="DM8" s="624"/>
      <c r="DN8" s="624"/>
      <c r="DO8" s="624"/>
      <c r="DP8" s="625"/>
      <c r="DQ8" s="632">
        <v>693663</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986</v>
      </c>
      <c r="S9" s="624"/>
      <c r="T9" s="624"/>
      <c r="U9" s="624"/>
      <c r="V9" s="624"/>
      <c r="W9" s="624"/>
      <c r="X9" s="624"/>
      <c r="Y9" s="625"/>
      <c r="Z9" s="626">
        <v>0</v>
      </c>
      <c r="AA9" s="626"/>
      <c r="AB9" s="626"/>
      <c r="AC9" s="626"/>
      <c r="AD9" s="627">
        <v>986</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144872</v>
      </c>
      <c r="BH9" s="624"/>
      <c r="BI9" s="624"/>
      <c r="BJ9" s="624"/>
      <c r="BK9" s="624"/>
      <c r="BL9" s="624"/>
      <c r="BM9" s="624"/>
      <c r="BN9" s="625"/>
      <c r="BO9" s="626">
        <v>28.2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796410</v>
      </c>
      <c r="CS9" s="624"/>
      <c r="CT9" s="624"/>
      <c r="CU9" s="624"/>
      <c r="CV9" s="624"/>
      <c r="CW9" s="624"/>
      <c r="CX9" s="624"/>
      <c r="CY9" s="625"/>
      <c r="CZ9" s="626">
        <v>12.8</v>
      </c>
      <c r="DA9" s="626"/>
      <c r="DB9" s="626"/>
      <c r="DC9" s="626"/>
      <c r="DD9" s="632" t="s">
        <v>108</v>
      </c>
      <c r="DE9" s="624"/>
      <c r="DF9" s="624"/>
      <c r="DG9" s="624"/>
      <c r="DH9" s="624"/>
      <c r="DI9" s="624"/>
      <c r="DJ9" s="624"/>
      <c r="DK9" s="624"/>
      <c r="DL9" s="624"/>
      <c r="DM9" s="624"/>
      <c r="DN9" s="624"/>
      <c r="DO9" s="624"/>
      <c r="DP9" s="625"/>
      <c r="DQ9" s="632">
        <v>697718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120717</v>
      </c>
      <c r="S10" s="624"/>
      <c r="T10" s="624"/>
      <c r="U10" s="624"/>
      <c r="V10" s="624"/>
      <c r="W10" s="624"/>
      <c r="X10" s="624"/>
      <c r="Y10" s="625"/>
      <c r="Z10" s="626">
        <v>1.9</v>
      </c>
      <c r="AA10" s="626"/>
      <c r="AB10" s="626"/>
      <c r="AC10" s="626"/>
      <c r="AD10" s="627">
        <v>120717</v>
      </c>
      <c r="AE10" s="627"/>
      <c r="AF10" s="627"/>
      <c r="AG10" s="627"/>
      <c r="AH10" s="627"/>
      <c r="AI10" s="627"/>
      <c r="AJ10" s="627"/>
      <c r="AK10" s="627"/>
      <c r="AL10" s="628">
        <v>3.1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15118</v>
      </c>
      <c r="BH10" s="624"/>
      <c r="BI10" s="624"/>
      <c r="BJ10" s="624"/>
      <c r="BK10" s="624"/>
      <c r="BL10" s="624"/>
      <c r="BM10" s="624"/>
      <c r="BN10" s="625"/>
      <c r="BO10" s="626">
        <v>2.9</v>
      </c>
      <c r="BP10" s="626"/>
      <c r="BQ10" s="626"/>
      <c r="BR10" s="626"/>
      <c r="BS10" s="632">
        <v>2520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21031</v>
      </c>
      <c r="BH11" s="624"/>
      <c r="BI11" s="624"/>
      <c r="BJ11" s="624"/>
      <c r="BK11" s="624"/>
      <c r="BL11" s="624"/>
      <c r="BM11" s="624"/>
      <c r="BN11" s="625"/>
      <c r="BO11" s="626">
        <v>4.0999999999999996</v>
      </c>
      <c r="BP11" s="626"/>
      <c r="BQ11" s="626"/>
      <c r="BR11" s="626"/>
      <c r="BS11" s="632">
        <v>3714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364777</v>
      </c>
      <c r="CS11" s="624"/>
      <c r="CT11" s="624"/>
      <c r="CU11" s="624"/>
      <c r="CV11" s="624"/>
      <c r="CW11" s="624"/>
      <c r="CX11" s="624"/>
      <c r="CY11" s="625"/>
      <c r="CZ11" s="626">
        <v>5.9</v>
      </c>
      <c r="DA11" s="626"/>
      <c r="DB11" s="626"/>
      <c r="DC11" s="626"/>
      <c r="DD11" s="632">
        <v>155135</v>
      </c>
      <c r="DE11" s="624"/>
      <c r="DF11" s="624"/>
      <c r="DG11" s="624"/>
      <c r="DH11" s="624"/>
      <c r="DI11" s="624"/>
      <c r="DJ11" s="624"/>
      <c r="DK11" s="624"/>
      <c r="DL11" s="624"/>
      <c r="DM11" s="624"/>
      <c r="DN11" s="624"/>
      <c r="DO11" s="624"/>
      <c r="DP11" s="625"/>
      <c r="DQ11" s="632">
        <v>109369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262713</v>
      </c>
      <c r="BH12" s="624"/>
      <c r="BI12" s="624"/>
      <c r="BJ12" s="624"/>
      <c r="BK12" s="624"/>
      <c r="BL12" s="624"/>
      <c r="BM12" s="624"/>
      <c r="BN12" s="625"/>
      <c r="BO12" s="626">
        <v>51.1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100845</v>
      </c>
      <c r="CS12" s="624"/>
      <c r="CT12" s="624"/>
      <c r="CU12" s="624"/>
      <c r="CV12" s="624"/>
      <c r="CW12" s="624"/>
      <c r="CX12" s="624"/>
      <c r="CY12" s="625"/>
      <c r="CZ12" s="626">
        <v>1.6</v>
      </c>
      <c r="DA12" s="626"/>
      <c r="DB12" s="626"/>
      <c r="DC12" s="626"/>
      <c r="DD12" s="632" t="s">
        <v>108</v>
      </c>
      <c r="DE12" s="624"/>
      <c r="DF12" s="624"/>
      <c r="DG12" s="624"/>
      <c r="DH12" s="624"/>
      <c r="DI12" s="624"/>
      <c r="DJ12" s="624"/>
      <c r="DK12" s="624"/>
      <c r="DL12" s="624"/>
      <c r="DM12" s="624"/>
      <c r="DN12" s="624"/>
      <c r="DO12" s="624"/>
      <c r="DP12" s="625"/>
      <c r="DQ12" s="632">
        <v>82974</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6454</v>
      </c>
      <c r="S13" s="624"/>
      <c r="T13" s="624"/>
      <c r="U13" s="624"/>
      <c r="V13" s="624"/>
      <c r="W13" s="624"/>
      <c r="X13" s="624"/>
      <c r="Y13" s="625"/>
      <c r="Z13" s="626">
        <v>0.1</v>
      </c>
      <c r="AA13" s="626"/>
      <c r="AB13" s="626"/>
      <c r="AC13" s="626"/>
      <c r="AD13" s="627">
        <v>6454</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247258</v>
      </c>
      <c r="BH13" s="624"/>
      <c r="BI13" s="624"/>
      <c r="BJ13" s="624"/>
      <c r="BK13" s="624"/>
      <c r="BL13" s="624"/>
      <c r="BM13" s="624"/>
      <c r="BN13" s="625"/>
      <c r="BO13" s="626">
        <v>48.1</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642097</v>
      </c>
      <c r="CS13" s="624"/>
      <c r="CT13" s="624"/>
      <c r="CU13" s="624"/>
      <c r="CV13" s="624"/>
      <c r="CW13" s="624"/>
      <c r="CX13" s="624"/>
      <c r="CY13" s="625"/>
      <c r="CZ13" s="626">
        <v>10.3</v>
      </c>
      <c r="DA13" s="626"/>
      <c r="DB13" s="626"/>
      <c r="DC13" s="626"/>
      <c r="DD13" s="632">
        <v>272570</v>
      </c>
      <c r="DE13" s="624"/>
      <c r="DF13" s="624"/>
      <c r="DG13" s="624"/>
      <c r="DH13" s="624"/>
      <c r="DI13" s="624"/>
      <c r="DJ13" s="624"/>
      <c r="DK13" s="624"/>
      <c r="DL13" s="624"/>
      <c r="DM13" s="624"/>
      <c r="DN13" s="624"/>
      <c r="DO13" s="624"/>
      <c r="DP13" s="625"/>
      <c r="DQ13" s="632">
        <v>448991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13854</v>
      </c>
      <c r="BH14" s="624"/>
      <c r="BI14" s="624"/>
      <c r="BJ14" s="624"/>
      <c r="BK14" s="624"/>
      <c r="BL14" s="624"/>
      <c r="BM14" s="624"/>
      <c r="BN14" s="625"/>
      <c r="BO14" s="626">
        <v>2.7</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261650</v>
      </c>
      <c r="CS14" s="624"/>
      <c r="CT14" s="624"/>
      <c r="CU14" s="624"/>
      <c r="CV14" s="624"/>
      <c r="CW14" s="624"/>
      <c r="CX14" s="624"/>
      <c r="CY14" s="625"/>
      <c r="CZ14" s="626">
        <v>4.2</v>
      </c>
      <c r="DA14" s="626"/>
      <c r="DB14" s="626"/>
      <c r="DC14" s="626"/>
      <c r="DD14" s="632">
        <v>2537</v>
      </c>
      <c r="DE14" s="624"/>
      <c r="DF14" s="624"/>
      <c r="DG14" s="624"/>
      <c r="DH14" s="624"/>
      <c r="DI14" s="624"/>
      <c r="DJ14" s="624"/>
      <c r="DK14" s="624"/>
      <c r="DL14" s="624"/>
      <c r="DM14" s="624"/>
      <c r="DN14" s="624"/>
      <c r="DO14" s="624"/>
      <c r="DP14" s="625"/>
      <c r="DQ14" s="632">
        <v>255814</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428</v>
      </c>
      <c r="S15" s="624"/>
      <c r="T15" s="624"/>
      <c r="U15" s="624"/>
      <c r="V15" s="624"/>
      <c r="W15" s="624"/>
      <c r="X15" s="624"/>
      <c r="Y15" s="625"/>
      <c r="Z15" s="626">
        <v>0</v>
      </c>
      <c r="AA15" s="626"/>
      <c r="AB15" s="626"/>
      <c r="AC15" s="626"/>
      <c r="AD15" s="627">
        <v>428</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47075</v>
      </c>
      <c r="BH15" s="624"/>
      <c r="BI15" s="624"/>
      <c r="BJ15" s="624"/>
      <c r="BK15" s="624"/>
      <c r="BL15" s="624"/>
      <c r="BM15" s="624"/>
      <c r="BN15" s="625"/>
      <c r="BO15" s="626">
        <v>9.1999999999999993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576750</v>
      </c>
      <c r="CS15" s="624"/>
      <c r="CT15" s="624"/>
      <c r="CU15" s="624"/>
      <c r="CV15" s="624"/>
      <c r="CW15" s="624"/>
      <c r="CX15" s="624"/>
      <c r="CY15" s="625"/>
      <c r="CZ15" s="626">
        <v>9.3000000000000007</v>
      </c>
      <c r="DA15" s="626"/>
      <c r="DB15" s="626"/>
      <c r="DC15" s="626"/>
      <c r="DD15" s="632">
        <v>154308</v>
      </c>
      <c r="DE15" s="624"/>
      <c r="DF15" s="624"/>
      <c r="DG15" s="624"/>
      <c r="DH15" s="624"/>
      <c r="DI15" s="624"/>
      <c r="DJ15" s="624"/>
      <c r="DK15" s="624"/>
      <c r="DL15" s="624"/>
      <c r="DM15" s="624"/>
      <c r="DN15" s="624"/>
      <c r="DO15" s="624"/>
      <c r="DP15" s="625"/>
      <c r="DQ15" s="632">
        <v>412252</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3651368</v>
      </c>
      <c r="S16" s="624"/>
      <c r="T16" s="624"/>
      <c r="U16" s="624"/>
      <c r="V16" s="624"/>
      <c r="W16" s="624"/>
      <c r="X16" s="624"/>
      <c r="Y16" s="625"/>
      <c r="Z16" s="626">
        <v>57.2</v>
      </c>
      <c r="AA16" s="626"/>
      <c r="AB16" s="626"/>
      <c r="AC16" s="626"/>
      <c r="AD16" s="627">
        <v>3174621</v>
      </c>
      <c r="AE16" s="627"/>
      <c r="AF16" s="627"/>
      <c r="AG16" s="627"/>
      <c r="AH16" s="627"/>
      <c r="AI16" s="627"/>
      <c r="AJ16" s="627"/>
      <c r="AK16" s="627"/>
      <c r="AL16" s="628">
        <v>82.3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2670</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2670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3174621</v>
      </c>
      <c r="S17" s="624"/>
      <c r="T17" s="624"/>
      <c r="U17" s="624"/>
      <c r="V17" s="624"/>
      <c r="W17" s="624"/>
      <c r="X17" s="624"/>
      <c r="Y17" s="625"/>
      <c r="Z17" s="626">
        <v>49.7</v>
      </c>
      <c r="AA17" s="626"/>
      <c r="AB17" s="626"/>
      <c r="AC17" s="626"/>
      <c r="AD17" s="627">
        <v>3174621</v>
      </c>
      <c r="AE17" s="627"/>
      <c r="AF17" s="627"/>
      <c r="AG17" s="627"/>
      <c r="AH17" s="627"/>
      <c r="AI17" s="627"/>
      <c r="AJ17" s="627"/>
      <c r="AK17" s="627"/>
      <c r="AL17" s="628">
        <v>82.3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888744</v>
      </c>
      <c r="CS17" s="624"/>
      <c r="CT17" s="624"/>
      <c r="CU17" s="624"/>
      <c r="CV17" s="624"/>
      <c r="CW17" s="624"/>
      <c r="CX17" s="624"/>
      <c r="CY17" s="625"/>
      <c r="CZ17" s="626">
        <v>14.3</v>
      </c>
      <c r="DA17" s="626"/>
      <c r="DB17" s="626"/>
      <c r="DC17" s="626"/>
      <c r="DD17" s="632" t="s">
        <v>108</v>
      </c>
      <c r="DE17" s="624"/>
      <c r="DF17" s="624"/>
      <c r="DG17" s="624"/>
      <c r="DH17" s="624"/>
      <c r="DI17" s="624"/>
      <c r="DJ17" s="624"/>
      <c r="DK17" s="624"/>
      <c r="DL17" s="624"/>
      <c r="DM17" s="624"/>
      <c r="DN17" s="624"/>
      <c r="DO17" s="624"/>
      <c r="DP17" s="625"/>
      <c r="DQ17" s="632">
        <v>857673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476727</v>
      </c>
      <c r="S18" s="624"/>
      <c r="T18" s="624"/>
      <c r="U18" s="624"/>
      <c r="V18" s="624"/>
      <c r="W18" s="624"/>
      <c r="X18" s="624"/>
      <c r="Y18" s="625"/>
      <c r="Z18" s="626">
        <v>7.5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20</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756</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4334399</v>
      </c>
      <c r="S20" s="624"/>
      <c r="T20" s="624"/>
      <c r="U20" s="624"/>
      <c r="V20" s="624"/>
      <c r="W20" s="624"/>
      <c r="X20" s="624"/>
      <c r="Y20" s="625"/>
      <c r="Z20" s="626">
        <v>67.900000000000006</v>
      </c>
      <c r="AA20" s="626"/>
      <c r="AB20" s="626"/>
      <c r="AC20" s="626"/>
      <c r="AD20" s="627">
        <v>3857652</v>
      </c>
      <c r="AE20" s="627"/>
      <c r="AF20" s="627"/>
      <c r="AG20" s="627"/>
      <c r="AH20" s="627"/>
      <c r="AI20" s="627"/>
      <c r="AJ20" s="627"/>
      <c r="AK20" s="627"/>
      <c r="AL20" s="628">
        <v>100</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756</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6208087</v>
      </c>
      <c r="CS20" s="624"/>
      <c r="CT20" s="624"/>
      <c r="CU20" s="624"/>
      <c r="CV20" s="624"/>
      <c r="CW20" s="624"/>
      <c r="CX20" s="624"/>
      <c r="CY20" s="625"/>
      <c r="CZ20" s="626">
        <v>100</v>
      </c>
      <c r="DA20" s="626"/>
      <c r="DB20" s="626"/>
      <c r="DC20" s="626"/>
      <c r="DD20" s="632">
        <v>627640</v>
      </c>
      <c r="DE20" s="624"/>
      <c r="DF20" s="624"/>
      <c r="DG20" s="624"/>
      <c r="DH20" s="624"/>
      <c r="DI20" s="624"/>
      <c r="DJ20" s="624"/>
      <c r="DK20" s="624"/>
      <c r="DL20" s="624"/>
      <c r="DM20" s="624"/>
      <c r="DN20" s="624"/>
      <c r="DO20" s="624"/>
      <c r="DP20" s="625"/>
      <c r="DQ20" s="632">
        <v>4725410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568</v>
      </c>
      <c r="S21" s="624"/>
      <c r="T21" s="624"/>
      <c r="U21" s="624"/>
      <c r="V21" s="624"/>
      <c r="W21" s="624"/>
      <c r="X21" s="624"/>
      <c r="Y21" s="625"/>
      <c r="Z21" s="626">
        <v>0</v>
      </c>
      <c r="AA21" s="626"/>
      <c r="AB21" s="626"/>
      <c r="AC21" s="626"/>
      <c r="AD21" s="627">
        <v>568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756</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41855</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52452</v>
      </c>
      <c r="S23" s="624"/>
      <c r="T23" s="624"/>
      <c r="U23" s="624"/>
      <c r="V23" s="624"/>
      <c r="W23" s="624"/>
      <c r="X23" s="624"/>
      <c r="Y23" s="625"/>
      <c r="Z23" s="626">
        <v>0.8</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22587</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2172494</v>
      </c>
      <c r="CS24" s="613"/>
      <c r="CT24" s="613"/>
      <c r="CU24" s="613"/>
      <c r="CV24" s="613"/>
      <c r="CW24" s="613"/>
      <c r="CX24" s="613"/>
      <c r="CY24" s="614"/>
      <c r="CZ24" s="650">
        <v>35</v>
      </c>
      <c r="DA24" s="651"/>
      <c r="DB24" s="651"/>
      <c r="DC24" s="652"/>
      <c r="DD24" s="649">
        <v>1893110</v>
      </c>
      <c r="DE24" s="613"/>
      <c r="DF24" s="613"/>
      <c r="DG24" s="613"/>
      <c r="DH24" s="613"/>
      <c r="DI24" s="613"/>
      <c r="DJ24" s="613"/>
      <c r="DK24" s="614"/>
      <c r="DL24" s="649">
        <v>1886846</v>
      </c>
      <c r="DM24" s="613"/>
      <c r="DN24" s="613"/>
      <c r="DO24" s="613"/>
      <c r="DP24" s="613"/>
      <c r="DQ24" s="613"/>
      <c r="DR24" s="613"/>
      <c r="DS24" s="613"/>
      <c r="DT24" s="613"/>
      <c r="DU24" s="613"/>
      <c r="DV24" s="614"/>
      <c r="DW24" s="617">
        <v>46.5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487601</v>
      </c>
      <c r="S25" s="624"/>
      <c r="T25" s="624"/>
      <c r="U25" s="624"/>
      <c r="V25" s="624"/>
      <c r="W25" s="624"/>
      <c r="X25" s="624"/>
      <c r="Y25" s="625"/>
      <c r="Z25" s="626">
        <v>7.6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957778</v>
      </c>
      <c r="CS25" s="655"/>
      <c r="CT25" s="655"/>
      <c r="CU25" s="655"/>
      <c r="CV25" s="655"/>
      <c r="CW25" s="655"/>
      <c r="CX25" s="655"/>
      <c r="CY25" s="656"/>
      <c r="CZ25" s="657">
        <v>15.4</v>
      </c>
      <c r="DA25" s="658"/>
      <c r="DB25" s="658"/>
      <c r="DC25" s="659"/>
      <c r="DD25" s="632">
        <v>944656</v>
      </c>
      <c r="DE25" s="655"/>
      <c r="DF25" s="655"/>
      <c r="DG25" s="655"/>
      <c r="DH25" s="655"/>
      <c r="DI25" s="655"/>
      <c r="DJ25" s="655"/>
      <c r="DK25" s="656"/>
      <c r="DL25" s="632">
        <v>938402</v>
      </c>
      <c r="DM25" s="655"/>
      <c r="DN25" s="655"/>
      <c r="DO25" s="655"/>
      <c r="DP25" s="655"/>
      <c r="DQ25" s="655"/>
      <c r="DR25" s="655"/>
      <c r="DS25" s="655"/>
      <c r="DT25" s="655"/>
      <c r="DU25" s="655"/>
      <c r="DV25" s="656"/>
      <c r="DW25" s="628">
        <v>23.1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583427</v>
      </c>
      <c r="CS26" s="624"/>
      <c r="CT26" s="624"/>
      <c r="CU26" s="624"/>
      <c r="CV26" s="624"/>
      <c r="CW26" s="624"/>
      <c r="CX26" s="624"/>
      <c r="CY26" s="625"/>
      <c r="CZ26" s="657">
        <v>9.4</v>
      </c>
      <c r="DA26" s="658"/>
      <c r="DB26" s="658"/>
      <c r="DC26" s="659"/>
      <c r="DD26" s="632">
        <v>577253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331491</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514272</v>
      </c>
      <c r="BH27" s="624"/>
      <c r="BI27" s="624"/>
      <c r="BJ27" s="624"/>
      <c r="BK27" s="624"/>
      <c r="BL27" s="624"/>
      <c r="BM27" s="624"/>
      <c r="BN27" s="625"/>
      <c r="BO27" s="626">
        <v>100</v>
      </c>
      <c r="BP27" s="626"/>
      <c r="BQ27" s="626"/>
      <c r="BR27" s="626"/>
      <c r="BS27" s="632">
        <v>6234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325972</v>
      </c>
      <c r="CS27" s="655"/>
      <c r="CT27" s="655"/>
      <c r="CU27" s="655"/>
      <c r="CV27" s="655"/>
      <c r="CW27" s="655"/>
      <c r="CX27" s="655"/>
      <c r="CY27" s="656"/>
      <c r="CZ27" s="657">
        <v>5.3</v>
      </c>
      <c r="DA27" s="658"/>
      <c r="DB27" s="658"/>
      <c r="DC27" s="659"/>
      <c r="DD27" s="632">
        <v>90781</v>
      </c>
      <c r="DE27" s="655"/>
      <c r="DF27" s="655"/>
      <c r="DG27" s="655"/>
      <c r="DH27" s="655"/>
      <c r="DI27" s="655"/>
      <c r="DJ27" s="655"/>
      <c r="DK27" s="656"/>
      <c r="DL27" s="632">
        <v>90771</v>
      </c>
      <c r="DM27" s="655"/>
      <c r="DN27" s="655"/>
      <c r="DO27" s="655"/>
      <c r="DP27" s="655"/>
      <c r="DQ27" s="655"/>
      <c r="DR27" s="655"/>
      <c r="DS27" s="655"/>
      <c r="DT27" s="655"/>
      <c r="DU27" s="655"/>
      <c r="DV27" s="656"/>
      <c r="DW27" s="628">
        <v>2.2000000000000002</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90128</v>
      </c>
      <c r="S28" s="624"/>
      <c r="T28" s="624"/>
      <c r="U28" s="624"/>
      <c r="V28" s="624"/>
      <c r="W28" s="624"/>
      <c r="X28" s="624"/>
      <c r="Y28" s="625"/>
      <c r="Z28" s="626">
        <v>1.4</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888744</v>
      </c>
      <c r="CS28" s="624"/>
      <c r="CT28" s="624"/>
      <c r="CU28" s="624"/>
      <c r="CV28" s="624"/>
      <c r="CW28" s="624"/>
      <c r="CX28" s="624"/>
      <c r="CY28" s="625"/>
      <c r="CZ28" s="657">
        <v>14.3</v>
      </c>
      <c r="DA28" s="658"/>
      <c r="DB28" s="658"/>
      <c r="DC28" s="659"/>
      <c r="DD28" s="632">
        <v>857673</v>
      </c>
      <c r="DE28" s="624"/>
      <c r="DF28" s="624"/>
      <c r="DG28" s="624"/>
      <c r="DH28" s="624"/>
      <c r="DI28" s="624"/>
      <c r="DJ28" s="624"/>
      <c r="DK28" s="625"/>
      <c r="DL28" s="632">
        <v>857673</v>
      </c>
      <c r="DM28" s="624"/>
      <c r="DN28" s="624"/>
      <c r="DO28" s="624"/>
      <c r="DP28" s="624"/>
      <c r="DQ28" s="624"/>
      <c r="DR28" s="624"/>
      <c r="DS28" s="624"/>
      <c r="DT28" s="624"/>
      <c r="DU28" s="624"/>
      <c r="DV28" s="625"/>
      <c r="DW28" s="628">
        <v>21.2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8542</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888726</v>
      </c>
      <c r="CS29" s="655"/>
      <c r="CT29" s="655"/>
      <c r="CU29" s="655"/>
      <c r="CV29" s="655"/>
      <c r="CW29" s="655"/>
      <c r="CX29" s="655"/>
      <c r="CY29" s="656"/>
      <c r="CZ29" s="657">
        <v>14.3</v>
      </c>
      <c r="DA29" s="658"/>
      <c r="DB29" s="658"/>
      <c r="DC29" s="659"/>
      <c r="DD29" s="632">
        <v>857655</v>
      </c>
      <c r="DE29" s="655"/>
      <c r="DF29" s="655"/>
      <c r="DG29" s="655"/>
      <c r="DH29" s="655"/>
      <c r="DI29" s="655"/>
      <c r="DJ29" s="655"/>
      <c r="DK29" s="656"/>
      <c r="DL29" s="632">
        <v>857655</v>
      </c>
      <c r="DM29" s="655"/>
      <c r="DN29" s="655"/>
      <c r="DO29" s="655"/>
      <c r="DP29" s="655"/>
      <c r="DQ29" s="655"/>
      <c r="DR29" s="655"/>
      <c r="DS29" s="655"/>
      <c r="DT29" s="655"/>
      <c r="DU29" s="655"/>
      <c r="DV29" s="656"/>
      <c r="DW29" s="628">
        <v>21.2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233240</v>
      </c>
      <c r="S30" s="624"/>
      <c r="T30" s="624"/>
      <c r="U30" s="624"/>
      <c r="V30" s="624"/>
      <c r="W30" s="624"/>
      <c r="X30" s="624"/>
      <c r="Y30" s="625"/>
      <c r="Z30" s="626">
        <v>3.7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99.5</v>
      </c>
      <c r="BH30" s="682"/>
      <c r="BI30" s="682"/>
      <c r="BJ30" s="682"/>
      <c r="BK30" s="682"/>
      <c r="BL30" s="682"/>
      <c r="BM30" s="618">
        <v>98.3</v>
      </c>
      <c r="BN30" s="682"/>
      <c r="BO30" s="682"/>
      <c r="BP30" s="682"/>
      <c r="BQ30" s="683"/>
      <c r="BR30" s="681">
        <v>99.4</v>
      </c>
      <c r="BS30" s="682"/>
      <c r="BT30" s="682"/>
      <c r="BU30" s="682"/>
      <c r="BV30" s="682"/>
      <c r="BW30" s="682"/>
      <c r="BX30" s="618">
        <v>98</v>
      </c>
      <c r="BY30" s="682"/>
      <c r="BZ30" s="682"/>
      <c r="CA30" s="682"/>
      <c r="CB30" s="683"/>
      <c r="CD30" s="686"/>
      <c r="CE30" s="687"/>
      <c r="CF30" s="637" t="s">
        <v>290</v>
      </c>
      <c r="CG30" s="638"/>
      <c r="CH30" s="638"/>
      <c r="CI30" s="638"/>
      <c r="CJ30" s="638"/>
      <c r="CK30" s="638"/>
      <c r="CL30" s="638"/>
      <c r="CM30" s="638"/>
      <c r="CN30" s="638"/>
      <c r="CO30" s="638"/>
      <c r="CP30" s="638"/>
      <c r="CQ30" s="639"/>
      <c r="CR30" s="623">
        <v>793642</v>
      </c>
      <c r="CS30" s="624"/>
      <c r="CT30" s="624"/>
      <c r="CU30" s="624"/>
      <c r="CV30" s="624"/>
      <c r="CW30" s="624"/>
      <c r="CX30" s="624"/>
      <c r="CY30" s="625"/>
      <c r="CZ30" s="657">
        <v>12.8</v>
      </c>
      <c r="DA30" s="658"/>
      <c r="DB30" s="658"/>
      <c r="DC30" s="659"/>
      <c r="DD30" s="632">
        <v>762571</v>
      </c>
      <c r="DE30" s="624"/>
      <c r="DF30" s="624"/>
      <c r="DG30" s="624"/>
      <c r="DH30" s="624"/>
      <c r="DI30" s="624"/>
      <c r="DJ30" s="624"/>
      <c r="DK30" s="625"/>
      <c r="DL30" s="632">
        <v>762571</v>
      </c>
      <c r="DM30" s="624"/>
      <c r="DN30" s="624"/>
      <c r="DO30" s="624"/>
      <c r="DP30" s="624"/>
      <c r="DQ30" s="624"/>
      <c r="DR30" s="624"/>
      <c r="DS30" s="624"/>
      <c r="DT30" s="624"/>
      <c r="DU30" s="624"/>
      <c r="DV30" s="625"/>
      <c r="DW30" s="628">
        <v>18.8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99263</v>
      </c>
      <c r="S31" s="624"/>
      <c r="T31" s="624"/>
      <c r="U31" s="624"/>
      <c r="V31" s="624"/>
      <c r="W31" s="624"/>
      <c r="X31" s="624"/>
      <c r="Y31" s="625"/>
      <c r="Z31" s="626">
        <v>1.6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99.7</v>
      </c>
      <c r="BH31" s="655"/>
      <c r="BI31" s="655"/>
      <c r="BJ31" s="655"/>
      <c r="BK31" s="655"/>
      <c r="BL31" s="655"/>
      <c r="BM31" s="629">
        <v>98.6</v>
      </c>
      <c r="BN31" s="679"/>
      <c r="BO31" s="679"/>
      <c r="BP31" s="679"/>
      <c r="BQ31" s="680"/>
      <c r="BR31" s="678">
        <v>99.3</v>
      </c>
      <c r="BS31" s="655"/>
      <c r="BT31" s="655"/>
      <c r="BU31" s="655"/>
      <c r="BV31" s="655"/>
      <c r="BW31" s="655"/>
      <c r="BX31" s="629">
        <v>98.3</v>
      </c>
      <c r="BY31" s="679"/>
      <c r="BZ31" s="679"/>
      <c r="CA31" s="679"/>
      <c r="CB31" s="680"/>
      <c r="CD31" s="686"/>
      <c r="CE31" s="687"/>
      <c r="CF31" s="637" t="s">
        <v>294</v>
      </c>
      <c r="CG31" s="638"/>
      <c r="CH31" s="638"/>
      <c r="CI31" s="638"/>
      <c r="CJ31" s="638"/>
      <c r="CK31" s="638"/>
      <c r="CL31" s="638"/>
      <c r="CM31" s="638"/>
      <c r="CN31" s="638"/>
      <c r="CO31" s="638"/>
      <c r="CP31" s="638"/>
      <c r="CQ31" s="639"/>
      <c r="CR31" s="623">
        <v>95084</v>
      </c>
      <c r="CS31" s="655"/>
      <c r="CT31" s="655"/>
      <c r="CU31" s="655"/>
      <c r="CV31" s="655"/>
      <c r="CW31" s="655"/>
      <c r="CX31" s="655"/>
      <c r="CY31" s="656"/>
      <c r="CZ31" s="657">
        <v>1.5</v>
      </c>
      <c r="DA31" s="658"/>
      <c r="DB31" s="658"/>
      <c r="DC31" s="659"/>
      <c r="DD31" s="632">
        <v>95084</v>
      </c>
      <c r="DE31" s="655"/>
      <c r="DF31" s="655"/>
      <c r="DG31" s="655"/>
      <c r="DH31" s="655"/>
      <c r="DI31" s="655"/>
      <c r="DJ31" s="655"/>
      <c r="DK31" s="656"/>
      <c r="DL31" s="632">
        <v>95084</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108260</v>
      </c>
      <c r="S32" s="624"/>
      <c r="T32" s="624"/>
      <c r="U32" s="624"/>
      <c r="V32" s="624"/>
      <c r="W32" s="624"/>
      <c r="X32" s="624"/>
      <c r="Y32" s="625"/>
      <c r="Z32" s="626">
        <v>1.7</v>
      </c>
      <c r="AA32" s="626"/>
      <c r="AB32" s="626"/>
      <c r="AC32" s="626"/>
      <c r="AD32" s="627">
        <v>1231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99.3</v>
      </c>
      <c r="BH32" s="691"/>
      <c r="BI32" s="691"/>
      <c r="BJ32" s="691"/>
      <c r="BK32" s="691"/>
      <c r="BL32" s="691"/>
      <c r="BM32" s="692">
        <v>97.6</v>
      </c>
      <c r="BN32" s="691"/>
      <c r="BO32" s="691"/>
      <c r="BP32" s="691"/>
      <c r="BQ32" s="693"/>
      <c r="BR32" s="690">
        <v>99.2</v>
      </c>
      <c r="BS32" s="691"/>
      <c r="BT32" s="691"/>
      <c r="BU32" s="691"/>
      <c r="BV32" s="691"/>
      <c r="BW32" s="691"/>
      <c r="BX32" s="692">
        <v>97.3</v>
      </c>
      <c r="BY32" s="691"/>
      <c r="BZ32" s="691"/>
      <c r="CA32" s="691"/>
      <c r="CB32" s="693"/>
      <c r="CD32" s="688"/>
      <c r="CE32" s="689"/>
      <c r="CF32" s="637" t="s">
        <v>297</v>
      </c>
      <c r="CG32" s="638"/>
      <c r="CH32" s="638"/>
      <c r="CI32" s="638"/>
      <c r="CJ32" s="638"/>
      <c r="CK32" s="638"/>
      <c r="CL32" s="638"/>
      <c r="CM32" s="638"/>
      <c r="CN32" s="638"/>
      <c r="CO32" s="638"/>
      <c r="CP32" s="638"/>
      <c r="CQ32" s="639"/>
      <c r="CR32" s="623">
        <v>18</v>
      </c>
      <c r="CS32" s="624"/>
      <c r="CT32" s="624"/>
      <c r="CU32" s="624"/>
      <c r="CV32" s="624"/>
      <c r="CW32" s="624"/>
      <c r="CX32" s="624"/>
      <c r="CY32" s="625"/>
      <c r="CZ32" s="657">
        <v>0</v>
      </c>
      <c r="DA32" s="658"/>
      <c r="DB32" s="658"/>
      <c r="DC32" s="659"/>
      <c r="DD32" s="632">
        <v>18</v>
      </c>
      <c r="DE32" s="624"/>
      <c r="DF32" s="624"/>
      <c r="DG32" s="624"/>
      <c r="DH32" s="624"/>
      <c r="DI32" s="624"/>
      <c r="DJ32" s="624"/>
      <c r="DK32" s="625"/>
      <c r="DL32" s="632">
        <v>18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576800</v>
      </c>
      <c r="S33" s="624"/>
      <c r="T33" s="624"/>
      <c r="U33" s="624"/>
      <c r="V33" s="624"/>
      <c r="W33" s="624"/>
      <c r="X33" s="624"/>
      <c r="Y33" s="625"/>
      <c r="Z33" s="626">
        <v>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3405283</v>
      </c>
      <c r="CS33" s="655"/>
      <c r="CT33" s="655"/>
      <c r="CU33" s="655"/>
      <c r="CV33" s="655"/>
      <c r="CW33" s="655"/>
      <c r="CX33" s="655"/>
      <c r="CY33" s="656"/>
      <c r="CZ33" s="657">
        <v>54.9</v>
      </c>
      <c r="DA33" s="658"/>
      <c r="DB33" s="658"/>
      <c r="DC33" s="659"/>
      <c r="DD33" s="632">
        <v>2672822</v>
      </c>
      <c r="DE33" s="655"/>
      <c r="DF33" s="655"/>
      <c r="DG33" s="655"/>
      <c r="DH33" s="655"/>
      <c r="DI33" s="655"/>
      <c r="DJ33" s="655"/>
      <c r="DK33" s="656"/>
      <c r="DL33" s="632">
        <v>1887246</v>
      </c>
      <c r="DM33" s="655"/>
      <c r="DN33" s="655"/>
      <c r="DO33" s="655"/>
      <c r="DP33" s="655"/>
      <c r="DQ33" s="655"/>
      <c r="DR33" s="655"/>
      <c r="DS33" s="655"/>
      <c r="DT33" s="655"/>
      <c r="DU33" s="655"/>
      <c r="DV33" s="656"/>
      <c r="DW33" s="628">
        <v>46.5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987220</v>
      </c>
      <c r="CS34" s="624"/>
      <c r="CT34" s="624"/>
      <c r="CU34" s="624"/>
      <c r="CV34" s="624"/>
      <c r="CW34" s="624"/>
      <c r="CX34" s="624"/>
      <c r="CY34" s="625"/>
      <c r="CZ34" s="657">
        <v>15.9</v>
      </c>
      <c r="DA34" s="658"/>
      <c r="DB34" s="658"/>
      <c r="DC34" s="659"/>
      <c r="DD34" s="632">
        <v>784134</v>
      </c>
      <c r="DE34" s="624"/>
      <c r="DF34" s="624"/>
      <c r="DG34" s="624"/>
      <c r="DH34" s="624"/>
      <c r="DI34" s="624"/>
      <c r="DJ34" s="624"/>
      <c r="DK34" s="625"/>
      <c r="DL34" s="632">
        <v>671986</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195100</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936319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39735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267256</v>
      </c>
      <c r="CS35" s="655"/>
      <c r="CT35" s="655"/>
      <c r="CU35" s="655"/>
      <c r="CV35" s="655"/>
      <c r="CW35" s="655"/>
      <c r="CX35" s="655"/>
      <c r="CY35" s="656"/>
      <c r="CZ35" s="657">
        <v>4.3</v>
      </c>
      <c r="DA35" s="658"/>
      <c r="DB35" s="658"/>
      <c r="DC35" s="659"/>
      <c r="DD35" s="632">
        <v>250112</v>
      </c>
      <c r="DE35" s="655"/>
      <c r="DF35" s="655"/>
      <c r="DG35" s="655"/>
      <c r="DH35" s="655"/>
      <c r="DI35" s="655"/>
      <c r="DJ35" s="655"/>
      <c r="DK35" s="656"/>
      <c r="DL35" s="632">
        <v>178305</v>
      </c>
      <c r="DM35" s="655"/>
      <c r="DN35" s="655"/>
      <c r="DO35" s="655"/>
      <c r="DP35" s="655"/>
      <c r="DQ35" s="655"/>
      <c r="DR35" s="655"/>
      <c r="DS35" s="655"/>
      <c r="DT35" s="655"/>
      <c r="DU35" s="655"/>
      <c r="DV35" s="656"/>
      <c r="DW35" s="628">
        <v>4.4000000000000004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6387186</v>
      </c>
      <c r="S36" s="696"/>
      <c r="T36" s="696"/>
      <c r="U36" s="696"/>
      <c r="V36" s="696"/>
      <c r="W36" s="696"/>
      <c r="X36" s="696"/>
      <c r="Y36" s="697"/>
      <c r="Z36" s="698">
        <v>100</v>
      </c>
      <c r="AA36" s="698"/>
      <c r="AB36" s="698"/>
      <c r="AC36" s="698"/>
      <c r="AD36" s="699">
        <v>3859451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265431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25420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938592</v>
      </c>
      <c r="CS36" s="624"/>
      <c r="CT36" s="624"/>
      <c r="CU36" s="624"/>
      <c r="CV36" s="624"/>
      <c r="CW36" s="624"/>
      <c r="CX36" s="624"/>
      <c r="CY36" s="625"/>
      <c r="CZ36" s="657">
        <v>15.1</v>
      </c>
      <c r="DA36" s="658"/>
      <c r="DB36" s="658"/>
      <c r="DC36" s="659"/>
      <c r="DD36" s="632">
        <v>715540</v>
      </c>
      <c r="DE36" s="624"/>
      <c r="DF36" s="624"/>
      <c r="DG36" s="624"/>
      <c r="DH36" s="624"/>
      <c r="DI36" s="624"/>
      <c r="DJ36" s="624"/>
      <c r="DK36" s="625"/>
      <c r="DL36" s="632">
        <v>631485</v>
      </c>
      <c r="DM36" s="624"/>
      <c r="DN36" s="624"/>
      <c r="DO36" s="624"/>
      <c r="DP36" s="624"/>
      <c r="DQ36" s="624"/>
      <c r="DR36" s="624"/>
      <c r="DS36" s="624"/>
      <c r="DT36" s="624"/>
      <c r="DU36" s="624"/>
      <c r="DV36" s="625"/>
      <c r="DW36" s="628">
        <v>15.6</v>
      </c>
      <c r="DX36" s="653"/>
      <c r="DY36" s="653"/>
      <c r="DZ36" s="653"/>
      <c r="EA36" s="653"/>
      <c r="EB36" s="653"/>
      <c r="EC36" s="654"/>
    </row>
    <row r="37" spans="2:133" ht="11.25" customHeight="1">
      <c r="AQ37" s="702" t="s">
        <v>312</v>
      </c>
      <c r="AR37" s="703"/>
      <c r="AS37" s="703"/>
      <c r="AT37" s="703"/>
      <c r="AU37" s="703"/>
      <c r="AV37" s="703"/>
      <c r="AW37" s="703"/>
      <c r="AX37" s="703"/>
      <c r="AY37" s="704"/>
      <c r="AZ37" s="623">
        <v>122500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1290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305986</v>
      </c>
      <c r="CS37" s="655"/>
      <c r="CT37" s="655"/>
      <c r="CU37" s="655"/>
      <c r="CV37" s="655"/>
      <c r="CW37" s="655"/>
      <c r="CX37" s="655"/>
      <c r="CY37" s="656"/>
      <c r="CZ37" s="657">
        <v>4.9000000000000004</v>
      </c>
      <c r="DA37" s="658"/>
      <c r="DB37" s="658"/>
      <c r="DC37" s="659"/>
      <c r="DD37" s="632">
        <v>305986</v>
      </c>
      <c r="DE37" s="655"/>
      <c r="DF37" s="655"/>
      <c r="DG37" s="655"/>
      <c r="DH37" s="655"/>
      <c r="DI37" s="655"/>
      <c r="DJ37" s="655"/>
      <c r="DK37" s="656"/>
      <c r="DL37" s="632">
        <v>289691</v>
      </c>
      <c r="DM37" s="655"/>
      <c r="DN37" s="655"/>
      <c r="DO37" s="655"/>
      <c r="DP37" s="655"/>
      <c r="DQ37" s="655"/>
      <c r="DR37" s="655"/>
      <c r="DS37" s="655"/>
      <c r="DT37" s="655"/>
      <c r="DU37" s="655"/>
      <c r="DV37" s="656"/>
      <c r="DW37" s="628">
        <v>7.1</v>
      </c>
      <c r="DX37" s="653"/>
      <c r="DY37" s="653"/>
      <c r="DZ37" s="653"/>
      <c r="EA37" s="653"/>
      <c r="EB37" s="653"/>
      <c r="EC37" s="654"/>
    </row>
    <row r="38" spans="2:133" ht="11.25" customHeight="1">
      <c r="AQ38" s="702" t="s">
        <v>315</v>
      </c>
      <c r="AR38" s="703"/>
      <c r="AS38" s="703"/>
      <c r="AT38" s="703"/>
      <c r="AU38" s="703"/>
      <c r="AV38" s="703"/>
      <c r="AW38" s="703"/>
      <c r="AX38" s="703"/>
      <c r="AY38" s="704"/>
      <c r="AZ38" s="623">
        <v>67183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2282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603705</v>
      </c>
      <c r="CS38" s="624"/>
      <c r="CT38" s="624"/>
      <c r="CU38" s="624"/>
      <c r="CV38" s="624"/>
      <c r="CW38" s="624"/>
      <c r="CX38" s="624"/>
      <c r="CY38" s="625"/>
      <c r="CZ38" s="657">
        <v>9.6999999999999993</v>
      </c>
      <c r="DA38" s="658"/>
      <c r="DB38" s="658"/>
      <c r="DC38" s="659"/>
      <c r="DD38" s="632">
        <v>519515</v>
      </c>
      <c r="DE38" s="624"/>
      <c r="DF38" s="624"/>
      <c r="DG38" s="624"/>
      <c r="DH38" s="624"/>
      <c r="DI38" s="624"/>
      <c r="DJ38" s="624"/>
      <c r="DK38" s="625"/>
      <c r="DL38" s="632">
        <v>405470</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541671</v>
      </c>
      <c r="CS39" s="655"/>
      <c r="CT39" s="655"/>
      <c r="CU39" s="655"/>
      <c r="CV39" s="655"/>
      <c r="CW39" s="655"/>
      <c r="CX39" s="655"/>
      <c r="CY39" s="656"/>
      <c r="CZ39" s="657">
        <v>8.6999999999999993</v>
      </c>
      <c r="DA39" s="658"/>
      <c r="DB39" s="658"/>
      <c r="DC39" s="659"/>
      <c r="DD39" s="632">
        <v>356628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145140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154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66839</v>
      </c>
      <c r="CS40" s="624"/>
      <c r="CT40" s="624"/>
      <c r="CU40" s="624"/>
      <c r="CV40" s="624"/>
      <c r="CW40" s="624"/>
      <c r="CX40" s="624"/>
      <c r="CY40" s="625"/>
      <c r="CZ40" s="657">
        <v>1.1000000000000001</v>
      </c>
      <c r="DA40" s="658"/>
      <c r="DB40" s="658"/>
      <c r="DC40" s="659"/>
      <c r="DD40" s="632">
        <v>46893</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336065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630310</v>
      </c>
      <c r="CS42" s="624"/>
      <c r="CT42" s="624"/>
      <c r="CU42" s="624"/>
      <c r="CV42" s="624"/>
      <c r="CW42" s="624"/>
      <c r="CX42" s="624"/>
      <c r="CY42" s="625"/>
      <c r="CZ42" s="657">
        <v>10.199999999999999</v>
      </c>
      <c r="DA42" s="706"/>
      <c r="DB42" s="706"/>
      <c r="DC42" s="707"/>
      <c r="DD42" s="632">
        <v>159478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12705</v>
      </c>
      <c r="CS43" s="655"/>
      <c r="CT43" s="655"/>
      <c r="CU43" s="655"/>
      <c r="CV43" s="655"/>
      <c r="CW43" s="655"/>
      <c r="CX43" s="655"/>
      <c r="CY43" s="656"/>
      <c r="CZ43" s="657">
        <v>0.2</v>
      </c>
      <c r="DA43" s="658"/>
      <c r="DB43" s="658"/>
      <c r="DC43" s="659"/>
      <c r="DD43" s="632">
        <v>12705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627640</v>
      </c>
      <c r="CS44" s="624"/>
      <c r="CT44" s="624"/>
      <c r="CU44" s="624"/>
      <c r="CV44" s="624"/>
      <c r="CW44" s="624"/>
      <c r="CX44" s="624"/>
      <c r="CY44" s="625"/>
      <c r="CZ44" s="657">
        <v>10.1</v>
      </c>
      <c r="DA44" s="706"/>
      <c r="DB44" s="706"/>
      <c r="DC44" s="707"/>
      <c r="DD44" s="632">
        <v>156808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373720</v>
      </c>
      <c r="CS45" s="655"/>
      <c r="CT45" s="655"/>
      <c r="CU45" s="655"/>
      <c r="CV45" s="655"/>
      <c r="CW45" s="655"/>
      <c r="CX45" s="655"/>
      <c r="CY45" s="656"/>
      <c r="CZ45" s="657">
        <v>6</v>
      </c>
      <c r="DA45" s="658"/>
      <c r="DB45" s="658"/>
      <c r="DC45" s="659"/>
      <c r="DD45" s="632">
        <v>30296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137318</v>
      </c>
      <c r="CS46" s="624"/>
      <c r="CT46" s="624"/>
      <c r="CU46" s="624"/>
      <c r="CV46" s="624"/>
      <c r="CW46" s="624"/>
      <c r="CX46" s="624"/>
      <c r="CY46" s="625"/>
      <c r="CZ46" s="657">
        <v>2.2000000000000002</v>
      </c>
      <c r="DA46" s="706"/>
      <c r="DB46" s="706"/>
      <c r="DC46" s="707"/>
      <c r="DD46" s="632">
        <v>120588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2670</v>
      </c>
      <c r="CS47" s="655"/>
      <c r="CT47" s="655"/>
      <c r="CU47" s="655"/>
      <c r="CV47" s="655"/>
      <c r="CW47" s="655"/>
      <c r="CX47" s="655"/>
      <c r="CY47" s="656"/>
      <c r="CZ47" s="657">
        <v>0</v>
      </c>
      <c r="DA47" s="658"/>
      <c r="DB47" s="658"/>
      <c r="DC47" s="659"/>
      <c r="DD47" s="632">
        <v>2670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6208087</v>
      </c>
      <c r="CS49" s="691"/>
      <c r="CT49" s="691"/>
      <c r="CU49" s="691"/>
      <c r="CV49" s="691"/>
      <c r="CW49" s="691"/>
      <c r="CX49" s="691"/>
      <c r="CY49" s="718"/>
      <c r="CZ49" s="719">
        <v>100</v>
      </c>
      <c r="DA49" s="720"/>
      <c r="DB49" s="720"/>
      <c r="DC49" s="721"/>
      <c r="DD49" s="722">
        <v>4725410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70" zoomScaleSheetLayoutView="70" workbookViewId="0">
      <selection activeCell="BR8" sqref="BR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6387</v>
      </c>
      <c r="R7" s="753"/>
      <c r="S7" s="753"/>
      <c r="T7" s="753"/>
      <c r="U7" s="753"/>
      <c r="V7" s="753">
        <v>6208</v>
      </c>
      <c r="W7" s="753"/>
      <c r="X7" s="753"/>
      <c r="Y7" s="753"/>
      <c r="Z7" s="753"/>
      <c r="AA7" s="753">
        <v>179</v>
      </c>
      <c r="AB7" s="753"/>
      <c r="AC7" s="753"/>
      <c r="AD7" s="753"/>
      <c r="AE7" s="754"/>
      <c r="AF7" s="755">
        <v>171</v>
      </c>
      <c r="AG7" s="756"/>
      <c r="AH7" s="756"/>
      <c r="AI7" s="756"/>
      <c r="AJ7" s="757"/>
      <c r="AK7" s="792">
        <v>233</v>
      </c>
      <c r="AL7" s="793"/>
      <c r="AM7" s="793"/>
      <c r="AN7" s="793"/>
      <c r="AO7" s="793"/>
      <c r="AP7" s="793">
        <v>8103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543</v>
      </c>
      <c r="BS7" s="796" t="s">
        <v>538</v>
      </c>
      <c r="BT7" s="797"/>
      <c r="BU7" s="797"/>
      <c r="BV7" s="797"/>
      <c r="BW7" s="797"/>
      <c r="BX7" s="797"/>
      <c r="BY7" s="797"/>
      <c r="BZ7" s="797"/>
      <c r="CA7" s="797"/>
      <c r="CB7" s="797"/>
      <c r="CC7" s="797"/>
      <c r="CD7" s="797"/>
      <c r="CE7" s="797"/>
      <c r="CF7" s="797"/>
      <c r="CG7" s="798"/>
      <c r="CH7" s="789">
        <v>0</v>
      </c>
      <c r="CI7" s="790"/>
      <c r="CJ7" s="790"/>
      <c r="CK7" s="790"/>
      <c r="CL7" s="791"/>
      <c r="CM7" s="789">
        <v>197</v>
      </c>
      <c r="CN7" s="790"/>
      <c r="CO7" s="790"/>
      <c r="CP7" s="790"/>
      <c r="CQ7" s="791"/>
      <c r="CR7" s="789">
        <v>5</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539</v>
      </c>
      <c r="BT8" s="787"/>
      <c r="BU8" s="787"/>
      <c r="BV8" s="787"/>
      <c r="BW8" s="787"/>
      <c r="BX8" s="787"/>
      <c r="BY8" s="787"/>
      <c r="BZ8" s="787"/>
      <c r="CA8" s="787"/>
      <c r="CB8" s="787"/>
      <c r="CC8" s="787"/>
      <c r="CD8" s="787"/>
      <c r="CE8" s="787"/>
      <c r="CF8" s="787"/>
      <c r="CG8" s="788"/>
      <c r="CH8" s="799">
        <v>-7</v>
      </c>
      <c r="CI8" s="800"/>
      <c r="CJ8" s="800"/>
      <c r="CK8" s="800"/>
      <c r="CL8" s="801"/>
      <c r="CM8" s="799">
        <v>132</v>
      </c>
      <c r="CN8" s="800"/>
      <c r="CO8" s="800"/>
      <c r="CP8" s="800"/>
      <c r="CQ8" s="801"/>
      <c r="CR8" s="799">
        <v>10</v>
      </c>
      <c r="CS8" s="800"/>
      <c r="CT8" s="800"/>
      <c r="CU8" s="800"/>
      <c r="CV8" s="801"/>
      <c r="CW8" s="799">
        <v>1</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540</v>
      </c>
      <c r="BT9" s="787"/>
      <c r="BU9" s="787"/>
      <c r="BV9" s="787"/>
      <c r="BW9" s="787"/>
      <c r="BX9" s="787"/>
      <c r="BY9" s="787"/>
      <c r="BZ9" s="787"/>
      <c r="CA9" s="787"/>
      <c r="CB9" s="787"/>
      <c r="CC9" s="787"/>
      <c r="CD9" s="787"/>
      <c r="CE9" s="787"/>
      <c r="CF9" s="787"/>
      <c r="CG9" s="788"/>
      <c r="CH9" s="799">
        <v>31</v>
      </c>
      <c r="CI9" s="800"/>
      <c r="CJ9" s="800"/>
      <c r="CK9" s="800"/>
      <c r="CL9" s="801"/>
      <c r="CM9" s="799">
        <v>141</v>
      </c>
      <c r="CN9" s="800"/>
      <c r="CO9" s="800"/>
      <c r="CP9" s="800"/>
      <c r="CQ9" s="801"/>
      <c r="CR9" s="799">
        <v>50</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t="s">
        <v>541</v>
      </c>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6387</v>
      </c>
      <c r="R23" s="812"/>
      <c r="S23" s="812"/>
      <c r="T23" s="812"/>
      <c r="U23" s="812"/>
      <c r="V23" s="812">
        <v>6208</v>
      </c>
      <c r="W23" s="812"/>
      <c r="X23" s="812"/>
      <c r="Y23" s="812"/>
      <c r="Z23" s="812"/>
      <c r="AA23" s="812">
        <v>179</v>
      </c>
      <c r="AB23" s="812"/>
      <c r="AC23" s="812"/>
      <c r="AD23" s="812"/>
      <c r="AE23" s="813"/>
      <c r="AF23" s="814">
        <v>171</v>
      </c>
      <c r="AG23" s="812"/>
      <c r="AH23" s="812"/>
      <c r="AI23" s="812"/>
      <c r="AJ23" s="815"/>
      <c r="AK23" s="816"/>
      <c r="AL23" s="817"/>
      <c r="AM23" s="817"/>
      <c r="AN23" s="817"/>
      <c r="AO23" s="817"/>
      <c r="AP23" s="812">
        <v>8103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39">
        <v>1334</v>
      </c>
      <c r="R28" s="840"/>
      <c r="S28" s="840"/>
      <c r="T28" s="840"/>
      <c r="U28" s="840"/>
      <c r="V28" s="840">
        <v>1294</v>
      </c>
      <c r="W28" s="840"/>
      <c r="X28" s="840"/>
      <c r="Y28" s="840"/>
      <c r="Z28" s="840"/>
      <c r="AA28" s="840">
        <v>40</v>
      </c>
      <c r="AB28" s="840"/>
      <c r="AC28" s="840"/>
      <c r="AD28" s="840"/>
      <c r="AE28" s="841"/>
      <c r="AF28" s="842">
        <v>40</v>
      </c>
      <c r="AG28" s="840"/>
      <c r="AH28" s="840"/>
      <c r="AI28" s="840"/>
      <c r="AJ28" s="843"/>
      <c r="AK28" s="844" t="s">
        <v>542</v>
      </c>
      <c r="AL28" s="845"/>
      <c r="AM28" s="845"/>
      <c r="AN28" s="845"/>
      <c r="AO28" s="845"/>
      <c r="AP28" s="836" t="s">
        <v>542</v>
      </c>
      <c r="AQ28" s="836"/>
      <c r="AR28" s="836"/>
      <c r="AS28" s="836"/>
      <c r="AT28" s="836"/>
      <c r="AU28" s="836" t="s">
        <v>542</v>
      </c>
      <c r="AV28" s="836"/>
      <c r="AW28" s="836"/>
      <c r="AX28" s="836"/>
      <c r="AY28" s="836"/>
      <c r="AZ28" s="836" t="s">
        <v>542</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1215</v>
      </c>
      <c r="R29" s="777"/>
      <c r="S29" s="777"/>
      <c r="T29" s="777"/>
      <c r="U29" s="777"/>
      <c r="V29" s="777">
        <v>1178</v>
      </c>
      <c r="W29" s="777"/>
      <c r="X29" s="777"/>
      <c r="Y29" s="777"/>
      <c r="Z29" s="777"/>
      <c r="AA29" s="777">
        <v>37</v>
      </c>
      <c r="AB29" s="777"/>
      <c r="AC29" s="777"/>
      <c r="AD29" s="777"/>
      <c r="AE29" s="778"/>
      <c r="AF29" s="779">
        <v>37</v>
      </c>
      <c r="AG29" s="780"/>
      <c r="AH29" s="780"/>
      <c r="AI29" s="780"/>
      <c r="AJ29" s="781"/>
      <c r="AK29" s="848" t="s">
        <v>542</v>
      </c>
      <c r="AL29" s="849"/>
      <c r="AM29" s="849"/>
      <c r="AN29" s="849"/>
      <c r="AO29" s="849"/>
      <c r="AP29" s="850" t="s">
        <v>542</v>
      </c>
      <c r="AQ29" s="850"/>
      <c r="AR29" s="850"/>
      <c r="AS29" s="850"/>
      <c r="AT29" s="850"/>
      <c r="AU29" s="850" t="s">
        <v>542</v>
      </c>
      <c r="AV29" s="850"/>
      <c r="AW29" s="850"/>
      <c r="AX29" s="850"/>
      <c r="AY29" s="850"/>
      <c r="AZ29" s="850" t="s">
        <v>542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85</v>
      </c>
      <c r="R30" s="777"/>
      <c r="S30" s="777"/>
      <c r="T30" s="777"/>
      <c r="U30" s="777"/>
      <c r="V30" s="777">
        <v>85</v>
      </c>
      <c r="W30" s="777"/>
      <c r="X30" s="777"/>
      <c r="Y30" s="777"/>
      <c r="Z30" s="777"/>
      <c r="AA30" s="777">
        <v>1</v>
      </c>
      <c r="AB30" s="777"/>
      <c r="AC30" s="777"/>
      <c r="AD30" s="777"/>
      <c r="AE30" s="778"/>
      <c r="AF30" s="779">
        <v>1</v>
      </c>
      <c r="AG30" s="780"/>
      <c r="AH30" s="780"/>
      <c r="AI30" s="780"/>
      <c r="AJ30" s="781"/>
      <c r="AK30" s="848" t="s">
        <v>542</v>
      </c>
      <c r="AL30" s="849"/>
      <c r="AM30" s="849"/>
      <c r="AN30" s="849"/>
      <c r="AO30" s="849"/>
      <c r="AP30" s="850" t="s">
        <v>542</v>
      </c>
      <c r="AQ30" s="850"/>
      <c r="AR30" s="850"/>
      <c r="AS30" s="850"/>
      <c r="AT30" s="850"/>
      <c r="AU30" s="850" t="s">
        <v>542</v>
      </c>
      <c r="AV30" s="850"/>
      <c r="AW30" s="850"/>
      <c r="AX30" s="850"/>
      <c r="AY30" s="850"/>
      <c r="AZ30" s="850" t="s">
        <v>542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241</v>
      </c>
      <c r="R31" s="777"/>
      <c r="S31" s="777"/>
      <c r="T31" s="777"/>
      <c r="U31" s="777"/>
      <c r="V31" s="777">
        <v>239</v>
      </c>
      <c r="W31" s="777"/>
      <c r="X31" s="777"/>
      <c r="Y31" s="777"/>
      <c r="Z31" s="777"/>
      <c r="AA31" s="777">
        <v>1</v>
      </c>
      <c r="AB31" s="777"/>
      <c r="AC31" s="777"/>
      <c r="AD31" s="777"/>
      <c r="AE31" s="778"/>
      <c r="AF31" s="779">
        <v>90</v>
      </c>
      <c r="AG31" s="780"/>
      <c r="AH31" s="780"/>
      <c r="AI31" s="780"/>
      <c r="AJ31" s="781"/>
      <c r="AK31" s="848">
        <v>24</v>
      </c>
      <c r="AL31" s="849"/>
      <c r="AM31" s="849"/>
      <c r="AN31" s="849"/>
      <c r="AO31" s="849"/>
      <c r="AP31" s="849">
        <v>1810</v>
      </c>
      <c r="AQ31" s="849"/>
      <c r="AR31" s="849"/>
      <c r="AS31" s="849"/>
      <c r="AT31" s="849"/>
      <c r="AU31" s="849">
        <v>793</v>
      </c>
      <c r="AV31" s="849"/>
      <c r="AW31" s="849"/>
      <c r="AX31" s="849"/>
      <c r="AY31" s="849"/>
      <c r="AZ31" s="850" t="s">
        <v>542</v>
      </c>
      <c r="BA31" s="850"/>
      <c r="BB31" s="850"/>
      <c r="BC31" s="850"/>
      <c r="BD31" s="850"/>
      <c r="BE31" s="846" t="s">
        <v>530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1162</v>
      </c>
      <c r="R32" s="777"/>
      <c r="S32" s="777"/>
      <c r="T32" s="777"/>
      <c r="U32" s="777"/>
      <c r="V32" s="777">
        <v>1143</v>
      </c>
      <c r="W32" s="777"/>
      <c r="X32" s="777"/>
      <c r="Y32" s="777"/>
      <c r="Z32" s="777"/>
      <c r="AA32" s="777">
        <v>20</v>
      </c>
      <c r="AB32" s="777"/>
      <c r="AC32" s="777"/>
      <c r="AD32" s="777"/>
      <c r="AE32" s="778"/>
      <c r="AF32" s="779">
        <v>323</v>
      </c>
      <c r="AG32" s="780"/>
      <c r="AH32" s="780"/>
      <c r="AI32" s="780"/>
      <c r="AJ32" s="781"/>
      <c r="AK32" s="848">
        <v>224</v>
      </c>
      <c r="AL32" s="849"/>
      <c r="AM32" s="849"/>
      <c r="AN32" s="849"/>
      <c r="AO32" s="849"/>
      <c r="AP32" s="849">
        <v>379</v>
      </c>
      <c r="AQ32" s="849"/>
      <c r="AR32" s="849"/>
      <c r="AS32" s="849"/>
      <c r="AT32" s="849"/>
      <c r="AU32" s="849">
        <v>165</v>
      </c>
      <c r="AV32" s="849"/>
      <c r="AW32" s="849"/>
      <c r="AX32" s="849"/>
      <c r="AY32" s="849"/>
      <c r="AZ32" s="850" t="s">
        <v>542</v>
      </c>
      <c r="BA32" s="850"/>
      <c r="BB32" s="850"/>
      <c r="BC32" s="850"/>
      <c r="BD32" s="850"/>
      <c r="BE32" s="846" t="s">
        <v>530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266</v>
      </c>
      <c r="R33" s="777"/>
      <c r="S33" s="777"/>
      <c r="T33" s="777"/>
      <c r="U33" s="777"/>
      <c r="V33" s="777">
        <v>265</v>
      </c>
      <c r="W33" s="777"/>
      <c r="X33" s="777"/>
      <c r="Y33" s="777"/>
      <c r="Z33" s="777"/>
      <c r="AA33" s="777">
        <v>0</v>
      </c>
      <c r="AB33" s="777"/>
      <c r="AC33" s="777"/>
      <c r="AD33" s="777"/>
      <c r="AE33" s="778"/>
      <c r="AF33" s="779">
        <v>0</v>
      </c>
      <c r="AG33" s="780"/>
      <c r="AH33" s="780"/>
      <c r="AI33" s="780"/>
      <c r="AJ33" s="781"/>
      <c r="AK33" s="848">
        <v>123</v>
      </c>
      <c r="AL33" s="849"/>
      <c r="AM33" s="849"/>
      <c r="AN33" s="849"/>
      <c r="AO33" s="849"/>
      <c r="AP33" s="849">
        <v>2309</v>
      </c>
      <c r="AQ33" s="849"/>
      <c r="AR33" s="849"/>
      <c r="AS33" s="849"/>
      <c r="AT33" s="849"/>
      <c r="AU33" s="849">
        <v>2309</v>
      </c>
      <c r="AV33" s="849"/>
      <c r="AW33" s="849"/>
      <c r="AX33" s="849"/>
      <c r="AY33" s="849"/>
      <c r="AZ33" s="850" t="s">
        <v>542</v>
      </c>
      <c r="BA33" s="850"/>
      <c r="BB33" s="850"/>
      <c r="BC33" s="850"/>
      <c r="BD33" s="850"/>
      <c r="BE33" s="846" t="s">
        <v>531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492</v>
      </c>
      <c r="AG63" s="860"/>
      <c r="AH63" s="860"/>
      <c r="AI63" s="860"/>
      <c r="AJ63" s="861"/>
      <c r="AK63" s="862"/>
      <c r="AL63" s="857"/>
      <c r="AM63" s="857"/>
      <c r="AN63" s="857"/>
      <c r="AO63" s="857"/>
      <c r="AP63" s="860">
        <v>4499</v>
      </c>
      <c r="AQ63" s="860"/>
      <c r="AR63" s="860"/>
      <c r="AS63" s="860"/>
      <c r="AT63" s="860"/>
      <c r="AU63" s="860">
        <v>3267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5623</v>
      </c>
      <c r="R68" s="884"/>
      <c r="S68" s="884"/>
      <c r="T68" s="884"/>
      <c r="U68" s="884"/>
      <c r="V68" s="884">
        <v>5352</v>
      </c>
      <c r="W68" s="884"/>
      <c r="X68" s="884"/>
      <c r="Y68" s="884"/>
      <c r="Z68" s="884"/>
      <c r="AA68" s="884">
        <v>271</v>
      </c>
      <c r="AB68" s="884"/>
      <c r="AC68" s="884"/>
      <c r="AD68" s="884"/>
      <c r="AE68" s="884"/>
      <c r="AF68" s="884">
        <v>270</v>
      </c>
      <c r="AG68" s="884"/>
      <c r="AH68" s="884"/>
      <c r="AI68" s="884"/>
      <c r="AJ68" s="884"/>
      <c r="AK68" s="884">
        <v>7</v>
      </c>
      <c r="AL68" s="884"/>
      <c r="AM68" s="884"/>
      <c r="AN68" s="884"/>
      <c r="AO68" s="884"/>
      <c r="AP68" s="884">
        <v>2266</v>
      </c>
      <c r="AQ68" s="884"/>
      <c r="AR68" s="884"/>
      <c r="AS68" s="884"/>
      <c r="AT68" s="884"/>
      <c r="AU68" s="884">
        <v>172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961</v>
      </c>
      <c r="R69" s="849"/>
      <c r="S69" s="849"/>
      <c r="T69" s="849"/>
      <c r="U69" s="849"/>
      <c r="V69" s="849">
        <v>937</v>
      </c>
      <c r="W69" s="849"/>
      <c r="X69" s="849"/>
      <c r="Y69" s="849"/>
      <c r="Z69" s="849"/>
      <c r="AA69" s="849">
        <v>24</v>
      </c>
      <c r="AB69" s="849"/>
      <c r="AC69" s="849"/>
      <c r="AD69" s="849"/>
      <c r="AE69" s="849"/>
      <c r="AF69" s="849">
        <v>24</v>
      </c>
      <c r="AG69" s="849"/>
      <c r="AH69" s="849"/>
      <c r="AI69" s="849"/>
      <c r="AJ69" s="849"/>
      <c r="AK69" s="849">
        <v>5</v>
      </c>
      <c r="AL69" s="849"/>
      <c r="AM69" s="849"/>
      <c r="AN69" s="849"/>
      <c r="AO69" s="849"/>
      <c r="AP69" s="849" t="s">
        <v>542</v>
      </c>
      <c r="AQ69" s="849"/>
      <c r="AR69" s="849"/>
      <c r="AS69" s="849"/>
      <c r="AT69" s="849"/>
      <c r="AU69" s="849" t="s">
        <v>542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482</v>
      </c>
      <c r="R70" s="849"/>
      <c r="S70" s="849"/>
      <c r="T70" s="849"/>
      <c r="U70" s="849"/>
      <c r="V70" s="849">
        <v>451</v>
      </c>
      <c r="W70" s="849"/>
      <c r="X70" s="849"/>
      <c r="Y70" s="849"/>
      <c r="Z70" s="849"/>
      <c r="AA70" s="849">
        <v>31</v>
      </c>
      <c r="AB70" s="849"/>
      <c r="AC70" s="849"/>
      <c r="AD70" s="849"/>
      <c r="AE70" s="849"/>
      <c r="AF70" s="849">
        <v>31</v>
      </c>
      <c r="AG70" s="849"/>
      <c r="AH70" s="849"/>
      <c r="AI70" s="849"/>
      <c r="AJ70" s="849"/>
      <c r="AK70" s="849">
        <v>20</v>
      </c>
      <c r="AL70" s="849"/>
      <c r="AM70" s="849"/>
      <c r="AN70" s="849"/>
      <c r="AO70" s="849"/>
      <c r="AP70" s="849" t="s">
        <v>542</v>
      </c>
      <c r="AQ70" s="849"/>
      <c r="AR70" s="849"/>
      <c r="AS70" s="849"/>
      <c r="AT70" s="849"/>
      <c r="AU70" s="849" t="s">
        <v>542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160773</v>
      </c>
      <c r="R71" s="849"/>
      <c r="S71" s="849"/>
      <c r="T71" s="849"/>
      <c r="U71" s="849"/>
      <c r="V71" s="849">
        <v>157982</v>
      </c>
      <c r="W71" s="849"/>
      <c r="X71" s="849"/>
      <c r="Y71" s="849"/>
      <c r="Z71" s="849"/>
      <c r="AA71" s="849">
        <v>2791</v>
      </c>
      <c r="AB71" s="849"/>
      <c r="AC71" s="849"/>
      <c r="AD71" s="849"/>
      <c r="AE71" s="849"/>
      <c r="AF71" s="849">
        <v>2789</v>
      </c>
      <c r="AG71" s="849"/>
      <c r="AH71" s="849"/>
      <c r="AI71" s="849"/>
      <c r="AJ71" s="849"/>
      <c r="AK71" s="849">
        <v>2417</v>
      </c>
      <c r="AL71" s="849"/>
      <c r="AM71" s="849"/>
      <c r="AN71" s="849"/>
      <c r="AO71" s="849"/>
      <c r="AP71" s="849" t="s">
        <v>542</v>
      </c>
      <c r="AQ71" s="849"/>
      <c r="AR71" s="849"/>
      <c r="AS71" s="849"/>
      <c r="AT71" s="849"/>
      <c r="AU71" s="849" t="s">
        <v>542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12251</v>
      </c>
      <c r="R72" s="849"/>
      <c r="S72" s="849"/>
      <c r="T72" s="849"/>
      <c r="U72" s="849"/>
      <c r="V72" s="849">
        <v>10146</v>
      </c>
      <c r="W72" s="849"/>
      <c r="X72" s="849"/>
      <c r="Y72" s="849"/>
      <c r="Z72" s="849"/>
      <c r="AA72" s="849">
        <v>2106</v>
      </c>
      <c r="AB72" s="849"/>
      <c r="AC72" s="849"/>
      <c r="AD72" s="849"/>
      <c r="AE72" s="849"/>
      <c r="AF72" s="849">
        <v>2106</v>
      </c>
      <c r="AG72" s="849"/>
      <c r="AH72" s="849"/>
      <c r="AI72" s="849"/>
      <c r="AJ72" s="849"/>
      <c r="AK72" s="849" t="s">
        <v>542</v>
      </c>
      <c r="AL72" s="849"/>
      <c r="AM72" s="849"/>
      <c r="AN72" s="849"/>
      <c r="AO72" s="849"/>
      <c r="AP72" s="849" t="s">
        <v>542</v>
      </c>
      <c r="AQ72" s="849"/>
      <c r="AR72" s="849"/>
      <c r="AS72" s="849"/>
      <c r="AT72" s="849"/>
      <c r="AU72" s="849" t="s">
        <v>542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184</v>
      </c>
      <c r="R73" s="849"/>
      <c r="S73" s="849"/>
      <c r="T73" s="849"/>
      <c r="U73" s="849"/>
      <c r="V73" s="849">
        <v>176</v>
      </c>
      <c r="W73" s="849"/>
      <c r="X73" s="849"/>
      <c r="Y73" s="849"/>
      <c r="Z73" s="849"/>
      <c r="AA73" s="849">
        <v>8</v>
      </c>
      <c r="AB73" s="849"/>
      <c r="AC73" s="849"/>
      <c r="AD73" s="849"/>
      <c r="AE73" s="849"/>
      <c r="AF73" s="849">
        <v>8</v>
      </c>
      <c r="AG73" s="849"/>
      <c r="AH73" s="849"/>
      <c r="AI73" s="849"/>
      <c r="AJ73" s="849"/>
      <c r="AK73" s="849">
        <v>3</v>
      </c>
      <c r="AL73" s="849"/>
      <c r="AM73" s="849"/>
      <c r="AN73" s="849"/>
      <c r="AO73" s="849"/>
      <c r="AP73" s="849" t="s">
        <v>542</v>
      </c>
      <c r="AQ73" s="849"/>
      <c r="AR73" s="849"/>
      <c r="AS73" s="849"/>
      <c r="AT73" s="849"/>
      <c r="AU73" s="849" t="s">
        <v>542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5226</v>
      </c>
      <c r="AG88" s="860"/>
      <c r="AH88" s="860"/>
      <c r="AI88" s="860"/>
      <c r="AJ88" s="860"/>
      <c r="AK88" s="857"/>
      <c r="AL88" s="857"/>
      <c r="AM88" s="857"/>
      <c r="AN88" s="857"/>
      <c r="AO88" s="857"/>
      <c r="AP88" s="860">
        <v>2266</v>
      </c>
      <c r="AQ88" s="860"/>
      <c r="AR88" s="860"/>
      <c r="AS88" s="860"/>
      <c r="AT88" s="860"/>
      <c r="AU88" s="860">
        <v>172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65</v>
      </c>
      <c r="CS102" s="868"/>
      <c r="CT102" s="868"/>
      <c r="CU102" s="868"/>
      <c r="CV102" s="911"/>
      <c r="CW102" s="910">
        <v>1</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284</v>
      </c>
      <c r="AG109" s="913"/>
      <c r="AH109" s="913"/>
      <c r="AI109" s="913"/>
      <c r="AJ109" s="914"/>
      <c r="AK109" s="912" t="s">
        <v>283</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284</v>
      </c>
      <c r="BW109" s="913"/>
      <c r="BX109" s="913"/>
      <c r="BY109" s="913"/>
      <c r="BZ109" s="914"/>
      <c r="CA109" s="912" t="s">
        <v>283</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284</v>
      </c>
      <c r="DM109" s="913"/>
      <c r="DN109" s="913"/>
      <c r="DO109" s="913"/>
      <c r="DP109" s="914"/>
      <c r="DQ109" s="912" t="s">
        <v>283</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940944</v>
      </c>
      <c r="AB110" s="920"/>
      <c r="AC110" s="920"/>
      <c r="AD110" s="920"/>
      <c r="AE110" s="921"/>
      <c r="AF110" s="922">
        <v>1037893</v>
      </c>
      <c r="AG110" s="920"/>
      <c r="AH110" s="920"/>
      <c r="AI110" s="920"/>
      <c r="AJ110" s="921"/>
      <c r="AK110" s="922">
        <v>888726</v>
      </c>
      <c r="AL110" s="920"/>
      <c r="AM110" s="920"/>
      <c r="AN110" s="920"/>
      <c r="AO110" s="921"/>
      <c r="AP110" s="923">
        <v>26.8</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8705252</v>
      </c>
      <c r="BR110" s="957"/>
      <c r="BS110" s="957"/>
      <c r="BT110" s="957"/>
      <c r="BU110" s="957"/>
      <c r="BV110" s="957">
        <v>8320274</v>
      </c>
      <c r="BW110" s="957"/>
      <c r="BX110" s="957"/>
      <c r="BY110" s="957"/>
      <c r="BZ110" s="957"/>
      <c r="CA110" s="957">
        <v>8103432</v>
      </c>
      <c r="CB110" s="957"/>
      <c r="CC110" s="957"/>
      <c r="CD110" s="957"/>
      <c r="CE110" s="957"/>
      <c r="CF110" s="971">
        <v>243.9</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96594</v>
      </c>
      <c r="BR111" s="950"/>
      <c r="BS111" s="950"/>
      <c r="BT111" s="950"/>
      <c r="BU111" s="950"/>
      <c r="BV111" s="950">
        <v>75600</v>
      </c>
      <c r="BW111" s="950"/>
      <c r="BX111" s="950"/>
      <c r="BY111" s="950"/>
      <c r="BZ111" s="950"/>
      <c r="CA111" s="950">
        <v>54594</v>
      </c>
      <c r="CB111" s="950"/>
      <c r="CC111" s="950"/>
      <c r="CD111" s="950"/>
      <c r="CE111" s="950"/>
      <c r="CF111" s="944">
        <v>1.6</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2627554</v>
      </c>
      <c r="BR112" s="950"/>
      <c r="BS112" s="950"/>
      <c r="BT112" s="950"/>
      <c r="BU112" s="950"/>
      <c r="BV112" s="950">
        <v>3349456</v>
      </c>
      <c r="BW112" s="950"/>
      <c r="BX112" s="950"/>
      <c r="BY112" s="950"/>
      <c r="BZ112" s="950"/>
      <c r="CA112" s="950">
        <v>3266969</v>
      </c>
      <c r="CB112" s="950"/>
      <c r="CC112" s="950"/>
      <c r="CD112" s="950"/>
      <c r="CE112" s="950"/>
      <c r="CF112" s="944">
        <v>98.3</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222676</v>
      </c>
      <c r="AB113" s="964"/>
      <c r="AC113" s="964"/>
      <c r="AD113" s="964"/>
      <c r="AE113" s="965"/>
      <c r="AF113" s="966">
        <v>232220</v>
      </c>
      <c r="AG113" s="964"/>
      <c r="AH113" s="964"/>
      <c r="AI113" s="964"/>
      <c r="AJ113" s="965"/>
      <c r="AK113" s="966">
        <v>191381</v>
      </c>
      <c r="AL113" s="964"/>
      <c r="AM113" s="964"/>
      <c r="AN113" s="964"/>
      <c r="AO113" s="965"/>
      <c r="AP113" s="967">
        <v>5.8</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50683</v>
      </c>
      <c r="BR113" s="950"/>
      <c r="BS113" s="950"/>
      <c r="BT113" s="950"/>
      <c r="BU113" s="950"/>
      <c r="BV113" s="950">
        <v>177489</v>
      </c>
      <c r="BW113" s="950"/>
      <c r="BX113" s="950"/>
      <c r="BY113" s="950"/>
      <c r="BZ113" s="950"/>
      <c r="CA113" s="950">
        <v>172099</v>
      </c>
      <c r="CB113" s="950"/>
      <c r="CC113" s="950"/>
      <c r="CD113" s="950"/>
      <c r="CE113" s="950"/>
      <c r="CF113" s="944">
        <v>5.2</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87312</v>
      </c>
      <c r="AB114" s="989"/>
      <c r="AC114" s="989"/>
      <c r="AD114" s="989"/>
      <c r="AE114" s="990"/>
      <c r="AF114" s="991">
        <v>19952</v>
      </c>
      <c r="AG114" s="989"/>
      <c r="AH114" s="989"/>
      <c r="AI114" s="989"/>
      <c r="AJ114" s="990"/>
      <c r="AK114" s="991">
        <v>10187</v>
      </c>
      <c r="AL114" s="989"/>
      <c r="AM114" s="989"/>
      <c r="AN114" s="989"/>
      <c r="AO114" s="990"/>
      <c r="AP114" s="992">
        <v>0.3</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1438958</v>
      </c>
      <c r="BR114" s="950"/>
      <c r="BS114" s="950"/>
      <c r="BT114" s="950"/>
      <c r="BU114" s="950"/>
      <c r="BV114" s="950">
        <v>1295353</v>
      </c>
      <c r="BW114" s="950"/>
      <c r="BX114" s="950"/>
      <c r="BY114" s="950"/>
      <c r="BZ114" s="950"/>
      <c r="CA114" s="950">
        <v>1188777</v>
      </c>
      <c r="CB114" s="950"/>
      <c r="CC114" s="950"/>
      <c r="CD114" s="950"/>
      <c r="CE114" s="950"/>
      <c r="CF114" s="944">
        <v>35.799999999999997</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33894</v>
      </c>
      <c r="DH114" s="989"/>
      <c r="DI114" s="989"/>
      <c r="DJ114" s="989"/>
      <c r="DK114" s="990"/>
      <c r="DL114" s="991">
        <v>25439</v>
      </c>
      <c r="DM114" s="989"/>
      <c r="DN114" s="989"/>
      <c r="DO114" s="989"/>
      <c r="DP114" s="990"/>
      <c r="DQ114" s="991">
        <v>16972</v>
      </c>
      <c r="DR114" s="989"/>
      <c r="DS114" s="989"/>
      <c r="DT114" s="989"/>
      <c r="DU114" s="990"/>
      <c r="DV114" s="992">
        <v>0.5</v>
      </c>
      <c r="DW114" s="993"/>
      <c r="DX114" s="993"/>
      <c r="DY114" s="993"/>
      <c r="DZ114" s="994"/>
    </row>
    <row r="115" spans="1:130" s="197" customFormat="1" ht="26.25" customHeight="1">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22215</v>
      </c>
      <c r="AB115" s="964"/>
      <c r="AC115" s="964"/>
      <c r="AD115" s="964"/>
      <c r="AE115" s="965"/>
      <c r="AF115" s="966">
        <v>21769</v>
      </c>
      <c r="AG115" s="964"/>
      <c r="AH115" s="964"/>
      <c r="AI115" s="964"/>
      <c r="AJ115" s="965"/>
      <c r="AK115" s="966">
        <v>21346</v>
      </c>
      <c r="AL115" s="964"/>
      <c r="AM115" s="964"/>
      <c r="AN115" s="964"/>
      <c r="AO115" s="965"/>
      <c r="AP115" s="967">
        <v>0.6</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62700</v>
      </c>
      <c r="DH115" s="989"/>
      <c r="DI115" s="989"/>
      <c r="DJ115" s="989"/>
      <c r="DK115" s="990"/>
      <c r="DL115" s="991">
        <v>50161</v>
      </c>
      <c r="DM115" s="989"/>
      <c r="DN115" s="989"/>
      <c r="DO115" s="989"/>
      <c r="DP115" s="990"/>
      <c r="DQ115" s="991">
        <v>37622</v>
      </c>
      <c r="DR115" s="989"/>
      <c r="DS115" s="989"/>
      <c r="DT115" s="989"/>
      <c r="DU115" s="990"/>
      <c r="DV115" s="992">
        <v>1.1000000000000001</v>
      </c>
      <c r="DW115" s="993"/>
      <c r="DX115" s="993"/>
      <c r="DY115" s="993"/>
      <c r="DZ115" s="994"/>
    </row>
    <row r="116" spans="1:130" s="197" customFormat="1" ht="26.25" customHeight="1">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40</v>
      </c>
      <c r="AB116" s="989"/>
      <c r="AC116" s="989"/>
      <c r="AD116" s="989"/>
      <c r="AE116" s="990"/>
      <c r="AF116" s="991">
        <v>33</v>
      </c>
      <c r="AG116" s="989"/>
      <c r="AH116" s="989"/>
      <c r="AI116" s="989"/>
      <c r="AJ116" s="990"/>
      <c r="AK116" s="991">
        <v>12</v>
      </c>
      <c r="AL116" s="989"/>
      <c r="AM116" s="989"/>
      <c r="AN116" s="989"/>
      <c r="AO116" s="990"/>
      <c r="AP116" s="992">
        <v>0</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1273187</v>
      </c>
      <c r="AB117" s="996"/>
      <c r="AC117" s="996"/>
      <c r="AD117" s="996"/>
      <c r="AE117" s="997"/>
      <c r="AF117" s="995">
        <v>1311867</v>
      </c>
      <c r="AG117" s="996"/>
      <c r="AH117" s="996"/>
      <c r="AI117" s="996"/>
      <c r="AJ117" s="997"/>
      <c r="AK117" s="995">
        <v>1111652</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424</v>
      </c>
      <c r="BR117" s="1016"/>
      <c r="BS117" s="1016"/>
      <c r="BT117" s="1016"/>
      <c r="BU117" s="1016"/>
      <c r="BV117" s="1016" t="s">
        <v>424</v>
      </c>
      <c r="BW117" s="1016"/>
      <c r="BX117" s="1016"/>
      <c r="BY117" s="1016"/>
      <c r="BZ117" s="1016"/>
      <c r="CA117" s="1016" t="s">
        <v>424</v>
      </c>
      <c r="CB117" s="1016"/>
      <c r="CC117" s="1016"/>
      <c r="CD117" s="1016"/>
      <c r="CE117" s="1016"/>
      <c r="CF117" s="944" t="s">
        <v>424</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424</v>
      </c>
      <c r="DH117" s="989"/>
      <c r="DI117" s="989"/>
      <c r="DJ117" s="989"/>
      <c r="DK117" s="990"/>
      <c r="DL117" s="991" t="s">
        <v>424</v>
      </c>
      <c r="DM117" s="989"/>
      <c r="DN117" s="989"/>
      <c r="DO117" s="989"/>
      <c r="DP117" s="990"/>
      <c r="DQ117" s="991" t="s">
        <v>424</v>
      </c>
      <c r="DR117" s="989"/>
      <c r="DS117" s="989"/>
      <c r="DT117" s="989"/>
      <c r="DU117" s="990"/>
      <c r="DV117" s="992" t="s">
        <v>424</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284</v>
      </c>
      <c r="AG118" s="913"/>
      <c r="AH118" s="913"/>
      <c r="AI118" s="913"/>
      <c r="AJ118" s="914"/>
      <c r="AK118" s="912" t="s">
        <v>283</v>
      </c>
      <c r="AL118" s="913"/>
      <c r="AM118" s="913"/>
      <c r="AN118" s="913"/>
      <c r="AO118" s="914"/>
      <c r="AP118" s="1020" t="s">
        <v>396</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426</v>
      </c>
      <c r="BP118" s="1024"/>
      <c r="BQ118" s="1015">
        <v>12919041</v>
      </c>
      <c r="BR118" s="1016"/>
      <c r="BS118" s="1016"/>
      <c r="BT118" s="1016"/>
      <c r="BU118" s="1016"/>
      <c r="BV118" s="1016">
        <v>13218172</v>
      </c>
      <c r="BW118" s="1016"/>
      <c r="BX118" s="1016"/>
      <c r="BY118" s="1016"/>
      <c r="BZ118" s="1016"/>
      <c r="CA118" s="1016">
        <v>12785871</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424</v>
      </c>
      <c r="DH118" s="989"/>
      <c r="DI118" s="989"/>
      <c r="DJ118" s="989"/>
      <c r="DK118" s="990"/>
      <c r="DL118" s="991" t="s">
        <v>424</v>
      </c>
      <c r="DM118" s="989"/>
      <c r="DN118" s="989"/>
      <c r="DO118" s="989"/>
      <c r="DP118" s="990"/>
      <c r="DQ118" s="991" t="s">
        <v>424</v>
      </c>
      <c r="DR118" s="989"/>
      <c r="DS118" s="989"/>
      <c r="DT118" s="989"/>
      <c r="DU118" s="990"/>
      <c r="DV118" s="992" t="s">
        <v>424</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424</v>
      </c>
      <c r="AB119" s="920"/>
      <c r="AC119" s="920"/>
      <c r="AD119" s="920"/>
      <c r="AE119" s="921"/>
      <c r="AF119" s="922" t="s">
        <v>424</v>
      </c>
      <c r="AG119" s="920"/>
      <c r="AH119" s="920"/>
      <c r="AI119" s="920"/>
      <c r="AJ119" s="921"/>
      <c r="AK119" s="922" t="s">
        <v>424</v>
      </c>
      <c r="AL119" s="920"/>
      <c r="AM119" s="920"/>
      <c r="AN119" s="920"/>
      <c r="AO119" s="921"/>
      <c r="AP119" s="923" t="s">
        <v>424</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1575032</v>
      </c>
      <c r="BR119" s="957"/>
      <c r="BS119" s="957"/>
      <c r="BT119" s="957"/>
      <c r="BU119" s="957"/>
      <c r="BV119" s="957">
        <v>1670539</v>
      </c>
      <c r="BW119" s="957"/>
      <c r="BX119" s="957"/>
      <c r="BY119" s="957"/>
      <c r="BZ119" s="957"/>
      <c r="CA119" s="957">
        <v>1958560</v>
      </c>
      <c r="CB119" s="957"/>
      <c r="CC119" s="957"/>
      <c r="CD119" s="957"/>
      <c r="CE119" s="957"/>
      <c r="CF119" s="971">
        <v>59</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424</v>
      </c>
      <c r="DH119" s="1028"/>
      <c r="DI119" s="1028"/>
      <c r="DJ119" s="1028"/>
      <c r="DK119" s="1029"/>
      <c r="DL119" s="1030" t="s">
        <v>424</v>
      </c>
      <c r="DM119" s="1028"/>
      <c r="DN119" s="1028"/>
      <c r="DO119" s="1028"/>
      <c r="DP119" s="1029"/>
      <c r="DQ119" s="1030" t="s">
        <v>424</v>
      </c>
      <c r="DR119" s="1028"/>
      <c r="DS119" s="1028"/>
      <c r="DT119" s="1028"/>
      <c r="DU119" s="1029"/>
      <c r="DV119" s="1031" t="s">
        <v>424</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424</v>
      </c>
      <c r="AB120" s="989"/>
      <c r="AC120" s="989"/>
      <c r="AD120" s="989"/>
      <c r="AE120" s="990"/>
      <c r="AF120" s="991" t="s">
        <v>424</v>
      </c>
      <c r="AG120" s="989"/>
      <c r="AH120" s="989"/>
      <c r="AI120" s="989"/>
      <c r="AJ120" s="990"/>
      <c r="AK120" s="991" t="s">
        <v>424</v>
      </c>
      <c r="AL120" s="989"/>
      <c r="AM120" s="989"/>
      <c r="AN120" s="989"/>
      <c r="AO120" s="990"/>
      <c r="AP120" s="992" t="s">
        <v>424</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353393</v>
      </c>
      <c r="BR120" s="950"/>
      <c r="BS120" s="950"/>
      <c r="BT120" s="950"/>
      <c r="BU120" s="950"/>
      <c r="BV120" s="950">
        <v>361784</v>
      </c>
      <c r="BW120" s="950"/>
      <c r="BX120" s="950"/>
      <c r="BY120" s="950"/>
      <c r="BZ120" s="950"/>
      <c r="CA120" s="950">
        <v>378391</v>
      </c>
      <c r="CB120" s="950"/>
      <c r="CC120" s="950"/>
      <c r="CD120" s="950"/>
      <c r="CE120" s="950"/>
      <c r="CF120" s="944">
        <v>11.4</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v>2075811</v>
      </c>
      <c r="DH120" s="957"/>
      <c r="DI120" s="957"/>
      <c r="DJ120" s="957"/>
      <c r="DK120" s="957"/>
      <c r="DL120" s="957">
        <v>2324523</v>
      </c>
      <c r="DM120" s="957"/>
      <c r="DN120" s="957"/>
      <c r="DO120" s="957"/>
      <c r="DP120" s="957"/>
      <c r="DQ120" s="957">
        <v>2309052</v>
      </c>
      <c r="DR120" s="957"/>
      <c r="DS120" s="957"/>
      <c r="DT120" s="957"/>
      <c r="DU120" s="957"/>
      <c r="DV120" s="958">
        <v>69.5</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424</v>
      </c>
      <c r="AB121" s="989"/>
      <c r="AC121" s="989"/>
      <c r="AD121" s="989"/>
      <c r="AE121" s="990"/>
      <c r="AF121" s="991" t="s">
        <v>424</v>
      </c>
      <c r="AG121" s="989"/>
      <c r="AH121" s="989"/>
      <c r="AI121" s="989"/>
      <c r="AJ121" s="990"/>
      <c r="AK121" s="991" t="s">
        <v>424</v>
      </c>
      <c r="AL121" s="989"/>
      <c r="AM121" s="989"/>
      <c r="AN121" s="989"/>
      <c r="AO121" s="990"/>
      <c r="AP121" s="992" t="s">
        <v>424</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7407860</v>
      </c>
      <c r="BR121" s="1016"/>
      <c r="BS121" s="1016"/>
      <c r="BT121" s="1016"/>
      <c r="BU121" s="1016"/>
      <c r="BV121" s="1016">
        <v>7456851</v>
      </c>
      <c r="BW121" s="1016"/>
      <c r="BX121" s="1016"/>
      <c r="BY121" s="1016"/>
      <c r="BZ121" s="1016"/>
      <c r="CA121" s="1016">
        <v>7091199</v>
      </c>
      <c r="CB121" s="1016"/>
      <c r="CC121" s="1016"/>
      <c r="CD121" s="1016"/>
      <c r="CE121" s="1016"/>
      <c r="CF121" s="1054">
        <v>213.5</v>
      </c>
      <c r="CG121" s="1055"/>
      <c r="CH121" s="1055"/>
      <c r="CI121" s="1055"/>
      <c r="CJ121" s="1055"/>
      <c r="CK121" s="1046"/>
      <c r="CL121" s="1047"/>
      <c r="CM121" s="1047"/>
      <c r="CN121" s="1047"/>
      <c r="CO121" s="1048"/>
      <c r="CP121" s="1037" t="s">
        <v>436</v>
      </c>
      <c r="CQ121" s="1038"/>
      <c r="CR121" s="1038"/>
      <c r="CS121" s="1038"/>
      <c r="CT121" s="1038"/>
      <c r="CU121" s="1038"/>
      <c r="CV121" s="1038"/>
      <c r="CW121" s="1038"/>
      <c r="CX121" s="1038"/>
      <c r="CY121" s="1038"/>
      <c r="CZ121" s="1038"/>
      <c r="DA121" s="1038"/>
      <c r="DB121" s="1038"/>
      <c r="DC121" s="1038"/>
      <c r="DD121" s="1038"/>
      <c r="DE121" s="1038"/>
      <c r="DF121" s="1039"/>
      <c r="DG121" s="949">
        <v>146265</v>
      </c>
      <c r="DH121" s="950"/>
      <c r="DI121" s="950"/>
      <c r="DJ121" s="950"/>
      <c r="DK121" s="950"/>
      <c r="DL121" s="950">
        <v>846117</v>
      </c>
      <c r="DM121" s="950"/>
      <c r="DN121" s="950"/>
      <c r="DO121" s="950"/>
      <c r="DP121" s="950"/>
      <c r="DQ121" s="950">
        <v>792880</v>
      </c>
      <c r="DR121" s="950"/>
      <c r="DS121" s="950"/>
      <c r="DT121" s="950"/>
      <c r="DU121" s="950"/>
      <c r="DV121" s="951">
        <v>23.9</v>
      </c>
      <c r="DW121" s="951"/>
      <c r="DX121" s="951"/>
      <c r="DY121" s="951"/>
      <c r="DZ121" s="952"/>
    </row>
    <row r="122" spans="1:130" s="197" customFormat="1" ht="26.25" customHeight="1">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8444</v>
      </c>
      <c r="AB122" s="989"/>
      <c r="AC122" s="989"/>
      <c r="AD122" s="989"/>
      <c r="AE122" s="990"/>
      <c r="AF122" s="991">
        <v>8455</v>
      </c>
      <c r="AG122" s="989"/>
      <c r="AH122" s="989"/>
      <c r="AI122" s="989"/>
      <c r="AJ122" s="990"/>
      <c r="AK122" s="991">
        <v>8467</v>
      </c>
      <c r="AL122" s="989"/>
      <c r="AM122" s="989"/>
      <c r="AN122" s="989"/>
      <c r="AO122" s="990"/>
      <c r="AP122" s="992">
        <v>0.3</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9336285</v>
      </c>
      <c r="BR122" s="1065"/>
      <c r="BS122" s="1065"/>
      <c r="BT122" s="1065"/>
      <c r="BU122" s="1065"/>
      <c r="BV122" s="1065">
        <v>9489174</v>
      </c>
      <c r="BW122" s="1065"/>
      <c r="BX122" s="1065"/>
      <c r="BY122" s="1065"/>
      <c r="BZ122" s="1065"/>
      <c r="CA122" s="1065">
        <v>9428150</v>
      </c>
      <c r="CB122" s="1065"/>
      <c r="CC122" s="1065"/>
      <c r="CD122" s="1065"/>
      <c r="CE122" s="1065"/>
      <c r="CF122" s="1017"/>
      <c r="CG122" s="1018"/>
      <c r="CH122" s="1018"/>
      <c r="CI122" s="1018"/>
      <c r="CJ122" s="1019"/>
      <c r="CK122" s="1046"/>
      <c r="CL122" s="1047"/>
      <c r="CM122" s="1047"/>
      <c r="CN122" s="1047"/>
      <c r="CO122" s="1048"/>
      <c r="CP122" s="1037" t="s">
        <v>379</v>
      </c>
      <c r="CQ122" s="1038"/>
      <c r="CR122" s="1038"/>
      <c r="CS122" s="1038"/>
      <c r="CT122" s="1038"/>
      <c r="CU122" s="1038"/>
      <c r="CV122" s="1038"/>
      <c r="CW122" s="1038"/>
      <c r="CX122" s="1038"/>
      <c r="CY122" s="1038"/>
      <c r="CZ122" s="1038"/>
      <c r="DA122" s="1038"/>
      <c r="DB122" s="1038"/>
      <c r="DC122" s="1038"/>
      <c r="DD122" s="1038"/>
      <c r="DE122" s="1038"/>
      <c r="DF122" s="1039"/>
      <c r="DG122" s="949">
        <v>210023</v>
      </c>
      <c r="DH122" s="950"/>
      <c r="DI122" s="950"/>
      <c r="DJ122" s="950"/>
      <c r="DK122" s="950"/>
      <c r="DL122" s="950">
        <v>178816</v>
      </c>
      <c r="DM122" s="950"/>
      <c r="DN122" s="950"/>
      <c r="DO122" s="950"/>
      <c r="DP122" s="950"/>
      <c r="DQ122" s="950">
        <v>165037</v>
      </c>
      <c r="DR122" s="950"/>
      <c r="DS122" s="950"/>
      <c r="DT122" s="950"/>
      <c r="DU122" s="950"/>
      <c r="DV122" s="951">
        <v>5</v>
      </c>
      <c r="DW122" s="951"/>
      <c r="DX122" s="951"/>
      <c r="DY122" s="951"/>
      <c r="DZ122" s="952"/>
    </row>
    <row r="123" spans="1:130" s="197" customFormat="1" ht="26.25" customHeight="1" thickBot="1">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110.2</v>
      </c>
      <c r="BR123" s="1057"/>
      <c r="BS123" s="1057"/>
      <c r="BT123" s="1057"/>
      <c r="BU123" s="1057"/>
      <c r="BV123" s="1057">
        <v>113.6</v>
      </c>
      <c r="BW123" s="1057"/>
      <c r="BX123" s="1057"/>
      <c r="BY123" s="1057"/>
      <c r="BZ123" s="1057"/>
      <c r="CA123" s="1057">
        <v>101</v>
      </c>
      <c r="CB123" s="1057"/>
      <c r="CC123" s="1057"/>
      <c r="CD123" s="1057"/>
      <c r="CE123" s="1057"/>
      <c r="CF123" s="1058"/>
      <c r="CG123" s="1059"/>
      <c r="CH123" s="1059"/>
      <c r="CI123" s="1059"/>
      <c r="CJ123" s="1060"/>
      <c r="CK123" s="1046"/>
      <c r="CL123" s="1047"/>
      <c r="CM123" s="1047"/>
      <c r="CN123" s="1047"/>
      <c r="CO123" s="1048"/>
      <c r="CP123" s="1037" t="s">
        <v>376</v>
      </c>
      <c r="CQ123" s="1038"/>
      <c r="CR123" s="1038"/>
      <c r="CS123" s="1038"/>
      <c r="CT123" s="1038"/>
      <c r="CU123" s="1038"/>
      <c r="CV123" s="1038"/>
      <c r="CW123" s="1038"/>
      <c r="CX123" s="1038"/>
      <c r="CY123" s="1038"/>
      <c r="CZ123" s="1038"/>
      <c r="DA123" s="1038"/>
      <c r="DB123" s="1038"/>
      <c r="DC123" s="1038"/>
      <c r="DD123" s="1038"/>
      <c r="DE123" s="1038"/>
      <c r="DF123" s="1039"/>
      <c r="DG123" s="988" t="s">
        <v>108</v>
      </c>
      <c r="DH123" s="989"/>
      <c r="DI123" s="989"/>
      <c r="DJ123" s="989"/>
      <c r="DK123" s="990"/>
      <c r="DL123" s="991" t="s">
        <v>108</v>
      </c>
      <c r="DM123" s="989"/>
      <c r="DN123" s="989"/>
      <c r="DO123" s="989"/>
      <c r="DP123" s="990"/>
      <c r="DQ123" s="991" t="s">
        <v>108</v>
      </c>
      <c r="DR123" s="989"/>
      <c r="DS123" s="989"/>
      <c r="DT123" s="989"/>
      <c r="DU123" s="990"/>
      <c r="DV123" s="992" t="s">
        <v>108</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v>195455</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12577</v>
      </c>
      <c r="AB126" s="989"/>
      <c r="AC126" s="989"/>
      <c r="AD126" s="989"/>
      <c r="AE126" s="990"/>
      <c r="AF126" s="991">
        <v>12570</v>
      </c>
      <c r="AG126" s="989"/>
      <c r="AH126" s="989"/>
      <c r="AI126" s="989"/>
      <c r="AJ126" s="990"/>
      <c r="AK126" s="991">
        <v>12564</v>
      </c>
      <c r="AL126" s="989"/>
      <c r="AM126" s="989"/>
      <c r="AN126" s="989"/>
      <c r="AO126" s="990"/>
      <c r="AP126" s="992">
        <v>0.4</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1194</v>
      </c>
      <c r="AB127" s="989"/>
      <c r="AC127" s="989"/>
      <c r="AD127" s="989"/>
      <c r="AE127" s="990"/>
      <c r="AF127" s="991">
        <v>744</v>
      </c>
      <c r="AG127" s="989"/>
      <c r="AH127" s="989"/>
      <c r="AI127" s="989"/>
      <c r="AJ127" s="990"/>
      <c r="AK127" s="991">
        <v>315</v>
      </c>
      <c r="AL127" s="989"/>
      <c r="AM127" s="989"/>
      <c r="AN127" s="989"/>
      <c r="AO127" s="990"/>
      <c r="AP127" s="992">
        <v>0</v>
      </c>
      <c r="AQ127" s="993"/>
      <c r="AR127" s="993"/>
      <c r="AS127" s="993"/>
      <c r="AT127" s="994"/>
      <c r="AU127" s="233"/>
      <c r="AV127" s="233"/>
      <c r="AW127" s="233"/>
      <c r="AX127" s="916" t="s">
        <v>448</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77200</v>
      </c>
      <c r="AB128" s="1120"/>
      <c r="AC128" s="1120"/>
      <c r="AD128" s="1120"/>
      <c r="AE128" s="1121"/>
      <c r="AF128" s="1122">
        <v>31203</v>
      </c>
      <c r="AG128" s="1120"/>
      <c r="AH128" s="1120"/>
      <c r="AI128" s="1120"/>
      <c r="AJ128" s="1121"/>
      <c r="AK128" s="1122">
        <v>31071</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3950096</v>
      </c>
      <c r="AB129" s="989"/>
      <c r="AC129" s="989"/>
      <c r="AD129" s="989"/>
      <c r="AE129" s="990"/>
      <c r="AF129" s="991">
        <v>4022839</v>
      </c>
      <c r="AG129" s="989"/>
      <c r="AH129" s="989"/>
      <c r="AI129" s="989"/>
      <c r="AJ129" s="990"/>
      <c r="AK129" s="991">
        <v>4048776</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14.1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699472</v>
      </c>
      <c r="AB130" s="989"/>
      <c r="AC130" s="989"/>
      <c r="AD130" s="989"/>
      <c r="AE130" s="990"/>
      <c r="AF130" s="991">
        <v>740337</v>
      </c>
      <c r="AG130" s="989"/>
      <c r="AH130" s="989"/>
      <c r="AI130" s="989"/>
      <c r="AJ130" s="990"/>
      <c r="AK130" s="991">
        <v>726953</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101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3250624</v>
      </c>
      <c r="AB131" s="1028"/>
      <c r="AC131" s="1028"/>
      <c r="AD131" s="1028"/>
      <c r="AE131" s="1029"/>
      <c r="AF131" s="1030">
        <v>3282502</v>
      </c>
      <c r="AG131" s="1028"/>
      <c r="AH131" s="1028"/>
      <c r="AI131" s="1028"/>
      <c r="AJ131" s="1029"/>
      <c r="AK131" s="1030">
        <v>3321823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15.274451920000001</v>
      </c>
      <c r="AB132" s="1134"/>
      <c r="AC132" s="1134"/>
      <c r="AD132" s="1134"/>
      <c r="AE132" s="1135"/>
      <c r="AF132" s="1136">
        <v>16.46082775</v>
      </c>
      <c r="AG132" s="1134"/>
      <c r="AH132" s="1134"/>
      <c r="AI132" s="1134"/>
      <c r="AJ132" s="1135"/>
      <c r="AK132" s="1136">
        <v>10.64560032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13.8</v>
      </c>
      <c r="AB133" s="1141"/>
      <c r="AC133" s="1141"/>
      <c r="AD133" s="1141"/>
      <c r="AE133" s="1142"/>
      <c r="AF133" s="1140">
        <v>14.8</v>
      </c>
      <c r="AG133" s="1141"/>
      <c r="AH133" s="1141"/>
      <c r="AI133" s="1141"/>
      <c r="AJ133" s="1142"/>
      <c r="AK133" s="1140">
        <v>14.1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2" zoomScaleNormal="85" zoomScaleSheetLayoutView="100" workbookViewId="0">
      <selection activeCell="AI72" sqref="AI7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957778</v>
      </c>
      <c r="L9" s="264">
        <v>144092</v>
      </c>
      <c r="M9" s="265">
        <v>133600</v>
      </c>
      <c r="N9" s="266">
        <v>7.9</v>
      </c>
    </row>
    <row r="10" spans="1:16">
      <c r="A10" s="248"/>
      <c r="B10" s="244"/>
      <c r="C10" s="244"/>
      <c r="D10" s="244"/>
      <c r="E10" s="244"/>
      <c r="F10" s="244"/>
      <c r="G10" s="1149" t="s">
        <v>471</v>
      </c>
      <c r="H10" s="1150"/>
      <c r="I10" s="1150"/>
      <c r="J10" s="1151"/>
      <c r="K10" s="267">
        <v>76637</v>
      </c>
      <c r="L10" s="268">
        <v>11530</v>
      </c>
      <c r="M10" s="269">
        <v>14806</v>
      </c>
      <c r="N10" s="270">
        <v>-22.1</v>
      </c>
    </row>
    <row r="11" spans="1:16" ht="13.5" customHeight="1">
      <c r="A11" s="248"/>
      <c r="B11" s="244"/>
      <c r="C11" s="244"/>
      <c r="D11" s="244"/>
      <c r="E11" s="244"/>
      <c r="F11" s="244"/>
      <c r="G11" s="1149" t="s">
        <v>472</v>
      </c>
      <c r="H11" s="1150"/>
      <c r="I11" s="1150"/>
      <c r="J11" s="1151"/>
      <c r="K11" s="267">
        <v>230525</v>
      </c>
      <c r="L11" s="268">
        <v>34681</v>
      </c>
      <c r="M11" s="269">
        <v>22006</v>
      </c>
      <c r="N11" s="270">
        <v>57.6</v>
      </c>
    </row>
    <row r="12" spans="1:16" ht="13.5" customHeight="1">
      <c r="A12" s="248"/>
      <c r="B12" s="244"/>
      <c r="C12" s="244"/>
      <c r="D12" s="244"/>
      <c r="E12" s="244"/>
      <c r="F12" s="244"/>
      <c r="G12" s="1149" t="s">
        <v>473</v>
      </c>
      <c r="H12" s="1150"/>
      <c r="I12" s="1150"/>
      <c r="J12" s="1151"/>
      <c r="K12" s="267" t="s">
        <v>474</v>
      </c>
      <c r="L12" s="268" t="s">
        <v>474</v>
      </c>
      <c r="M12" s="269">
        <v>3064</v>
      </c>
      <c r="N12" s="270" t="s">
        <v>474</v>
      </c>
    </row>
    <row r="13" spans="1:16" ht="13.5" customHeight="1">
      <c r="A13" s="248"/>
      <c r="B13" s="244"/>
      <c r="C13" s="244"/>
      <c r="D13" s="244"/>
      <c r="E13" s="244"/>
      <c r="F13" s="244"/>
      <c r="G13" s="1149" t="s">
        <v>475</v>
      </c>
      <c r="H13" s="1150"/>
      <c r="I13" s="1150"/>
      <c r="J13" s="1151"/>
      <c r="K13" s="267" t="s">
        <v>474</v>
      </c>
      <c r="L13" s="268" t="s">
        <v>474</v>
      </c>
      <c r="M13" s="269" t="s">
        <v>474</v>
      </c>
      <c r="N13" s="270" t="s">
        <v>474</v>
      </c>
    </row>
    <row r="14" spans="1:16" ht="13.5" customHeight="1">
      <c r="A14" s="248"/>
      <c r="B14" s="244"/>
      <c r="C14" s="244"/>
      <c r="D14" s="244"/>
      <c r="E14" s="244"/>
      <c r="F14" s="244"/>
      <c r="G14" s="1149" t="s">
        <v>476</v>
      </c>
      <c r="H14" s="1150"/>
      <c r="I14" s="1150"/>
      <c r="J14" s="1151"/>
      <c r="K14" s="267" t="s">
        <v>474</v>
      </c>
      <c r="L14" s="268" t="s">
        <v>474</v>
      </c>
      <c r="M14" s="269">
        <v>5782</v>
      </c>
      <c r="N14" s="270" t="s">
        <v>474</v>
      </c>
    </row>
    <row r="15" spans="1:16" ht="13.5" customHeight="1">
      <c r="A15" s="248"/>
      <c r="B15" s="244"/>
      <c r="C15" s="244"/>
      <c r="D15" s="244"/>
      <c r="E15" s="244"/>
      <c r="F15" s="244"/>
      <c r="G15" s="1149" t="s">
        <v>477</v>
      </c>
      <c r="H15" s="1150"/>
      <c r="I15" s="1150"/>
      <c r="J15" s="1151"/>
      <c r="K15" s="267">
        <v>12705</v>
      </c>
      <c r="L15" s="268">
        <v>1911</v>
      </c>
      <c r="M15" s="269">
        <v>3053</v>
      </c>
      <c r="N15" s="270">
        <v>-37.4</v>
      </c>
    </row>
    <row r="16" spans="1:16">
      <c r="A16" s="248"/>
      <c r="B16" s="244"/>
      <c r="C16" s="244"/>
      <c r="D16" s="244"/>
      <c r="E16" s="244"/>
      <c r="F16" s="244"/>
      <c r="G16" s="1152" t="s">
        <v>478</v>
      </c>
      <c r="H16" s="1153"/>
      <c r="I16" s="1153"/>
      <c r="J16" s="1154"/>
      <c r="K16" s="268">
        <v>-129231</v>
      </c>
      <c r="L16" s="268">
        <v>-19442</v>
      </c>
      <c r="M16" s="269">
        <v>-14525</v>
      </c>
      <c r="N16" s="270">
        <v>33.9</v>
      </c>
    </row>
    <row r="17" spans="1:16">
      <c r="A17" s="248"/>
      <c r="B17" s="244"/>
      <c r="C17" s="244"/>
      <c r="D17" s="244"/>
      <c r="E17" s="244"/>
      <c r="F17" s="244"/>
      <c r="G17" s="1152" t="s">
        <v>167</v>
      </c>
      <c r="H17" s="1153"/>
      <c r="I17" s="1153"/>
      <c r="J17" s="1154"/>
      <c r="K17" s="268">
        <v>1148414</v>
      </c>
      <c r="L17" s="268">
        <v>172772</v>
      </c>
      <c r="M17" s="269">
        <v>167785</v>
      </c>
      <c r="N17" s="270">
        <v>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14.74</v>
      </c>
      <c r="L21" s="281">
        <v>15.11</v>
      </c>
      <c r="M21" s="282">
        <v>-0.37</v>
      </c>
      <c r="N21" s="249"/>
      <c r="O21" s="283"/>
      <c r="P21" s="279"/>
    </row>
    <row r="22" spans="1:16" s="284" customFormat="1">
      <c r="A22" s="279"/>
      <c r="B22" s="249"/>
      <c r="C22" s="249"/>
      <c r="D22" s="249"/>
      <c r="E22" s="249"/>
      <c r="F22" s="249"/>
      <c r="G22" s="1144" t="s">
        <v>484</v>
      </c>
      <c r="H22" s="1145"/>
      <c r="I22" s="1145"/>
      <c r="J22" s="1146"/>
      <c r="K22" s="285">
        <v>98.3</v>
      </c>
      <c r="L22" s="286">
        <v>96.1</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888726</v>
      </c>
      <c r="L32" s="294">
        <v>133703</v>
      </c>
      <c r="M32" s="295">
        <v>102348</v>
      </c>
      <c r="N32" s="296">
        <v>30.6</v>
      </c>
    </row>
    <row r="33" spans="1:16" ht="13.5" customHeight="1">
      <c r="A33" s="248"/>
      <c r="B33" s="244"/>
      <c r="C33" s="244"/>
      <c r="D33" s="244"/>
      <c r="E33" s="244"/>
      <c r="F33" s="244"/>
      <c r="G33" s="1160" t="s">
        <v>489</v>
      </c>
      <c r="H33" s="1161"/>
      <c r="I33" s="1161"/>
      <c r="J33" s="1162"/>
      <c r="K33" s="294" t="s">
        <v>474</v>
      </c>
      <c r="L33" s="294" t="s">
        <v>474</v>
      </c>
      <c r="M33" s="295" t="s">
        <v>474</v>
      </c>
      <c r="N33" s="296" t="s">
        <v>474</v>
      </c>
    </row>
    <row r="34" spans="1:16" ht="27" customHeight="1">
      <c r="A34" s="248"/>
      <c r="B34" s="244"/>
      <c r="C34" s="244"/>
      <c r="D34" s="244"/>
      <c r="E34" s="244"/>
      <c r="F34" s="244"/>
      <c r="G34" s="1160" t="s">
        <v>490</v>
      </c>
      <c r="H34" s="1161"/>
      <c r="I34" s="1161"/>
      <c r="J34" s="1162"/>
      <c r="K34" s="294" t="s">
        <v>474</v>
      </c>
      <c r="L34" s="294" t="s">
        <v>474</v>
      </c>
      <c r="M34" s="295">
        <v>242</v>
      </c>
      <c r="N34" s="296" t="s">
        <v>474</v>
      </c>
    </row>
    <row r="35" spans="1:16" ht="27" customHeight="1">
      <c r="A35" s="248"/>
      <c r="B35" s="244"/>
      <c r="C35" s="244"/>
      <c r="D35" s="244"/>
      <c r="E35" s="244"/>
      <c r="F35" s="244"/>
      <c r="G35" s="1160" t="s">
        <v>491</v>
      </c>
      <c r="H35" s="1161"/>
      <c r="I35" s="1161"/>
      <c r="J35" s="1162"/>
      <c r="K35" s="294">
        <v>191381</v>
      </c>
      <c r="L35" s="294">
        <v>28792</v>
      </c>
      <c r="M35" s="295">
        <v>23122</v>
      </c>
      <c r="N35" s="296">
        <v>24.5</v>
      </c>
    </row>
    <row r="36" spans="1:16" ht="27" customHeight="1">
      <c r="A36" s="248"/>
      <c r="B36" s="244"/>
      <c r="C36" s="244"/>
      <c r="D36" s="244"/>
      <c r="E36" s="244"/>
      <c r="F36" s="244"/>
      <c r="G36" s="1160" t="s">
        <v>492</v>
      </c>
      <c r="H36" s="1161"/>
      <c r="I36" s="1161"/>
      <c r="J36" s="1162"/>
      <c r="K36" s="294">
        <v>10187</v>
      </c>
      <c r="L36" s="294">
        <v>1533</v>
      </c>
      <c r="M36" s="295">
        <v>5214</v>
      </c>
      <c r="N36" s="296">
        <v>-70.599999999999994</v>
      </c>
    </row>
    <row r="37" spans="1:16" ht="13.5" customHeight="1">
      <c r="A37" s="248"/>
      <c r="B37" s="244"/>
      <c r="C37" s="244"/>
      <c r="D37" s="244"/>
      <c r="E37" s="244"/>
      <c r="F37" s="244"/>
      <c r="G37" s="1160" t="s">
        <v>493</v>
      </c>
      <c r="H37" s="1161"/>
      <c r="I37" s="1161"/>
      <c r="J37" s="1162"/>
      <c r="K37" s="294">
        <v>21346</v>
      </c>
      <c r="L37" s="294">
        <v>3211</v>
      </c>
      <c r="M37" s="295">
        <v>1563</v>
      </c>
      <c r="N37" s="296">
        <v>105.4</v>
      </c>
    </row>
    <row r="38" spans="1:16" ht="27" customHeight="1">
      <c r="A38" s="248"/>
      <c r="B38" s="244"/>
      <c r="C38" s="244"/>
      <c r="D38" s="244"/>
      <c r="E38" s="244"/>
      <c r="F38" s="244"/>
      <c r="G38" s="1163" t="s">
        <v>494</v>
      </c>
      <c r="H38" s="1164"/>
      <c r="I38" s="1164"/>
      <c r="J38" s="1165"/>
      <c r="K38" s="297">
        <v>12</v>
      </c>
      <c r="L38" s="297">
        <v>2</v>
      </c>
      <c r="M38" s="298">
        <v>19</v>
      </c>
      <c r="N38" s="299">
        <v>-89.5</v>
      </c>
      <c r="O38" s="293"/>
    </row>
    <row r="39" spans="1:16">
      <c r="A39" s="248"/>
      <c r="B39" s="244"/>
      <c r="C39" s="244"/>
      <c r="D39" s="244"/>
      <c r="E39" s="244"/>
      <c r="F39" s="244"/>
      <c r="G39" s="1163" t="s">
        <v>495</v>
      </c>
      <c r="H39" s="1164"/>
      <c r="I39" s="1164"/>
      <c r="J39" s="1165"/>
      <c r="K39" s="300">
        <v>-31071</v>
      </c>
      <c r="L39" s="300">
        <v>-4674</v>
      </c>
      <c r="M39" s="301">
        <v>-4672</v>
      </c>
      <c r="N39" s="302">
        <v>0</v>
      </c>
      <c r="O39" s="293"/>
    </row>
    <row r="40" spans="1:16" ht="27" customHeight="1">
      <c r="A40" s="248"/>
      <c r="B40" s="244"/>
      <c r="C40" s="244"/>
      <c r="D40" s="244"/>
      <c r="E40" s="244"/>
      <c r="F40" s="244"/>
      <c r="G40" s="1160" t="s">
        <v>496</v>
      </c>
      <c r="H40" s="1161"/>
      <c r="I40" s="1161"/>
      <c r="J40" s="1162"/>
      <c r="K40" s="300">
        <v>-726953</v>
      </c>
      <c r="L40" s="300">
        <v>-109366</v>
      </c>
      <c r="M40" s="301">
        <v>-92903</v>
      </c>
      <c r="N40" s="302">
        <v>17.7</v>
      </c>
      <c r="O40" s="293"/>
    </row>
    <row r="41" spans="1:16">
      <c r="A41" s="248"/>
      <c r="B41" s="244"/>
      <c r="C41" s="244"/>
      <c r="D41" s="244"/>
      <c r="E41" s="244"/>
      <c r="F41" s="244"/>
      <c r="G41" s="1166" t="s">
        <v>278</v>
      </c>
      <c r="H41" s="1167"/>
      <c r="I41" s="1167"/>
      <c r="J41" s="1168"/>
      <c r="K41" s="294">
        <v>353628</v>
      </c>
      <c r="L41" s="300">
        <v>53201</v>
      </c>
      <c r="M41" s="301">
        <v>34934</v>
      </c>
      <c r="N41" s="302">
        <v>52.3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744780</v>
      </c>
      <c r="J51" s="320">
        <v>101372</v>
      </c>
      <c r="K51" s="321">
        <v>-62</v>
      </c>
      <c r="L51" s="322">
        <v>146140</v>
      </c>
      <c r="M51" s="323">
        <v>-24.1</v>
      </c>
      <c r="N51" s="324">
        <v>-37.9</v>
      </c>
    </row>
    <row r="52" spans="1:14">
      <c r="A52" s="248"/>
      <c r="B52" s="244"/>
      <c r="C52" s="244"/>
      <c r="D52" s="244"/>
      <c r="E52" s="244"/>
      <c r="F52" s="244"/>
      <c r="G52" s="325"/>
      <c r="H52" s="326" t="s">
        <v>507</v>
      </c>
      <c r="I52" s="327">
        <v>480156</v>
      </c>
      <c r="J52" s="328">
        <v>65354</v>
      </c>
      <c r="K52" s="329">
        <v>-32.799999999999997</v>
      </c>
      <c r="L52" s="330">
        <v>75451</v>
      </c>
      <c r="M52" s="331">
        <v>-8.1999999999999993</v>
      </c>
      <c r="N52" s="332">
        <v>-24.6</v>
      </c>
    </row>
    <row r="53" spans="1:14">
      <c r="A53" s="248"/>
      <c r="B53" s="244"/>
      <c r="C53" s="244"/>
      <c r="D53" s="244"/>
      <c r="E53" s="244"/>
      <c r="F53" s="244"/>
      <c r="G53" s="310" t="s">
        <v>508</v>
      </c>
      <c r="H53" s="311"/>
      <c r="I53" s="319">
        <v>507832</v>
      </c>
      <c r="J53" s="320">
        <v>71235</v>
      </c>
      <c r="K53" s="321">
        <v>-29.7</v>
      </c>
      <c r="L53" s="322">
        <v>146641</v>
      </c>
      <c r="M53" s="323">
        <v>0.3</v>
      </c>
      <c r="N53" s="324">
        <v>-30</v>
      </c>
    </row>
    <row r="54" spans="1:14">
      <c r="A54" s="248"/>
      <c r="B54" s="244"/>
      <c r="C54" s="244"/>
      <c r="D54" s="244"/>
      <c r="E54" s="244"/>
      <c r="F54" s="244"/>
      <c r="G54" s="325"/>
      <c r="H54" s="326" t="s">
        <v>507</v>
      </c>
      <c r="I54" s="327">
        <v>224973</v>
      </c>
      <c r="J54" s="328">
        <v>31557</v>
      </c>
      <c r="K54" s="329">
        <v>-51.7</v>
      </c>
      <c r="L54" s="330">
        <v>68142</v>
      </c>
      <c r="M54" s="331">
        <v>-9.6999999999999993</v>
      </c>
      <c r="N54" s="332">
        <v>-42</v>
      </c>
    </row>
    <row r="55" spans="1:14">
      <c r="A55" s="248"/>
      <c r="B55" s="244"/>
      <c r="C55" s="244"/>
      <c r="D55" s="244"/>
      <c r="E55" s="244"/>
      <c r="F55" s="244"/>
      <c r="G55" s="310" t="s">
        <v>509</v>
      </c>
      <c r="H55" s="311"/>
      <c r="I55" s="319">
        <v>877923</v>
      </c>
      <c r="J55" s="320">
        <v>125203</v>
      </c>
      <c r="K55" s="321">
        <v>75.8</v>
      </c>
      <c r="L55" s="322">
        <v>174587</v>
      </c>
      <c r="M55" s="323">
        <v>19.100000000000001</v>
      </c>
      <c r="N55" s="324">
        <v>56.7</v>
      </c>
    </row>
    <row r="56" spans="1:14">
      <c r="A56" s="248"/>
      <c r="B56" s="244"/>
      <c r="C56" s="244"/>
      <c r="D56" s="244"/>
      <c r="E56" s="244"/>
      <c r="F56" s="244"/>
      <c r="G56" s="325"/>
      <c r="H56" s="326" t="s">
        <v>507</v>
      </c>
      <c r="I56" s="327">
        <v>500463</v>
      </c>
      <c r="J56" s="328">
        <v>71372</v>
      </c>
      <c r="K56" s="329">
        <v>126.2</v>
      </c>
      <c r="L56" s="330">
        <v>79695</v>
      </c>
      <c r="M56" s="331">
        <v>17</v>
      </c>
      <c r="N56" s="332">
        <v>109.2</v>
      </c>
    </row>
    <row r="57" spans="1:14">
      <c r="A57" s="248"/>
      <c r="B57" s="244"/>
      <c r="C57" s="244"/>
      <c r="D57" s="244"/>
      <c r="E57" s="244"/>
      <c r="F57" s="244"/>
      <c r="G57" s="310" t="s">
        <v>510</v>
      </c>
      <c r="H57" s="311"/>
      <c r="I57" s="319">
        <v>528207</v>
      </c>
      <c r="J57" s="320">
        <v>77144</v>
      </c>
      <c r="K57" s="321">
        <v>-38.4</v>
      </c>
      <c r="L57" s="322">
        <v>175675</v>
      </c>
      <c r="M57" s="323">
        <v>0.6</v>
      </c>
      <c r="N57" s="324">
        <v>-39</v>
      </c>
    </row>
    <row r="58" spans="1:14">
      <c r="A58" s="248"/>
      <c r="B58" s="244"/>
      <c r="C58" s="244"/>
      <c r="D58" s="244"/>
      <c r="E58" s="244"/>
      <c r="F58" s="244"/>
      <c r="G58" s="325"/>
      <c r="H58" s="326" t="s">
        <v>507</v>
      </c>
      <c r="I58" s="327">
        <v>217589</v>
      </c>
      <c r="J58" s="328">
        <v>31779</v>
      </c>
      <c r="K58" s="329">
        <v>-55.5</v>
      </c>
      <c r="L58" s="330">
        <v>87698</v>
      </c>
      <c r="M58" s="331">
        <v>10</v>
      </c>
      <c r="N58" s="332">
        <v>-65.5</v>
      </c>
    </row>
    <row r="59" spans="1:14">
      <c r="A59" s="248"/>
      <c r="B59" s="244"/>
      <c r="C59" s="244"/>
      <c r="D59" s="244"/>
      <c r="E59" s="244"/>
      <c r="F59" s="244"/>
      <c r="G59" s="310" t="s">
        <v>511</v>
      </c>
      <c r="H59" s="311"/>
      <c r="I59" s="319">
        <v>627640</v>
      </c>
      <c r="J59" s="320">
        <v>94425</v>
      </c>
      <c r="K59" s="321">
        <v>22.4</v>
      </c>
      <c r="L59" s="322">
        <v>162193</v>
      </c>
      <c r="M59" s="323">
        <v>-7.7</v>
      </c>
      <c r="N59" s="324">
        <v>30.1</v>
      </c>
    </row>
    <row r="60" spans="1:14">
      <c r="A60" s="248"/>
      <c r="B60" s="244"/>
      <c r="C60" s="244"/>
      <c r="D60" s="244"/>
      <c r="E60" s="244"/>
      <c r="F60" s="244"/>
      <c r="G60" s="325"/>
      <c r="H60" s="326" t="s">
        <v>507</v>
      </c>
      <c r="I60" s="333">
        <v>137318</v>
      </c>
      <c r="J60" s="328">
        <v>20659</v>
      </c>
      <c r="K60" s="329">
        <v>-35</v>
      </c>
      <c r="L60" s="330">
        <v>79985</v>
      </c>
      <c r="M60" s="331">
        <v>-8.8000000000000007</v>
      </c>
      <c r="N60" s="332">
        <v>-26.2</v>
      </c>
    </row>
    <row r="61" spans="1:14">
      <c r="A61" s="248"/>
      <c r="B61" s="244"/>
      <c r="C61" s="244"/>
      <c r="D61" s="244"/>
      <c r="E61" s="244"/>
      <c r="F61" s="244"/>
      <c r="G61" s="310" t="s">
        <v>512</v>
      </c>
      <c r="H61" s="334"/>
      <c r="I61" s="335">
        <v>657276</v>
      </c>
      <c r="J61" s="336">
        <v>93876</v>
      </c>
      <c r="K61" s="337">
        <v>-6.4</v>
      </c>
      <c r="L61" s="338">
        <v>161047</v>
      </c>
      <c r="M61" s="339">
        <v>-2.4</v>
      </c>
      <c r="N61" s="324">
        <v>-4</v>
      </c>
    </row>
    <row r="62" spans="1:14">
      <c r="A62" s="248"/>
      <c r="B62" s="244"/>
      <c r="C62" s="244"/>
      <c r="D62" s="244"/>
      <c r="E62" s="244"/>
      <c r="F62" s="244"/>
      <c r="G62" s="325"/>
      <c r="H62" s="326" t="s">
        <v>507</v>
      </c>
      <c r="I62" s="327">
        <v>312100</v>
      </c>
      <c r="J62" s="328">
        <v>44144</v>
      </c>
      <c r="K62" s="329">
        <v>-9.8000000000000007</v>
      </c>
      <c r="L62" s="330">
        <v>78194</v>
      </c>
      <c r="M62" s="331">
        <v>0.1</v>
      </c>
      <c r="N62" s="332">
        <v>-9.9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18.89</v>
      </c>
      <c r="G47" s="12">
        <v>25.28</v>
      </c>
      <c r="H47" s="12">
        <v>30.44</v>
      </c>
      <c r="I47" s="12">
        <v>31.76</v>
      </c>
      <c r="J47" s="13">
        <v>34.630000000000003</v>
      </c>
    </row>
    <row r="48" spans="2:10" ht="57.75" customHeight="1">
      <c r="B48" s="14"/>
      <c r="C48" s="1171" t="s">
        <v>4</v>
      </c>
      <c r="D48" s="1171"/>
      <c r="E48" s="1172"/>
      <c r="F48" s="15">
        <v>3.88</v>
      </c>
      <c r="G48" s="16">
        <v>3.95</v>
      </c>
      <c r="H48" s="16">
        <v>3.37</v>
      </c>
      <c r="I48" s="16">
        <v>4.26</v>
      </c>
      <c r="J48" s="17">
        <v>4.2300000000000004</v>
      </c>
    </row>
    <row r="49" spans="2:10" ht="57.75" customHeight="1" thickBot="1">
      <c r="B49" s="18"/>
      <c r="C49" s="1173" t="s">
        <v>5</v>
      </c>
      <c r="D49" s="1173"/>
      <c r="E49" s="1174"/>
      <c r="F49" s="19">
        <v>3.05</v>
      </c>
      <c r="G49" s="20">
        <v>4.43</v>
      </c>
      <c r="H49" s="20">
        <v>2.08</v>
      </c>
      <c r="I49" s="20">
        <v>0.82</v>
      </c>
      <c r="J49" s="21">
        <v>1.1000000000000001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2017-03-09T04:19:01Z</cp:lastPrinted>
  <dcterms:created xsi:type="dcterms:W3CDTF">2017-02-15T15:12:28Z</dcterms:created>
  <dcterms:modified xsi:type="dcterms:W3CDTF">2017-05-09T23:43:16Z</dcterms:modified>
</cp:coreProperties>
</file>