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CO35" i="9"/>
  <c r="CO34" i="9"/>
  <c r="BW34" i="9"/>
  <c r="BW35" i="9" s="1"/>
  <c r="BW36" i="9" s="1"/>
  <c r="BW37" i="9" s="1"/>
  <c r="BW38" i="9" s="1"/>
  <c r="BW39" i="9" s="1"/>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<sst xmlns="http://schemas.openxmlformats.org/spreadsheetml/2006/main" count="1064" uniqueCount="562">
  <si>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</si>
  <si>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</si>
  <si>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</si>
  <si>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</si>
  <si>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</si>
  <si>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</si>
  <si>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</si>
  <si>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</si>
  <si>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</si>
  <si>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</si>
  <si>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</si>
  <si>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</si>
  <si>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</si>
  <si>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</si>
  <si>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</si>
  <si>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</si>
  <si>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</si>
  <si>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</si>
  <si>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</si>
  <si>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</si>
  <si>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</si>
  <si>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</si>
  <si>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</si>
  <si>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</si>
  <si>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</si>
  <si>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</si>
  <si>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</si>
  <si>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</si>
  <si>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</si>
  <si>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</si>
  <si>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</si>
  <si>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</si>
  <si>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</si>
  <si>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</si>
  <si>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</si>
  <si>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</si>
  <si>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</si>
  <si>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</si>
  <si>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</si>
  <si>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</si>
  <si>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</si>
  <si>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</si>
  <si>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</si>
  <si>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</si>
  <si>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</si>
  <si>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</si>
  <si>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</si>
  <si>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</si>
  <si>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</si>
  <si>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</si>
  <si>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</si>
  <si>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</si>
  <si>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</si>
  <si>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</si>
  <si>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</si>
  <si>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</si>
  <si>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</si>
  <si>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</si>
  <si>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</si>
  <si>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</si>
  <si>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</si>
  <si>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</si>
  <si>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</si>
  <si>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</si>
  <si>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</si>
  <si>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</si>
  <si>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</si>
  <si>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</si>
  <si>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</si>
  <si>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</si>
  <si>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</si>
  <si>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</si>
  <si>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</si>
  <si>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</si>
  <si>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</si>
  <si>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</si>
  <si>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</si>
  <si>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</si>
  <si>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</si>
  <si>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</si>
  <si>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</si>
  <si>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</si>
  <si>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</si>
  <si>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</si>
  <si>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</si>
  <si>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</si>
  <si>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</si>
  <si>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</si>
  <si>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</si>
  <si>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</si>
  <si>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</si>
  <si>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</si>
  <si>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</si>
  <si>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</si>
  <si>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</si>
  <si>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</si>
  <si>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</si>
  <si>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</si>
  <si>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</si>
  <si>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</si>
  <si>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</si>
  <si>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</si>
  <si>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</si>
  <si>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</si>
  <si>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</si>
  <si>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</si>
  <si>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</si>
  <si>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</si>
  <si>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</si>
  <si>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</si>
  <si>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</si>
  <si>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</si>
  <si>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</si>
  <si>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</si>
  <si>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</si>
  <si>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</si>
  <si>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</si>
  <si>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</si>
  <si>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</si>
  <si>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</si>
  <si>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</si>
  <si>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</si>
  <si>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</si>
  <si>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</si>
  <si>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</si>
  <si>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</si>
  <si>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</si>
  <si>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</si>
  <si>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</si>
  <si>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</si>
  <si>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</si>
  <si>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</si>
  <si>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</si>
  <si>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</si>
  <si>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</si>
  <si>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</si>
  <si>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</si>
  <si>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</si>
  <si>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</si>
  <si>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</si>
  <si>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</si>
  <si>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</si>
  <si>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</si>
  <si>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</si>
  <si>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</si>
  <si>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</si>
  <si>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</si>
  <si>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</si>
  <si>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</si>
  <si>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</si>
  <si>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</si>
  <si>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</si>
  <si>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</si>
  <si>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</si>
  <si>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</si>
  <si>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</si>
  <si>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</si>
  <si>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</si>
  <si>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</si>
  <si>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</si>
  <si>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</si>
  <si>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</si>
  <si>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</si>
  <si>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</si>
  <si>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</si>
  <si>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</si>
  <si>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</si>
  <si>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</si>
  <si>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</si>
  <si>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</si>
  <si>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</si>
  <si>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</si>
  <si>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</si>
  <si>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</si>
  <si>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</si>
  <si>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</si>
  <si>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</si>
  <si>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</si>
  <si>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</si>
  <si>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</si>
  <si>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</si>
  <si>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</si>
  <si>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</si>
  <si>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</si>
  <si>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</si>
  <si>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</si>
  <si>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</si>
  <si>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</si>
  <si>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</si>
  <si>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</si>
  <si>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</si>
  <si>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</si>
  <si>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</si>
  <si>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</si>
  <si>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</si>
  <si>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</si>
  <si>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</si>
  <si>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</si>
  <si>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</si>
  <si>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</si>
  <si>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</si>
  <si>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</si>
  <si>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</si>
  <si>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</si>
  <si>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</si>
  <si>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</si>
  <si>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</si>
  <si>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</si>
  <si>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</si>
  <si>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</si>
  <si>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</si>
  <si>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</si>
  <si>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</si>
  <si>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</si>
  <si>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</si>
  <si>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</si>
  <si>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</si>
  <si>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</si>
  <si>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</si>
  <si>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</si>
  <si>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</si>
  <si>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</si>
  <si>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</si>
  <si>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</si>
  <si>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</si>
  <si>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</si>
  <si>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</si>
  <si>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</si>
  <si>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</si>
  <si>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</si>
  <si>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</si>
  <si>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</si>
  <si>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</si>
  <si>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</si>
  <si>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</si>
  <si>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</si>
  <si>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</si>
  <si>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</si>
  <si>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</si>
  <si>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</si>
  <si>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</si>
  <si>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</si>
  <si>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</si>
  <si>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</si>
  <si>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</si>
  <si>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</si>
  <si>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</si>
  <si>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</si>
  <si>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</si>
  <si>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</si>
  <si>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</si>
  <si>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</si>
  <si>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</si>
  <si>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</si>
  <si>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</si>
  <si>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</si>
  <si>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</si>
  <si>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</si>
  <si>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</si>
  <si>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</si>
  <si>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</si>
  <si>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</si>
  <si>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</si>
  <si>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</si>
  <si>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</si>
  <si>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</si>
  <si>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</si>
  <si>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</si>
  <si>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</si>
  <si>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</si>
  <si>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</si>
  <si>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</si>
  <si>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</si>
  <si>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</si>
  <si>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</si>
  <si>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</si>
  <si>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</si>
  <si>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</si>
  <si>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</si>
  <si>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</si>
  <si>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</si>
  <si>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</si>
  <si>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</si>
  <si>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</si>
  <si>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</si>
  <si>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</si>
  <si>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</si>
  <si>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</si>
  <si>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</si>
  <si>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</si>
  <si>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</si>
  <si>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</si>
  <si>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</si>
  <si>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</si>
  <si>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</si>
  <si>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</si>
  <si>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</si>
  <si>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</si>
  <si>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</si>
  <si>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</si>
  <si>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</si>
  <si>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</si>
  <si>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</si>
  <si>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</si>
  <si>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</si>
  <si>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</si>
  <si>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</si>
  <si>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</si>
  <si>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</si>
  <si>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</si>
  <si>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</si>
  <si>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</si>
  <si>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</si>
  <si>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</si>
  <si>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</si>
  <si>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</si>
  <si>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</si>
  <si>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</si>
  <si>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</si>
  <si>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</si>
  <si>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</si>
  <si>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</si>
  <si>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</si>
  <si>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</si>
  <si>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</si>
  <si>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</si>
  <si>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</si>
  <si>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</si>
  <si>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</si>
  <si>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</si>
  <si>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</si>
  <si>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</si>
  <si>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</si>
  <si>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</si>
  <si>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</si>
  <si>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</si>
  <si>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</si>
  <si>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</si>
  <si>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</si>
  <si>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</si>
  <si>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</si>
  <si>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</si>
  <si>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</si>
  <si>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</si>
  <si>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</si>
  <si>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</si>
  <si>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</si>
  <si>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</si>
  <si>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</si>
  <si>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</si>
  <si>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</si>
  <si>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</si>
  <si>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</si>
  <si>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</si>
  <si>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</si>
  <si>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</si>
  <si>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</si>
  <si>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</si>
  <si>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</si>
  <si>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</si>
  <si>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</si>
  <si>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</si>
  <si>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</si>
  <si>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平内町公共用地先行取得事業特別会計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</si>
  <si>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</si>
  <si>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</si>
  <si>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</si>
  <si>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</si>
  <si>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</si>
  <si>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</si>
  <si>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</si>
  <si>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</si>
  <si>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</si>
  <si>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</si>
  <si>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</si>
  <si>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</si>
  <si>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</si>
  <si>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</si>
  <si>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</si>
  <si>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</si>
  <si>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</si>
  <si>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</si>
  <si>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</si>
  <si>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</si>
  <si>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</si>
  <si>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</si>
  <si>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</si>
  <si>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</si>
  <si>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</si>
  <si>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</si>
  <si>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</si>
  <si>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</si>
  <si>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</si>
  <si>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</si>
  <si>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</si>
  <si>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</si>
  <si>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</si>
  <si>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</si>
  <si>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</si>
  <si>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</si>
  <si>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</si>
  <si>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</si>
  <si>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</si>
  <si>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</si>
  <si>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</si>
  <si>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</si>
  <si>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</si>
  <si>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</si>
  <si>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</si>
  <si>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</si>
  <si>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</si>
  <si>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</si>
  <si>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</si>
  <si>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</si>
  <si>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</si>
  <si>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</si>
  <si>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</si>
  <si>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</si>
  <si>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</si>
  <si>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</si>
  <si>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</si>
  <si>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</si>
  <si>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</si>
  <si>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</si>
  <si>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</si>
  <si>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</si>
  <si>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</si>
  <si>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</si>
  <si>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</si>
  <si>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</si>
  <si>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</si>
  <si>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</si>
  <si>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</si>
  <si>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</si>
  <si>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</si>
  <si>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</si>
  <si>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</si>
  <si>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</si>
  <si>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</si>
  <si>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</si>
  <si>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</si>
  <si>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</si>
  <si>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</si>
  <si>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</si>
  <si>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平内町農業集落排水事業特別会計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</si>
  <si>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</si>
  <si>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</si>
  <si>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</si>
  <si>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</si>
  <si>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</si>
  <si>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</si>
  <si>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</si>
  <si>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</si>
  <si>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</si>
  <si>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</si>
  <si>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</si>
  <si>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</si>
  <si>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</si>
  <si>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</si>
  <si>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</si>
  <si>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</si>
  <si>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</si>
  <si>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</si>
  <si>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</si>
  <si>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</si>
  <si>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</si>
  <si>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</si>
  <si>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</si>
  <si>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</si>
  <si>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</si>
  <si>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</si>
  <si>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</si>
  <si>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</si>
  <si>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</si>
  <si>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</si>
  <si>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</si>
  <si>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</si>
  <si>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</si>
  <si>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</si>
  <si>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</si>
  <si>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</si>
  <si>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</si>
  <si>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</si>
  <si>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</si>
  <si>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</si>
  <si>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</si>
  <si>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</si>
  <si>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</si>
  <si>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</si>
  <si>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</si>
  <si>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</si>
  <si>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</si>
  <si>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</si>
  <si>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</si>
  <si>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</si>
  <si>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</si>
  <si>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</si>
  <si>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</si>
  <si>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</si>
  <si>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</si>
  <si>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</si>
  <si>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</si>
  <si>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</si>
  <si>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</si>
  <si>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</si>
  <si>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</si>
  <si>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</si>
  <si>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</si>
  <si>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</si>
  <si>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</si>
  <si>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</si>
  <si>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</si>
  <si>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</si>
  <si>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</si>
  <si>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</si>
  <si>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</si>
  <si>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</si>
  <si>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</si>
  <si>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</si>
  <si>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</si>
  <si>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</si>
  <si>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</si>
  <si>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</si>
  <si>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</si>
  <si>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</si>
  <si>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</si>
  <si>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</si>
  <si>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</si>
  <si>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</si>
  <si>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 3.07</t>
  </si>
  <si>
    <t>▲ 0.54</t>
  </si>
  <si>
    <t>平内町国民健康保険平内中央病院事業会計</t>
  </si>
  <si>
    <t>▲ 0.34</t>
  </si>
  <si>
    <t>平内町水道事業会計</t>
  </si>
  <si>
    <t>一般会計</t>
  </si>
  <si>
    <t>平内町介護保険特別会計</t>
  </si>
  <si>
    <t>平内町国民健康保険特別会計</t>
  </si>
  <si>
    <t>平内町後期高齢者医療特別会計</t>
  </si>
  <si>
    <t>平内町農業集落排水事業特別会計</t>
  </si>
  <si>
    <t>平内町漁業集落環境整備事業特別会計</t>
  </si>
  <si>
    <t>その他会計（赤字）</t>
  </si>
  <si>
    <t>その他会計（黒字）</t>
  </si>
  <si>
    <t>-</t>
    <phoneticPr fontId="2"/>
  </si>
  <si>
    <t>青森地域広域事務組合</t>
    <rPh sb="0" eb="2">
      <t>アオモリ</t>
    </rPh>
    <rPh sb="2" eb="4">
      <t>チイキ</t>
    </rPh>
    <rPh sb="4" eb="6">
      <t>コウイキ</t>
    </rPh>
    <rPh sb="6" eb="8">
      <t>ジム</t>
    </rPh>
    <rPh sb="8" eb="10">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</si>
  <si>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</si>
  <si>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</si>
  <si>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</si>
  <si>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</si>
  <si>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</si>
  <si>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</si>
  <si>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</si>
  <si>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</si>
  <si>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</si>
  <si>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</si>
  <si>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</si>
  <si>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</si>
  <si>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</si>
  <si>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</si>
  <si>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</si>
  <si>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</si>
  <si>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</si>
  <si>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普通会計等の起債発行抑制の時期（平成17～23年度）を経たことで公債費が減少し類似団体と比較して低い水準で推移している。一方で、将来負担比率は類似団体に比べ基金の現在高が少ないことが影響し、高い水準で推移している。後者の比率については、老朽化した公共施設等の更新に向け特定目的基金の積み増しを継続的に実施していることから今後も徐々に低下していく見通しであるものの、施設の更新時期を迎えた際には、基金の取崩しと地方債発行額の増加により両比率の悪化が見込まれるため、これまで以上に中長期的な財政見通しに注視する必要がある。</t>
    <rPh sb="1" eb="3">
      <t>ジッシツ</t>
    </rPh>
    <rPh sb="3" eb="6">
      <t>コウサイヒ</t>
    </rPh>
    <rPh sb="6" eb="8">
      <t>ヒリツ</t>
    </rPh>
    <rPh sb="25" eb="27">
      <t>ヘイセイ</t>
    </rPh>
    <rPh sb="32" eb="34">
      <t>ネンド</t>
    </rPh>
    <rPh sb="41" eb="43">
      <t>コウサイ</t>
    </rPh>
    <rPh sb="43" eb="44">
      <t>ヒ</t>
    </rPh>
    <rPh sb="45" eb="47">
      <t>ゲンショウ</t>
    </rPh>
    <rPh sb="48" eb="50">
      <t>ルイジ</t>
    </rPh>
    <rPh sb="50" eb="52">
      <t>ダンタイ</t>
    </rPh>
    <rPh sb="53" eb="55">
      <t>ヒカク</t>
    </rPh>
    <rPh sb="57" eb="58">
      <t>ヒク</t>
    </rPh>
    <rPh sb="59" eb="61">
      <t>スイジュン</t>
    </rPh>
    <rPh sb="62" eb="64">
      <t>スイイ</t>
    </rPh>
    <rPh sb="69" eb="71">
      <t>イッポウ</t>
    </rPh>
    <rPh sb="73" eb="75">
      <t>ショウライ</t>
    </rPh>
    <rPh sb="75" eb="77">
      <t>フタン</t>
    </rPh>
    <rPh sb="77" eb="79">
      <t>ヒリツ</t>
    </rPh>
    <rPh sb="80" eb="82">
      <t>ルイジ</t>
    </rPh>
    <rPh sb="82" eb="84">
      <t>ダンタイ</t>
    </rPh>
    <rPh sb="85" eb="86">
      <t>クラ</t>
    </rPh>
    <rPh sb="87" eb="89">
      <t>キキン</t>
    </rPh>
    <rPh sb="90" eb="93">
      <t>ゲンザイダカ</t>
    </rPh>
    <rPh sb="94" eb="95">
      <t>スク</t>
    </rPh>
    <rPh sb="100" eb="102">
      <t>エイキョウ</t>
    </rPh>
    <rPh sb="104" eb="105">
      <t>タカ</t>
    </rPh>
    <rPh sb="106" eb="108">
      <t>スイジュン</t>
    </rPh>
    <rPh sb="109" eb="111">
      <t>スイイ</t>
    </rPh>
    <rPh sb="116" eb="118">
      <t>コウシャ</t>
    </rPh>
    <rPh sb="119" eb="121">
      <t>ヒリツ</t>
    </rPh>
    <rPh sb="127" eb="130">
      <t>ロウキュウカ</t>
    </rPh>
    <rPh sb="132" eb="134">
      <t>コウキョウ</t>
    </rPh>
    <rPh sb="134" eb="136">
      <t>シセツ</t>
    </rPh>
    <rPh sb="136" eb="137">
      <t>トウ</t>
    </rPh>
    <rPh sb="138" eb="140">
      <t>コウシン</t>
    </rPh>
    <rPh sb="141" eb="142">
      <t>ム</t>
    </rPh>
    <rPh sb="143" eb="145">
      <t>トクテイ</t>
    </rPh>
    <rPh sb="145" eb="147">
      <t>モクテキ</t>
    </rPh>
    <rPh sb="147" eb="149">
      <t>キキン</t>
    </rPh>
    <rPh sb="150" eb="151">
      <t>ツ</t>
    </rPh>
    <rPh sb="152" eb="153">
      <t>マ</t>
    </rPh>
    <rPh sb="155" eb="158">
      <t>ケイゾクテキ</t>
    </rPh>
    <rPh sb="159" eb="161">
      <t>ジッシ</t>
    </rPh>
    <rPh sb="169" eb="171">
      <t>コンゴ</t>
    </rPh>
    <rPh sb="172" eb="174">
      <t>ジョジョ</t>
    </rPh>
    <rPh sb="175" eb="177">
      <t>テイカ</t>
    </rPh>
    <rPh sb="181" eb="183">
      <t>ミトオ</t>
    </rPh>
    <rPh sb="191" eb="193">
      <t>シセツ</t>
    </rPh>
    <rPh sb="194" eb="196">
      <t>コウシン</t>
    </rPh>
    <rPh sb="196" eb="198">
      <t>ジキ</t>
    </rPh>
    <rPh sb="199" eb="200">
      <t>ムカ</t>
    </rPh>
    <rPh sb="202" eb="203">
      <t>サイ</t>
    </rPh>
    <rPh sb="206" eb="208">
      <t>キキン</t>
    </rPh>
    <rPh sb="209" eb="210">
      <t>ト</t>
    </rPh>
    <rPh sb="210" eb="211">
      <t>クズ</t>
    </rPh>
    <rPh sb="216" eb="218">
      <t>ハッコウ</t>
    </rPh>
    <rPh sb="218" eb="219">
      <t>ガク</t>
    </rPh>
    <rPh sb="220" eb="222">
      <t>ゾウカ</t>
    </rPh>
    <rPh sb="225" eb="226">
      <t>リョウ</t>
    </rPh>
    <rPh sb="226" eb="228">
      <t>ヒリツ</t>
    </rPh>
    <rPh sb="229" eb="231">
      <t>アッカ</t>
    </rPh>
    <rPh sb="232" eb="234">
      <t>ミコ</t>
    </rPh>
    <rPh sb="244" eb="246">
      <t>イジョウ</t>
    </rPh>
    <rPh sb="247" eb="251">
      <t>チュウチョウキテキ</t>
    </rPh>
    <rPh sb="252" eb="254">
      <t>ザイセイ</t>
    </rPh>
    <rPh sb="254" eb="256">
      <t>ミトオ</t>
    </rPh>
    <rPh sb="258" eb="260">
      <t>チュウシ</t>
    </rPh>
    <rPh sb="262" eb="26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</si>
</sst>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57908</c:v>
                </c:pt>
                <c:pt idx="1">
                  <c:v>51079</c:v>
                </c:pt>
                <c:pt idx="2">
                  <c:v>79904</c:v>
                </c:pt>
                <c:pt idx="3">
                  <c:v>57370</c:v>
                </c:pt>
                <c:pt idx="4">
                  <c:v>53787</c:v>
                </c:pt>
              </c:numCache>
            </c:numRef>
          </c:val>
          <c:smooth val="0"/>
        </c:ser>
        <c:dLbls>
          <c:showLegendKey val="0"/>
          <c:showVal val="0"/>
          <c:showCatName val="0"/>
          <c:showSerName val="0"/>
          <c:showPercent val="0"/>
          <c:showBubbleSize val="0"/>
        </c:dLbls>
        <c:marker val="1"/>
        <c:smooth val="0"/>
        <c:axId val="107604224"/>
        <c:axId val="107606400"/>
      </c:lineChart>
      <c:catAx>
        <c:axId val="10760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06400"/>
        <c:crosses val="autoZero"/>
        <c:auto val="1"/>
        <c:lblAlgn val="ctr"/>
        <c:lblOffset val="100"/>
        <c:tickLblSkip val="1"/>
        <c:tickMarkSkip val="1"/>
        <c:noMultiLvlLbl val="0"/>
      </c:catAx>
      <c:valAx>
        <c:axId val="1076064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0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1.97</c:v>
                </c:pt>
                <c:pt idx="1">
                  <c:v>2.34</c:v>
                </c:pt>
                <c:pt idx="2">
                  <c:v>2.11</c:v>
                </c:pt>
                <c:pt idx="3">
                  <c:v>2.2200000000000002</c:v>
                </c:pt>
                <c:pt idx="4">
                  <c:v>2.56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11.32</c:v>
                </c:pt>
                <c:pt idx="1">
                  <c:v>8.8800000000000008</c:v>
                </c:pt>
                <c:pt idx="2">
                  <c:v>9.89</c:v>
                </c:pt>
                <c:pt idx="3">
                  <c:v>11.06</c:v>
                </c:pt>
                <c:pt idx="4">
                  <c:v>10.78</c:v>
                </c:pt>
              </c:numCache>
            </c:numRef>
          </c:val>
        </c:ser>
        <c:dLbls>
          <c:showLegendKey val="0"/>
          <c:showVal val="0"/>
          <c:showCatName val="0"/>
          <c:showSerName val="0"/>
          <c:showPercent val="0"/>
          <c:showBubbleSize val="0"/>
        </c:dLbls>
        <c:gapWidth val="250"/>
        <c:overlap val="100"/>
        <c:axId val="107747968"/>
        <c:axId val="10775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-3.07</c:v>
                </c:pt>
                <c:pt idx="2">
                  <c:v>-0.54</c:v>
                </c:pt>
                <c:pt idx="3">
                  <c:v>0.82</c:v>
                </c:pt>
                <c:pt idx="4">
                  <c:v>0.4</c:v>
                </c:pt>
              </c:numCache>
            </c:numRef>
          </c:val>
          <c:smooth val="0"/>
        </c:ser>
        <c:dLbls>
          <c:showLegendKey val="0"/>
          <c:showVal val="0"/>
          <c:showCatName val="0"/>
          <c:showSerName val="0"/>
          <c:showPercent val="0"/>
          <c:showBubbleSize val="0"/>
        </c:dLbls>
        <c:marker val="1"/>
        <c:smooth val="0"/>
        <c:axId val="107747968"/>
        <c:axId val="107754240"/>
      </c:lineChart>
      <c:catAx>
        <c:axId val="1077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54240"/>
        <c:crosses val="autoZero"/>
        <c:auto val="1"/>
        <c:lblAlgn val="ctr"/>
        <c:lblOffset val="100"/>
        <c:tickLblSkip val="1"/>
        <c:tickMarkSkip val="1"/>
        <c:noMultiLvlLbl val="0"/>
      </c:catAx>
      <c:valAx>
        <c:axId val="10775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0.01</c:v>
                </c:pt>
                <c:pt idx="4">
                  <c:v>#N/A</c:v>
                </c:pt>
                <c:pt idx="5">
                  <c:v>0.04</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平内町漁業集落環境整備事業特別会計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0.01</c:v>
                </c:pt>
                <c:pt idx="4">
                  <c:v>#N/A</c:v>
                </c:pt>
                <c:pt idx="5">
                  <c:v>0.02</c:v>
                </c:pt>
                <c:pt idx="6">
                  <c:v>#N/A</c:v>
                </c:pt>
                <c:pt idx="7">
                  <c:v>0.01</c:v>
                </c:pt>
                <c:pt idx="8">
                  <c:v>#N/A</c:v>
                </c:pt>
                <c:pt idx="9">
                  <c:v>0.02</c:v>
                </c:pt>
              </c:numCache>
            </c:numRef>
          </c:val>
        </c:ser>
        <c:ser>
          <c:idx val="4"/>
          <c:order val="4"/>
          <c:tx>
            <c:strRef>
              <c:f>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0.24</c:v>
                </c:pt>
                <c:pt idx="2">
                  <c:v>#N/A</c:v>
                </c:pt>
                <c:pt idx="3">
                  <c:v>0</c:v>
                </c:pt>
                <c:pt idx="4">
                  <c:v>#N/A</c:v>
                </c:pt>
                <c:pt idx="5">
                  <c:v>0.03</c:v>
                </c:pt>
                <c:pt idx="6">
                  <c:v>#N/A</c:v>
                </c:pt>
                <c:pt idx="7">
                  <c:v>0.01</c:v>
                </c:pt>
                <c:pt idx="8">
                  <c:v>#N/A</c:v>
                </c:pt>
                <c:pt idx="9">
                  <c:v>0.03</c:v>
                </c:pt>
              </c:numCache>
            </c:numRef>
          </c:val>
        </c:ser>
        <c:ser>
          <c:idx val="5"/>
          <c:order val="5"/>
          <c:tx>
            <c:strRef>
              <c:f>データシート!$A$32</c:f>
              <c:strCache>
                <c:ptCount val="1"/>
                <c:pt idx="0">
                  <c:v>平内町国民健康保険特別会計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0.88</c:v>
                </c:pt>
                <c:pt idx="2">
                  <c:v>#N/A</c:v>
                </c:pt>
                <c:pt idx="3">
                  <c:v>0.24</c:v>
                </c:pt>
                <c:pt idx="4">
                  <c:v>#N/A</c:v>
                </c:pt>
                <c:pt idx="5">
                  <c:v>0.26</c:v>
                </c:pt>
                <c:pt idx="6">
                  <c:v>#N/A</c:v>
                </c:pt>
                <c:pt idx="7">
                  <c:v>1.04</c:v>
                </c:pt>
                <c:pt idx="8">
                  <c:v>#N/A</c:v>
                </c:pt>
                <c:pt idx="9">
                  <c:v>0.25</c:v>
                </c:pt>
              </c:numCache>
            </c:numRef>
          </c:val>
        </c:ser>
        <c:ser>
          <c:idx val="6"/>
          <c:order val="6"/>
          <c:tx>
            <c:strRef>
              <c:f>データシート!$A$33</c:f>
              <c:strCache>
                <c:ptCount val="1"/>
                <c:pt idx="0">
                  <c:v>平内町介護保険特別会計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0.81</c:v>
                </c:pt>
                <c:pt idx="2">
                  <c:v>#N/A</c:v>
                </c:pt>
                <c:pt idx="3">
                  <c:v>0.71</c:v>
                </c:pt>
                <c:pt idx="4">
                  <c:v>#N/A</c:v>
                </c:pt>
                <c:pt idx="5">
                  <c:v>0.95</c:v>
                </c:pt>
                <c:pt idx="6">
                  <c:v>#N/A</c:v>
                </c:pt>
                <c:pt idx="7">
                  <c:v>1.05</c:v>
                </c:pt>
                <c:pt idx="8">
                  <c:v>#N/A</c:v>
                </c:pt>
                <c:pt idx="9">
                  <c:v>0.61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1.97</c:v>
                </c:pt>
                <c:pt idx="2">
                  <c:v>#N/A</c:v>
                </c:pt>
                <c:pt idx="3">
                  <c:v>2.33</c:v>
                </c:pt>
                <c:pt idx="4">
                  <c:v>#N/A</c:v>
                </c:pt>
                <c:pt idx="5">
                  <c:v>2.1</c:v>
                </c:pt>
                <c:pt idx="6">
                  <c:v>#N/A</c:v>
                </c:pt>
                <c:pt idx="7">
                  <c:v>2.2200000000000002</c:v>
                </c:pt>
                <c:pt idx="8">
                  <c:v>#N/A</c:v>
                </c:pt>
                <c:pt idx="9">
                  <c:v>2.56</c:v>
                </c:pt>
              </c:numCache>
            </c:numRef>
          </c:val>
        </c:ser>
        <c:ser>
          <c:idx val="8"/>
          <c:order val="8"/>
          <c:tx>
            <c:strRef>
              <c:f>データシート!$A$35</c:f>
              <c:strCache>
                <c:ptCount val="1"/>
                <c:pt idx="0">
                  <c:v>平内町水道事業会計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1.45</c:v>
                </c:pt>
                <c:pt idx="2">
                  <c:v>#N/A</c:v>
                </c:pt>
                <c:pt idx="3">
                  <c:v>1.76</c:v>
                </c:pt>
                <c:pt idx="4">
                  <c:v>#N/A</c:v>
                </c:pt>
                <c:pt idx="5">
                  <c:v>2.04</c:v>
                </c:pt>
                <c:pt idx="6">
                  <c:v>#N/A</c:v>
                </c:pt>
                <c:pt idx="7">
                  <c:v>2.2599999999999998</c:v>
                </c:pt>
                <c:pt idx="8">
                  <c:v>#N/A</c:v>
                </c:pt>
                <c:pt idx="9">
                  <c:v>2.73</c:v>
                </c:pt>
              </c:numCache>
            </c:numRef>
          </c:val>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0.11</c:v>
                </c:pt>
                <c:pt idx="2">
                  <c:v>#N/A</c:v>
                </c:pt>
                <c:pt idx="3">
                  <c:v>7.0000000000000007E-2</c:v>
                </c:pt>
                <c:pt idx="4">
                  <c:v>0.34</c:v>
                </c:pt>
                <c:pt idx="5">
                  <c:v>#N/A</c:v>
                </c:pt>
                <c:pt idx="6">
                  <c:v>#N/A</c:v>
                </c:pt>
                <c:pt idx="7">
                  <c:v>0.86</c:v>
                </c:pt>
                <c:pt idx="8">
                  <c:v>#N/A</c:v>
                </c:pt>
                <c:pt idx="9">
                  <c:v>3.13</c:v>
                </c:pt>
              </c:numCache>
            </c:numRef>
          </c:val>
        </c:ser>
        <c:dLbls>
          <c:showLegendKey val="0"/>
          <c:showVal val="0"/>
          <c:showCatName val="0"/>
          <c:showSerName val="0"/>
          <c:showPercent val="0"/>
          <c:showBubbleSize val="0"/>
        </c:dLbls>
        <c:gapWidth val="150"/>
        <c:overlap val="100"/>
        <c:axId val="108716800"/>
        <c:axId val="108718336"/>
      </c:barChart>
      <c:catAx>
        <c:axId val="1087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18336"/>
        <c:crosses val="autoZero"/>
        <c:auto val="1"/>
        <c:lblAlgn val="ctr"/>
        <c:lblOffset val="100"/>
        <c:tickLblSkip val="1"/>
        <c:tickMarkSkip val="1"/>
        <c:noMultiLvlLbl val="0"/>
      </c:catAx>
      <c:valAx>
        <c:axId val="10871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1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580</c:v>
                </c:pt>
                <c:pt idx="5">
                  <c:v>588</c:v>
                </c:pt>
                <c:pt idx="8">
                  <c:v>588</c:v>
                </c:pt>
                <c:pt idx="11">
                  <c:v>593</c:v>
                </c:pt>
                <c:pt idx="14">
                  <c:v>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50</c:v>
                </c:pt>
                <c:pt idx="6">
                  <c:v>38</c:v>
                </c:pt>
                <c:pt idx="9">
                  <c:v>18</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285</c:v>
                </c:pt>
                <c:pt idx="3">
                  <c:v>294</c:v>
                </c:pt>
                <c:pt idx="6">
                  <c:v>310</c:v>
                </c:pt>
                <c:pt idx="9">
                  <c:v>314</c:v>
                </c:pt>
                <c:pt idx="12">
                  <c:v>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683</c:v>
                </c:pt>
                <c:pt idx="3">
                  <c:v>657</c:v>
                </c:pt>
                <c:pt idx="6">
                  <c:v>627</c:v>
                </c:pt>
                <c:pt idx="9">
                  <c:v>604</c:v>
                </c:pt>
                <c:pt idx="12">
                  <c:v>587</c:v>
                </c:pt>
              </c:numCache>
            </c:numRef>
          </c:val>
        </c:ser>
        <c:dLbls>
          <c:showLegendKey val="0"/>
          <c:showVal val="0"/>
          <c:showCatName val="0"/>
          <c:showSerName val="0"/>
          <c:showPercent val="0"/>
          <c:showBubbleSize val="0"/>
        </c:dLbls>
        <c:gapWidth val="100"/>
        <c:overlap val="100"/>
        <c:axId val="107542400"/>
        <c:axId val="10885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439</c:v>
                </c:pt>
                <c:pt idx="2">
                  <c:v>#N/A</c:v>
                </c:pt>
                <c:pt idx="3">
                  <c:v>#N/A</c:v>
                </c:pt>
                <c:pt idx="4">
                  <c:v>413</c:v>
                </c:pt>
                <c:pt idx="5">
                  <c:v>#N/A</c:v>
                </c:pt>
                <c:pt idx="6">
                  <c:v>#N/A</c:v>
                </c:pt>
                <c:pt idx="7">
                  <c:v>387</c:v>
                </c:pt>
                <c:pt idx="8">
                  <c:v>#N/A</c:v>
                </c:pt>
                <c:pt idx="9">
                  <c:v>#N/A</c:v>
                </c:pt>
                <c:pt idx="10">
                  <c:v>343</c:v>
                </c:pt>
                <c:pt idx="11">
                  <c:v>#N/A</c:v>
                </c:pt>
                <c:pt idx="12">
                  <c:v>#N/A</c:v>
                </c:pt>
                <c:pt idx="13">
                  <c:v>357</c:v>
                </c:pt>
                <c:pt idx="14">
                  <c:v>#N/A</c:v>
                </c:pt>
              </c:numCache>
            </c:numRef>
          </c:val>
          <c:smooth val="0"/>
        </c:ser>
        <c:dLbls>
          <c:showLegendKey val="0"/>
          <c:showVal val="0"/>
          <c:showCatName val="0"/>
          <c:showSerName val="0"/>
          <c:showPercent val="0"/>
          <c:showBubbleSize val="0"/>
        </c:dLbls>
        <c:marker val="1"/>
        <c:smooth val="0"/>
        <c:axId val="107542400"/>
        <c:axId val="108859392"/>
      </c:lineChart>
      <c:catAx>
        <c:axId val="10754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59392"/>
        <c:crosses val="autoZero"/>
        <c:auto val="1"/>
        <c:lblAlgn val="ctr"/>
        <c:lblOffset val="100"/>
        <c:tickLblSkip val="1"/>
        <c:tickMarkSkip val="1"/>
        <c:noMultiLvlLbl val="0"/>
      </c:catAx>
      <c:valAx>
        <c:axId val="10885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4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6781</c:v>
                </c:pt>
                <c:pt idx="5">
                  <c:v>6666</c:v>
                </c:pt>
                <c:pt idx="8">
                  <c:v>6892</c:v>
                </c:pt>
                <c:pt idx="11">
                  <c:v>6789</c:v>
                </c:pt>
                <c:pt idx="14">
                  <c:v>6685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1120</c:v>
                </c:pt>
                <c:pt idx="5">
                  <c:v>960</c:v>
                </c:pt>
                <c:pt idx="8">
                  <c:v>973</c:v>
                </c:pt>
                <c:pt idx="11">
                  <c:v>1071</c:v>
                </c:pt>
                <c:pt idx="14">
                  <c:v>1259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1063</c:v>
                </c:pt>
                <c:pt idx="3">
                  <c:v>999</c:v>
                </c:pt>
                <c:pt idx="6">
                  <c:v>855</c:v>
                </c:pt>
                <c:pt idx="9">
                  <c:v>759</c:v>
                </c:pt>
                <c:pt idx="12">
                  <c:v>670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110</c:v>
                </c:pt>
                <c:pt idx="3">
                  <c:v>61</c:v>
                </c:pt>
                <c:pt idx="6">
                  <c:v>22</c:v>
                </c:pt>
                <c:pt idx="9">
                  <c:v>135</c:v>
                </c:pt>
                <c:pt idx="12">
                  <c:v>134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4821</c:v>
                </c:pt>
                <c:pt idx="3">
                  <c:v>4769</c:v>
                </c:pt>
                <c:pt idx="6">
                  <c:v>4625</c:v>
                </c:pt>
                <c:pt idx="9">
                  <c:v>4535</c:v>
                </c:pt>
                <c:pt idx="12">
                  <c:v>4563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c:v>
                </c:pt>
                <c:pt idx="3">
                  <c:v>49</c:v>
                </c:pt>
                <c:pt idx="6">
                  <c:v>24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5347</c:v>
                </c:pt>
                <c:pt idx="3">
                  <c:v>5254</c:v>
                </c:pt>
                <c:pt idx="6">
                  <c:v>5382</c:v>
                </c:pt>
                <c:pt idx="9">
                  <c:v>5301</c:v>
                </c:pt>
                <c:pt idx="12">
                  <c:v>5282</c:v>
                </c:pt>
              </c:numCache>
            </c:numRef>
          </c:val>
        </c:ser>
        <c:dLbls>
          <c:showLegendKey val="0"/>
          <c:showVal val="0"/>
          <c:showCatName val="0"/>
          <c:showSerName val="0"/>
          <c:showPercent val="0"/>
          <c:showBubbleSize val="0"/>
        </c:dLbls>
        <c:gapWidth val="100"/>
        <c:overlap val="100"/>
        <c:axId val="130034304"/>
        <c:axId val="13004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3514</c:v>
                </c:pt>
                <c:pt idx="2">
                  <c:v>#N/A</c:v>
                </c:pt>
                <c:pt idx="3">
                  <c:v>#N/A</c:v>
                </c:pt>
                <c:pt idx="4">
                  <c:v>3506</c:v>
                </c:pt>
                <c:pt idx="5">
                  <c:v>#N/A</c:v>
                </c:pt>
                <c:pt idx="6">
                  <c:v>#N/A</c:v>
                </c:pt>
                <c:pt idx="7">
                  <c:v>3045</c:v>
                </c:pt>
                <c:pt idx="8">
                  <c:v>#N/A</c:v>
                </c:pt>
                <c:pt idx="9">
                  <c:v>#N/A</c:v>
                </c:pt>
                <c:pt idx="10">
                  <c:v>2870</c:v>
                </c:pt>
                <c:pt idx="11">
                  <c:v>#N/A</c:v>
                </c:pt>
                <c:pt idx="12">
                  <c:v>#N/A</c:v>
                </c:pt>
                <c:pt idx="13">
                  <c:v>2706</c:v>
                </c:pt>
                <c:pt idx="14">
                  <c:v>#N/A</c:v>
                </c:pt>
              </c:numCache>
            </c:numRef>
          </c:val>
          <c:smooth val="0"/>
        </c:ser>
        <c:dLbls>
          <c:showLegendKey val="0"/>
          <c:showVal val="0"/>
          <c:showCatName val="0"/>
          <c:showSerName val="0"/>
          <c:showPercent val="0"/>
          <c:showBubbleSize val="0"/>
        </c:dLbls>
        <c:marker val="1"/>
        <c:smooth val="0"/>
        <c:axId val="130034304"/>
        <c:axId val="130040576"/>
      </c:lineChart>
      <c:catAx>
        <c:axId val="1300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040576"/>
        <c:crosses val="autoZero"/>
        <c:auto val="1"/>
        <c:lblAlgn val="ctr"/>
        <c:lblOffset val="100"/>
        <c:tickLblSkip val="1"/>
        <c:tickMarkSkip val="1"/>
        <c:noMultiLvlLbl val="0"/>
      </c:catAx>
      <c:valAx>
        <c:axId val="13004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3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{7C7A1A2F-7796-4427-8BF9-7997EB452BA9}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{60076366-00C4-4013-AA5E-85EC6E463E87}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{E0201D31-62F4-494F-BEF3-7AAD0190DB78}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{2294F6F3-9904-4F31-87F8-B885A53260D7}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{B003297E-4CFF-491D-9773-C61702C72FA4}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{7FE353B4-5B3C-46C2-B65B-FCCE2D27DEE4}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{1848C5E4-BCE5-46EB-A067-C3A012F5BEA6}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{E555641C-8F15-4FE8-A86D-1502273FAB99}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{FAE4161B-529F-4647-B88B-A8B8A9C1FAE3}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{8A0F537B-59AB-4E5E-BD2D-7C42BA963D0D}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152704"/>
        <c:axId val="130363776"/>
      </c:scatterChart>
      <c:valAx>
        <c:axId val="130152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363776"/>
        <c:crosses val="autoZero"/>
        <c:crossBetween val="midCat"/>
      </c:valAx>
      <c:valAx>
        <c:axId val="130363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15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{467827AC-6D16-493D-877F-46539F6EBC12}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{5F19A8E4-00BC-40BC-9FB0-EE5ECDFE62F5}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{9EF8C51D-6525-4035-AAB7-7B97E44A357F}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{D122E64F-323F-43F6-B4D8-95D1077E4867}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{CF520597-4F72-4B91-B7C0-6E04BE5F2A1E}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12.2</c:v>
                </c:pt>
                <c:pt idx="2">
                  <c:v>11.5</c:v>
                </c:pt>
                <c:pt idx="3">
                  <c:v>10.7</c:v>
                </c:pt>
                <c:pt idx="4">
                  <c:v>10.199999999999999</c:v>
                </c:pt>
              </c:numCache>
            </c:numRef>
          </c:xVal>
          <c:yVal>
            <c:numRef>
              <c:f>公会計指標分析・財政指標組合せ分析表!$K$73:$O$73</c:f>
              <c:numCache>
                <c:formatCode>#,##0.0;"▲ "#,##0.0</c:formatCode>
                <c:ptCount val="5"/>
                <c:pt idx="0">
                  <c:v>97.4</c:v>
                </c:pt>
                <c:pt idx="1">
                  <c:v>97.3</c:v>
                </c:pt>
                <c:pt idx="2">
                  <c:v>85.6</c:v>
                </c:pt>
                <c:pt idx="3">
                  <c:v>82.2</c:v>
                </c:pt>
                <c:pt idx="4">
                  <c:v>74.900000000000006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{F00F462A-8C83-4A4D-AC82-EC891C595733}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{EA024436-9A77-4EA7-BCA8-9B031FC7E2A1}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{9FAA2648-4ED3-476C-99DF-9195AFAEFB4D}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{21143EEE-0860-41F6-A9DA-00EB7C78E459}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{DDCE8B9C-2D74-47D0-BC0F-6FE674C90E24}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30397696"/>
        <c:axId val="130399616"/>
      </c:scatterChart>
      <c:valAx>
        <c:axId val="130397696"/>
        <c:scaling>
          <c:orientation val="minMax"/>
          <c:max val="14.9"/>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399616"/>
        <c:crosses val="autoZero"/>
        <c:crossBetween val="midCat"/>
      </c:valAx>
      <c:valAx>
        <c:axId val="130399616"/>
        <c:scaling>
          <c:orientation val="minMax"/>
          <c:max val="105"/>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397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年度決算に基づく実質公債費比率（平成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となった。これは類似団体平均と比較しても良い結果となっている。大きな要因として、普通会計等の起債発行抑制の時期を経たことで、単年度の元利償還金が減少したほか、一部事務組合に対する公債費見合の負担金減が大きく影響している。</a:t>
          </a:r>
          <a:endParaRPr lang="ja-JP" altLang="ja-JP" sz="1400">
            <a:effectLst/>
          </a:endParaRPr>
        </a:p>
        <a:p>
          <a:r>
            <a:rPr kumimoji="1" lang="ja-JP" altLang="ja-JP" sz="1100">
              <a:solidFill>
                <a:schemeClr val="dk1"/>
              </a:solidFill>
              <a:effectLst/>
              <a:latin typeface="+mn-lt"/>
              <a:ea typeface="+mn-ea"/>
              <a:cs typeface="+mn-cs"/>
            </a:rPr>
            <a:t>　しかしながら、今後は過疎対策事業債の活用が増え、一般会計における地方債発行額が増加する見込みであること、また下水道事業を中心に公営企業への繰出金が増えることで公債費に準ずる経費として実質公債費比率に算入される金額も増加する見込みであることから、適債事業の取捨選択や公営企業会計の事業見直しや料金改定なども検討しながら財政運営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年度決算に基づく将来負担比率は、</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ポイント減少した。これは将来負担額となる地方債現在高が</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千円程度、一般職に係る退職手当組合負担見込額が</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千円程度、それぞれ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年度比で減少したほか、公共施設等整備基金等の充当可能基金が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年度比約</a:t>
          </a:r>
          <a:r>
            <a:rPr kumimoji="1" lang="en-US" altLang="ja-JP" sz="1100">
              <a:solidFill>
                <a:schemeClr val="dk1"/>
              </a:solidFill>
              <a:effectLst/>
              <a:latin typeface="+mn-lt"/>
              <a:ea typeface="+mn-ea"/>
              <a:cs typeface="+mn-cs"/>
            </a:rPr>
            <a:t>190,000</a:t>
          </a:r>
          <a:r>
            <a:rPr kumimoji="1" lang="ja-JP" altLang="ja-JP" sz="1100">
              <a:solidFill>
                <a:schemeClr val="dk1"/>
              </a:solidFill>
              <a:effectLst/>
              <a:latin typeface="+mn-lt"/>
              <a:ea typeface="+mn-ea"/>
              <a:cs typeface="+mn-cs"/>
            </a:rPr>
            <a:t>千円増加したこと等が主な要因である。</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公営企業債等繰出金見込額は依然として高い水準にあり、地方債現在高も徐々に増加傾向に転じる見通しであることから、今後とも地方債発行の抑制や公営企業会計事業費の見直しによる基準外繰出金の抑制に努め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年度までは断続的に伸びていたが、長引く景気低迷に起因する住民税・法人税の落ち込み等から、平成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年度以降は減少傾向にあり、平成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と類似団体平均を大きく下回った状態となっている。</a:t>
          </a:r>
          <a:endParaRPr lang="ja-JP" altLang="ja-JP" sz="1400">
            <a:effectLst/>
          </a:endParaRPr>
        </a:p>
        <a:p>
          <a:r>
            <a:rPr kumimoji="1" lang="ja-JP" altLang="ja-JP" sz="1100">
              <a:solidFill>
                <a:schemeClr val="dk1"/>
              </a:solidFill>
              <a:effectLst/>
              <a:latin typeface="+mn-lt"/>
              <a:ea typeface="+mn-ea"/>
              <a:cs typeface="+mn-cs"/>
            </a:rPr>
            <a:t>　単年度の指数については、地方消費税交付金等の増に起因し基準財政収入額が伸びたことから</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微増に転じているものの、依然として類似団体平均に比べても財政基盤が脆弱であると言わざるを得ないことから、今後も安定的な自主財源の確保に努めつつ、かつ、ふるさと納税制度の活用など、積極的な歳入確保にも注力しなければならな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6" name="直線コネクタ 75"/>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9" name="直線コネクタ 78"/>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社会保障関連経費等の自然増に伴い経常的な扶助費、補助費等や繰出金の増が比率を引き上げる一方で、職員の若年化が進んだことによる人件費の減や過去の緊縮財政により地方債発行額を抑制したことから公債費が減少し、全体とし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年度より比率が引き下がる結果となった。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類似団体比較でも引き続き良好な状態を保っていることから、今後も行財政改革への取組を通じて義務的経費の削減に努め、現在の水準を維持するように努めていく。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13208</xdr:rowOff>
    </xdr:to>
    <xdr:cxnSp macro="">
      <xdr:nvCxnSpPr>
        <xdr:cNvPr id="131" name="直線コネクタ 130"/>
        <xdr:cNvCxnSpPr/>
      </xdr:nvCxnSpPr>
      <xdr:spPr>
        <a:xfrm flipV="1">
          <a:off x="4114800" y="1043305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13208</xdr:rowOff>
    </xdr:from>
    <xdr:to>
      <xdr:col>6</xdr:col>
      <xdr:colOff>0</xdr:colOff>
      <xdr:row>61</xdr:row>
      <xdr:rowOff>18034</xdr:rowOff>
    </xdr:to>
    <xdr:cxnSp macro="">
      <xdr:nvCxnSpPr>
        <xdr:cNvPr id="134" name="直線コネクタ 133"/>
        <xdr:cNvCxnSpPr/>
      </xdr:nvCxnSpPr>
      <xdr:spPr>
        <a:xfrm flipV="1">
          <a:off x="3225800" y="10471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6" name="テキスト ボックス 135"/>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61</xdr:row>
      <xdr:rowOff>18034</xdr:rowOff>
    </xdr:to>
    <xdr:cxnSp macro="">
      <xdr:nvCxnSpPr>
        <xdr:cNvPr id="137" name="直線コネクタ 136"/>
        <xdr:cNvCxnSpPr/>
      </xdr:nvCxnSpPr>
      <xdr:spPr>
        <a:xfrm>
          <a:off x="2336800" y="1025448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60</xdr:row>
      <xdr:rowOff>6096</xdr:rowOff>
    </xdr:to>
    <xdr:cxnSp macro="">
      <xdr:nvCxnSpPr>
        <xdr:cNvPr id="140" name="直線コネクタ 139"/>
        <xdr:cNvCxnSpPr/>
      </xdr:nvCxnSpPr>
      <xdr:spPr>
        <a:xfrm flipV="1">
          <a:off x="1447800" y="102544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50" name="円/楕円 149"/>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1"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133858</xdr:rowOff>
    </xdr:from>
    <xdr:to>
      <xdr:col>6</xdr:col>
      <xdr:colOff>50800</xdr:colOff>
      <xdr:row>61</xdr:row>
      <xdr:rowOff>64008</xdr:rowOff>
    </xdr:to>
    <xdr:sp macro="" textlink="">
      <xdr:nvSpPr>
        <xdr:cNvPr id="152" name="円/楕円 151"/>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53" name="テキスト ボックス 152"/>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4" name="円/楕円 153"/>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5" name="テキスト ボックス 154"/>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88138</xdr:rowOff>
    </xdr:from>
    <xdr:to>
      <xdr:col>3</xdr:col>
      <xdr:colOff>330200</xdr:colOff>
      <xdr:row>60</xdr:row>
      <xdr:rowOff>18288</xdr:rowOff>
    </xdr:to>
    <xdr:sp macro="" textlink="">
      <xdr:nvSpPr>
        <xdr:cNvPr id="156" name="円/楕円 155"/>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28465</xdr:rowOff>
    </xdr:from>
    <xdr:ext cx="762000" cy="259045"/>
    <xdr:sp macro="" textlink="">
      <xdr:nvSpPr>
        <xdr:cNvPr id="157" name="テキスト ボックス 156"/>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126746</xdr:rowOff>
    </xdr:from>
    <xdr:to>
      <xdr:col>2</xdr:col>
      <xdr:colOff>127000</xdr:colOff>
      <xdr:row>60</xdr:row>
      <xdr:rowOff>56896</xdr:rowOff>
    </xdr:to>
    <xdr:sp macro="" textlink="">
      <xdr:nvSpPr>
        <xdr:cNvPr id="158" name="円/楕円 157"/>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67073</xdr:rowOff>
    </xdr:from>
    <xdr:ext cx="762000" cy="259045"/>
    <xdr:sp macro="" textlink="">
      <xdr:nvSpPr>
        <xdr:cNvPr id="159" name="テキスト ボックス 158"/>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[171,641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年度においても職員数は微増しているものの、人件費としては定年退職者と新規採用者の給与差により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32,000</a:t>
          </a:r>
          <a:r>
            <a:rPr kumimoji="1" lang="ja-JP" altLang="ja-JP" sz="1100">
              <a:solidFill>
                <a:schemeClr val="dk1"/>
              </a:solidFill>
              <a:effectLst/>
              <a:latin typeface="+mn-lt"/>
              <a:ea typeface="+mn-ea"/>
              <a:cs typeface="+mn-cs"/>
            </a:rPr>
            <a:t>千円程度の減となっている。一方で物件費は業務のアウトソーシングや嘱託・委託・臨時職員等が増えたことから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123,000</a:t>
          </a:r>
          <a:r>
            <a:rPr kumimoji="1" lang="ja-JP" altLang="ja-JP" sz="1100">
              <a:solidFill>
                <a:schemeClr val="dk1"/>
              </a:solidFill>
              <a:effectLst/>
              <a:latin typeface="+mn-lt"/>
              <a:ea typeface="+mn-ea"/>
              <a:cs typeface="+mn-cs"/>
            </a:rPr>
            <a:t>千円程度増加しており、結果として人口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増加することとなった。引き続き類似団体平均と比べ低い水準を維持しているものの乖離幅は縮小している。団塊世代の大量退職によって中間管理職の昇任が以前より早くなっており職員一人当たりの平均給与が高めの水準を示していることや、委託職員の増など、コストを引き上げる要因も顕在化してきていることから、今後も委託業務の見直しや消耗品及び備品等の適正管理に努め、行政コストの圧縮・効率化を図ら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129873</xdr:rowOff>
    </xdr:from>
    <xdr:to>
      <xdr:col>7</xdr:col>
      <xdr:colOff>152400</xdr:colOff>
      <xdr:row>82</xdr:row>
      <xdr:rowOff>167940</xdr:rowOff>
    </xdr:to>
    <xdr:cxnSp macro="">
      <xdr:nvCxnSpPr>
        <xdr:cNvPr id="192" name="直線コネクタ 191"/>
        <xdr:cNvCxnSpPr/>
      </xdr:nvCxnSpPr>
      <xdr:spPr>
        <a:xfrm>
          <a:off x="4114800" y="14188773"/>
          <a:ext cx="8382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57338</xdr:rowOff>
    </xdr:from>
    <xdr:to>
      <xdr:col>6</xdr:col>
      <xdr:colOff>0</xdr:colOff>
      <xdr:row>82</xdr:row>
      <xdr:rowOff>129873</xdr:rowOff>
    </xdr:to>
    <xdr:cxnSp macro="">
      <xdr:nvCxnSpPr>
        <xdr:cNvPr id="195" name="直線コネクタ 194"/>
        <xdr:cNvCxnSpPr/>
      </xdr:nvCxnSpPr>
      <xdr:spPr>
        <a:xfrm>
          <a:off x="3225800" y="14116238"/>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57338</xdr:rowOff>
    </xdr:from>
    <xdr:to>
      <xdr:col>4</xdr:col>
      <xdr:colOff>482600</xdr:colOff>
      <xdr:row>82</xdr:row>
      <xdr:rowOff>73481</xdr:rowOff>
    </xdr:to>
    <xdr:cxnSp macro="">
      <xdr:nvCxnSpPr>
        <xdr:cNvPr id="198" name="直線コネクタ 197"/>
        <xdr:cNvCxnSpPr/>
      </xdr:nvCxnSpPr>
      <xdr:spPr>
        <a:xfrm flipV="1">
          <a:off x="2336800" y="14116238"/>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73481</xdr:rowOff>
    </xdr:from>
    <xdr:to>
      <xdr:col>3</xdr:col>
      <xdr:colOff>279400</xdr:colOff>
      <xdr:row>82</xdr:row>
      <xdr:rowOff>135944</xdr:rowOff>
    </xdr:to>
    <xdr:cxnSp macro="">
      <xdr:nvCxnSpPr>
        <xdr:cNvPr id="201" name="直線コネクタ 200"/>
        <xdr:cNvCxnSpPr/>
      </xdr:nvCxnSpPr>
      <xdr:spPr>
        <a:xfrm flipV="1">
          <a:off x="1447800" y="14132381"/>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117140</xdr:rowOff>
    </xdr:from>
    <xdr:to>
      <xdr:col>7</xdr:col>
      <xdr:colOff>203200</xdr:colOff>
      <xdr:row>83</xdr:row>
      <xdr:rowOff>47290</xdr:rowOff>
    </xdr:to>
    <xdr:sp macro="" textlink="">
      <xdr:nvSpPr>
        <xdr:cNvPr id="211" name="円/楕円 210"/>
        <xdr:cNvSpPr/>
      </xdr:nvSpPr>
      <xdr:spPr>
        <a:xfrm>
          <a:off x="4902200" y="141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133667</xdr:rowOff>
    </xdr:from>
    <xdr:ext cx="762000" cy="259045"/>
    <xdr:sp macro="" textlink="">
      <xdr:nvSpPr>
        <xdr:cNvPr id="212" name="人件費・物件費等の状況該当値テキスト"/>
        <xdr:cNvSpPr txBox="1"/>
      </xdr:nvSpPr>
      <xdr:spPr>
        <a:xfrm>
          <a:off x="5041900" y="140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171,641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79073</xdr:rowOff>
    </xdr:from>
    <xdr:to>
      <xdr:col>6</xdr:col>
      <xdr:colOff>50800</xdr:colOff>
      <xdr:row>83</xdr:row>
      <xdr:rowOff>9223</xdr:rowOff>
    </xdr:to>
    <xdr:sp macro="" textlink="">
      <xdr:nvSpPr>
        <xdr:cNvPr id="213" name="円/楕円 212"/>
        <xdr:cNvSpPr/>
      </xdr:nvSpPr>
      <xdr:spPr>
        <a:xfrm>
          <a:off x="4064000" y="141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19400</xdr:rowOff>
    </xdr:from>
    <xdr:ext cx="736600" cy="259045"/>
    <xdr:sp macro="" textlink="">
      <xdr:nvSpPr>
        <xdr:cNvPr id="214" name="テキスト ボックス 213"/>
        <xdr:cNvSpPr txBox="1"/>
      </xdr:nvSpPr>
      <xdr:spPr>
        <a:xfrm>
          <a:off x="3733800" y="13906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6538</xdr:rowOff>
    </xdr:from>
    <xdr:to>
      <xdr:col>4</xdr:col>
      <xdr:colOff>533400</xdr:colOff>
      <xdr:row>82</xdr:row>
      <xdr:rowOff>108138</xdr:rowOff>
    </xdr:to>
    <xdr:sp macro="" textlink="">
      <xdr:nvSpPr>
        <xdr:cNvPr id="215" name="円/楕円 214"/>
        <xdr:cNvSpPr/>
      </xdr:nvSpPr>
      <xdr:spPr>
        <a:xfrm>
          <a:off x="3175000" y="140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118315</xdr:rowOff>
    </xdr:from>
    <xdr:ext cx="762000" cy="259045"/>
    <xdr:sp macro="" textlink="">
      <xdr:nvSpPr>
        <xdr:cNvPr id="216" name="テキスト ボックス 215"/>
        <xdr:cNvSpPr txBox="1"/>
      </xdr:nvSpPr>
      <xdr:spPr>
        <a:xfrm>
          <a:off x="2844800" y="138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22681</xdr:rowOff>
    </xdr:from>
    <xdr:to>
      <xdr:col>3</xdr:col>
      <xdr:colOff>330200</xdr:colOff>
      <xdr:row>82</xdr:row>
      <xdr:rowOff>124281</xdr:rowOff>
    </xdr:to>
    <xdr:sp macro="" textlink="">
      <xdr:nvSpPr>
        <xdr:cNvPr id="217" name="円/楕円 216"/>
        <xdr:cNvSpPr/>
      </xdr:nvSpPr>
      <xdr:spPr>
        <a:xfrm>
          <a:off x="2286000" y="140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134458</xdr:rowOff>
    </xdr:from>
    <xdr:ext cx="762000" cy="259045"/>
    <xdr:sp macro="" textlink="">
      <xdr:nvSpPr>
        <xdr:cNvPr id="218" name="テキスト ボックス 217"/>
        <xdr:cNvSpPr txBox="1"/>
      </xdr:nvSpPr>
      <xdr:spPr>
        <a:xfrm>
          <a:off x="1955800" y="1385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85144</xdr:rowOff>
    </xdr:from>
    <xdr:to>
      <xdr:col>2</xdr:col>
      <xdr:colOff>127000</xdr:colOff>
      <xdr:row>83</xdr:row>
      <xdr:rowOff>15294</xdr:rowOff>
    </xdr:to>
    <xdr:sp macro="" textlink="">
      <xdr:nvSpPr>
        <xdr:cNvPr id="219" name="円/楕円 218"/>
        <xdr:cNvSpPr/>
      </xdr:nvSpPr>
      <xdr:spPr>
        <a:xfrm>
          <a:off x="1397000" y="141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25471</xdr:rowOff>
    </xdr:from>
    <xdr:ext cx="762000" cy="259045"/>
    <xdr:sp macro="" textlink="">
      <xdr:nvSpPr>
        <xdr:cNvPr id="220" name="テキスト ボックス 219"/>
        <xdr:cNvSpPr txBox="1"/>
      </xdr:nvSpPr>
      <xdr:spPr>
        <a:xfrm>
          <a:off x="1066800" y="139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ラスパイレス指数については国家公務員の給与改定特例法による措置の影響から</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年度は一時的に跳ね上がったが、影響のなくなった</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年度以降は従来の水準（</a:t>
          </a:r>
          <a:r>
            <a:rPr kumimoji="1" lang="en-US" altLang="ja-JP" sz="1100">
              <a:solidFill>
                <a:schemeClr val="dk1"/>
              </a:solidFill>
              <a:effectLst/>
              <a:latin typeface="+mn-lt"/>
              <a:ea typeface="+mn-ea"/>
              <a:cs typeface="+mn-cs"/>
            </a:rPr>
            <a:t>98</a:t>
          </a:r>
          <a:r>
            <a:rPr kumimoji="1" lang="ja-JP" altLang="en-US" sz="1100">
              <a:solidFill>
                <a:schemeClr val="dk1"/>
              </a:solidFill>
              <a:effectLst/>
              <a:latin typeface="+mn-lt"/>
              <a:ea typeface="+mn-ea"/>
              <a:cs typeface="+mn-cs"/>
            </a:rPr>
            <a:t>台）に戻っており、</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年度に比べ微増（＋</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）にとどまっている。</a:t>
          </a:r>
        </a:p>
        <a:p>
          <a:r>
            <a:rPr kumimoji="1" lang="ja-JP" altLang="en-US" sz="1100">
              <a:solidFill>
                <a:schemeClr val="dk1"/>
              </a:solidFill>
              <a:effectLst/>
              <a:latin typeface="+mn-lt"/>
              <a:ea typeface="+mn-ea"/>
              <a:cs typeface="+mn-cs"/>
            </a:rPr>
            <a:t>　独自の給与カットはしていないものの、給与構造の見直しについては完全実施済みであり、</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年度からは管理職手当の定額化により人件費を抑制している。特別昇給の是正も</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年度に実施し、特殊勤務手当や地域手当についても該当していないため支給していない。また</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年度からは給与制度の総合的見直しを実施しており、人件費抑制のために様々な取組を行っている。一方で高卒採用者の昇格が他団体に比して早めになっていることや、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級（課長補佐級）職員の占める割合が全体の約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割を占めること等がラスパイレス指数を高止まりさせている要因となっており、全体の職層のバランスを適正に調整しなければならない。</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155046</xdr:rowOff>
    </xdr:from>
    <xdr:to>
      <xdr:col>24</xdr:col>
      <xdr:colOff>558800</xdr:colOff>
      <xdr:row>85</xdr:row>
      <xdr:rowOff>122238</xdr:rowOff>
    </xdr:to>
    <xdr:cxnSp macro="">
      <xdr:nvCxnSpPr>
        <xdr:cNvPr id="253" name="直線コネクタ 252"/>
        <xdr:cNvCxnSpPr/>
      </xdr:nvCxnSpPr>
      <xdr:spPr>
        <a:xfrm flipV="1">
          <a:off x="17018000" y="13871046"/>
          <a:ext cx="0" cy="824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94315</xdr:rowOff>
    </xdr:from>
    <xdr:ext cx="762000" cy="259045"/>
    <xdr:sp macro="" textlink="">
      <xdr:nvSpPr>
        <xdr:cNvPr id="254" name="給与水準   （国との比較）最小値テキスト"/>
        <xdr:cNvSpPr txBox="1"/>
      </xdr:nvSpPr>
      <xdr:spPr>
        <a:xfrm>
          <a:off x="17106900" y="1466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85</xdr:row>
      <xdr:rowOff>122238</xdr:rowOff>
    </xdr:from>
    <xdr:to>
      <xdr:col>24</xdr:col>
      <xdr:colOff>647700</xdr:colOff>
      <xdr:row>85</xdr:row>
      <xdr:rowOff>122238</xdr:rowOff>
    </xdr:to>
    <xdr:cxnSp macro="">
      <xdr:nvCxnSpPr>
        <xdr:cNvPr id="255" name="直線コネクタ 254"/>
        <xdr:cNvCxnSpPr/>
      </xdr:nvCxnSpPr>
      <xdr:spPr>
        <a:xfrm>
          <a:off x="16929100" y="1469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69973</xdr:rowOff>
    </xdr:from>
    <xdr:ext cx="762000" cy="259045"/>
    <xdr:sp macro="" textlink="">
      <xdr:nvSpPr>
        <xdr:cNvPr id="256" name="給与水準   （国との比較）最大値テキスト"/>
        <xdr:cNvSpPr txBox="1"/>
      </xdr:nvSpPr>
      <xdr:spPr>
        <a:xfrm>
          <a:off x="17106900" y="136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80</xdr:row>
      <xdr:rowOff>155046</xdr:rowOff>
    </xdr:from>
    <xdr:to>
      <xdr:col>24</xdr:col>
      <xdr:colOff>647700</xdr:colOff>
      <xdr:row>80</xdr:row>
      <xdr:rowOff>155046</xdr:rowOff>
    </xdr:to>
    <xdr:cxnSp macro="">
      <xdr:nvCxnSpPr>
        <xdr:cNvPr id="257" name="直線コネクタ 256"/>
        <xdr:cNvCxnSpPr/>
      </xdr:nvCxnSpPr>
      <xdr:spPr>
        <a:xfrm>
          <a:off x="16929100" y="1387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11641</xdr:rowOff>
    </xdr:to>
    <xdr:cxnSp macro="">
      <xdr:nvCxnSpPr>
        <xdr:cNvPr id="258" name="直線コネクタ 257"/>
        <xdr:cNvCxnSpPr/>
      </xdr:nvCxnSpPr>
      <xdr:spPr>
        <a:xfrm>
          <a:off x="16179800" y="145245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169986</xdr:rowOff>
    </xdr:from>
    <xdr:ext cx="762000" cy="259045"/>
    <xdr:sp macro="" textlink="">
      <xdr:nvSpPr>
        <xdr:cNvPr id="259" name="給与水準   （国との比較）平均値テキスト"/>
        <xdr:cNvSpPr txBox="1"/>
      </xdr:nvSpPr>
      <xdr:spPr>
        <a:xfrm>
          <a:off x="17106900" y="14057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153459</xdr:rowOff>
    </xdr:from>
    <xdr:to>
      <xdr:col>24</xdr:col>
      <xdr:colOff>609600</xdr:colOff>
      <xdr:row>83</xdr:row>
      <xdr:rowOff>83609</xdr:rowOff>
    </xdr:to>
    <xdr:sp macro="" textlink="">
      <xdr:nvSpPr>
        <xdr:cNvPr id="260" name="フローチャート : 判断 259"/>
        <xdr:cNvSpPr/>
      </xdr:nvSpPr>
      <xdr:spPr>
        <a:xfrm>
          <a:off x="16967200" y="1421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152929</xdr:rowOff>
    </xdr:to>
    <xdr:cxnSp macro="">
      <xdr:nvCxnSpPr>
        <xdr:cNvPr id="261" name="直線コネクタ 260"/>
        <xdr:cNvCxnSpPr/>
      </xdr:nvCxnSpPr>
      <xdr:spPr>
        <a:xfrm flipV="1">
          <a:off x="15290800" y="1452456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83079</xdr:rowOff>
    </xdr:from>
    <xdr:to>
      <xdr:col>23</xdr:col>
      <xdr:colOff>457200</xdr:colOff>
      <xdr:row>83</xdr:row>
      <xdr:rowOff>13229</xdr:rowOff>
    </xdr:to>
    <xdr:sp macro="" textlink="">
      <xdr:nvSpPr>
        <xdr:cNvPr id="262" name="フローチャート : 判断 261"/>
        <xdr:cNvSpPr/>
      </xdr:nvSpPr>
      <xdr:spPr>
        <a:xfrm>
          <a:off x="16129000" y="141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23406</xdr:rowOff>
    </xdr:from>
    <xdr:ext cx="736600" cy="259045"/>
    <xdr:sp macro="" textlink="">
      <xdr:nvSpPr>
        <xdr:cNvPr id="263" name="テキスト ボックス 262"/>
        <xdr:cNvSpPr txBox="1"/>
      </xdr:nvSpPr>
      <xdr:spPr>
        <a:xfrm>
          <a:off x="15798800" y="139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152929</xdr:rowOff>
    </xdr:from>
    <xdr:to>
      <xdr:col>22</xdr:col>
      <xdr:colOff>203200</xdr:colOff>
      <xdr:row>89</xdr:row>
      <xdr:rowOff>89959</xdr:rowOff>
    </xdr:to>
    <xdr:cxnSp macro="">
      <xdr:nvCxnSpPr>
        <xdr:cNvPr id="264" name="直線コネクタ 263"/>
        <xdr:cNvCxnSpPr/>
      </xdr:nvCxnSpPr>
      <xdr:spPr>
        <a:xfrm flipV="1">
          <a:off x="14401800" y="14554729"/>
          <a:ext cx="889000" cy="7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73025</xdr:rowOff>
    </xdr:from>
    <xdr:to>
      <xdr:col>22</xdr:col>
      <xdr:colOff>254000</xdr:colOff>
      <xdr:row>83</xdr:row>
      <xdr:rowOff>3175</xdr:rowOff>
    </xdr:to>
    <xdr:sp macro="" textlink="">
      <xdr:nvSpPr>
        <xdr:cNvPr id="265" name="フローチャート : 判断 264"/>
        <xdr:cNvSpPr/>
      </xdr:nvSpPr>
      <xdr:spPr>
        <a:xfrm>
          <a:off x="15240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13352</xdr:rowOff>
    </xdr:from>
    <xdr:ext cx="762000" cy="259045"/>
    <xdr:sp macro="" textlink="">
      <xdr:nvSpPr>
        <xdr:cNvPr id="266" name="テキスト ボックス 265"/>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89959</xdr:rowOff>
    </xdr:to>
    <xdr:cxnSp macro="">
      <xdr:nvCxnSpPr>
        <xdr:cNvPr id="267" name="直線コネクタ 266"/>
        <xdr:cNvCxnSpPr/>
      </xdr:nvCxnSpPr>
      <xdr:spPr>
        <a:xfrm>
          <a:off x="13512800" y="152886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141288</xdr:rowOff>
    </xdr:from>
    <xdr:to>
      <xdr:col>21</xdr:col>
      <xdr:colOff>50800</xdr:colOff>
      <xdr:row>87</xdr:row>
      <xdr:rowOff>71438</xdr:rowOff>
    </xdr:to>
    <xdr:sp macro="" textlink="">
      <xdr:nvSpPr>
        <xdr:cNvPr id="268" name="フローチャート : 判断 267"/>
        <xdr:cNvSpPr/>
      </xdr:nvSpPr>
      <xdr:spPr>
        <a:xfrm>
          <a:off x="14351000" y="1488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81615</xdr:rowOff>
    </xdr:from>
    <xdr:ext cx="762000" cy="259045"/>
    <xdr:sp macro="" textlink="">
      <xdr:nvSpPr>
        <xdr:cNvPr id="269" name="テキスト ボックス 268"/>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121179</xdr:rowOff>
    </xdr:from>
    <xdr:to>
      <xdr:col>19</xdr:col>
      <xdr:colOff>533400</xdr:colOff>
      <xdr:row>87</xdr:row>
      <xdr:rowOff>51329</xdr:rowOff>
    </xdr:to>
    <xdr:sp macro="" textlink="">
      <xdr:nvSpPr>
        <xdr:cNvPr id="270" name="フローチャート : 判断 269"/>
        <xdr:cNvSpPr/>
      </xdr:nvSpPr>
      <xdr:spPr>
        <a:xfrm>
          <a:off x="13462000" y="1486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61506</xdr:rowOff>
    </xdr:from>
    <xdr:ext cx="762000" cy="259045"/>
    <xdr:sp macro="" textlink="">
      <xdr:nvSpPr>
        <xdr:cNvPr id="271" name="テキスト ボックス 270"/>
        <xdr:cNvSpPr txBox="1"/>
      </xdr:nvSpPr>
      <xdr:spPr>
        <a:xfrm>
          <a:off x="13131800" y="1463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132291</xdr:rowOff>
    </xdr:from>
    <xdr:to>
      <xdr:col>24</xdr:col>
      <xdr:colOff>609600</xdr:colOff>
      <xdr:row>85</xdr:row>
      <xdr:rowOff>62441</xdr:rowOff>
    </xdr:to>
    <xdr:sp macro="" textlink="">
      <xdr:nvSpPr>
        <xdr:cNvPr id="277" name="円/楕円 276"/>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28168</xdr:rowOff>
    </xdr:from>
    <xdr:ext cx="762000" cy="259045"/>
    <xdr:sp macro="" textlink="">
      <xdr:nvSpPr>
        <xdr:cNvPr id="278" name="給与水準   （国との比較）該当値テキスト"/>
        <xdr:cNvSpPr txBox="1"/>
      </xdr:nvSpPr>
      <xdr:spPr>
        <a:xfrm>
          <a:off x="17106900" y="144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9" name="円/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0" name="テキスト ボックス 279"/>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102129</xdr:rowOff>
    </xdr:from>
    <xdr:to>
      <xdr:col>22</xdr:col>
      <xdr:colOff>254000</xdr:colOff>
      <xdr:row>85</xdr:row>
      <xdr:rowOff>32279</xdr:rowOff>
    </xdr:to>
    <xdr:sp macro="" textlink="">
      <xdr:nvSpPr>
        <xdr:cNvPr id="281" name="円/楕円 280"/>
        <xdr:cNvSpPr/>
      </xdr:nvSpPr>
      <xdr:spPr>
        <a:xfrm>
          <a:off x="15240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17056</xdr:rowOff>
    </xdr:from>
    <xdr:ext cx="762000" cy="259045"/>
    <xdr:sp macro="" textlink="">
      <xdr:nvSpPr>
        <xdr:cNvPr id="282" name="テキスト ボックス 281"/>
        <xdr:cNvSpPr txBox="1"/>
      </xdr:nvSpPr>
      <xdr:spPr>
        <a:xfrm>
          <a:off x="14909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39159</xdr:rowOff>
    </xdr:from>
    <xdr:to>
      <xdr:col>21</xdr:col>
      <xdr:colOff>50800</xdr:colOff>
      <xdr:row>89</xdr:row>
      <xdr:rowOff>140759</xdr:rowOff>
    </xdr:to>
    <xdr:sp macro="" textlink="">
      <xdr:nvSpPr>
        <xdr:cNvPr id="283" name="円/楕円 282"/>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125536</xdr:rowOff>
    </xdr:from>
    <xdr:ext cx="762000" cy="259045"/>
    <xdr:sp macro="" textlink="">
      <xdr:nvSpPr>
        <xdr:cNvPr id="284" name="テキスト ボックス 283"/>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5" name="円/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6" name="テキスト ボックス 285"/>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年度までの間、定年退職者分について不補充としていた経緯もあり、集中改革プラン（平成</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年度）の計画値を上回るペースで職員数が減少してきたが、平成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年度以降は毎年度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名程度の新規採用を行っており、また近年は定年退職者の再任用も開始していることから、職員数は増加傾向となっている。</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年度末に策定した定員管理計画（</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ヶ年）においても、最終年度における目標値を</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年度職員数から＋</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名とした</a:t>
          </a:r>
          <a:r>
            <a:rPr kumimoji="1" lang="en-US" altLang="ja-JP" sz="1100">
              <a:solidFill>
                <a:schemeClr val="dk1"/>
              </a:solidFill>
              <a:effectLst/>
              <a:latin typeface="+mn-lt"/>
              <a:ea typeface="+mn-ea"/>
              <a:cs typeface="+mn-cs"/>
            </a:rPr>
            <a:t>212</a:t>
          </a:r>
          <a:r>
            <a:rPr kumimoji="1" lang="ja-JP" altLang="en-US"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％）で掲げている。</a:t>
          </a:r>
        </a:p>
        <a:p>
          <a:r>
            <a:rPr kumimoji="1" lang="ja-JP" altLang="en-US" sz="1100">
              <a:solidFill>
                <a:schemeClr val="dk1"/>
              </a:solidFill>
              <a:effectLst/>
              <a:latin typeface="+mn-lt"/>
              <a:ea typeface="+mn-ea"/>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8" name="直線コネクタ 317"/>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9"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20" name="直線コネクタ 319"/>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21"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2" name="直線コネクタ 321"/>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78831</xdr:rowOff>
    </xdr:from>
    <xdr:to>
      <xdr:col>24</xdr:col>
      <xdr:colOff>558800</xdr:colOff>
      <xdr:row>60</xdr:row>
      <xdr:rowOff>154668</xdr:rowOff>
    </xdr:to>
    <xdr:cxnSp macro="">
      <xdr:nvCxnSpPr>
        <xdr:cNvPr id="323" name="直線コネクタ 322"/>
        <xdr:cNvCxnSpPr/>
      </xdr:nvCxnSpPr>
      <xdr:spPr>
        <a:xfrm>
          <a:off x="16179800" y="1036583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4"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5" name="フローチャート : 判断 324"/>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78831</xdr:rowOff>
    </xdr:to>
    <xdr:cxnSp macro="">
      <xdr:nvCxnSpPr>
        <xdr:cNvPr id="326" name="直線コネクタ 325"/>
        <xdr:cNvCxnSpPr/>
      </xdr:nvCxnSpPr>
      <xdr:spPr>
        <a:xfrm>
          <a:off x="15290800" y="103641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7" name="フローチャート : 判断 326"/>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8" name="テキスト ボックス 327"/>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170997</xdr:rowOff>
    </xdr:from>
    <xdr:to>
      <xdr:col>22</xdr:col>
      <xdr:colOff>203200</xdr:colOff>
      <xdr:row>60</xdr:row>
      <xdr:rowOff>77107</xdr:rowOff>
    </xdr:to>
    <xdr:cxnSp macro="">
      <xdr:nvCxnSpPr>
        <xdr:cNvPr id="329" name="直線コネクタ 328"/>
        <xdr:cNvCxnSpPr/>
      </xdr:nvCxnSpPr>
      <xdr:spPr>
        <a:xfrm>
          <a:off x="14401800" y="10286547"/>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30" name="フローチャート : 判断 329"/>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31" name="テキスト ボックス 330"/>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58965</xdr:rowOff>
    </xdr:from>
    <xdr:to>
      <xdr:col>21</xdr:col>
      <xdr:colOff>0</xdr:colOff>
      <xdr:row>59</xdr:row>
      <xdr:rowOff>170997</xdr:rowOff>
    </xdr:to>
    <xdr:cxnSp macro="">
      <xdr:nvCxnSpPr>
        <xdr:cNvPr id="332" name="直線コネクタ 331"/>
        <xdr:cNvCxnSpPr/>
      </xdr:nvCxnSpPr>
      <xdr:spPr>
        <a:xfrm>
          <a:off x="13512800" y="10174515"/>
          <a:ext cx="8890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3" name="フローチャート : 判断 332"/>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4" name="テキスト ボックス 333"/>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5" name="フローチャート : 判断 334"/>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6" name="テキスト ボックス 335"/>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103868</xdr:rowOff>
    </xdr:from>
    <xdr:to>
      <xdr:col>24</xdr:col>
      <xdr:colOff>609600</xdr:colOff>
      <xdr:row>61</xdr:row>
      <xdr:rowOff>34018</xdr:rowOff>
    </xdr:to>
    <xdr:sp macro="" textlink="">
      <xdr:nvSpPr>
        <xdr:cNvPr id="342" name="円/楕円 341"/>
        <xdr:cNvSpPr/>
      </xdr:nvSpPr>
      <xdr:spPr>
        <a:xfrm>
          <a:off x="169672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120395</xdr:rowOff>
    </xdr:from>
    <xdr:ext cx="762000" cy="259045"/>
    <xdr:sp macro="" textlink="">
      <xdr:nvSpPr>
        <xdr:cNvPr id="343" name="定員管理の状況該当値テキスト"/>
        <xdr:cNvSpPr txBox="1"/>
      </xdr:nvSpPr>
      <xdr:spPr>
        <a:xfrm>
          <a:off x="17106900" y="102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28031</xdr:rowOff>
    </xdr:from>
    <xdr:to>
      <xdr:col>23</xdr:col>
      <xdr:colOff>457200</xdr:colOff>
      <xdr:row>60</xdr:row>
      <xdr:rowOff>129631</xdr:rowOff>
    </xdr:to>
    <xdr:sp macro="" textlink="">
      <xdr:nvSpPr>
        <xdr:cNvPr id="344" name="円/楕円 343"/>
        <xdr:cNvSpPr/>
      </xdr:nvSpPr>
      <xdr:spPr>
        <a:xfrm>
          <a:off x="16129000" y="103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139808</xdr:rowOff>
    </xdr:from>
    <xdr:ext cx="736600" cy="259045"/>
    <xdr:sp macro="" textlink="">
      <xdr:nvSpPr>
        <xdr:cNvPr id="345" name="テキスト ボックス 34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26307</xdr:rowOff>
    </xdr:from>
    <xdr:to>
      <xdr:col>22</xdr:col>
      <xdr:colOff>254000</xdr:colOff>
      <xdr:row>60</xdr:row>
      <xdr:rowOff>127907</xdr:rowOff>
    </xdr:to>
    <xdr:sp macro="" textlink="">
      <xdr:nvSpPr>
        <xdr:cNvPr id="346" name="円/楕円 345"/>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138084</xdr:rowOff>
    </xdr:from>
    <xdr:ext cx="762000" cy="259045"/>
    <xdr:sp macro="" textlink="">
      <xdr:nvSpPr>
        <xdr:cNvPr id="347" name="テキスト ボックス 346"/>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120197</xdr:rowOff>
    </xdr:from>
    <xdr:to>
      <xdr:col>21</xdr:col>
      <xdr:colOff>50800</xdr:colOff>
      <xdr:row>60</xdr:row>
      <xdr:rowOff>50347</xdr:rowOff>
    </xdr:to>
    <xdr:sp macro="" textlink="">
      <xdr:nvSpPr>
        <xdr:cNvPr id="348" name="円/楕円 347"/>
        <xdr:cNvSpPr/>
      </xdr:nvSpPr>
      <xdr:spPr>
        <a:xfrm>
          <a:off x="14351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60524</xdr:rowOff>
    </xdr:from>
    <xdr:ext cx="762000" cy="259045"/>
    <xdr:sp macro="" textlink="">
      <xdr:nvSpPr>
        <xdr:cNvPr id="349" name="テキスト ボックス 348"/>
        <xdr:cNvSpPr txBox="1"/>
      </xdr:nvSpPr>
      <xdr:spPr>
        <a:xfrm>
          <a:off x="14020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8165</xdr:rowOff>
    </xdr:from>
    <xdr:to>
      <xdr:col>19</xdr:col>
      <xdr:colOff>533400</xdr:colOff>
      <xdr:row>59</xdr:row>
      <xdr:rowOff>109765</xdr:rowOff>
    </xdr:to>
    <xdr:sp macro="" textlink="">
      <xdr:nvSpPr>
        <xdr:cNvPr id="350" name="円/楕円 349"/>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119942</xdr:rowOff>
    </xdr:from>
    <xdr:ext cx="762000" cy="259045"/>
    <xdr:sp macro="" textlink="">
      <xdr:nvSpPr>
        <xdr:cNvPr id="351" name="テキスト ボックス 350"/>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過去の起債事業抑制の効果もあり公債費が減少していることから、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ポイントの減となり、引き続き類似団体平均を下回る良好な状態にある。</a:t>
          </a:r>
          <a:endParaRPr lang="ja-JP" altLang="ja-JP" sz="1400">
            <a:effectLst/>
          </a:endParaRPr>
        </a:p>
        <a:p>
          <a:r>
            <a:rPr kumimoji="1" lang="ja-JP" altLang="ja-JP" sz="1100">
              <a:solidFill>
                <a:schemeClr val="dk1"/>
              </a:solidFill>
              <a:effectLst/>
              <a:latin typeface="+mn-lt"/>
              <a:ea typeface="+mn-ea"/>
              <a:cs typeface="+mn-cs"/>
            </a:rPr>
            <a:t>　し</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しながら、各公営企業会計の起債償還に係る繰出しの増（特に下水道事業の伸びが大きい）や過疎地域指定に伴う過疎対策事業債の活用などにより、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年度以降元金に係る公債費が増加に転じる見通しであることから、その動向に注視しながらプライマリーバランスのとれた財政運営を行う必要がある。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3" name="直線コネクタ 382"/>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4"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5" name="直線コネクタ 384"/>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6"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7" name="直線コネクタ 386"/>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149981</xdr:rowOff>
    </xdr:to>
    <xdr:cxnSp macro="">
      <xdr:nvCxnSpPr>
        <xdr:cNvPr id="388" name="直線コネクタ 387"/>
        <xdr:cNvCxnSpPr/>
      </xdr:nvCxnSpPr>
      <xdr:spPr>
        <a:xfrm flipV="1">
          <a:off x="16179800" y="69505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9"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90" name="フローチャート : 判断 389"/>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149981</xdr:rowOff>
    </xdr:from>
    <xdr:to>
      <xdr:col>23</xdr:col>
      <xdr:colOff>406400</xdr:colOff>
      <xdr:row>41</xdr:row>
      <xdr:rowOff>70455</xdr:rowOff>
    </xdr:to>
    <xdr:cxnSp macro="">
      <xdr:nvCxnSpPr>
        <xdr:cNvPr id="391" name="直線コネクタ 390"/>
        <xdr:cNvCxnSpPr/>
      </xdr:nvCxnSpPr>
      <xdr:spPr>
        <a:xfrm flipV="1">
          <a:off x="15290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2" name="フローチャート : 判断 391"/>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3" name="テキスト ボックス 392"/>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41</xdr:row>
      <xdr:rowOff>150888</xdr:rowOff>
    </xdr:to>
    <xdr:cxnSp macro="">
      <xdr:nvCxnSpPr>
        <xdr:cNvPr id="394" name="直線コネクタ 393"/>
        <xdr:cNvCxnSpPr/>
      </xdr:nvCxnSpPr>
      <xdr:spPr>
        <a:xfrm flipV="1">
          <a:off x="14401800" y="709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5" name="フローチャート :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6" name="テキスト ボックス 395"/>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150888</xdr:rowOff>
    </xdr:from>
    <xdr:to>
      <xdr:col>21</xdr:col>
      <xdr:colOff>0</xdr:colOff>
      <xdr:row>42</xdr:row>
      <xdr:rowOff>105833</xdr:rowOff>
    </xdr:to>
    <xdr:cxnSp macro="">
      <xdr:nvCxnSpPr>
        <xdr:cNvPr id="397" name="直線コネクタ 396"/>
        <xdr:cNvCxnSpPr/>
      </xdr:nvCxnSpPr>
      <xdr:spPr>
        <a:xfrm flipV="1">
          <a:off x="13512800" y="71803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8" name="フローチャート : 判断 397"/>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9" name="テキスト ボックス 398"/>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00" name="フローチャート :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401" name="テキスト ボックス 40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7" name="円/楕円 406"/>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8"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99181</xdr:rowOff>
    </xdr:from>
    <xdr:to>
      <xdr:col>23</xdr:col>
      <xdr:colOff>457200</xdr:colOff>
      <xdr:row>41</xdr:row>
      <xdr:rowOff>29331</xdr:rowOff>
    </xdr:to>
    <xdr:sp macro="" textlink="">
      <xdr:nvSpPr>
        <xdr:cNvPr id="409" name="円/楕円 408"/>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39508</xdr:rowOff>
    </xdr:from>
    <xdr:ext cx="736600" cy="259045"/>
    <xdr:sp macro="" textlink="">
      <xdr:nvSpPr>
        <xdr:cNvPr id="410" name="テキスト ボックス 409"/>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11" name="円/楕円 410"/>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12" name="テキスト ボックス 411"/>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100088</xdr:rowOff>
    </xdr:from>
    <xdr:to>
      <xdr:col>21</xdr:col>
      <xdr:colOff>50800</xdr:colOff>
      <xdr:row>42</xdr:row>
      <xdr:rowOff>30238</xdr:rowOff>
    </xdr:to>
    <xdr:sp macro="" textlink="">
      <xdr:nvSpPr>
        <xdr:cNvPr id="413" name="円/楕円 412"/>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40415</xdr:rowOff>
    </xdr:from>
    <xdr:ext cx="762000" cy="259045"/>
    <xdr:sp macro="" textlink="">
      <xdr:nvSpPr>
        <xdr:cNvPr id="414" name="テキスト ボックス 413"/>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5" name="円/楕円 414"/>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6" name="テキスト ボックス 415"/>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将来負担比率については、類似団体平均に比べ高い水準で推移しているものの、平成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ポイント減少となっており、引き続き減少傾向を維持している。</a:t>
          </a:r>
          <a:endParaRPr lang="ja-JP" altLang="ja-JP" sz="1400">
            <a:effectLst/>
          </a:endParaRPr>
        </a:p>
        <a:p>
          <a:r>
            <a:rPr kumimoji="1" lang="ja-JP" altLang="ja-JP" sz="1100">
              <a:solidFill>
                <a:schemeClr val="dk1"/>
              </a:solidFill>
              <a:effectLst/>
              <a:latin typeface="+mn-lt"/>
              <a:ea typeface="+mn-ea"/>
              <a:cs typeface="+mn-cs"/>
            </a:rPr>
            <a:t>　これは将来負担額となる地方債現在高が</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千円程度、一般職に係る退職手当組合負担見込額が</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千円程度、それぞれ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年度比で減少したほか、公共施設等整備基金等の充当可能基金が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年度比約</a:t>
          </a:r>
          <a:r>
            <a:rPr kumimoji="1" lang="en-US" altLang="ja-JP" sz="1100">
              <a:solidFill>
                <a:schemeClr val="dk1"/>
              </a:solidFill>
              <a:effectLst/>
              <a:latin typeface="+mn-lt"/>
              <a:ea typeface="+mn-ea"/>
              <a:cs typeface="+mn-cs"/>
            </a:rPr>
            <a:t>190,000</a:t>
          </a:r>
          <a:r>
            <a:rPr kumimoji="1" lang="ja-JP" altLang="ja-JP" sz="1100">
              <a:solidFill>
                <a:schemeClr val="dk1"/>
              </a:solidFill>
              <a:effectLst/>
              <a:latin typeface="+mn-lt"/>
              <a:ea typeface="+mn-ea"/>
              <a:cs typeface="+mn-cs"/>
            </a:rPr>
            <a:t>千円増加したこと等が主な要因となっている。</a:t>
          </a:r>
          <a:endParaRPr lang="ja-JP" altLang="ja-JP" sz="1400">
            <a:effectLst/>
          </a:endParaRPr>
        </a:p>
        <a:p>
          <a:r>
            <a:rPr kumimoji="1" lang="ja-JP" altLang="ja-JP" sz="1100">
              <a:solidFill>
                <a:schemeClr val="dk1"/>
              </a:solidFill>
              <a:effectLst/>
              <a:latin typeface="+mn-lt"/>
              <a:ea typeface="+mn-ea"/>
              <a:cs typeface="+mn-cs"/>
            </a:rPr>
            <a:t>　今後も事業の必要性、優先順位を考慮しながら事業を取捨選択し、将来の負担を軽減できるよう努めたい。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5" name="直線コネクタ 444"/>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6"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7" name="直線コネクタ 446"/>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58462</xdr:rowOff>
    </xdr:from>
    <xdr:to>
      <xdr:col>24</xdr:col>
      <xdr:colOff>558800</xdr:colOff>
      <xdr:row>17</xdr:row>
      <xdr:rowOff>117179</xdr:rowOff>
    </xdr:to>
    <xdr:cxnSp macro="">
      <xdr:nvCxnSpPr>
        <xdr:cNvPr id="450" name="直線コネクタ 449"/>
        <xdr:cNvCxnSpPr/>
      </xdr:nvCxnSpPr>
      <xdr:spPr>
        <a:xfrm flipV="1">
          <a:off x="16179800" y="2973112"/>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51"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2" name="フローチャート : 判断 451"/>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117179</xdr:rowOff>
    </xdr:from>
    <xdr:to>
      <xdr:col>23</xdr:col>
      <xdr:colOff>406400</xdr:colOff>
      <xdr:row>17</xdr:row>
      <xdr:rowOff>144526</xdr:rowOff>
    </xdr:to>
    <xdr:cxnSp macro="">
      <xdr:nvCxnSpPr>
        <xdr:cNvPr id="453" name="直線コネクタ 452"/>
        <xdr:cNvCxnSpPr/>
      </xdr:nvCxnSpPr>
      <xdr:spPr>
        <a:xfrm flipV="1">
          <a:off x="15290800" y="303182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4" name="フローチャート : 判断 453"/>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5" name="テキスト ボックス 454"/>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144526</xdr:rowOff>
    </xdr:from>
    <xdr:to>
      <xdr:col>22</xdr:col>
      <xdr:colOff>203200</xdr:colOff>
      <xdr:row>18</xdr:row>
      <xdr:rowOff>67183</xdr:rowOff>
    </xdr:to>
    <xdr:cxnSp macro="">
      <xdr:nvCxnSpPr>
        <xdr:cNvPr id="456" name="直線コネクタ 455"/>
        <xdr:cNvCxnSpPr/>
      </xdr:nvCxnSpPr>
      <xdr:spPr>
        <a:xfrm flipV="1">
          <a:off x="14401800" y="305917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7" name="フローチャート : 判断 456"/>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8" name="テキスト ボックス 457"/>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67183</xdr:rowOff>
    </xdr:from>
    <xdr:to>
      <xdr:col>21</xdr:col>
      <xdr:colOff>0</xdr:colOff>
      <xdr:row>18</xdr:row>
      <xdr:rowOff>67987</xdr:rowOff>
    </xdr:to>
    <xdr:cxnSp macro="">
      <xdr:nvCxnSpPr>
        <xdr:cNvPr id="459" name="直線コネクタ 458"/>
        <xdr:cNvCxnSpPr/>
      </xdr:nvCxnSpPr>
      <xdr:spPr>
        <a:xfrm flipV="1">
          <a:off x="13512800" y="315328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60" name="フローチャート : 判断 459"/>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61" name="テキスト ボックス 460"/>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2" name="フローチャート : 判断 461"/>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63" name="テキスト ボックス 46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7662</xdr:rowOff>
    </xdr:from>
    <xdr:to>
      <xdr:col>24</xdr:col>
      <xdr:colOff>609600</xdr:colOff>
      <xdr:row>17</xdr:row>
      <xdr:rowOff>109262</xdr:rowOff>
    </xdr:to>
    <xdr:sp macro="" textlink="">
      <xdr:nvSpPr>
        <xdr:cNvPr id="469" name="円/楕円 468"/>
        <xdr:cNvSpPr/>
      </xdr:nvSpPr>
      <xdr:spPr>
        <a:xfrm>
          <a:off x="169672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151189</xdr:rowOff>
    </xdr:from>
    <xdr:ext cx="762000" cy="259045"/>
    <xdr:sp macro="" textlink="">
      <xdr:nvSpPr>
        <xdr:cNvPr id="470" name="将来負担の状況該当値テキスト"/>
        <xdr:cNvSpPr txBox="1"/>
      </xdr:nvSpPr>
      <xdr:spPr>
        <a:xfrm>
          <a:off x="17106900" y="28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66379</xdr:rowOff>
    </xdr:from>
    <xdr:to>
      <xdr:col>23</xdr:col>
      <xdr:colOff>457200</xdr:colOff>
      <xdr:row>17</xdr:row>
      <xdr:rowOff>167979</xdr:rowOff>
    </xdr:to>
    <xdr:sp macro="" textlink="">
      <xdr:nvSpPr>
        <xdr:cNvPr id="471" name="円/楕円 470"/>
        <xdr:cNvSpPr/>
      </xdr:nvSpPr>
      <xdr:spPr>
        <a:xfrm>
          <a:off x="16129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152756</xdr:rowOff>
    </xdr:from>
    <xdr:ext cx="736600" cy="259045"/>
    <xdr:sp macro="" textlink="">
      <xdr:nvSpPr>
        <xdr:cNvPr id="472" name="テキスト ボックス 471"/>
        <xdr:cNvSpPr txBox="1"/>
      </xdr:nvSpPr>
      <xdr:spPr>
        <a:xfrm>
          <a:off x="15798800" y="306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93726</xdr:rowOff>
    </xdr:from>
    <xdr:to>
      <xdr:col>22</xdr:col>
      <xdr:colOff>254000</xdr:colOff>
      <xdr:row>18</xdr:row>
      <xdr:rowOff>23876</xdr:rowOff>
    </xdr:to>
    <xdr:sp macro="" textlink="">
      <xdr:nvSpPr>
        <xdr:cNvPr id="473" name="円/楕円 472"/>
        <xdr:cNvSpPr/>
      </xdr:nvSpPr>
      <xdr:spPr>
        <a:xfrm>
          <a:off x="15240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8653</xdr:rowOff>
    </xdr:from>
    <xdr:ext cx="762000" cy="259045"/>
    <xdr:sp macro="" textlink="">
      <xdr:nvSpPr>
        <xdr:cNvPr id="474" name="テキスト ボックス 473"/>
        <xdr:cNvSpPr txBox="1"/>
      </xdr:nvSpPr>
      <xdr:spPr>
        <a:xfrm>
          <a:off x="14909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16383</xdr:rowOff>
    </xdr:from>
    <xdr:to>
      <xdr:col>21</xdr:col>
      <xdr:colOff>50800</xdr:colOff>
      <xdr:row>18</xdr:row>
      <xdr:rowOff>117983</xdr:rowOff>
    </xdr:to>
    <xdr:sp macro="" textlink="">
      <xdr:nvSpPr>
        <xdr:cNvPr id="475" name="円/楕円 474"/>
        <xdr:cNvSpPr/>
      </xdr:nvSpPr>
      <xdr:spPr>
        <a:xfrm>
          <a:off x="14351000" y="31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102760</xdr:rowOff>
    </xdr:from>
    <xdr:ext cx="762000" cy="259045"/>
    <xdr:sp macro="" textlink="">
      <xdr:nvSpPr>
        <xdr:cNvPr id="476" name="テキスト ボックス 475"/>
        <xdr:cNvSpPr txBox="1"/>
      </xdr:nvSpPr>
      <xdr:spPr>
        <a:xfrm>
          <a:off x="14020800" y="318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17187</xdr:rowOff>
    </xdr:from>
    <xdr:to>
      <xdr:col>19</xdr:col>
      <xdr:colOff>533400</xdr:colOff>
      <xdr:row>18</xdr:row>
      <xdr:rowOff>118787</xdr:rowOff>
    </xdr:to>
    <xdr:sp macro="" textlink="">
      <xdr:nvSpPr>
        <xdr:cNvPr id="477" name="円/楕円 476"/>
        <xdr:cNvSpPr/>
      </xdr:nvSpPr>
      <xdr:spPr>
        <a:xfrm>
          <a:off x="13462000" y="31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103564</xdr:rowOff>
    </xdr:from>
    <xdr:ext cx="762000" cy="259045"/>
    <xdr:sp macro="" textlink="">
      <xdr:nvSpPr>
        <xdr:cNvPr id="478" name="テキスト ボックス 477"/>
        <xdr:cNvSpPr txBox="1"/>
      </xdr:nvSpPr>
      <xdr:spPr>
        <a:xfrm>
          <a:off x="13131800" y="31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類似団体平均比較ではこれまで同様、人口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人当たりの職員数及び全体の経常収支比率は下回っている状態が続いている。また経常的な人件費総額でも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千円程度減少しているところである。</a:t>
          </a:r>
          <a:endParaRPr lang="ja-JP" altLang="ja-JP" sz="1400">
            <a:effectLst/>
          </a:endParaRPr>
        </a:p>
        <a:p>
          <a:r>
            <a:rPr kumimoji="1" lang="ja-JP" altLang="ja-JP" sz="1100">
              <a:solidFill>
                <a:schemeClr val="dk1"/>
              </a:solidFill>
              <a:effectLst/>
              <a:latin typeface="+mn-lt"/>
              <a:ea typeface="+mn-ea"/>
              <a:cs typeface="+mn-cs"/>
            </a:rPr>
            <a:t>　また、人件費に係る経常収支比率も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がり、類似団体平均より良好な状態へなった。今後も人件費は大きな割合を占めるものと見込まれていることから、より適正な人員配置や再任用制度の運用、指定管理者制度の活用等を検討し、できる限りのコスト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38</xdr:row>
      <xdr:rowOff>50800</xdr:rowOff>
    </xdr:to>
    <xdr:cxnSp macro="">
      <xdr:nvCxnSpPr>
        <xdr:cNvPr id="68" name="直線コネクタ 67"/>
        <xdr:cNvCxnSpPr/>
      </xdr:nvCxnSpPr>
      <xdr:spPr>
        <a:xfrm flipV="1">
          <a:off x="3987800" y="64026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50800</xdr:rowOff>
    </xdr:to>
    <xdr:cxnSp macro="">
      <xdr:nvCxnSpPr>
        <xdr:cNvPr id="71" name="直線コネクタ 70"/>
        <xdr:cNvCxnSpPr/>
      </xdr:nvCxnSpPr>
      <xdr:spPr>
        <a:xfrm>
          <a:off x="3098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50800</xdr:rowOff>
    </xdr:to>
    <xdr:cxnSp macro="">
      <xdr:nvCxnSpPr>
        <xdr:cNvPr id="74" name="直線コネクタ 73"/>
        <xdr:cNvCxnSpPr/>
      </xdr:nvCxnSpPr>
      <xdr:spPr>
        <a:xfrm>
          <a:off x="2209800" y="653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39</xdr:row>
      <xdr:rowOff>75293</xdr:rowOff>
    </xdr:to>
    <xdr:cxnSp macro="">
      <xdr:nvCxnSpPr>
        <xdr:cNvPr id="77" name="直線コネクタ 76"/>
        <xdr:cNvCxnSpPr/>
      </xdr:nvCxnSpPr>
      <xdr:spPr>
        <a:xfrm flipV="1">
          <a:off x="1320800" y="6533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7" name="円/楕円 86"/>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24691</xdr:rowOff>
    </xdr:from>
    <xdr:ext cx="762000" cy="259045"/>
    <xdr:sp macro="" textlink="">
      <xdr:nvSpPr>
        <xdr:cNvPr id="88" name="人件費該当値テキスト"/>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9" name="円/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90" name="テキスト ボックス 89"/>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3" name="円/楕円 92"/>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94" name="テキスト ボックス 93"/>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95" name="円/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物件費に係る経常収支比率は、経常的な物件費が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年度より約</a:t>
          </a:r>
          <a:r>
            <a:rPr kumimoji="1" lang="en-US" altLang="ja-JP" sz="1100">
              <a:solidFill>
                <a:schemeClr val="dk1"/>
              </a:solidFill>
              <a:effectLst/>
              <a:latin typeface="+mn-lt"/>
              <a:ea typeface="+mn-ea"/>
              <a:cs typeface="+mn-cs"/>
            </a:rPr>
            <a:t>17,000</a:t>
          </a:r>
          <a:r>
            <a:rPr kumimoji="1" lang="ja-JP" altLang="ja-JP" sz="1100">
              <a:solidFill>
                <a:schemeClr val="dk1"/>
              </a:solidFill>
              <a:effectLst/>
              <a:latin typeface="+mn-lt"/>
              <a:ea typeface="+mn-ea"/>
              <a:cs typeface="+mn-cs"/>
            </a:rPr>
            <a:t>千円減少していることから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　経常収支比率は平成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同様に類似団体の中で最も低く良好な状態ではあるが、委託職員等に係る人件費の増や、専門的かつ細分化した業務に対応するために増加する外部委託経費など、今後も物件費を増大させる要因が数多くあるため、引き続き経費削減に努めていか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165100</xdr:rowOff>
    </xdr:from>
    <xdr:to>
      <xdr:col>24</xdr:col>
      <xdr:colOff>31750</xdr:colOff>
      <xdr:row>13</xdr:row>
      <xdr:rowOff>6350</xdr:rowOff>
    </xdr:to>
    <xdr:cxnSp macro="">
      <xdr:nvCxnSpPr>
        <xdr:cNvPr id="129" name="直線コネクタ 128"/>
        <xdr:cNvCxnSpPr/>
      </xdr:nvCxnSpPr>
      <xdr:spPr>
        <a:xfrm flipV="1">
          <a:off x="15671800" y="222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152400</xdr:rowOff>
    </xdr:from>
    <xdr:to>
      <xdr:col>22</xdr:col>
      <xdr:colOff>565150</xdr:colOff>
      <xdr:row>13</xdr:row>
      <xdr:rowOff>6350</xdr:rowOff>
    </xdr:to>
    <xdr:cxnSp macro="">
      <xdr:nvCxnSpPr>
        <xdr:cNvPr id="132" name="直線コネクタ 131"/>
        <xdr:cNvCxnSpPr/>
      </xdr:nvCxnSpPr>
      <xdr:spPr>
        <a:xfrm>
          <a:off x="14782800" y="220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101600</xdr:rowOff>
    </xdr:from>
    <xdr:to>
      <xdr:col>21</xdr:col>
      <xdr:colOff>361950</xdr:colOff>
      <xdr:row>12</xdr:row>
      <xdr:rowOff>152400</xdr:rowOff>
    </xdr:to>
    <xdr:cxnSp macro="">
      <xdr:nvCxnSpPr>
        <xdr:cNvPr id="135" name="直線コネクタ 134"/>
        <xdr:cNvCxnSpPr/>
      </xdr:nvCxnSpPr>
      <xdr:spPr>
        <a:xfrm>
          <a:off x="13893800" y="215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63500</xdr:rowOff>
    </xdr:from>
    <xdr:to>
      <xdr:col>20</xdr:col>
      <xdr:colOff>158750</xdr:colOff>
      <xdr:row>12</xdr:row>
      <xdr:rowOff>101600</xdr:rowOff>
    </xdr:to>
    <xdr:cxnSp macro="">
      <xdr:nvCxnSpPr>
        <xdr:cNvPr id="138" name="直線コネクタ 137"/>
        <xdr:cNvCxnSpPr/>
      </xdr:nvCxnSpPr>
      <xdr:spPr>
        <a:xfrm>
          <a:off x="13004800" y="21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114300</xdr:rowOff>
    </xdr:from>
    <xdr:to>
      <xdr:col>24</xdr:col>
      <xdr:colOff>82550</xdr:colOff>
      <xdr:row>13</xdr:row>
      <xdr:rowOff>44450</xdr:rowOff>
    </xdr:to>
    <xdr:sp macro="" textlink="">
      <xdr:nvSpPr>
        <xdr:cNvPr id="148" name="円/楕円 147"/>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22877</xdr:rowOff>
    </xdr:from>
    <xdr:ext cx="762000" cy="259045"/>
    <xdr:sp macro="" textlink="">
      <xdr:nvSpPr>
        <xdr:cNvPr id="149" name="物件費該当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127000</xdr:rowOff>
    </xdr:from>
    <xdr:to>
      <xdr:col>22</xdr:col>
      <xdr:colOff>615950</xdr:colOff>
      <xdr:row>13</xdr:row>
      <xdr:rowOff>57150</xdr:rowOff>
    </xdr:to>
    <xdr:sp macro="" textlink="">
      <xdr:nvSpPr>
        <xdr:cNvPr id="150" name="円/楕円 149"/>
        <xdr:cNvSpPr/>
      </xdr:nvSpPr>
      <xdr:spPr>
        <a:xfrm>
          <a:off x="15621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67327</xdr:rowOff>
    </xdr:from>
    <xdr:ext cx="736600" cy="259045"/>
    <xdr:sp macro="" textlink="">
      <xdr:nvSpPr>
        <xdr:cNvPr id="151" name="テキスト ボックス 150"/>
        <xdr:cNvSpPr txBox="1"/>
      </xdr:nvSpPr>
      <xdr:spPr>
        <a:xfrm>
          <a:off x="15290800" y="195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101600</xdr:rowOff>
    </xdr:from>
    <xdr:to>
      <xdr:col>21</xdr:col>
      <xdr:colOff>412750</xdr:colOff>
      <xdr:row>13</xdr:row>
      <xdr:rowOff>31750</xdr:rowOff>
    </xdr:to>
    <xdr:sp macro="" textlink="">
      <xdr:nvSpPr>
        <xdr:cNvPr id="152" name="円/楕円 151"/>
        <xdr:cNvSpPr/>
      </xdr:nvSpPr>
      <xdr:spPr>
        <a:xfrm>
          <a:off x="14732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41927</xdr:rowOff>
    </xdr:from>
    <xdr:ext cx="762000" cy="259045"/>
    <xdr:sp macro="" textlink="">
      <xdr:nvSpPr>
        <xdr:cNvPr id="153" name="テキスト ボックス 152"/>
        <xdr:cNvSpPr txBox="1"/>
      </xdr:nvSpPr>
      <xdr:spPr>
        <a:xfrm>
          <a:off x="14401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50800</xdr:rowOff>
    </xdr:from>
    <xdr:to>
      <xdr:col>20</xdr:col>
      <xdr:colOff>209550</xdr:colOff>
      <xdr:row>12</xdr:row>
      <xdr:rowOff>152400</xdr:rowOff>
    </xdr:to>
    <xdr:sp macro="" textlink="">
      <xdr:nvSpPr>
        <xdr:cNvPr id="154" name="円/楕円 153"/>
        <xdr:cNvSpPr/>
      </xdr:nvSpPr>
      <xdr:spPr>
        <a:xfrm>
          <a:off x="13843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162577</xdr:rowOff>
    </xdr:from>
    <xdr:ext cx="762000" cy="259045"/>
    <xdr:sp macro="" textlink="">
      <xdr:nvSpPr>
        <xdr:cNvPr id="155" name="テキスト ボックス 154"/>
        <xdr:cNvSpPr txBox="1"/>
      </xdr:nvSpPr>
      <xdr:spPr>
        <a:xfrm>
          <a:off x="13512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xdr:rowOff>
    </xdr:from>
    <xdr:to>
      <xdr:col>19</xdr:col>
      <xdr:colOff>6350</xdr:colOff>
      <xdr:row>12</xdr:row>
      <xdr:rowOff>114300</xdr:rowOff>
    </xdr:to>
    <xdr:sp macro="" textlink="">
      <xdr:nvSpPr>
        <xdr:cNvPr id="156" name="円/楕円 155"/>
        <xdr:cNvSpPr/>
      </xdr:nvSpPr>
      <xdr:spPr>
        <a:xfrm>
          <a:off x="12954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124477</xdr:rowOff>
    </xdr:from>
    <xdr:ext cx="762000" cy="259045"/>
    <xdr:sp macro="" textlink="">
      <xdr:nvSpPr>
        <xdr:cNvPr id="157" name="テキスト ボックス 156"/>
        <xdr:cNvSpPr txBox="1"/>
      </xdr:nvSpPr>
      <xdr:spPr>
        <a:xfrm>
          <a:off x="12623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年度に一時、類似団体平均より低い水準を示したが、平成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年度以降は再び高い状態へ戻る結果となっている。</a:t>
          </a:r>
          <a:endParaRPr lang="ja-JP" altLang="ja-JP" sz="1400">
            <a:effectLst/>
          </a:endParaRPr>
        </a:p>
        <a:p>
          <a:r>
            <a:rPr kumimoji="1" lang="ja-JP" altLang="ja-JP" sz="1100">
              <a:solidFill>
                <a:schemeClr val="dk1"/>
              </a:solidFill>
              <a:effectLst/>
              <a:latin typeface="+mn-lt"/>
              <a:ea typeface="+mn-ea"/>
              <a:cs typeface="+mn-cs"/>
            </a:rPr>
            <a:t>　経常的な扶助費総額でも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32,000</a:t>
          </a:r>
          <a:r>
            <a:rPr kumimoji="1" lang="ja-JP" altLang="ja-JP" sz="1100">
              <a:solidFill>
                <a:schemeClr val="dk1"/>
              </a:solidFill>
              <a:effectLst/>
              <a:latin typeface="+mn-lt"/>
              <a:ea typeface="+mn-ea"/>
              <a:cs typeface="+mn-cs"/>
            </a:rPr>
            <a:t>千円増加しており、児童福祉費（保育所等）の制度改正の影響や障害者福祉費の自然増等が要因となっている。今後も扶助費の自然増は避けられない情勢であるが、その中にあっても必要経費と住民サービスとの費用対効果を見極めたうえで事業を実施し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165100</xdr:rowOff>
    </xdr:to>
    <xdr:cxnSp macro="">
      <xdr:nvCxnSpPr>
        <xdr:cNvPr id="190" name="直線コネクタ 189"/>
        <xdr:cNvCxnSpPr/>
      </xdr:nvCxnSpPr>
      <xdr:spPr>
        <a:xfrm>
          <a:off x="3987800" y="9632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93" name="直線コネクタ 192"/>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50800</xdr:rowOff>
    </xdr:to>
    <xdr:cxnSp macro="">
      <xdr:nvCxnSpPr>
        <xdr:cNvPr id="196" name="直線コネクタ 195"/>
        <xdr:cNvCxnSpPr/>
      </xdr:nvCxnSpPr>
      <xdr:spPr>
        <a:xfrm>
          <a:off x="2209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xdr:rowOff>
    </xdr:to>
    <xdr:cxnSp macro="">
      <xdr:nvCxnSpPr>
        <xdr:cNvPr id="199" name="直線コネクタ 198"/>
        <xdr:cNvCxnSpPr/>
      </xdr:nvCxnSpPr>
      <xdr:spPr>
        <a:xfrm flipV="1">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9" name="円/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1" name="円/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2" name="テキスト ボックス 211"/>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5" name="円/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6" name="テキスト ボックス 215"/>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維持補修費等に係る決算額は除排雪経費の減などにより、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千円程度減少しており、経常収支比率も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一方で、国民健康保険特別会計や後期高齢者医療特別会計、各種下水道事業特別会計等への繰出金については増加傾向にあり、決算額ベースで約</a:t>
          </a:r>
          <a:r>
            <a:rPr kumimoji="1" lang="en-US" altLang="ja-JP" sz="1100">
              <a:solidFill>
                <a:schemeClr val="dk1"/>
              </a:solidFill>
              <a:effectLst/>
              <a:latin typeface="+mn-lt"/>
              <a:ea typeface="+mn-ea"/>
              <a:cs typeface="+mn-cs"/>
            </a:rPr>
            <a:t>75,000</a:t>
          </a:r>
          <a:r>
            <a:rPr kumimoji="1" lang="ja-JP" altLang="ja-JP" sz="1100">
              <a:solidFill>
                <a:schemeClr val="dk1"/>
              </a:solidFill>
              <a:effectLst/>
              <a:latin typeface="+mn-lt"/>
              <a:ea typeface="+mn-ea"/>
              <a:cs typeface="+mn-cs"/>
            </a:rPr>
            <a:t>千円の増となっており、比率を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ポイント引き上げる要因となっていることから、特に公営企業会計にあっては独立採算の原則に基づいた収入確保や適切な会計処理を求めながら繰出金を精査していく必要がある。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24130</xdr:rowOff>
    </xdr:to>
    <xdr:cxnSp macro="">
      <xdr:nvCxnSpPr>
        <xdr:cNvPr id="251" name="直線コネクタ 250"/>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157480</xdr:rowOff>
    </xdr:to>
    <xdr:cxnSp macro="">
      <xdr:nvCxnSpPr>
        <xdr:cNvPr id="254" name="直線コネクタ 253"/>
        <xdr:cNvCxnSpPr/>
      </xdr:nvCxnSpPr>
      <xdr:spPr>
        <a:xfrm>
          <a:off x="14782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96520</xdr:rowOff>
    </xdr:to>
    <xdr:cxnSp macro="">
      <xdr:nvCxnSpPr>
        <xdr:cNvPr id="257" name="直線コネクタ 256"/>
        <xdr:cNvCxnSpPr/>
      </xdr:nvCxnSpPr>
      <xdr:spPr>
        <a:xfrm flipV="1">
          <a:off x="13893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96520</xdr:rowOff>
    </xdr:to>
    <xdr:cxnSp macro="">
      <xdr:nvCxnSpPr>
        <xdr:cNvPr id="260" name="直線コネクタ 259"/>
        <xdr:cNvCxnSpPr/>
      </xdr:nvCxnSpPr>
      <xdr:spPr>
        <a:xfrm>
          <a:off x="13004800" y="957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73" name="テキスト ボックス 272"/>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経常的な補助費等総額で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年度より約</a:t>
          </a:r>
          <a:r>
            <a:rPr kumimoji="1" lang="en-US" altLang="ja-JP" sz="1100">
              <a:solidFill>
                <a:schemeClr val="dk1"/>
              </a:solidFill>
              <a:effectLst/>
              <a:latin typeface="+mn-lt"/>
              <a:ea typeface="+mn-ea"/>
              <a:cs typeface="+mn-cs"/>
            </a:rPr>
            <a:t>54,000</a:t>
          </a:r>
          <a:r>
            <a:rPr kumimoji="1" lang="ja-JP" altLang="ja-JP" sz="1100">
              <a:solidFill>
                <a:schemeClr val="dk1"/>
              </a:solidFill>
              <a:effectLst/>
              <a:latin typeface="+mn-lt"/>
              <a:ea typeface="+mn-ea"/>
              <a:cs typeface="+mn-cs"/>
            </a:rPr>
            <a:t>千円増加したことから、補助費等に係る経常収支比率は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ポイント増加し、類似団体と比較しても依然として悪い状況にある。</a:t>
          </a:r>
          <a:endParaRPr lang="ja-JP" altLang="ja-JP" sz="1400">
            <a:effectLst/>
          </a:endParaRPr>
        </a:p>
        <a:p>
          <a:r>
            <a:rPr kumimoji="1" lang="ja-JP" altLang="ja-JP" sz="1100">
              <a:solidFill>
                <a:schemeClr val="dk1"/>
              </a:solidFill>
              <a:effectLst/>
              <a:latin typeface="+mn-lt"/>
              <a:ea typeface="+mn-ea"/>
              <a:cs typeface="+mn-cs"/>
            </a:rPr>
            <a:t>　中でも病院事業を中心とした公営企業会計への補助については補助費に占める割合も大きいことから、今後も独立採算を原則としつつ、公営企業と一般会計双方の財政状況を踏まえながら繰出基準を明確にし、適正な繰出しにより経費の圧縮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111760</xdr:rowOff>
    </xdr:from>
    <xdr:to>
      <xdr:col>24</xdr:col>
      <xdr:colOff>31750</xdr:colOff>
      <xdr:row>38</xdr:row>
      <xdr:rowOff>142240</xdr:rowOff>
    </xdr:to>
    <xdr:cxnSp macro="">
      <xdr:nvCxnSpPr>
        <xdr:cNvPr id="312" name="直線コネクタ 311"/>
        <xdr:cNvCxnSpPr/>
      </xdr:nvCxnSpPr>
      <xdr:spPr>
        <a:xfrm>
          <a:off x="15671800" y="662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111760</xdr:rowOff>
    </xdr:from>
    <xdr:to>
      <xdr:col>22</xdr:col>
      <xdr:colOff>565150</xdr:colOff>
      <xdr:row>38</xdr:row>
      <xdr:rowOff>165100</xdr:rowOff>
    </xdr:to>
    <xdr:cxnSp macro="">
      <xdr:nvCxnSpPr>
        <xdr:cNvPr id="315" name="直線コネクタ 314"/>
        <xdr:cNvCxnSpPr/>
      </xdr:nvCxnSpPr>
      <xdr:spPr>
        <a:xfrm flipV="1">
          <a:off x="14782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39370</xdr:rowOff>
    </xdr:from>
    <xdr:to>
      <xdr:col>21</xdr:col>
      <xdr:colOff>361950</xdr:colOff>
      <xdr:row>38</xdr:row>
      <xdr:rowOff>165100</xdr:rowOff>
    </xdr:to>
    <xdr:cxnSp macro="">
      <xdr:nvCxnSpPr>
        <xdr:cNvPr id="318" name="直線コネクタ 317"/>
        <xdr:cNvCxnSpPr/>
      </xdr:nvCxnSpPr>
      <xdr:spPr>
        <a:xfrm>
          <a:off x="13893800" y="6383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39370</xdr:rowOff>
    </xdr:to>
    <xdr:cxnSp macro="">
      <xdr:nvCxnSpPr>
        <xdr:cNvPr id="321" name="直線コネクタ 320"/>
        <xdr:cNvCxnSpPr/>
      </xdr:nvCxnSpPr>
      <xdr:spPr>
        <a:xfrm>
          <a:off x="13004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91440</xdr:rowOff>
    </xdr:from>
    <xdr:to>
      <xdr:col>24</xdr:col>
      <xdr:colOff>82550</xdr:colOff>
      <xdr:row>39</xdr:row>
      <xdr:rowOff>21590</xdr:rowOff>
    </xdr:to>
    <xdr:sp macro="" textlink="">
      <xdr:nvSpPr>
        <xdr:cNvPr id="331" name="円/楕円 330"/>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63517</xdr:rowOff>
    </xdr:from>
    <xdr:ext cx="762000" cy="259045"/>
    <xdr:sp macro="" textlink="">
      <xdr:nvSpPr>
        <xdr:cNvPr id="332" name="補助費等該当値テキスト"/>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60960</xdr:rowOff>
    </xdr:from>
    <xdr:to>
      <xdr:col>22</xdr:col>
      <xdr:colOff>615950</xdr:colOff>
      <xdr:row>38</xdr:row>
      <xdr:rowOff>162560</xdr:rowOff>
    </xdr:to>
    <xdr:sp macro="" textlink="">
      <xdr:nvSpPr>
        <xdr:cNvPr id="333" name="円/楕円 332"/>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147337</xdr:rowOff>
    </xdr:from>
    <xdr:ext cx="736600" cy="259045"/>
    <xdr:sp macro="" textlink="">
      <xdr:nvSpPr>
        <xdr:cNvPr id="334" name="テキスト ボックス 333"/>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5" name="円/楕円 334"/>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36" name="テキスト ボックス 335"/>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160020</xdr:rowOff>
    </xdr:from>
    <xdr:to>
      <xdr:col>20</xdr:col>
      <xdr:colOff>209550</xdr:colOff>
      <xdr:row>37</xdr:row>
      <xdr:rowOff>90170</xdr:rowOff>
    </xdr:to>
    <xdr:sp macro="" textlink="">
      <xdr:nvSpPr>
        <xdr:cNvPr id="337" name="円/楕円 336"/>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74947</xdr:rowOff>
    </xdr:from>
    <xdr:ext cx="762000" cy="259045"/>
    <xdr:sp macro="" textlink="">
      <xdr:nvSpPr>
        <xdr:cNvPr id="338" name="テキスト ボックス 337"/>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9" name="円/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0" name="テキスト ボックス 33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年度から新たに過疎地域指定を受けたことに伴い平成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年度からは過疎対策事業債を活用し始めたことや、下水道事業において年次計画を進行中であること等、町全体としての地方債の発行額が増加しつつあり、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年度以降は徐々に元金の公債費が増加傾向に転じる見通しのため、今後も中長期的なスパンで公債費を注視していく必要がある。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56135</xdr:rowOff>
    </xdr:to>
    <xdr:cxnSp macro="">
      <xdr:nvCxnSpPr>
        <xdr:cNvPr id="370" name="直線コネクタ 369"/>
        <xdr:cNvCxnSpPr/>
      </xdr:nvCxnSpPr>
      <xdr:spPr>
        <a:xfrm flipV="1">
          <a:off x="3987800" y="132212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78994</xdr:rowOff>
    </xdr:to>
    <xdr:cxnSp macro="">
      <xdr:nvCxnSpPr>
        <xdr:cNvPr id="373" name="直線コネクタ 372"/>
        <xdr:cNvCxnSpPr/>
      </xdr:nvCxnSpPr>
      <xdr:spPr>
        <a:xfrm flipV="1">
          <a:off x="3098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101854</xdr:rowOff>
    </xdr:to>
    <xdr:cxnSp macro="">
      <xdr:nvCxnSpPr>
        <xdr:cNvPr id="376" name="直線コネクタ 375"/>
        <xdr:cNvCxnSpPr/>
      </xdr:nvCxnSpPr>
      <xdr:spPr>
        <a:xfrm flipV="1">
          <a:off x="2209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133858</xdr:rowOff>
    </xdr:to>
    <xdr:cxnSp macro="">
      <xdr:nvCxnSpPr>
        <xdr:cNvPr id="379" name="直線コネクタ 378"/>
        <xdr:cNvCxnSpPr/>
      </xdr:nvCxnSpPr>
      <xdr:spPr>
        <a:xfrm flipV="1">
          <a:off x="1320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9" name="円/楕円 388"/>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90"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91" name="円/楕円 390"/>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92" name="テキスト ボックス 39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3" name="円/楕円 392"/>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94" name="テキスト ボックス 39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95" name="円/楕円 394"/>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96" name="テキスト ボックス 39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7" name="円/楕円 396"/>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8" name="テキスト ボックス 397"/>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年度決算においては、経費別の経常収支比率がほぼ類似団体平均を下回る傾向にあることから、全体（公債費除き）の比率としても類似団体平均より低い水準で推移している。</a:t>
          </a:r>
          <a:endParaRPr lang="ja-JP" altLang="ja-JP" sz="1400">
            <a:effectLst/>
          </a:endParaRPr>
        </a:p>
        <a:p>
          <a:r>
            <a:rPr kumimoji="1" lang="ja-JP" altLang="ja-JP" sz="1100">
              <a:solidFill>
                <a:schemeClr val="dk1"/>
              </a:solidFill>
              <a:effectLst/>
              <a:latin typeface="+mn-lt"/>
              <a:ea typeface="+mn-ea"/>
              <a:cs typeface="+mn-cs"/>
            </a:rPr>
            <a:t>　今後は類似団体平均より経費が嵩んでいる費目について、より一層の削減をめざし良好な状態を維持できるよう努めたい。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5842</xdr:rowOff>
    </xdr:to>
    <xdr:cxnSp macro="">
      <xdr:nvCxnSpPr>
        <xdr:cNvPr id="429" name="直線コネクタ 428"/>
        <xdr:cNvCxnSpPr/>
      </xdr:nvCxnSpPr>
      <xdr:spPr>
        <a:xfrm>
          <a:off x="15671800" y="1320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0"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5842</xdr:rowOff>
    </xdr:to>
    <xdr:cxnSp macro="">
      <xdr:nvCxnSpPr>
        <xdr:cNvPr id="432" name="直線コネクタ 431"/>
        <xdr:cNvCxnSpPr/>
      </xdr:nvCxnSpPr>
      <xdr:spPr>
        <a:xfrm>
          <a:off x="14782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4" name="テキスト ボックス 43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159004</xdr:rowOff>
    </xdr:to>
    <xdr:cxnSp macro="">
      <xdr:nvCxnSpPr>
        <xdr:cNvPr id="435" name="直線コネクタ 434"/>
        <xdr:cNvCxnSpPr/>
      </xdr:nvCxnSpPr>
      <xdr:spPr>
        <a:xfrm>
          <a:off x="13893800" y="1295603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37" name="テキスト ボックス 436"/>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101854</xdr:rowOff>
    </xdr:to>
    <xdr:cxnSp macro="">
      <xdr:nvCxnSpPr>
        <xdr:cNvPr id="438" name="直線コネクタ 437"/>
        <xdr:cNvCxnSpPr/>
      </xdr:nvCxnSpPr>
      <xdr:spPr>
        <a:xfrm flipV="1">
          <a:off x="13004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0" name="テキスト ボックス 439"/>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42" name="テキスト ボックス 441"/>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8" name="円/楕円 447"/>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49"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126492</xdr:rowOff>
    </xdr:from>
    <xdr:to>
      <xdr:col>22</xdr:col>
      <xdr:colOff>615950</xdr:colOff>
      <xdr:row>77</xdr:row>
      <xdr:rowOff>56642</xdr:rowOff>
    </xdr:to>
    <xdr:sp macro="" textlink="">
      <xdr:nvSpPr>
        <xdr:cNvPr id="450" name="円/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51" name="テキスト ボックス 450"/>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2" name="円/楕円 451"/>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48531</xdr:rowOff>
    </xdr:from>
    <xdr:ext cx="762000" cy="259045"/>
    <xdr:sp macro="" textlink="">
      <xdr:nvSpPr>
        <xdr:cNvPr id="453" name="テキスト ボックス 452"/>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4" name="円/楕円 453"/>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5" name="テキスト ボックス 454"/>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56" name="円/楕円 455"/>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57" name="テキスト ボックス 456"/>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60684</xdr:rowOff>
    </xdr:from>
    <xdr:to>
      <xdr:col>4</xdr:col>
      <xdr:colOff>1117600</xdr:colOff>
      <xdr:row>18</xdr:row>
      <xdr:rowOff>82662</xdr:rowOff>
    </xdr:to>
    <xdr:cxnSp macro="">
      <xdr:nvCxnSpPr>
        <xdr:cNvPr id="52" name="直線コネクタ 51"/>
        <xdr:cNvCxnSpPr/>
      </xdr:nvCxnSpPr>
      <xdr:spPr bwMode="auto">
        <a:xfrm flipV="1">
          <a:off x="5003800" y="3194409"/>
          <a:ext cx="6477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82662</xdr:rowOff>
    </xdr:from>
    <xdr:to>
      <xdr:col>4</xdr:col>
      <xdr:colOff>469900</xdr:colOff>
      <xdr:row>18</xdr:row>
      <xdr:rowOff>144722</xdr:rowOff>
    </xdr:to>
    <xdr:cxnSp macro="">
      <xdr:nvCxnSpPr>
        <xdr:cNvPr id="55" name="直線コネクタ 54"/>
        <xdr:cNvCxnSpPr/>
      </xdr:nvCxnSpPr>
      <xdr:spPr bwMode="auto">
        <a:xfrm flipV="1">
          <a:off x="4305300" y="3216387"/>
          <a:ext cx="698500" cy="6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144722</xdr:rowOff>
    </xdr:from>
    <xdr:to>
      <xdr:col>3</xdr:col>
      <xdr:colOff>904875</xdr:colOff>
      <xdr:row>19</xdr:row>
      <xdr:rowOff>21920</xdr:rowOff>
    </xdr:to>
    <xdr:cxnSp macro="">
      <xdr:nvCxnSpPr>
        <xdr:cNvPr id="58" name="直線コネクタ 57"/>
        <xdr:cNvCxnSpPr/>
      </xdr:nvCxnSpPr>
      <xdr:spPr bwMode="auto">
        <a:xfrm flipV="1">
          <a:off x="3606800" y="3278447"/>
          <a:ext cx="698500" cy="4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160386</xdr:rowOff>
    </xdr:from>
    <xdr:to>
      <xdr:col>3</xdr:col>
      <xdr:colOff>206375</xdr:colOff>
      <xdr:row>19</xdr:row>
      <xdr:rowOff>21920</xdr:rowOff>
    </xdr:to>
    <xdr:cxnSp macro="">
      <xdr:nvCxnSpPr>
        <xdr:cNvPr id="61" name="直線コネクタ 60"/>
        <xdr:cNvCxnSpPr/>
      </xdr:nvCxnSpPr>
      <xdr:spPr bwMode="auto">
        <a:xfrm>
          <a:off x="2908300" y="3294111"/>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9884</xdr:rowOff>
    </xdr:from>
    <xdr:to>
      <xdr:col>5</xdr:col>
      <xdr:colOff>34925</xdr:colOff>
      <xdr:row>18</xdr:row>
      <xdr:rowOff>111484</xdr:rowOff>
    </xdr:to>
    <xdr:sp macro="" textlink="">
      <xdr:nvSpPr>
        <xdr:cNvPr id="71" name="円/楕円 70"/>
        <xdr:cNvSpPr/>
      </xdr:nvSpPr>
      <xdr:spPr bwMode="auto">
        <a:xfrm>
          <a:off x="5600700" y="314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153411</xdr:rowOff>
    </xdr:from>
    <xdr:ext cx="762000" cy="259045"/>
    <xdr:sp macro="" textlink="">
      <xdr:nvSpPr>
        <xdr:cNvPr id="72" name="人口1人当たり決算額の推移該当値テキスト130"/>
        <xdr:cNvSpPr txBox="1"/>
      </xdr:nvSpPr>
      <xdr:spPr>
        <a:xfrm>
          <a:off x="5740400" y="311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31862</xdr:rowOff>
    </xdr:from>
    <xdr:to>
      <xdr:col>4</xdr:col>
      <xdr:colOff>520700</xdr:colOff>
      <xdr:row>18</xdr:row>
      <xdr:rowOff>133462</xdr:rowOff>
    </xdr:to>
    <xdr:sp macro="" textlink="">
      <xdr:nvSpPr>
        <xdr:cNvPr id="73" name="円/楕円 72"/>
        <xdr:cNvSpPr/>
      </xdr:nvSpPr>
      <xdr:spPr bwMode="auto">
        <a:xfrm>
          <a:off x="4953000" y="316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118239</xdr:rowOff>
    </xdr:from>
    <xdr:ext cx="736600" cy="259045"/>
    <xdr:sp macro="" textlink="">
      <xdr:nvSpPr>
        <xdr:cNvPr id="74" name="テキスト ボックス 73"/>
        <xdr:cNvSpPr txBox="1"/>
      </xdr:nvSpPr>
      <xdr:spPr>
        <a:xfrm>
          <a:off x="4622800" y="325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93922</xdr:rowOff>
    </xdr:from>
    <xdr:to>
      <xdr:col>3</xdr:col>
      <xdr:colOff>955675</xdr:colOff>
      <xdr:row>19</xdr:row>
      <xdr:rowOff>24072</xdr:rowOff>
    </xdr:to>
    <xdr:sp macro="" textlink="">
      <xdr:nvSpPr>
        <xdr:cNvPr id="75" name="円/楕円 74"/>
        <xdr:cNvSpPr/>
      </xdr:nvSpPr>
      <xdr:spPr bwMode="auto">
        <a:xfrm>
          <a:off x="4254500" y="322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8849</xdr:rowOff>
    </xdr:from>
    <xdr:ext cx="762000" cy="259045"/>
    <xdr:sp macro="" textlink="">
      <xdr:nvSpPr>
        <xdr:cNvPr id="76" name="テキスト ボックス 75"/>
        <xdr:cNvSpPr txBox="1"/>
      </xdr:nvSpPr>
      <xdr:spPr>
        <a:xfrm>
          <a:off x="3924300" y="33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90,497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142570</xdr:rowOff>
    </xdr:from>
    <xdr:to>
      <xdr:col>3</xdr:col>
      <xdr:colOff>257175</xdr:colOff>
      <xdr:row>19</xdr:row>
      <xdr:rowOff>72720</xdr:rowOff>
    </xdr:to>
    <xdr:sp macro="" textlink="">
      <xdr:nvSpPr>
        <xdr:cNvPr id="77" name="円/楕円 76"/>
        <xdr:cNvSpPr/>
      </xdr:nvSpPr>
      <xdr:spPr bwMode="auto">
        <a:xfrm>
          <a:off x="3556000" y="327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57497</xdr:rowOff>
    </xdr:from>
    <xdr:ext cx="762000" cy="259045"/>
    <xdr:sp macro="" textlink="">
      <xdr:nvSpPr>
        <xdr:cNvPr id="78" name="テキスト ボックス 77"/>
        <xdr:cNvSpPr txBox="1"/>
      </xdr:nvSpPr>
      <xdr:spPr>
        <a:xfrm>
          <a:off x="3225800" y="336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109587</xdr:rowOff>
    </xdr:from>
    <xdr:to>
      <xdr:col>2</xdr:col>
      <xdr:colOff>692150</xdr:colOff>
      <xdr:row>19</xdr:row>
      <xdr:rowOff>39736</xdr:rowOff>
    </xdr:to>
    <xdr:sp macro="" textlink="">
      <xdr:nvSpPr>
        <xdr:cNvPr id="79" name="円/楕円 78"/>
        <xdr:cNvSpPr/>
      </xdr:nvSpPr>
      <xdr:spPr bwMode="auto">
        <a:xfrm>
          <a:off x="2857500" y="324331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24513</xdr:rowOff>
    </xdr:from>
    <xdr:ext cx="762000" cy="259045"/>
    <xdr:sp macro="" textlink="">
      <xdr:nvSpPr>
        <xdr:cNvPr id="80" name="テキスト ボックス 79"/>
        <xdr:cNvSpPr txBox="1"/>
      </xdr:nvSpPr>
      <xdr:spPr>
        <a:xfrm>
          <a:off x="2527300" y="332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23482</xdr:rowOff>
    </xdr:from>
    <xdr:to>
      <xdr:col>4</xdr:col>
      <xdr:colOff>1117600</xdr:colOff>
      <xdr:row>36</xdr:row>
      <xdr:rowOff>57620</xdr:rowOff>
    </xdr:to>
    <xdr:cxnSp macro="">
      <xdr:nvCxnSpPr>
        <xdr:cNvPr id="114" name="直線コネクタ 113"/>
        <xdr:cNvCxnSpPr/>
      </xdr:nvCxnSpPr>
      <xdr:spPr bwMode="auto">
        <a:xfrm flipV="1">
          <a:off x="5003800" y="6976732"/>
          <a:ext cx="647700" cy="3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341884</xdr:rowOff>
    </xdr:from>
    <xdr:to>
      <xdr:col>4</xdr:col>
      <xdr:colOff>469900</xdr:colOff>
      <xdr:row>36</xdr:row>
      <xdr:rowOff>57620</xdr:rowOff>
    </xdr:to>
    <xdr:cxnSp macro="">
      <xdr:nvCxnSpPr>
        <xdr:cNvPr id="117" name="直線コネクタ 116"/>
        <xdr:cNvCxnSpPr/>
      </xdr:nvCxnSpPr>
      <xdr:spPr bwMode="auto">
        <a:xfrm>
          <a:off x="4305300" y="6952234"/>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310242</xdr:rowOff>
    </xdr:from>
    <xdr:to>
      <xdr:col>3</xdr:col>
      <xdr:colOff>904875</xdr:colOff>
      <xdr:row>35</xdr:row>
      <xdr:rowOff>341884</xdr:rowOff>
    </xdr:to>
    <xdr:cxnSp macro="">
      <xdr:nvCxnSpPr>
        <xdr:cNvPr id="120" name="直線コネクタ 119"/>
        <xdr:cNvCxnSpPr/>
      </xdr:nvCxnSpPr>
      <xdr:spPr bwMode="auto">
        <a:xfrm>
          <a:off x="3606800" y="6920592"/>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286944</xdr:rowOff>
    </xdr:from>
    <xdr:to>
      <xdr:col>3</xdr:col>
      <xdr:colOff>206375</xdr:colOff>
      <xdr:row>35</xdr:row>
      <xdr:rowOff>310242</xdr:rowOff>
    </xdr:to>
    <xdr:cxnSp macro="">
      <xdr:nvCxnSpPr>
        <xdr:cNvPr id="123" name="直線コネクタ 122"/>
        <xdr:cNvCxnSpPr/>
      </xdr:nvCxnSpPr>
      <xdr:spPr bwMode="auto">
        <a:xfrm>
          <a:off x="2908300" y="6897294"/>
          <a:ext cx="698500" cy="2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315582</xdr:rowOff>
    </xdr:from>
    <xdr:to>
      <xdr:col>5</xdr:col>
      <xdr:colOff>34925</xdr:colOff>
      <xdr:row>36</xdr:row>
      <xdr:rowOff>74282</xdr:rowOff>
    </xdr:to>
    <xdr:sp macro="" textlink="">
      <xdr:nvSpPr>
        <xdr:cNvPr id="133" name="円/楕円 132"/>
        <xdr:cNvSpPr/>
      </xdr:nvSpPr>
      <xdr:spPr bwMode="auto">
        <a:xfrm>
          <a:off x="5600700" y="69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287659</xdr:rowOff>
    </xdr:from>
    <xdr:ext cx="762000" cy="259045"/>
    <xdr:sp macro="" textlink="">
      <xdr:nvSpPr>
        <xdr:cNvPr id="134" name="人口1人当たり決算額の推移該当値テキスト445"/>
        <xdr:cNvSpPr txBox="1"/>
      </xdr:nvSpPr>
      <xdr:spPr>
        <a:xfrm>
          <a:off x="5740400" y="689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6820</xdr:rowOff>
    </xdr:from>
    <xdr:to>
      <xdr:col>4</xdr:col>
      <xdr:colOff>520700</xdr:colOff>
      <xdr:row>36</xdr:row>
      <xdr:rowOff>108420</xdr:rowOff>
    </xdr:to>
    <xdr:sp macro="" textlink="">
      <xdr:nvSpPr>
        <xdr:cNvPr id="135" name="円/楕円 134"/>
        <xdr:cNvSpPr/>
      </xdr:nvSpPr>
      <xdr:spPr bwMode="auto">
        <a:xfrm>
          <a:off x="4953000" y="696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93197</xdr:rowOff>
    </xdr:from>
    <xdr:ext cx="736600" cy="259045"/>
    <xdr:sp macro="" textlink="">
      <xdr:nvSpPr>
        <xdr:cNvPr id="136" name="テキスト ボックス 135"/>
        <xdr:cNvSpPr txBox="1"/>
      </xdr:nvSpPr>
      <xdr:spPr>
        <a:xfrm>
          <a:off x="4622800" y="704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291084</xdr:rowOff>
    </xdr:from>
    <xdr:to>
      <xdr:col>3</xdr:col>
      <xdr:colOff>955675</xdr:colOff>
      <xdr:row>36</xdr:row>
      <xdr:rowOff>49784</xdr:rowOff>
    </xdr:to>
    <xdr:sp macro="" textlink="">
      <xdr:nvSpPr>
        <xdr:cNvPr id="137" name="円/楕円 136"/>
        <xdr:cNvSpPr/>
      </xdr:nvSpPr>
      <xdr:spPr bwMode="auto">
        <a:xfrm>
          <a:off x="4254500" y="690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34561</xdr:rowOff>
    </xdr:from>
    <xdr:ext cx="762000" cy="259045"/>
    <xdr:sp macro="" textlink="">
      <xdr:nvSpPr>
        <xdr:cNvPr id="138" name="テキスト ボックス 137"/>
        <xdr:cNvSpPr txBox="1"/>
      </xdr:nvSpPr>
      <xdr:spPr>
        <a:xfrm>
          <a:off x="392430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259442</xdr:rowOff>
    </xdr:from>
    <xdr:to>
      <xdr:col>3</xdr:col>
      <xdr:colOff>257175</xdr:colOff>
      <xdr:row>36</xdr:row>
      <xdr:rowOff>18142</xdr:rowOff>
    </xdr:to>
    <xdr:sp macro="" textlink="">
      <xdr:nvSpPr>
        <xdr:cNvPr id="139" name="円/楕円 138"/>
        <xdr:cNvSpPr/>
      </xdr:nvSpPr>
      <xdr:spPr bwMode="auto">
        <a:xfrm>
          <a:off x="3556000" y="686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2919</xdr:rowOff>
    </xdr:from>
    <xdr:ext cx="762000" cy="259045"/>
    <xdr:sp macro="" textlink="">
      <xdr:nvSpPr>
        <xdr:cNvPr id="140" name="テキスト ボックス 139"/>
        <xdr:cNvSpPr txBox="1"/>
      </xdr:nvSpPr>
      <xdr:spPr>
        <a:xfrm>
          <a:off x="3225800" y="695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236144</xdr:rowOff>
    </xdr:from>
    <xdr:to>
      <xdr:col>2</xdr:col>
      <xdr:colOff>692150</xdr:colOff>
      <xdr:row>35</xdr:row>
      <xdr:rowOff>337744</xdr:rowOff>
    </xdr:to>
    <xdr:sp macro="" textlink="">
      <xdr:nvSpPr>
        <xdr:cNvPr id="141" name="円/楕円 140"/>
        <xdr:cNvSpPr/>
      </xdr:nvSpPr>
      <xdr:spPr bwMode="auto">
        <a:xfrm>
          <a:off x="2857500" y="68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322521</xdr:rowOff>
    </xdr:from>
    <xdr:ext cx="762000" cy="259045"/>
    <xdr:sp macro="" textlink="">
      <xdr:nvSpPr>
        <xdr:cNvPr id="142" name="テキスト ボックス 141"/>
        <xdr:cNvSpPr txBox="1"/>
      </xdr:nvSpPr>
      <xdr:spPr>
        <a:xfrm>
          <a:off x="2527300" y="693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31931</xdr:rowOff>
    </xdr:from>
    <xdr:to>
      <xdr:col>6</xdr:col>
      <xdr:colOff>511175</xdr:colOff>
      <xdr:row>36</xdr:row>
      <xdr:rowOff>49566</xdr:rowOff>
    </xdr:to>
    <xdr:cxnSp macro="">
      <xdr:nvCxnSpPr>
        <xdr:cNvPr id="63" name="直線コネクタ 62"/>
        <xdr:cNvCxnSpPr/>
      </xdr:nvCxnSpPr>
      <xdr:spPr>
        <a:xfrm>
          <a:off x="3797300" y="6204131"/>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31931</xdr:rowOff>
    </xdr:from>
    <xdr:to>
      <xdr:col>5</xdr:col>
      <xdr:colOff>358775</xdr:colOff>
      <xdr:row>36</xdr:row>
      <xdr:rowOff>55738</xdr:rowOff>
    </xdr:to>
    <xdr:cxnSp macro="">
      <xdr:nvCxnSpPr>
        <xdr:cNvPr id="66" name="直線コネクタ 65"/>
        <xdr:cNvCxnSpPr/>
      </xdr:nvCxnSpPr>
      <xdr:spPr>
        <a:xfrm flipV="1">
          <a:off x="2908300" y="620413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55738</xdr:rowOff>
    </xdr:from>
    <xdr:to>
      <xdr:col>4</xdr:col>
      <xdr:colOff>155575</xdr:colOff>
      <xdr:row>36</xdr:row>
      <xdr:rowOff>65993</xdr:rowOff>
    </xdr:to>
    <xdr:cxnSp macro="">
      <xdr:nvCxnSpPr>
        <xdr:cNvPr id="69" name="直線コネクタ 68"/>
        <xdr:cNvCxnSpPr/>
      </xdr:nvCxnSpPr>
      <xdr:spPr>
        <a:xfrm flipV="1">
          <a:off x="2019300" y="622793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2818</xdr:rowOff>
    </xdr:from>
    <xdr:to>
      <xdr:col>2</xdr:col>
      <xdr:colOff>638175</xdr:colOff>
      <xdr:row>36</xdr:row>
      <xdr:rowOff>65993</xdr:rowOff>
    </xdr:to>
    <xdr:cxnSp macro="">
      <xdr:nvCxnSpPr>
        <xdr:cNvPr id="72" name="直線コネクタ 71"/>
        <xdr:cNvCxnSpPr/>
      </xdr:nvCxnSpPr>
      <xdr:spPr>
        <a:xfrm>
          <a:off x="1130300" y="6175018"/>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170216</xdr:rowOff>
    </xdr:from>
    <xdr:to>
      <xdr:col>6</xdr:col>
      <xdr:colOff>561975</xdr:colOff>
      <xdr:row>36</xdr:row>
      <xdr:rowOff>100366</xdr:rowOff>
    </xdr:to>
    <xdr:sp macro="" textlink="">
      <xdr:nvSpPr>
        <xdr:cNvPr id="82" name="円/楕円 81"/>
        <xdr:cNvSpPr/>
      </xdr:nvSpPr>
      <xdr:spPr>
        <a:xfrm>
          <a:off x="45847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148643</xdr:rowOff>
    </xdr:from>
    <xdr:ext cx="534377" cy="259045"/>
    <xdr:sp macro="" textlink="">
      <xdr:nvSpPr>
        <xdr:cNvPr id="83" name="人件費該当値テキスト"/>
        <xdr:cNvSpPr txBox="1"/>
      </xdr:nvSpPr>
      <xdr:spPr>
        <a:xfrm>
          <a:off x="4686300" y="61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152581</xdr:rowOff>
    </xdr:from>
    <xdr:to>
      <xdr:col>5</xdr:col>
      <xdr:colOff>409575</xdr:colOff>
      <xdr:row>36</xdr:row>
      <xdr:rowOff>82731</xdr:rowOff>
    </xdr:to>
    <xdr:sp macro="" textlink="">
      <xdr:nvSpPr>
        <xdr:cNvPr id="84" name="円/楕円 83"/>
        <xdr:cNvSpPr/>
      </xdr:nvSpPr>
      <xdr:spPr>
        <a:xfrm>
          <a:off x="3746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73858</xdr:rowOff>
    </xdr:from>
    <xdr:ext cx="534377" cy="259045"/>
    <xdr:sp macro="" textlink="">
      <xdr:nvSpPr>
        <xdr:cNvPr id="85" name="テキスト ボックス 84"/>
        <xdr:cNvSpPr txBox="1"/>
      </xdr:nvSpPr>
      <xdr:spPr>
        <a:xfrm>
          <a:off x="3530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4938</xdr:rowOff>
    </xdr:from>
    <xdr:to>
      <xdr:col>4</xdr:col>
      <xdr:colOff>206375</xdr:colOff>
      <xdr:row>36</xdr:row>
      <xdr:rowOff>106538</xdr:rowOff>
    </xdr:to>
    <xdr:sp macro="" textlink="">
      <xdr:nvSpPr>
        <xdr:cNvPr id="86" name="円/楕円 85"/>
        <xdr:cNvSpPr/>
      </xdr:nvSpPr>
      <xdr:spPr>
        <a:xfrm>
          <a:off x="2857500" y="61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97665</xdr:rowOff>
    </xdr:from>
    <xdr:ext cx="534377" cy="259045"/>
    <xdr:sp macro="" textlink="">
      <xdr:nvSpPr>
        <xdr:cNvPr id="87" name="テキスト ボックス 86"/>
        <xdr:cNvSpPr txBox="1"/>
      </xdr:nvSpPr>
      <xdr:spPr>
        <a:xfrm>
          <a:off x="2641111" y="6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15193</xdr:rowOff>
    </xdr:from>
    <xdr:to>
      <xdr:col>3</xdr:col>
      <xdr:colOff>3175</xdr:colOff>
      <xdr:row>36</xdr:row>
      <xdr:rowOff>116793</xdr:rowOff>
    </xdr:to>
    <xdr:sp macro="" textlink="">
      <xdr:nvSpPr>
        <xdr:cNvPr id="88" name="円/楕円 87"/>
        <xdr:cNvSpPr/>
      </xdr:nvSpPr>
      <xdr:spPr>
        <a:xfrm>
          <a:off x="1968500" y="61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107920</xdr:rowOff>
    </xdr:from>
    <xdr:ext cx="534377" cy="259045"/>
    <xdr:sp macro="" textlink="">
      <xdr:nvSpPr>
        <xdr:cNvPr id="89" name="テキスト ボックス 88"/>
        <xdr:cNvSpPr txBox="1"/>
      </xdr:nvSpPr>
      <xdr:spPr>
        <a:xfrm>
          <a:off x="1752111" y="62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123468</xdr:rowOff>
    </xdr:from>
    <xdr:to>
      <xdr:col>1</xdr:col>
      <xdr:colOff>485775</xdr:colOff>
      <xdr:row>36</xdr:row>
      <xdr:rowOff>53618</xdr:rowOff>
    </xdr:to>
    <xdr:sp macro="" textlink="">
      <xdr:nvSpPr>
        <xdr:cNvPr id="90" name="円/楕円 89"/>
        <xdr:cNvSpPr/>
      </xdr:nvSpPr>
      <xdr:spPr>
        <a:xfrm>
          <a:off x="1079500" y="61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44745</xdr:rowOff>
    </xdr:from>
    <xdr:ext cx="534377" cy="259045"/>
    <xdr:sp macro="" textlink="">
      <xdr:nvSpPr>
        <xdr:cNvPr id="91" name="テキスト ボックス 90"/>
        <xdr:cNvSpPr txBox="1"/>
      </xdr:nvSpPr>
      <xdr:spPr>
        <a:xfrm>
          <a:off x="863111" y="62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55004</xdr:rowOff>
    </xdr:from>
    <xdr:to>
      <xdr:col>6</xdr:col>
      <xdr:colOff>511175</xdr:colOff>
      <xdr:row>57</xdr:row>
      <xdr:rowOff>148676</xdr:rowOff>
    </xdr:to>
    <xdr:cxnSp macro="">
      <xdr:nvCxnSpPr>
        <xdr:cNvPr id="121" name="直線コネクタ 120"/>
        <xdr:cNvCxnSpPr/>
      </xdr:nvCxnSpPr>
      <xdr:spPr>
        <a:xfrm flipV="1">
          <a:off x="3797300" y="9827654"/>
          <a:ext cx="838200" cy="9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148676</xdr:rowOff>
    </xdr:from>
    <xdr:to>
      <xdr:col>5</xdr:col>
      <xdr:colOff>358775</xdr:colOff>
      <xdr:row>58</xdr:row>
      <xdr:rowOff>529</xdr:rowOff>
    </xdr:to>
    <xdr:cxnSp macro="">
      <xdr:nvCxnSpPr>
        <xdr:cNvPr id="124" name="直線コネクタ 123"/>
        <xdr:cNvCxnSpPr/>
      </xdr:nvCxnSpPr>
      <xdr:spPr>
        <a:xfrm flipV="1">
          <a:off x="2908300" y="9921326"/>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529</xdr:rowOff>
    </xdr:from>
    <xdr:to>
      <xdr:col>4</xdr:col>
      <xdr:colOff>155575</xdr:colOff>
      <xdr:row>58</xdr:row>
      <xdr:rowOff>30833</xdr:rowOff>
    </xdr:to>
    <xdr:cxnSp macro="">
      <xdr:nvCxnSpPr>
        <xdr:cNvPr id="127" name="直線コネクタ 126"/>
        <xdr:cNvCxnSpPr/>
      </xdr:nvCxnSpPr>
      <xdr:spPr>
        <a:xfrm flipV="1">
          <a:off x="2019300" y="9944629"/>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163771</xdr:rowOff>
    </xdr:from>
    <xdr:to>
      <xdr:col>2</xdr:col>
      <xdr:colOff>638175</xdr:colOff>
      <xdr:row>58</xdr:row>
      <xdr:rowOff>30833</xdr:rowOff>
    </xdr:to>
    <xdr:cxnSp macro="">
      <xdr:nvCxnSpPr>
        <xdr:cNvPr id="130" name="直線コネクタ 129"/>
        <xdr:cNvCxnSpPr/>
      </xdr:nvCxnSpPr>
      <xdr:spPr>
        <a:xfrm>
          <a:off x="1130300" y="9936421"/>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4204</xdr:rowOff>
    </xdr:from>
    <xdr:to>
      <xdr:col>6</xdr:col>
      <xdr:colOff>561975</xdr:colOff>
      <xdr:row>57</xdr:row>
      <xdr:rowOff>105804</xdr:rowOff>
    </xdr:to>
    <xdr:sp macro="" textlink="">
      <xdr:nvSpPr>
        <xdr:cNvPr id="140" name="円/楕円 139"/>
        <xdr:cNvSpPr/>
      </xdr:nvSpPr>
      <xdr:spPr>
        <a:xfrm>
          <a:off x="4584700" y="97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27081</xdr:rowOff>
    </xdr:from>
    <xdr:ext cx="534377" cy="259045"/>
    <xdr:sp macro="" textlink="">
      <xdr:nvSpPr>
        <xdr:cNvPr id="141" name="物件費該当値テキスト"/>
        <xdr:cNvSpPr txBox="1"/>
      </xdr:nvSpPr>
      <xdr:spPr>
        <a:xfrm>
          <a:off x="4686300" y="96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97876</xdr:rowOff>
    </xdr:from>
    <xdr:to>
      <xdr:col>5</xdr:col>
      <xdr:colOff>409575</xdr:colOff>
      <xdr:row>58</xdr:row>
      <xdr:rowOff>28026</xdr:rowOff>
    </xdr:to>
    <xdr:sp macro="" textlink="">
      <xdr:nvSpPr>
        <xdr:cNvPr id="142" name="円/楕円 141"/>
        <xdr:cNvSpPr/>
      </xdr:nvSpPr>
      <xdr:spPr>
        <a:xfrm>
          <a:off x="3746500" y="98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19153</xdr:rowOff>
    </xdr:from>
    <xdr:ext cx="534377" cy="259045"/>
    <xdr:sp macro="" textlink="">
      <xdr:nvSpPr>
        <xdr:cNvPr id="143" name="テキスト ボックス 142"/>
        <xdr:cNvSpPr txBox="1"/>
      </xdr:nvSpPr>
      <xdr:spPr>
        <a:xfrm>
          <a:off x="3530111" y="9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121179</xdr:rowOff>
    </xdr:from>
    <xdr:to>
      <xdr:col>4</xdr:col>
      <xdr:colOff>206375</xdr:colOff>
      <xdr:row>58</xdr:row>
      <xdr:rowOff>51329</xdr:rowOff>
    </xdr:to>
    <xdr:sp macro="" textlink="">
      <xdr:nvSpPr>
        <xdr:cNvPr id="144" name="円/楕円 143"/>
        <xdr:cNvSpPr/>
      </xdr:nvSpPr>
      <xdr:spPr>
        <a:xfrm>
          <a:off x="28575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42456</xdr:rowOff>
    </xdr:from>
    <xdr:ext cx="534377" cy="259045"/>
    <xdr:sp macro="" textlink="">
      <xdr:nvSpPr>
        <xdr:cNvPr id="145" name="テキスト ボックス 144"/>
        <xdr:cNvSpPr txBox="1"/>
      </xdr:nvSpPr>
      <xdr:spPr>
        <a:xfrm>
          <a:off x="2641111" y="99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151483</xdr:rowOff>
    </xdr:from>
    <xdr:to>
      <xdr:col>3</xdr:col>
      <xdr:colOff>3175</xdr:colOff>
      <xdr:row>58</xdr:row>
      <xdr:rowOff>81633</xdr:rowOff>
    </xdr:to>
    <xdr:sp macro="" textlink="">
      <xdr:nvSpPr>
        <xdr:cNvPr id="146" name="円/楕円 145"/>
        <xdr:cNvSpPr/>
      </xdr:nvSpPr>
      <xdr:spPr>
        <a:xfrm>
          <a:off x="1968500" y="99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72760</xdr:rowOff>
    </xdr:from>
    <xdr:ext cx="534377" cy="259045"/>
    <xdr:sp macro="" textlink="">
      <xdr:nvSpPr>
        <xdr:cNvPr id="147" name="テキスト ボックス 146"/>
        <xdr:cNvSpPr txBox="1"/>
      </xdr:nvSpPr>
      <xdr:spPr>
        <a:xfrm>
          <a:off x="1752111" y="1001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112971</xdr:rowOff>
    </xdr:from>
    <xdr:to>
      <xdr:col>1</xdr:col>
      <xdr:colOff>485775</xdr:colOff>
      <xdr:row>58</xdr:row>
      <xdr:rowOff>43121</xdr:rowOff>
    </xdr:to>
    <xdr:sp macro="" textlink="">
      <xdr:nvSpPr>
        <xdr:cNvPr id="148" name="円/楕円 147"/>
        <xdr:cNvSpPr/>
      </xdr:nvSpPr>
      <xdr:spPr>
        <a:xfrm>
          <a:off x="1079500" y="98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34248</xdr:rowOff>
    </xdr:from>
    <xdr:ext cx="534377" cy="259045"/>
    <xdr:sp macro="" textlink="">
      <xdr:nvSpPr>
        <xdr:cNvPr id="149" name="テキスト ボックス 148"/>
        <xdr:cNvSpPr txBox="1"/>
      </xdr:nvSpPr>
      <xdr:spPr>
        <a:xfrm>
          <a:off x="863111" y="997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107086</xdr:rowOff>
    </xdr:from>
    <xdr:to>
      <xdr:col>6</xdr:col>
      <xdr:colOff>511175</xdr:colOff>
      <xdr:row>76</xdr:row>
      <xdr:rowOff>111430</xdr:rowOff>
    </xdr:to>
    <xdr:cxnSp macro="">
      <xdr:nvCxnSpPr>
        <xdr:cNvPr id="178" name="直線コネクタ 177"/>
        <xdr:cNvCxnSpPr/>
      </xdr:nvCxnSpPr>
      <xdr:spPr>
        <a:xfrm>
          <a:off x="3797300" y="12965836"/>
          <a:ext cx="8382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107086</xdr:rowOff>
    </xdr:from>
    <xdr:to>
      <xdr:col>5</xdr:col>
      <xdr:colOff>358775</xdr:colOff>
      <xdr:row>77</xdr:row>
      <xdr:rowOff>33401</xdr:rowOff>
    </xdr:to>
    <xdr:cxnSp macro="">
      <xdr:nvCxnSpPr>
        <xdr:cNvPr id="181" name="直線コネクタ 180"/>
        <xdr:cNvCxnSpPr/>
      </xdr:nvCxnSpPr>
      <xdr:spPr>
        <a:xfrm flipV="1">
          <a:off x="2908300" y="12965836"/>
          <a:ext cx="889000" cy="2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52070</xdr:rowOff>
    </xdr:from>
    <xdr:to>
      <xdr:col>4</xdr:col>
      <xdr:colOff>155575</xdr:colOff>
      <xdr:row>77</xdr:row>
      <xdr:rowOff>33401</xdr:rowOff>
    </xdr:to>
    <xdr:cxnSp macro="">
      <xdr:nvCxnSpPr>
        <xdr:cNvPr id="184" name="直線コネクタ 183"/>
        <xdr:cNvCxnSpPr/>
      </xdr:nvCxnSpPr>
      <xdr:spPr>
        <a:xfrm>
          <a:off x="2019300" y="12910820"/>
          <a:ext cx="889000" cy="3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146901</xdr:rowOff>
    </xdr:from>
    <xdr:to>
      <xdr:col>2</xdr:col>
      <xdr:colOff>638175</xdr:colOff>
      <xdr:row>75</xdr:row>
      <xdr:rowOff>52070</xdr:rowOff>
    </xdr:to>
    <xdr:cxnSp macro="">
      <xdr:nvCxnSpPr>
        <xdr:cNvPr id="187" name="直線コネクタ 186"/>
        <xdr:cNvCxnSpPr/>
      </xdr:nvCxnSpPr>
      <xdr:spPr>
        <a:xfrm>
          <a:off x="1130300" y="12662751"/>
          <a:ext cx="889000" cy="2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60630</xdr:rowOff>
    </xdr:from>
    <xdr:to>
      <xdr:col>6</xdr:col>
      <xdr:colOff>561975</xdr:colOff>
      <xdr:row>76</xdr:row>
      <xdr:rowOff>162230</xdr:rowOff>
    </xdr:to>
    <xdr:sp macro="" textlink="">
      <xdr:nvSpPr>
        <xdr:cNvPr id="197" name="円/楕円 196"/>
        <xdr:cNvSpPr/>
      </xdr:nvSpPr>
      <xdr:spPr>
        <a:xfrm>
          <a:off x="45847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83507</xdr:rowOff>
    </xdr:from>
    <xdr:ext cx="534377" cy="259045"/>
    <xdr:sp macro="" textlink="">
      <xdr:nvSpPr>
        <xdr:cNvPr id="198" name="維持補修費該当値テキスト"/>
        <xdr:cNvSpPr txBox="1"/>
      </xdr:nvSpPr>
      <xdr:spPr>
        <a:xfrm>
          <a:off x="4686300" y="129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56286</xdr:rowOff>
    </xdr:from>
    <xdr:to>
      <xdr:col>5</xdr:col>
      <xdr:colOff>409575</xdr:colOff>
      <xdr:row>75</xdr:row>
      <xdr:rowOff>157886</xdr:rowOff>
    </xdr:to>
    <xdr:sp macro="" textlink="">
      <xdr:nvSpPr>
        <xdr:cNvPr id="199" name="円/楕円 198"/>
        <xdr:cNvSpPr/>
      </xdr:nvSpPr>
      <xdr:spPr>
        <a:xfrm>
          <a:off x="3746500" y="129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2963</xdr:rowOff>
    </xdr:from>
    <xdr:ext cx="534377" cy="259045"/>
    <xdr:sp macro="" textlink="">
      <xdr:nvSpPr>
        <xdr:cNvPr id="200" name="テキスト ボックス 199"/>
        <xdr:cNvSpPr txBox="1"/>
      </xdr:nvSpPr>
      <xdr:spPr>
        <a:xfrm>
          <a:off x="3530111" y="12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154051</xdr:rowOff>
    </xdr:from>
    <xdr:to>
      <xdr:col>4</xdr:col>
      <xdr:colOff>206375</xdr:colOff>
      <xdr:row>77</xdr:row>
      <xdr:rowOff>84201</xdr:rowOff>
    </xdr:to>
    <xdr:sp macro="" textlink="">
      <xdr:nvSpPr>
        <xdr:cNvPr id="201" name="円/楕円 200"/>
        <xdr:cNvSpPr/>
      </xdr:nvSpPr>
      <xdr:spPr>
        <a:xfrm>
          <a:off x="2857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75328</xdr:rowOff>
    </xdr:from>
    <xdr:ext cx="469744" cy="259045"/>
    <xdr:sp macro="" textlink="">
      <xdr:nvSpPr>
        <xdr:cNvPr id="202" name="テキスト ボックス 201"/>
        <xdr:cNvSpPr txBox="1"/>
      </xdr:nvSpPr>
      <xdr:spPr>
        <a:xfrm>
          <a:off x="2673427" y="132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1270</xdr:rowOff>
    </xdr:from>
    <xdr:to>
      <xdr:col>3</xdr:col>
      <xdr:colOff>3175</xdr:colOff>
      <xdr:row>75</xdr:row>
      <xdr:rowOff>102870</xdr:rowOff>
    </xdr:to>
    <xdr:sp macro="" textlink="">
      <xdr:nvSpPr>
        <xdr:cNvPr id="203" name="円/楕円 202"/>
        <xdr:cNvSpPr/>
      </xdr:nvSpPr>
      <xdr:spPr>
        <a:xfrm>
          <a:off x="1968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119397</xdr:rowOff>
    </xdr:from>
    <xdr:ext cx="534377" cy="259045"/>
    <xdr:sp macro="" textlink="">
      <xdr:nvSpPr>
        <xdr:cNvPr id="204" name="テキスト ボックス 203"/>
        <xdr:cNvSpPr txBox="1"/>
      </xdr:nvSpPr>
      <xdr:spPr>
        <a:xfrm>
          <a:off x="1752111" y="126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96101</xdr:rowOff>
    </xdr:from>
    <xdr:to>
      <xdr:col>1</xdr:col>
      <xdr:colOff>485775</xdr:colOff>
      <xdr:row>74</xdr:row>
      <xdr:rowOff>26251</xdr:rowOff>
    </xdr:to>
    <xdr:sp macro="" textlink="">
      <xdr:nvSpPr>
        <xdr:cNvPr id="205" name="円/楕円 204"/>
        <xdr:cNvSpPr/>
      </xdr:nvSpPr>
      <xdr:spPr>
        <a:xfrm>
          <a:off x="1079500" y="126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42778</xdr:rowOff>
    </xdr:from>
    <xdr:ext cx="534377" cy="259045"/>
    <xdr:sp macro="" textlink="">
      <xdr:nvSpPr>
        <xdr:cNvPr id="206" name="テキスト ボックス 205"/>
        <xdr:cNvSpPr txBox="1"/>
      </xdr:nvSpPr>
      <xdr:spPr>
        <a:xfrm>
          <a:off x="863111" y="123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15504</xdr:rowOff>
    </xdr:from>
    <xdr:to>
      <xdr:col>6</xdr:col>
      <xdr:colOff>511175</xdr:colOff>
      <xdr:row>96</xdr:row>
      <xdr:rowOff>27474</xdr:rowOff>
    </xdr:to>
    <xdr:cxnSp macro="">
      <xdr:nvCxnSpPr>
        <xdr:cNvPr id="238" name="直線コネクタ 237"/>
        <xdr:cNvCxnSpPr/>
      </xdr:nvCxnSpPr>
      <xdr:spPr>
        <a:xfrm flipV="1">
          <a:off x="3797300" y="16474704"/>
          <a:ext cx="8382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27474</xdr:rowOff>
    </xdr:from>
    <xdr:to>
      <xdr:col>5</xdr:col>
      <xdr:colOff>358775</xdr:colOff>
      <xdr:row>96</xdr:row>
      <xdr:rowOff>133561</xdr:rowOff>
    </xdr:to>
    <xdr:cxnSp macro="">
      <xdr:nvCxnSpPr>
        <xdr:cNvPr id="241" name="直線コネクタ 240"/>
        <xdr:cNvCxnSpPr/>
      </xdr:nvCxnSpPr>
      <xdr:spPr>
        <a:xfrm flipV="1">
          <a:off x="2908300" y="16486674"/>
          <a:ext cx="889000" cy="10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133561</xdr:rowOff>
    </xdr:from>
    <xdr:to>
      <xdr:col>4</xdr:col>
      <xdr:colOff>155575</xdr:colOff>
      <xdr:row>97</xdr:row>
      <xdr:rowOff>11897</xdr:rowOff>
    </xdr:to>
    <xdr:cxnSp macro="">
      <xdr:nvCxnSpPr>
        <xdr:cNvPr id="244" name="直線コネクタ 243"/>
        <xdr:cNvCxnSpPr/>
      </xdr:nvCxnSpPr>
      <xdr:spPr>
        <a:xfrm flipV="1">
          <a:off x="2019300" y="16592761"/>
          <a:ext cx="889000" cy="4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163703</xdr:rowOff>
    </xdr:from>
    <xdr:to>
      <xdr:col>2</xdr:col>
      <xdr:colOff>638175</xdr:colOff>
      <xdr:row>97</xdr:row>
      <xdr:rowOff>11897</xdr:rowOff>
    </xdr:to>
    <xdr:cxnSp macro="">
      <xdr:nvCxnSpPr>
        <xdr:cNvPr id="247" name="直線コネクタ 246"/>
        <xdr:cNvCxnSpPr/>
      </xdr:nvCxnSpPr>
      <xdr:spPr>
        <a:xfrm>
          <a:off x="1130300" y="16622903"/>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136154</xdr:rowOff>
    </xdr:from>
    <xdr:to>
      <xdr:col>6</xdr:col>
      <xdr:colOff>561975</xdr:colOff>
      <xdr:row>96</xdr:row>
      <xdr:rowOff>66304</xdr:rowOff>
    </xdr:to>
    <xdr:sp macro="" textlink="">
      <xdr:nvSpPr>
        <xdr:cNvPr id="257" name="円/楕円 256"/>
        <xdr:cNvSpPr/>
      </xdr:nvSpPr>
      <xdr:spPr>
        <a:xfrm>
          <a:off x="4584700" y="164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159031</xdr:rowOff>
    </xdr:from>
    <xdr:ext cx="534377" cy="259045"/>
    <xdr:sp macro="" textlink="">
      <xdr:nvSpPr>
        <xdr:cNvPr id="258" name="扶助費該当値テキスト"/>
        <xdr:cNvSpPr txBox="1"/>
      </xdr:nvSpPr>
      <xdr:spPr>
        <a:xfrm>
          <a:off x="4686300" y="162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148124</xdr:rowOff>
    </xdr:from>
    <xdr:to>
      <xdr:col>5</xdr:col>
      <xdr:colOff>409575</xdr:colOff>
      <xdr:row>96</xdr:row>
      <xdr:rowOff>78274</xdr:rowOff>
    </xdr:to>
    <xdr:sp macro="" textlink="">
      <xdr:nvSpPr>
        <xdr:cNvPr id="259" name="円/楕円 258"/>
        <xdr:cNvSpPr/>
      </xdr:nvSpPr>
      <xdr:spPr>
        <a:xfrm>
          <a:off x="3746500" y="16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94801</xdr:rowOff>
    </xdr:from>
    <xdr:ext cx="534377" cy="259045"/>
    <xdr:sp macro="" textlink="">
      <xdr:nvSpPr>
        <xdr:cNvPr id="260" name="テキスト ボックス 259"/>
        <xdr:cNvSpPr txBox="1"/>
      </xdr:nvSpPr>
      <xdr:spPr>
        <a:xfrm>
          <a:off x="3530111" y="162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82761</xdr:rowOff>
    </xdr:from>
    <xdr:to>
      <xdr:col>4</xdr:col>
      <xdr:colOff>206375</xdr:colOff>
      <xdr:row>97</xdr:row>
      <xdr:rowOff>12911</xdr:rowOff>
    </xdr:to>
    <xdr:sp macro="" textlink="">
      <xdr:nvSpPr>
        <xdr:cNvPr id="261" name="円/楕円 260"/>
        <xdr:cNvSpPr/>
      </xdr:nvSpPr>
      <xdr:spPr>
        <a:xfrm>
          <a:off x="2857500" y="165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29438</xdr:rowOff>
    </xdr:from>
    <xdr:ext cx="534377" cy="259045"/>
    <xdr:sp macro="" textlink="">
      <xdr:nvSpPr>
        <xdr:cNvPr id="262" name="テキスト ボックス 261"/>
        <xdr:cNvSpPr txBox="1"/>
      </xdr:nvSpPr>
      <xdr:spPr>
        <a:xfrm>
          <a:off x="2641111" y="1631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132547</xdr:rowOff>
    </xdr:from>
    <xdr:to>
      <xdr:col>3</xdr:col>
      <xdr:colOff>3175</xdr:colOff>
      <xdr:row>97</xdr:row>
      <xdr:rowOff>62697</xdr:rowOff>
    </xdr:to>
    <xdr:sp macro="" textlink="">
      <xdr:nvSpPr>
        <xdr:cNvPr id="263" name="円/楕円 262"/>
        <xdr:cNvSpPr/>
      </xdr:nvSpPr>
      <xdr:spPr>
        <a:xfrm>
          <a:off x="1968500" y="16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79224</xdr:rowOff>
    </xdr:from>
    <xdr:ext cx="534377" cy="259045"/>
    <xdr:sp macro="" textlink="">
      <xdr:nvSpPr>
        <xdr:cNvPr id="264" name="テキスト ボックス 263"/>
        <xdr:cNvSpPr txBox="1"/>
      </xdr:nvSpPr>
      <xdr:spPr>
        <a:xfrm>
          <a:off x="1752111" y="163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112903</xdr:rowOff>
    </xdr:from>
    <xdr:to>
      <xdr:col>1</xdr:col>
      <xdr:colOff>485775</xdr:colOff>
      <xdr:row>97</xdr:row>
      <xdr:rowOff>43053</xdr:rowOff>
    </xdr:to>
    <xdr:sp macro="" textlink="">
      <xdr:nvSpPr>
        <xdr:cNvPr id="265" name="円/楕円 264"/>
        <xdr:cNvSpPr/>
      </xdr:nvSpPr>
      <xdr:spPr>
        <a:xfrm>
          <a:off x="1079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59580</xdr:rowOff>
    </xdr:from>
    <xdr:ext cx="534377" cy="259045"/>
    <xdr:sp macro="" textlink="">
      <xdr:nvSpPr>
        <xdr:cNvPr id="266" name="テキスト ボックス 265"/>
        <xdr:cNvSpPr txBox="1"/>
      </xdr:nvSpPr>
      <xdr:spPr>
        <a:xfrm>
          <a:off x="863111" y="163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15768</xdr:rowOff>
    </xdr:from>
    <xdr:to>
      <xdr:col>15</xdr:col>
      <xdr:colOff>180975</xdr:colOff>
      <xdr:row>37</xdr:row>
      <xdr:rowOff>61138</xdr:rowOff>
    </xdr:to>
    <xdr:cxnSp macro="">
      <xdr:nvCxnSpPr>
        <xdr:cNvPr id="296" name="直線コネクタ 295"/>
        <xdr:cNvCxnSpPr/>
      </xdr:nvCxnSpPr>
      <xdr:spPr>
        <a:xfrm>
          <a:off x="9639300" y="6359418"/>
          <a:ext cx="838200" cy="4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8750</xdr:rowOff>
    </xdr:from>
    <xdr:to>
      <xdr:col>14</xdr:col>
      <xdr:colOff>28575</xdr:colOff>
      <xdr:row>37</xdr:row>
      <xdr:rowOff>15768</xdr:rowOff>
    </xdr:to>
    <xdr:cxnSp macro="">
      <xdr:nvCxnSpPr>
        <xdr:cNvPr id="299" name="直線コネクタ 298"/>
        <xdr:cNvCxnSpPr/>
      </xdr:nvCxnSpPr>
      <xdr:spPr>
        <a:xfrm>
          <a:off x="8750300" y="6352400"/>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8750</xdr:rowOff>
    </xdr:from>
    <xdr:to>
      <xdr:col>12</xdr:col>
      <xdr:colOff>511175</xdr:colOff>
      <xdr:row>37</xdr:row>
      <xdr:rowOff>89850</xdr:rowOff>
    </xdr:to>
    <xdr:cxnSp macro="">
      <xdr:nvCxnSpPr>
        <xdr:cNvPr id="302" name="直線コネクタ 301"/>
        <xdr:cNvCxnSpPr/>
      </xdr:nvCxnSpPr>
      <xdr:spPr>
        <a:xfrm flipV="1">
          <a:off x="7861300" y="6352400"/>
          <a:ext cx="889000" cy="8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89850</xdr:rowOff>
    </xdr:from>
    <xdr:to>
      <xdr:col>11</xdr:col>
      <xdr:colOff>307975</xdr:colOff>
      <xdr:row>37</xdr:row>
      <xdr:rowOff>145712</xdr:rowOff>
    </xdr:to>
    <xdr:cxnSp macro="">
      <xdr:nvCxnSpPr>
        <xdr:cNvPr id="305" name="直線コネクタ 304"/>
        <xdr:cNvCxnSpPr/>
      </xdr:nvCxnSpPr>
      <xdr:spPr>
        <a:xfrm flipV="1">
          <a:off x="6972300" y="6433500"/>
          <a:ext cx="889000" cy="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10338</xdr:rowOff>
    </xdr:from>
    <xdr:to>
      <xdr:col>15</xdr:col>
      <xdr:colOff>231775</xdr:colOff>
      <xdr:row>37</xdr:row>
      <xdr:rowOff>111938</xdr:rowOff>
    </xdr:to>
    <xdr:sp macro="" textlink="">
      <xdr:nvSpPr>
        <xdr:cNvPr id="315" name="円/楕円 314"/>
        <xdr:cNvSpPr/>
      </xdr:nvSpPr>
      <xdr:spPr>
        <a:xfrm>
          <a:off x="10426700" y="63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160215</xdr:rowOff>
    </xdr:from>
    <xdr:ext cx="534377" cy="259045"/>
    <xdr:sp macro="" textlink="">
      <xdr:nvSpPr>
        <xdr:cNvPr id="316" name="補助費等該当値テキスト"/>
        <xdr:cNvSpPr txBox="1"/>
      </xdr:nvSpPr>
      <xdr:spPr>
        <a:xfrm>
          <a:off x="10528300" y="63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136418</xdr:rowOff>
    </xdr:from>
    <xdr:to>
      <xdr:col>14</xdr:col>
      <xdr:colOff>79375</xdr:colOff>
      <xdr:row>37</xdr:row>
      <xdr:rowOff>66568</xdr:rowOff>
    </xdr:to>
    <xdr:sp macro="" textlink="">
      <xdr:nvSpPr>
        <xdr:cNvPr id="317" name="円/楕円 316"/>
        <xdr:cNvSpPr/>
      </xdr:nvSpPr>
      <xdr:spPr>
        <a:xfrm>
          <a:off x="9588500" y="63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57695</xdr:rowOff>
    </xdr:from>
    <xdr:ext cx="534377" cy="259045"/>
    <xdr:sp macro="" textlink="">
      <xdr:nvSpPr>
        <xdr:cNvPr id="318" name="テキスト ボックス 317"/>
        <xdr:cNvSpPr txBox="1"/>
      </xdr:nvSpPr>
      <xdr:spPr>
        <a:xfrm>
          <a:off x="9372111" y="64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129400</xdr:rowOff>
    </xdr:from>
    <xdr:to>
      <xdr:col>12</xdr:col>
      <xdr:colOff>561975</xdr:colOff>
      <xdr:row>37</xdr:row>
      <xdr:rowOff>59550</xdr:rowOff>
    </xdr:to>
    <xdr:sp macro="" textlink="">
      <xdr:nvSpPr>
        <xdr:cNvPr id="319" name="円/楕円 318"/>
        <xdr:cNvSpPr/>
      </xdr:nvSpPr>
      <xdr:spPr>
        <a:xfrm>
          <a:off x="8699500" y="63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76077</xdr:rowOff>
    </xdr:from>
    <xdr:ext cx="534377" cy="259045"/>
    <xdr:sp macro="" textlink="">
      <xdr:nvSpPr>
        <xdr:cNvPr id="320" name="テキスト ボックス 319"/>
        <xdr:cNvSpPr txBox="1"/>
      </xdr:nvSpPr>
      <xdr:spPr>
        <a:xfrm>
          <a:off x="8483111" y="60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39050</xdr:rowOff>
    </xdr:from>
    <xdr:to>
      <xdr:col>11</xdr:col>
      <xdr:colOff>358775</xdr:colOff>
      <xdr:row>37</xdr:row>
      <xdr:rowOff>140650</xdr:rowOff>
    </xdr:to>
    <xdr:sp macro="" textlink="">
      <xdr:nvSpPr>
        <xdr:cNvPr id="321" name="円/楕円 320"/>
        <xdr:cNvSpPr/>
      </xdr:nvSpPr>
      <xdr:spPr>
        <a:xfrm>
          <a:off x="7810500" y="63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131777</xdr:rowOff>
    </xdr:from>
    <xdr:ext cx="534377" cy="259045"/>
    <xdr:sp macro="" textlink="">
      <xdr:nvSpPr>
        <xdr:cNvPr id="322" name="テキスト ボックス 321"/>
        <xdr:cNvSpPr txBox="1"/>
      </xdr:nvSpPr>
      <xdr:spPr>
        <a:xfrm>
          <a:off x="7594111" y="647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94912</xdr:rowOff>
    </xdr:from>
    <xdr:to>
      <xdr:col>10</xdr:col>
      <xdr:colOff>155575</xdr:colOff>
      <xdr:row>38</xdr:row>
      <xdr:rowOff>25062</xdr:rowOff>
    </xdr:to>
    <xdr:sp macro="" textlink="">
      <xdr:nvSpPr>
        <xdr:cNvPr id="323" name="円/楕円 322"/>
        <xdr:cNvSpPr/>
      </xdr:nvSpPr>
      <xdr:spPr>
        <a:xfrm>
          <a:off x="6921500" y="64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16189</xdr:rowOff>
    </xdr:from>
    <xdr:ext cx="534377" cy="259045"/>
    <xdr:sp macro="" textlink="">
      <xdr:nvSpPr>
        <xdr:cNvPr id="324" name="テキスト ボックス 323"/>
        <xdr:cNvSpPr txBox="1"/>
      </xdr:nvSpPr>
      <xdr:spPr>
        <a:xfrm>
          <a:off x="6705111" y="65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734</xdr:rowOff>
    </xdr:from>
    <xdr:to>
      <xdr:col>15</xdr:col>
      <xdr:colOff>180975</xdr:colOff>
      <xdr:row>59</xdr:row>
      <xdr:rowOff>3464</xdr:rowOff>
    </xdr:to>
    <xdr:cxnSp macro="">
      <xdr:nvCxnSpPr>
        <xdr:cNvPr id="353" name="直線コネクタ 352"/>
        <xdr:cNvCxnSpPr/>
      </xdr:nvCxnSpPr>
      <xdr:spPr>
        <a:xfrm>
          <a:off x="9639300" y="10116284"/>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155013</xdr:rowOff>
    </xdr:from>
    <xdr:to>
      <xdr:col>14</xdr:col>
      <xdr:colOff>28575</xdr:colOff>
      <xdr:row>59</xdr:row>
      <xdr:rowOff>734</xdr:rowOff>
    </xdr:to>
    <xdr:cxnSp macro="">
      <xdr:nvCxnSpPr>
        <xdr:cNvPr id="356" name="直線コネクタ 355"/>
        <xdr:cNvCxnSpPr/>
      </xdr:nvCxnSpPr>
      <xdr:spPr>
        <a:xfrm>
          <a:off x="8750300" y="10099113"/>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155013</xdr:rowOff>
    </xdr:from>
    <xdr:to>
      <xdr:col>12</xdr:col>
      <xdr:colOff>511175</xdr:colOff>
      <xdr:row>59</xdr:row>
      <xdr:rowOff>5528</xdr:rowOff>
    </xdr:to>
    <xdr:cxnSp macro="">
      <xdr:nvCxnSpPr>
        <xdr:cNvPr id="359" name="直線コネクタ 358"/>
        <xdr:cNvCxnSpPr/>
      </xdr:nvCxnSpPr>
      <xdr:spPr>
        <a:xfrm flipV="1">
          <a:off x="7861300" y="10099113"/>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324</xdr:rowOff>
    </xdr:from>
    <xdr:to>
      <xdr:col>11</xdr:col>
      <xdr:colOff>307975</xdr:colOff>
      <xdr:row>59</xdr:row>
      <xdr:rowOff>5528</xdr:rowOff>
    </xdr:to>
    <xdr:cxnSp macro="">
      <xdr:nvCxnSpPr>
        <xdr:cNvPr id="362" name="直線コネクタ 361"/>
        <xdr:cNvCxnSpPr/>
      </xdr:nvCxnSpPr>
      <xdr:spPr>
        <a:xfrm>
          <a:off x="6972300" y="10115874"/>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124114</xdr:rowOff>
    </xdr:from>
    <xdr:to>
      <xdr:col>15</xdr:col>
      <xdr:colOff>231775</xdr:colOff>
      <xdr:row>59</xdr:row>
      <xdr:rowOff>54264</xdr:rowOff>
    </xdr:to>
    <xdr:sp macro="" textlink="">
      <xdr:nvSpPr>
        <xdr:cNvPr id="372" name="円/楕円 371"/>
        <xdr:cNvSpPr/>
      </xdr:nvSpPr>
      <xdr:spPr>
        <a:xfrm>
          <a:off x="10426700" y="100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121384</xdr:rowOff>
    </xdr:from>
    <xdr:to>
      <xdr:col>14</xdr:col>
      <xdr:colOff>79375</xdr:colOff>
      <xdr:row>59</xdr:row>
      <xdr:rowOff>51534</xdr:rowOff>
    </xdr:to>
    <xdr:sp macro="" textlink="">
      <xdr:nvSpPr>
        <xdr:cNvPr id="374" name="円/楕円 373"/>
        <xdr:cNvSpPr/>
      </xdr:nvSpPr>
      <xdr:spPr>
        <a:xfrm>
          <a:off x="9588500" y="10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42661</xdr:rowOff>
    </xdr:from>
    <xdr:ext cx="534377" cy="259045"/>
    <xdr:sp macro="" textlink="">
      <xdr:nvSpPr>
        <xdr:cNvPr id="375" name="テキスト ボックス 374"/>
        <xdr:cNvSpPr txBox="1"/>
      </xdr:nvSpPr>
      <xdr:spPr>
        <a:xfrm>
          <a:off x="9372111" y="101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104213</xdr:rowOff>
    </xdr:from>
    <xdr:to>
      <xdr:col>12</xdr:col>
      <xdr:colOff>561975</xdr:colOff>
      <xdr:row>59</xdr:row>
      <xdr:rowOff>34363</xdr:rowOff>
    </xdr:to>
    <xdr:sp macro="" textlink="">
      <xdr:nvSpPr>
        <xdr:cNvPr id="376" name="円/楕円 375"/>
        <xdr:cNvSpPr/>
      </xdr:nvSpPr>
      <xdr:spPr>
        <a:xfrm>
          <a:off x="8699500" y="100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25490</xdr:rowOff>
    </xdr:from>
    <xdr:ext cx="534377" cy="259045"/>
    <xdr:sp macro="" textlink="">
      <xdr:nvSpPr>
        <xdr:cNvPr id="377" name="テキスト ボックス 376"/>
        <xdr:cNvSpPr txBox="1"/>
      </xdr:nvSpPr>
      <xdr:spPr>
        <a:xfrm>
          <a:off x="8483111" y="1014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126178</xdr:rowOff>
    </xdr:from>
    <xdr:to>
      <xdr:col>11</xdr:col>
      <xdr:colOff>358775</xdr:colOff>
      <xdr:row>59</xdr:row>
      <xdr:rowOff>56328</xdr:rowOff>
    </xdr:to>
    <xdr:sp macro="" textlink="">
      <xdr:nvSpPr>
        <xdr:cNvPr id="378" name="円/楕円 377"/>
        <xdr:cNvSpPr/>
      </xdr:nvSpPr>
      <xdr:spPr>
        <a:xfrm>
          <a:off x="7810500" y="100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47455</xdr:rowOff>
    </xdr:from>
    <xdr:ext cx="534377" cy="259045"/>
    <xdr:sp macro="" textlink="">
      <xdr:nvSpPr>
        <xdr:cNvPr id="379" name="テキスト ボックス 378"/>
        <xdr:cNvSpPr txBox="1"/>
      </xdr:nvSpPr>
      <xdr:spPr>
        <a:xfrm>
          <a:off x="7594111" y="101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120974</xdr:rowOff>
    </xdr:from>
    <xdr:to>
      <xdr:col>10</xdr:col>
      <xdr:colOff>155575</xdr:colOff>
      <xdr:row>59</xdr:row>
      <xdr:rowOff>51124</xdr:rowOff>
    </xdr:to>
    <xdr:sp macro="" textlink="">
      <xdr:nvSpPr>
        <xdr:cNvPr id="380" name="円/楕円 379"/>
        <xdr:cNvSpPr/>
      </xdr:nvSpPr>
      <xdr:spPr>
        <a:xfrm>
          <a:off x="6921500" y="100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42251</xdr:rowOff>
    </xdr:from>
    <xdr:ext cx="534377" cy="259045"/>
    <xdr:sp macro="" textlink="">
      <xdr:nvSpPr>
        <xdr:cNvPr id="381" name="テキスト ボックス 380"/>
        <xdr:cNvSpPr txBox="1"/>
      </xdr:nvSpPr>
      <xdr:spPr>
        <a:xfrm>
          <a:off x="6705111" y="101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49253</xdr:rowOff>
    </xdr:from>
    <xdr:to>
      <xdr:col>15</xdr:col>
      <xdr:colOff>180975</xdr:colOff>
      <xdr:row>79</xdr:row>
      <xdr:rowOff>72141</xdr:rowOff>
    </xdr:to>
    <xdr:cxnSp macro="">
      <xdr:nvCxnSpPr>
        <xdr:cNvPr id="412" name="直線コネクタ 411"/>
        <xdr:cNvCxnSpPr/>
      </xdr:nvCxnSpPr>
      <xdr:spPr>
        <a:xfrm>
          <a:off x="9639300" y="13593803"/>
          <a:ext cx="8382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21341</xdr:rowOff>
    </xdr:from>
    <xdr:to>
      <xdr:col>15</xdr:col>
      <xdr:colOff>231775</xdr:colOff>
      <xdr:row>79</xdr:row>
      <xdr:rowOff>122941</xdr:rowOff>
    </xdr:to>
    <xdr:sp macro="" textlink="">
      <xdr:nvSpPr>
        <xdr:cNvPr id="422" name="円/楕円 421"/>
        <xdr:cNvSpPr/>
      </xdr:nvSpPr>
      <xdr:spPr>
        <a:xfrm>
          <a:off x="10426700" y="135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534377" cy="259045"/>
    <xdr:sp macro="" textlink="">
      <xdr:nvSpPr>
        <xdr:cNvPr id="423" name="普通建設事業費 （ うち新規整備　）該当値テキスト"/>
        <xdr:cNvSpPr txBox="1"/>
      </xdr:nvSpPr>
      <xdr:spPr>
        <a:xfrm>
          <a:off x="10528300" y="135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169903</xdr:rowOff>
    </xdr:from>
    <xdr:to>
      <xdr:col>14</xdr:col>
      <xdr:colOff>79375</xdr:colOff>
      <xdr:row>79</xdr:row>
      <xdr:rowOff>100053</xdr:rowOff>
    </xdr:to>
    <xdr:sp macro="" textlink="">
      <xdr:nvSpPr>
        <xdr:cNvPr id="424" name="円/楕円 423"/>
        <xdr:cNvSpPr/>
      </xdr:nvSpPr>
      <xdr:spPr>
        <a:xfrm>
          <a:off x="9588500" y="135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91180</xdr:rowOff>
    </xdr:from>
    <xdr:ext cx="534377" cy="259045"/>
    <xdr:sp macro="" textlink="">
      <xdr:nvSpPr>
        <xdr:cNvPr id="425" name="テキスト ボックス 424"/>
        <xdr:cNvSpPr txBox="1"/>
      </xdr:nvSpPr>
      <xdr:spPr>
        <a:xfrm>
          <a:off x="9372111" y="136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14534</xdr:rowOff>
    </xdr:from>
    <xdr:to>
      <xdr:col>15</xdr:col>
      <xdr:colOff>180975</xdr:colOff>
      <xdr:row>98</xdr:row>
      <xdr:rowOff>134579</xdr:rowOff>
    </xdr:to>
    <xdr:cxnSp macro="">
      <xdr:nvCxnSpPr>
        <xdr:cNvPr id="454" name="直線コネクタ 453"/>
        <xdr:cNvCxnSpPr/>
      </xdr:nvCxnSpPr>
      <xdr:spPr>
        <a:xfrm flipV="1">
          <a:off x="9639300" y="16816634"/>
          <a:ext cx="838200" cy="1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135184</xdr:rowOff>
    </xdr:from>
    <xdr:to>
      <xdr:col>15</xdr:col>
      <xdr:colOff>231775</xdr:colOff>
      <xdr:row>98</xdr:row>
      <xdr:rowOff>65334</xdr:rowOff>
    </xdr:to>
    <xdr:sp macro="" textlink="">
      <xdr:nvSpPr>
        <xdr:cNvPr id="464" name="円/楕円 463"/>
        <xdr:cNvSpPr/>
      </xdr:nvSpPr>
      <xdr:spPr>
        <a:xfrm>
          <a:off x="10426700" y="1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113611</xdr:rowOff>
    </xdr:from>
    <xdr:ext cx="534377" cy="259045"/>
    <xdr:sp macro="" textlink="">
      <xdr:nvSpPr>
        <xdr:cNvPr id="465" name="普通建設事業費 （ うち更新整備　）該当値テキスト"/>
        <xdr:cNvSpPr txBox="1"/>
      </xdr:nvSpPr>
      <xdr:spPr>
        <a:xfrm>
          <a:off x="10528300" y="1674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83779</xdr:rowOff>
    </xdr:from>
    <xdr:to>
      <xdr:col>14</xdr:col>
      <xdr:colOff>79375</xdr:colOff>
      <xdr:row>99</xdr:row>
      <xdr:rowOff>13929</xdr:rowOff>
    </xdr:to>
    <xdr:sp macro="" textlink="">
      <xdr:nvSpPr>
        <xdr:cNvPr id="466" name="円/楕円 465"/>
        <xdr:cNvSpPr/>
      </xdr:nvSpPr>
      <xdr:spPr>
        <a:xfrm>
          <a:off x="9588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5056</xdr:rowOff>
    </xdr:from>
    <xdr:ext cx="534377" cy="259045"/>
    <xdr:sp macro="" textlink="">
      <xdr:nvSpPr>
        <xdr:cNvPr id="467" name="テキスト ボックス 466"/>
        <xdr:cNvSpPr txBox="1"/>
      </xdr:nvSpPr>
      <xdr:spPr>
        <a:xfrm>
          <a:off x="9372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34909</xdr:rowOff>
    </xdr:from>
    <xdr:to>
      <xdr:col>23</xdr:col>
      <xdr:colOff>517525</xdr:colOff>
      <xdr:row>39</xdr:row>
      <xdr:rowOff>39928</xdr:rowOff>
    </xdr:to>
    <xdr:cxnSp macro="">
      <xdr:nvCxnSpPr>
        <xdr:cNvPr id="496" name="直線コネクタ 495"/>
        <xdr:cNvCxnSpPr/>
      </xdr:nvCxnSpPr>
      <xdr:spPr>
        <a:xfrm>
          <a:off x="15481300" y="6721459"/>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34909</xdr:rowOff>
    </xdr:from>
    <xdr:to>
      <xdr:col>22</xdr:col>
      <xdr:colOff>365125</xdr:colOff>
      <xdr:row>39</xdr:row>
      <xdr:rowOff>41554</xdr:rowOff>
    </xdr:to>
    <xdr:cxnSp macro="">
      <xdr:nvCxnSpPr>
        <xdr:cNvPr id="499" name="直線コネクタ 498"/>
        <xdr:cNvCxnSpPr/>
      </xdr:nvCxnSpPr>
      <xdr:spPr>
        <a:xfrm flipV="1">
          <a:off x="14592300" y="6721459"/>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41554</xdr:rowOff>
    </xdr:from>
    <xdr:to>
      <xdr:col>21</xdr:col>
      <xdr:colOff>161925</xdr:colOff>
      <xdr:row>39</xdr:row>
      <xdr:rowOff>44446</xdr:rowOff>
    </xdr:to>
    <xdr:cxnSp macro="">
      <xdr:nvCxnSpPr>
        <xdr:cNvPr id="502" name="直線コネクタ 501"/>
        <xdr:cNvCxnSpPr/>
      </xdr:nvCxnSpPr>
      <xdr:spPr>
        <a:xfrm flipV="1">
          <a:off x="13703300" y="6728104"/>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44442</xdr:rowOff>
    </xdr:from>
    <xdr:to>
      <xdr:col>19</xdr:col>
      <xdr:colOff>644525</xdr:colOff>
      <xdr:row>39</xdr:row>
      <xdr:rowOff>44446</xdr:rowOff>
    </xdr:to>
    <xdr:cxnSp macro="">
      <xdr:nvCxnSpPr>
        <xdr:cNvPr id="505" name="直線コネクタ 504"/>
        <xdr:cNvCxnSpPr/>
      </xdr:nvCxnSpPr>
      <xdr:spPr>
        <a:xfrm>
          <a:off x="12814300" y="6730992"/>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160578</xdr:rowOff>
    </xdr:from>
    <xdr:to>
      <xdr:col>23</xdr:col>
      <xdr:colOff>568325</xdr:colOff>
      <xdr:row>39</xdr:row>
      <xdr:rowOff>90728</xdr:rowOff>
    </xdr:to>
    <xdr:sp macro="" textlink="">
      <xdr:nvSpPr>
        <xdr:cNvPr id="515" name="円/楕円 514"/>
        <xdr:cNvSpPr/>
      </xdr:nvSpPr>
      <xdr:spPr>
        <a:xfrm>
          <a:off x="16268700" y="66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469744" cy="259045"/>
    <xdr:sp macro="" textlink="">
      <xdr:nvSpPr>
        <xdr:cNvPr id="516" name="災害復旧事業費該当値テキスト"/>
        <xdr:cNvSpPr txBox="1"/>
      </xdr:nvSpPr>
      <xdr:spPr>
        <a:xfrm>
          <a:off x="16370300" y="66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155559</xdr:rowOff>
    </xdr:from>
    <xdr:to>
      <xdr:col>22</xdr:col>
      <xdr:colOff>415925</xdr:colOff>
      <xdr:row>39</xdr:row>
      <xdr:rowOff>85709</xdr:rowOff>
    </xdr:to>
    <xdr:sp macro="" textlink="">
      <xdr:nvSpPr>
        <xdr:cNvPr id="517" name="円/楕円 516"/>
        <xdr:cNvSpPr/>
      </xdr:nvSpPr>
      <xdr:spPr>
        <a:xfrm>
          <a:off x="15430500" y="66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76836</xdr:rowOff>
    </xdr:from>
    <xdr:ext cx="469744" cy="259045"/>
    <xdr:sp macro="" textlink="">
      <xdr:nvSpPr>
        <xdr:cNvPr id="518" name="テキスト ボックス 517"/>
        <xdr:cNvSpPr txBox="1"/>
      </xdr:nvSpPr>
      <xdr:spPr>
        <a:xfrm>
          <a:off x="15246427" y="67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162204</xdr:rowOff>
    </xdr:from>
    <xdr:to>
      <xdr:col>21</xdr:col>
      <xdr:colOff>212725</xdr:colOff>
      <xdr:row>39</xdr:row>
      <xdr:rowOff>92354</xdr:rowOff>
    </xdr:to>
    <xdr:sp macro="" textlink="">
      <xdr:nvSpPr>
        <xdr:cNvPr id="519" name="円/楕円 518"/>
        <xdr:cNvSpPr/>
      </xdr:nvSpPr>
      <xdr:spPr>
        <a:xfrm>
          <a:off x="14541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83481</xdr:rowOff>
    </xdr:from>
    <xdr:ext cx="378565" cy="259045"/>
    <xdr:sp macro="" textlink="">
      <xdr:nvSpPr>
        <xdr:cNvPr id="520" name="テキスト ボックス 519"/>
        <xdr:cNvSpPr txBox="1"/>
      </xdr:nvSpPr>
      <xdr:spPr>
        <a:xfrm>
          <a:off x="14403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165096</xdr:rowOff>
    </xdr:from>
    <xdr:to>
      <xdr:col>20</xdr:col>
      <xdr:colOff>9525</xdr:colOff>
      <xdr:row>39</xdr:row>
      <xdr:rowOff>95246</xdr:rowOff>
    </xdr:to>
    <xdr:sp macro="" textlink="">
      <xdr:nvSpPr>
        <xdr:cNvPr id="521" name="円/楕円 520"/>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86373</xdr:rowOff>
    </xdr:from>
    <xdr:ext cx="249299" cy="259045"/>
    <xdr:sp macro="" textlink="">
      <xdr:nvSpPr>
        <xdr:cNvPr id="522" name="テキスト ボックス 521"/>
        <xdr:cNvSpPr txBox="1"/>
      </xdr:nvSpPr>
      <xdr:spPr>
        <a:xfrm>
          <a:off x="13578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165092</xdr:rowOff>
    </xdr:from>
    <xdr:to>
      <xdr:col>18</xdr:col>
      <xdr:colOff>492125</xdr:colOff>
      <xdr:row>39</xdr:row>
      <xdr:rowOff>95242</xdr:rowOff>
    </xdr:to>
    <xdr:sp macro="" textlink="">
      <xdr:nvSpPr>
        <xdr:cNvPr id="523" name="円/楕円 522"/>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86369</xdr:rowOff>
    </xdr:from>
    <xdr:ext cx="249299" cy="259045"/>
    <xdr:sp macro="" textlink="">
      <xdr:nvSpPr>
        <xdr:cNvPr id="524" name="テキスト ボックス 523"/>
        <xdr:cNvSpPr txBox="1"/>
      </xdr:nvSpPr>
      <xdr:spPr>
        <a:xfrm>
          <a:off x="12689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80812</xdr:rowOff>
    </xdr:from>
    <xdr:to>
      <xdr:col>23</xdr:col>
      <xdr:colOff>517525</xdr:colOff>
      <xdr:row>77</xdr:row>
      <xdr:rowOff>82362</xdr:rowOff>
    </xdr:to>
    <xdr:cxnSp macro="">
      <xdr:nvCxnSpPr>
        <xdr:cNvPr id="600" name="直線コネクタ 599"/>
        <xdr:cNvCxnSpPr/>
      </xdr:nvCxnSpPr>
      <xdr:spPr>
        <a:xfrm>
          <a:off x="15481300" y="13282462"/>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76922</xdr:rowOff>
    </xdr:from>
    <xdr:to>
      <xdr:col>22</xdr:col>
      <xdr:colOff>365125</xdr:colOff>
      <xdr:row>77</xdr:row>
      <xdr:rowOff>80812</xdr:rowOff>
    </xdr:to>
    <xdr:cxnSp macro="">
      <xdr:nvCxnSpPr>
        <xdr:cNvPr id="603" name="直線コネクタ 602"/>
        <xdr:cNvCxnSpPr/>
      </xdr:nvCxnSpPr>
      <xdr:spPr>
        <a:xfrm>
          <a:off x="14592300" y="13278572"/>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69067</xdr:rowOff>
    </xdr:from>
    <xdr:to>
      <xdr:col>21</xdr:col>
      <xdr:colOff>161925</xdr:colOff>
      <xdr:row>77</xdr:row>
      <xdr:rowOff>76922</xdr:rowOff>
    </xdr:to>
    <xdr:cxnSp macro="">
      <xdr:nvCxnSpPr>
        <xdr:cNvPr id="606" name="直線コネクタ 605"/>
        <xdr:cNvCxnSpPr/>
      </xdr:nvCxnSpPr>
      <xdr:spPr>
        <a:xfrm>
          <a:off x="13703300" y="1327071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65176</xdr:rowOff>
    </xdr:from>
    <xdr:to>
      <xdr:col>19</xdr:col>
      <xdr:colOff>644525</xdr:colOff>
      <xdr:row>77</xdr:row>
      <xdr:rowOff>69067</xdr:rowOff>
    </xdr:to>
    <xdr:cxnSp macro="">
      <xdr:nvCxnSpPr>
        <xdr:cNvPr id="609" name="直線コネクタ 608"/>
        <xdr:cNvCxnSpPr/>
      </xdr:nvCxnSpPr>
      <xdr:spPr>
        <a:xfrm>
          <a:off x="12814300" y="13266826"/>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31562</xdr:rowOff>
    </xdr:from>
    <xdr:to>
      <xdr:col>23</xdr:col>
      <xdr:colOff>568325</xdr:colOff>
      <xdr:row>77</xdr:row>
      <xdr:rowOff>133162</xdr:rowOff>
    </xdr:to>
    <xdr:sp macro="" textlink="">
      <xdr:nvSpPr>
        <xdr:cNvPr id="619" name="円/楕円 618"/>
        <xdr:cNvSpPr/>
      </xdr:nvSpPr>
      <xdr:spPr>
        <a:xfrm>
          <a:off x="16268700" y="132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9989</xdr:rowOff>
    </xdr:from>
    <xdr:ext cx="534377" cy="259045"/>
    <xdr:sp macro="" textlink="">
      <xdr:nvSpPr>
        <xdr:cNvPr id="620" name="公債費該当値テキスト"/>
        <xdr:cNvSpPr txBox="1"/>
      </xdr:nvSpPr>
      <xdr:spPr>
        <a:xfrm>
          <a:off x="16370300" y="132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30012</xdr:rowOff>
    </xdr:from>
    <xdr:to>
      <xdr:col>22</xdr:col>
      <xdr:colOff>415925</xdr:colOff>
      <xdr:row>77</xdr:row>
      <xdr:rowOff>131612</xdr:rowOff>
    </xdr:to>
    <xdr:sp macro="" textlink="">
      <xdr:nvSpPr>
        <xdr:cNvPr id="621" name="円/楕円 620"/>
        <xdr:cNvSpPr/>
      </xdr:nvSpPr>
      <xdr:spPr>
        <a:xfrm>
          <a:off x="15430500" y="132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122739</xdr:rowOff>
    </xdr:from>
    <xdr:ext cx="534377" cy="259045"/>
    <xdr:sp macro="" textlink="">
      <xdr:nvSpPr>
        <xdr:cNvPr id="622" name="テキスト ボックス 621"/>
        <xdr:cNvSpPr txBox="1"/>
      </xdr:nvSpPr>
      <xdr:spPr>
        <a:xfrm>
          <a:off x="15214111" y="133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26122</xdr:rowOff>
    </xdr:from>
    <xdr:to>
      <xdr:col>21</xdr:col>
      <xdr:colOff>212725</xdr:colOff>
      <xdr:row>77</xdr:row>
      <xdr:rowOff>127722</xdr:rowOff>
    </xdr:to>
    <xdr:sp macro="" textlink="">
      <xdr:nvSpPr>
        <xdr:cNvPr id="623" name="円/楕円 622"/>
        <xdr:cNvSpPr/>
      </xdr:nvSpPr>
      <xdr:spPr>
        <a:xfrm>
          <a:off x="14541500" y="132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118849</xdr:rowOff>
    </xdr:from>
    <xdr:ext cx="534377" cy="259045"/>
    <xdr:sp macro="" textlink="">
      <xdr:nvSpPr>
        <xdr:cNvPr id="624" name="テキスト ボックス 623"/>
        <xdr:cNvSpPr txBox="1"/>
      </xdr:nvSpPr>
      <xdr:spPr>
        <a:xfrm>
          <a:off x="14325111" y="133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18267</xdr:rowOff>
    </xdr:from>
    <xdr:to>
      <xdr:col>20</xdr:col>
      <xdr:colOff>9525</xdr:colOff>
      <xdr:row>77</xdr:row>
      <xdr:rowOff>119867</xdr:rowOff>
    </xdr:to>
    <xdr:sp macro="" textlink="">
      <xdr:nvSpPr>
        <xdr:cNvPr id="625" name="円/楕円 624"/>
        <xdr:cNvSpPr/>
      </xdr:nvSpPr>
      <xdr:spPr>
        <a:xfrm>
          <a:off x="13652500" y="132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110994</xdr:rowOff>
    </xdr:from>
    <xdr:ext cx="534377" cy="259045"/>
    <xdr:sp macro="" textlink="">
      <xdr:nvSpPr>
        <xdr:cNvPr id="626" name="テキスト ボックス 625"/>
        <xdr:cNvSpPr txBox="1"/>
      </xdr:nvSpPr>
      <xdr:spPr>
        <a:xfrm>
          <a:off x="13436111" y="133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14376</xdr:rowOff>
    </xdr:from>
    <xdr:to>
      <xdr:col>18</xdr:col>
      <xdr:colOff>492125</xdr:colOff>
      <xdr:row>77</xdr:row>
      <xdr:rowOff>115976</xdr:rowOff>
    </xdr:to>
    <xdr:sp macro="" textlink="">
      <xdr:nvSpPr>
        <xdr:cNvPr id="627" name="円/楕円 626"/>
        <xdr:cNvSpPr/>
      </xdr:nvSpPr>
      <xdr:spPr>
        <a:xfrm>
          <a:off x="12763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107103</xdr:rowOff>
    </xdr:from>
    <xdr:ext cx="534377" cy="259045"/>
    <xdr:sp macro="" textlink="">
      <xdr:nvSpPr>
        <xdr:cNvPr id="628" name="テキスト ボックス 627"/>
        <xdr:cNvSpPr txBox="1"/>
      </xdr:nvSpPr>
      <xdr:spPr>
        <a:xfrm>
          <a:off x="12547111" y="133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26002</xdr:rowOff>
    </xdr:from>
    <xdr:to>
      <xdr:col>23</xdr:col>
      <xdr:colOff>517525</xdr:colOff>
      <xdr:row>99</xdr:row>
      <xdr:rowOff>35156</xdr:rowOff>
    </xdr:to>
    <xdr:cxnSp macro="">
      <xdr:nvCxnSpPr>
        <xdr:cNvPr id="657" name="直線コネクタ 656"/>
        <xdr:cNvCxnSpPr/>
      </xdr:nvCxnSpPr>
      <xdr:spPr>
        <a:xfrm flipV="1">
          <a:off x="15481300" y="16999552"/>
          <a:ext cx="8382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35156</xdr:rowOff>
    </xdr:from>
    <xdr:to>
      <xdr:col>22</xdr:col>
      <xdr:colOff>365125</xdr:colOff>
      <xdr:row>99</xdr:row>
      <xdr:rowOff>40977</xdr:rowOff>
    </xdr:to>
    <xdr:cxnSp macro="">
      <xdr:nvCxnSpPr>
        <xdr:cNvPr id="660" name="直線コネクタ 659"/>
        <xdr:cNvCxnSpPr/>
      </xdr:nvCxnSpPr>
      <xdr:spPr>
        <a:xfrm flipV="1">
          <a:off x="14592300" y="17008706"/>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36449</xdr:rowOff>
    </xdr:from>
    <xdr:to>
      <xdr:col>21</xdr:col>
      <xdr:colOff>161925</xdr:colOff>
      <xdr:row>99</xdr:row>
      <xdr:rowOff>40977</xdr:rowOff>
    </xdr:to>
    <xdr:cxnSp macro="">
      <xdr:nvCxnSpPr>
        <xdr:cNvPr id="663" name="直線コネクタ 662"/>
        <xdr:cNvCxnSpPr/>
      </xdr:nvCxnSpPr>
      <xdr:spPr>
        <a:xfrm>
          <a:off x="13703300" y="17009999"/>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36449</xdr:rowOff>
    </xdr:from>
    <xdr:to>
      <xdr:col>19</xdr:col>
      <xdr:colOff>644525</xdr:colOff>
      <xdr:row>99</xdr:row>
      <xdr:rowOff>40793</xdr:rowOff>
    </xdr:to>
    <xdr:cxnSp macro="">
      <xdr:nvCxnSpPr>
        <xdr:cNvPr id="666" name="直線コネクタ 665"/>
        <xdr:cNvCxnSpPr/>
      </xdr:nvCxnSpPr>
      <xdr:spPr>
        <a:xfrm flipV="1">
          <a:off x="12814300" y="1700999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146652</xdr:rowOff>
    </xdr:from>
    <xdr:to>
      <xdr:col>23</xdr:col>
      <xdr:colOff>568325</xdr:colOff>
      <xdr:row>99</xdr:row>
      <xdr:rowOff>76802</xdr:rowOff>
    </xdr:to>
    <xdr:sp macro="" textlink="">
      <xdr:nvSpPr>
        <xdr:cNvPr id="676" name="円/楕円 675"/>
        <xdr:cNvSpPr/>
      </xdr:nvSpPr>
      <xdr:spPr>
        <a:xfrm>
          <a:off x="16268700" y="169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534377" cy="259045"/>
    <xdr:sp macro="" textlink="">
      <xdr:nvSpPr>
        <xdr:cNvPr id="677" name="積立金該当値テキスト"/>
        <xdr:cNvSpPr txBox="1"/>
      </xdr:nvSpPr>
      <xdr:spPr>
        <a:xfrm>
          <a:off x="16370300" y="16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155806</xdr:rowOff>
    </xdr:from>
    <xdr:to>
      <xdr:col>22</xdr:col>
      <xdr:colOff>415925</xdr:colOff>
      <xdr:row>99</xdr:row>
      <xdr:rowOff>85956</xdr:rowOff>
    </xdr:to>
    <xdr:sp macro="" textlink="">
      <xdr:nvSpPr>
        <xdr:cNvPr id="678" name="円/楕円 677"/>
        <xdr:cNvSpPr/>
      </xdr:nvSpPr>
      <xdr:spPr>
        <a:xfrm>
          <a:off x="15430500" y="169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77083</xdr:rowOff>
    </xdr:from>
    <xdr:ext cx="469744" cy="259045"/>
    <xdr:sp macro="" textlink="">
      <xdr:nvSpPr>
        <xdr:cNvPr id="679" name="テキスト ボックス 678"/>
        <xdr:cNvSpPr txBox="1"/>
      </xdr:nvSpPr>
      <xdr:spPr>
        <a:xfrm>
          <a:off x="15246427" y="1705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161627</xdr:rowOff>
    </xdr:from>
    <xdr:to>
      <xdr:col>21</xdr:col>
      <xdr:colOff>212725</xdr:colOff>
      <xdr:row>99</xdr:row>
      <xdr:rowOff>91777</xdr:rowOff>
    </xdr:to>
    <xdr:sp macro="" textlink="">
      <xdr:nvSpPr>
        <xdr:cNvPr id="680" name="円/楕円 679"/>
        <xdr:cNvSpPr/>
      </xdr:nvSpPr>
      <xdr:spPr>
        <a:xfrm>
          <a:off x="14541500" y="169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82904</xdr:rowOff>
    </xdr:from>
    <xdr:ext cx="469744" cy="259045"/>
    <xdr:sp macro="" textlink="">
      <xdr:nvSpPr>
        <xdr:cNvPr id="681" name="テキスト ボックス 680"/>
        <xdr:cNvSpPr txBox="1"/>
      </xdr:nvSpPr>
      <xdr:spPr>
        <a:xfrm>
          <a:off x="14357427" y="170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157099</xdr:rowOff>
    </xdr:from>
    <xdr:to>
      <xdr:col>20</xdr:col>
      <xdr:colOff>9525</xdr:colOff>
      <xdr:row>99</xdr:row>
      <xdr:rowOff>87249</xdr:rowOff>
    </xdr:to>
    <xdr:sp macro="" textlink="">
      <xdr:nvSpPr>
        <xdr:cNvPr id="682" name="円/楕円 681"/>
        <xdr:cNvSpPr/>
      </xdr:nvSpPr>
      <xdr:spPr>
        <a:xfrm>
          <a:off x="13652500" y="169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78376</xdr:rowOff>
    </xdr:from>
    <xdr:ext cx="469744" cy="259045"/>
    <xdr:sp macro="" textlink="">
      <xdr:nvSpPr>
        <xdr:cNvPr id="683" name="テキスト ボックス 682"/>
        <xdr:cNvSpPr txBox="1"/>
      </xdr:nvSpPr>
      <xdr:spPr>
        <a:xfrm>
          <a:off x="13468427" y="170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161443</xdr:rowOff>
    </xdr:from>
    <xdr:to>
      <xdr:col>18</xdr:col>
      <xdr:colOff>492125</xdr:colOff>
      <xdr:row>99</xdr:row>
      <xdr:rowOff>91593</xdr:rowOff>
    </xdr:to>
    <xdr:sp macro="" textlink="">
      <xdr:nvSpPr>
        <xdr:cNvPr id="684" name="円/楕円 683"/>
        <xdr:cNvSpPr/>
      </xdr:nvSpPr>
      <xdr:spPr>
        <a:xfrm>
          <a:off x="12763500" y="169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82720</xdr:rowOff>
    </xdr:from>
    <xdr:ext cx="469744" cy="259045"/>
    <xdr:sp macro="" textlink="">
      <xdr:nvSpPr>
        <xdr:cNvPr id="685" name="テキスト ボックス 684"/>
        <xdr:cNvSpPr txBox="1"/>
      </xdr:nvSpPr>
      <xdr:spPr>
        <a:xfrm>
          <a:off x="12579427" y="170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40336</xdr:rowOff>
    </xdr:from>
    <xdr:to>
      <xdr:col>32</xdr:col>
      <xdr:colOff>187325</xdr:colOff>
      <xdr:row>39</xdr:row>
      <xdr:rowOff>40411</xdr:rowOff>
    </xdr:to>
    <xdr:cxnSp macro="">
      <xdr:nvCxnSpPr>
        <xdr:cNvPr id="714" name="直線コネクタ 713"/>
        <xdr:cNvCxnSpPr/>
      </xdr:nvCxnSpPr>
      <xdr:spPr>
        <a:xfrm flipV="1">
          <a:off x="21323300" y="6726886"/>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40411</xdr:rowOff>
    </xdr:from>
    <xdr:to>
      <xdr:col>31</xdr:col>
      <xdr:colOff>34925</xdr:colOff>
      <xdr:row>39</xdr:row>
      <xdr:rowOff>40563</xdr:rowOff>
    </xdr:to>
    <xdr:cxnSp macro="">
      <xdr:nvCxnSpPr>
        <xdr:cNvPr id="717" name="直線コネクタ 716"/>
        <xdr:cNvCxnSpPr/>
      </xdr:nvCxnSpPr>
      <xdr:spPr>
        <a:xfrm flipV="1">
          <a:off x="20434300" y="672696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146024</xdr:rowOff>
    </xdr:from>
    <xdr:to>
      <xdr:col>29</xdr:col>
      <xdr:colOff>517525</xdr:colOff>
      <xdr:row>39</xdr:row>
      <xdr:rowOff>40563</xdr:rowOff>
    </xdr:to>
    <xdr:cxnSp macro="">
      <xdr:nvCxnSpPr>
        <xdr:cNvPr id="720" name="直線コネクタ 719"/>
        <xdr:cNvCxnSpPr/>
      </xdr:nvCxnSpPr>
      <xdr:spPr>
        <a:xfrm>
          <a:off x="19545300" y="6661124"/>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146024</xdr:rowOff>
    </xdr:from>
    <xdr:to>
      <xdr:col>28</xdr:col>
      <xdr:colOff>314325</xdr:colOff>
      <xdr:row>39</xdr:row>
      <xdr:rowOff>40411</xdr:rowOff>
    </xdr:to>
    <xdr:cxnSp macro="">
      <xdr:nvCxnSpPr>
        <xdr:cNvPr id="723" name="直線コネクタ 722"/>
        <xdr:cNvCxnSpPr/>
      </xdr:nvCxnSpPr>
      <xdr:spPr>
        <a:xfrm flipV="1">
          <a:off x="18656300" y="6661124"/>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160986</xdr:rowOff>
    </xdr:from>
    <xdr:to>
      <xdr:col>32</xdr:col>
      <xdr:colOff>238125</xdr:colOff>
      <xdr:row>39</xdr:row>
      <xdr:rowOff>91136</xdr:rowOff>
    </xdr:to>
    <xdr:sp macro="" textlink="">
      <xdr:nvSpPr>
        <xdr:cNvPr id="733" name="円/楕円 732"/>
        <xdr:cNvSpPr/>
      </xdr:nvSpPr>
      <xdr:spPr>
        <a:xfrm>
          <a:off x="221107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75913</xdr:rowOff>
    </xdr:from>
    <xdr:ext cx="313932" cy="259045"/>
    <xdr:sp macro="" textlink="">
      <xdr:nvSpPr>
        <xdr:cNvPr id="734" name="投資及び出資金該当値テキスト"/>
        <xdr:cNvSpPr txBox="1"/>
      </xdr:nvSpPr>
      <xdr:spPr>
        <a:xfrm>
          <a:off x="22212300" y="6591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161061</xdr:rowOff>
    </xdr:from>
    <xdr:to>
      <xdr:col>31</xdr:col>
      <xdr:colOff>85725</xdr:colOff>
      <xdr:row>39</xdr:row>
      <xdr:rowOff>91211</xdr:rowOff>
    </xdr:to>
    <xdr:sp macro="" textlink="">
      <xdr:nvSpPr>
        <xdr:cNvPr id="735" name="円/楕円 734"/>
        <xdr:cNvSpPr/>
      </xdr:nvSpPr>
      <xdr:spPr>
        <a:xfrm>
          <a:off x="21272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82338</xdr:rowOff>
    </xdr:from>
    <xdr:ext cx="313932" cy="259045"/>
    <xdr:sp macro="" textlink="">
      <xdr:nvSpPr>
        <xdr:cNvPr id="736" name="テキスト ボックス 735"/>
        <xdr:cNvSpPr txBox="1"/>
      </xdr:nvSpPr>
      <xdr:spPr>
        <a:xfrm>
          <a:off x="21166333" y="676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161213</xdr:rowOff>
    </xdr:from>
    <xdr:to>
      <xdr:col>29</xdr:col>
      <xdr:colOff>568325</xdr:colOff>
      <xdr:row>39</xdr:row>
      <xdr:rowOff>91363</xdr:rowOff>
    </xdr:to>
    <xdr:sp macro="" textlink="">
      <xdr:nvSpPr>
        <xdr:cNvPr id="737" name="円/楕円 736"/>
        <xdr:cNvSpPr/>
      </xdr:nvSpPr>
      <xdr:spPr>
        <a:xfrm>
          <a:off x="20383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82490</xdr:rowOff>
    </xdr:from>
    <xdr:ext cx="313932" cy="259045"/>
    <xdr:sp macro="" textlink="">
      <xdr:nvSpPr>
        <xdr:cNvPr id="738" name="テキスト ボックス 737"/>
        <xdr:cNvSpPr txBox="1"/>
      </xdr:nvSpPr>
      <xdr:spPr>
        <a:xfrm>
          <a:off x="20277333" y="676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95224</xdr:rowOff>
    </xdr:from>
    <xdr:to>
      <xdr:col>28</xdr:col>
      <xdr:colOff>365125</xdr:colOff>
      <xdr:row>39</xdr:row>
      <xdr:rowOff>25374</xdr:rowOff>
    </xdr:to>
    <xdr:sp macro="" textlink="">
      <xdr:nvSpPr>
        <xdr:cNvPr id="739" name="円/楕円 738"/>
        <xdr:cNvSpPr/>
      </xdr:nvSpPr>
      <xdr:spPr>
        <a:xfrm>
          <a:off x="19494500" y="66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16501</xdr:rowOff>
    </xdr:from>
    <xdr:ext cx="378565" cy="259045"/>
    <xdr:sp macro="" textlink="">
      <xdr:nvSpPr>
        <xdr:cNvPr id="740" name="テキスト ボックス 739"/>
        <xdr:cNvSpPr txBox="1"/>
      </xdr:nvSpPr>
      <xdr:spPr>
        <a:xfrm>
          <a:off x="19356017" y="670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161061</xdr:rowOff>
    </xdr:from>
    <xdr:to>
      <xdr:col>27</xdr:col>
      <xdr:colOff>161925</xdr:colOff>
      <xdr:row>39</xdr:row>
      <xdr:rowOff>91211</xdr:rowOff>
    </xdr:to>
    <xdr:sp macro="" textlink="">
      <xdr:nvSpPr>
        <xdr:cNvPr id="741" name="円/楕円 740"/>
        <xdr:cNvSpPr/>
      </xdr:nvSpPr>
      <xdr:spPr>
        <a:xfrm>
          <a:off x="18605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82338</xdr:rowOff>
    </xdr:from>
    <xdr:ext cx="313932" cy="259045"/>
    <xdr:sp macro="" textlink="">
      <xdr:nvSpPr>
        <xdr:cNvPr id="742" name="テキスト ボックス 741"/>
        <xdr:cNvSpPr txBox="1"/>
      </xdr:nvSpPr>
      <xdr:spPr>
        <a:xfrm>
          <a:off x="18499333" y="676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14808</xdr:rowOff>
    </xdr:from>
    <xdr:to>
      <xdr:col>32</xdr:col>
      <xdr:colOff>187325</xdr:colOff>
      <xdr:row>59</xdr:row>
      <xdr:rowOff>15437</xdr:rowOff>
    </xdr:to>
    <xdr:cxnSp macro="">
      <xdr:nvCxnSpPr>
        <xdr:cNvPr id="771" name="直線コネクタ 770"/>
        <xdr:cNvCxnSpPr/>
      </xdr:nvCxnSpPr>
      <xdr:spPr>
        <a:xfrm flipV="1">
          <a:off x="21323300" y="10130358"/>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15342</xdr:rowOff>
    </xdr:from>
    <xdr:to>
      <xdr:col>31</xdr:col>
      <xdr:colOff>34925</xdr:colOff>
      <xdr:row>59</xdr:row>
      <xdr:rowOff>15437</xdr:rowOff>
    </xdr:to>
    <xdr:cxnSp macro="">
      <xdr:nvCxnSpPr>
        <xdr:cNvPr id="774" name="直線コネクタ 773"/>
        <xdr:cNvCxnSpPr/>
      </xdr:nvCxnSpPr>
      <xdr:spPr>
        <a:xfrm>
          <a:off x="20434300" y="1013089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15342</xdr:rowOff>
    </xdr:from>
    <xdr:to>
      <xdr:col>29</xdr:col>
      <xdr:colOff>517525</xdr:colOff>
      <xdr:row>59</xdr:row>
      <xdr:rowOff>16523</xdr:rowOff>
    </xdr:to>
    <xdr:cxnSp macro="">
      <xdr:nvCxnSpPr>
        <xdr:cNvPr id="777" name="直線コネクタ 776"/>
        <xdr:cNvCxnSpPr/>
      </xdr:nvCxnSpPr>
      <xdr:spPr>
        <a:xfrm flipV="1">
          <a:off x="19545300" y="1013089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16523</xdr:rowOff>
    </xdr:from>
    <xdr:to>
      <xdr:col>28</xdr:col>
      <xdr:colOff>314325</xdr:colOff>
      <xdr:row>59</xdr:row>
      <xdr:rowOff>17456</xdr:rowOff>
    </xdr:to>
    <xdr:cxnSp macro="">
      <xdr:nvCxnSpPr>
        <xdr:cNvPr id="780" name="直線コネクタ 779"/>
        <xdr:cNvCxnSpPr/>
      </xdr:nvCxnSpPr>
      <xdr:spPr>
        <a:xfrm flipV="1">
          <a:off x="18656300" y="10132073"/>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135458</xdr:rowOff>
    </xdr:from>
    <xdr:to>
      <xdr:col>32</xdr:col>
      <xdr:colOff>238125</xdr:colOff>
      <xdr:row>59</xdr:row>
      <xdr:rowOff>65608</xdr:rowOff>
    </xdr:to>
    <xdr:sp macro="" textlink="">
      <xdr:nvSpPr>
        <xdr:cNvPr id="790" name="円/楕円 789"/>
        <xdr:cNvSpPr/>
      </xdr:nvSpPr>
      <xdr:spPr>
        <a:xfrm>
          <a:off x="221107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50385</xdr:rowOff>
    </xdr:from>
    <xdr:ext cx="469744" cy="259045"/>
    <xdr:sp macro="" textlink="">
      <xdr:nvSpPr>
        <xdr:cNvPr id="791" name="貸付金該当値テキスト"/>
        <xdr:cNvSpPr txBox="1"/>
      </xdr:nvSpPr>
      <xdr:spPr>
        <a:xfrm>
          <a:off x="22212300" y="99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136087</xdr:rowOff>
    </xdr:from>
    <xdr:to>
      <xdr:col>31</xdr:col>
      <xdr:colOff>85725</xdr:colOff>
      <xdr:row>59</xdr:row>
      <xdr:rowOff>66237</xdr:rowOff>
    </xdr:to>
    <xdr:sp macro="" textlink="">
      <xdr:nvSpPr>
        <xdr:cNvPr id="792" name="円/楕円 791"/>
        <xdr:cNvSpPr/>
      </xdr:nvSpPr>
      <xdr:spPr>
        <a:xfrm>
          <a:off x="21272500" y="100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57364</xdr:rowOff>
    </xdr:from>
    <xdr:ext cx="469744" cy="259045"/>
    <xdr:sp macro="" textlink="">
      <xdr:nvSpPr>
        <xdr:cNvPr id="793" name="テキスト ボックス 792"/>
        <xdr:cNvSpPr txBox="1"/>
      </xdr:nvSpPr>
      <xdr:spPr>
        <a:xfrm>
          <a:off x="21088427" y="1017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135992</xdr:rowOff>
    </xdr:from>
    <xdr:to>
      <xdr:col>29</xdr:col>
      <xdr:colOff>568325</xdr:colOff>
      <xdr:row>59</xdr:row>
      <xdr:rowOff>66142</xdr:rowOff>
    </xdr:to>
    <xdr:sp macro="" textlink="">
      <xdr:nvSpPr>
        <xdr:cNvPr id="794" name="円/楕円 793"/>
        <xdr:cNvSpPr/>
      </xdr:nvSpPr>
      <xdr:spPr>
        <a:xfrm>
          <a:off x="20383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57269</xdr:rowOff>
    </xdr:from>
    <xdr:ext cx="469744" cy="259045"/>
    <xdr:sp macro="" textlink="">
      <xdr:nvSpPr>
        <xdr:cNvPr id="795" name="テキスト ボックス 794"/>
        <xdr:cNvSpPr txBox="1"/>
      </xdr:nvSpPr>
      <xdr:spPr>
        <a:xfrm>
          <a:off x="20199427" y="101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137173</xdr:rowOff>
    </xdr:from>
    <xdr:to>
      <xdr:col>28</xdr:col>
      <xdr:colOff>365125</xdr:colOff>
      <xdr:row>59</xdr:row>
      <xdr:rowOff>67323</xdr:rowOff>
    </xdr:to>
    <xdr:sp macro="" textlink="">
      <xdr:nvSpPr>
        <xdr:cNvPr id="796" name="円/楕円 795"/>
        <xdr:cNvSpPr/>
      </xdr:nvSpPr>
      <xdr:spPr>
        <a:xfrm>
          <a:off x="19494500" y="100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58450</xdr:rowOff>
    </xdr:from>
    <xdr:ext cx="469744" cy="259045"/>
    <xdr:sp macro="" textlink="">
      <xdr:nvSpPr>
        <xdr:cNvPr id="797" name="テキスト ボックス 796"/>
        <xdr:cNvSpPr txBox="1"/>
      </xdr:nvSpPr>
      <xdr:spPr>
        <a:xfrm>
          <a:off x="19310427" y="101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138106</xdr:rowOff>
    </xdr:from>
    <xdr:to>
      <xdr:col>27</xdr:col>
      <xdr:colOff>161925</xdr:colOff>
      <xdr:row>59</xdr:row>
      <xdr:rowOff>68256</xdr:rowOff>
    </xdr:to>
    <xdr:sp macro="" textlink="">
      <xdr:nvSpPr>
        <xdr:cNvPr id="798" name="円/楕円 797"/>
        <xdr:cNvSpPr/>
      </xdr:nvSpPr>
      <xdr:spPr>
        <a:xfrm>
          <a:off x="18605500" y="100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59383</xdr:rowOff>
    </xdr:from>
    <xdr:ext cx="469744" cy="259045"/>
    <xdr:sp macro="" textlink="">
      <xdr:nvSpPr>
        <xdr:cNvPr id="799" name="テキスト ボックス 798"/>
        <xdr:cNvSpPr txBox="1"/>
      </xdr:nvSpPr>
      <xdr:spPr>
        <a:xfrm>
          <a:off x="18421427" y="1017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157454</xdr:rowOff>
    </xdr:from>
    <xdr:to>
      <xdr:col>32</xdr:col>
      <xdr:colOff>187325</xdr:colOff>
      <xdr:row>76</xdr:row>
      <xdr:rowOff>23888</xdr:rowOff>
    </xdr:to>
    <xdr:cxnSp macro="">
      <xdr:nvCxnSpPr>
        <xdr:cNvPr id="829" name="直線コネクタ 828"/>
        <xdr:cNvCxnSpPr/>
      </xdr:nvCxnSpPr>
      <xdr:spPr>
        <a:xfrm flipV="1">
          <a:off x="21323300" y="13016204"/>
          <a:ext cx="8382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10948</xdr:rowOff>
    </xdr:from>
    <xdr:to>
      <xdr:col>31</xdr:col>
      <xdr:colOff>34925</xdr:colOff>
      <xdr:row>76</xdr:row>
      <xdr:rowOff>23888</xdr:rowOff>
    </xdr:to>
    <xdr:cxnSp macro="">
      <xdr:nvCxnSpPr>
        <xdr:cNvPr id="832" name="直線コネクタ 831"/>
        <xdr:cNvCxnSpPr/>
      </xdr:nvCxnSpPr>
      <xdr:spPr>
        <a:xfrm>
          <a:off x="20434300" y="13041148"/>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10948</xdr:rowOff>
    </xdr:from>
    <xdr:to>
      <xdr:col>29</xdr:col>
      <xdr:colOff>517525</xdr:colOff>
      <xdr:row>76</xdr:row>
      <xdr:rowOff>66015</xdr:rowOff>
    </xdr:to>
    <xdr:cxnSp macro="">
      <xdr:nvCxnSpPr>
        <xdr:cNvPr id="835" name="直線コネクタ 834"/>
        <xdr:cNvCxnSpPr/>
      </xdr:nvCxnSpPr>
      <xdr:spPr>
        <a:xfrm flipV="1">
          <a:off x="19545300" y="13041148"/>
          <a:ext cx="889000" cy="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66015</xdr:rowOff>
    </xdr:from>
    <xdr:to>
      <xdr:col>28</xdr:col>
      <xdr:colOff>314325</xdr:colOff>
      <xdr:row>77</xdr:row>
      <xdr:rowOff>10770</xdr:rowOff>
    </xdr:to>
    <xdr:cxnSp macro="">
      <xdr:nvCxnSpPr>
        <xdr:cNvPr id="838" name="直線コネクタ 837"/>
        <xdr:cNvCxnSpPr/>
      </xdr:nvCxnSpPr>
      <xdr:spPr>
        <a:xfrm flipV="1">
          <a:off x="18656300" y="1309621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106655</xdr:rowOff>
    </xdr:from>
    <xdr:to>
      <xdr:col>32</xdr:col>
      <xdr:colOff>238125</xdr:colOff>
      <xdr:row>76</xdr:row>
      <xdr:rowOff>36804</xdr:rowOff>
    </xdr:to>
    <xdr:sp macro="" textlink="">
      <xdr:nvSpPr>
        <xdr:cNvPr id="848" name="円/楕円 847"/>
        <xdr:cNvSpPr/>
      </xdr:nvSpPr>
      <xdr:spPr>
        <a:xfrm>
          <a:off x="22110700" y="129654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129532</xdr:rowOff>
    </xdr:from>
    <xdr:ext cx="534377" cy="259045"/>
    <xdr:sp macro="" textlink="">
      <xdr:nvSpPr>
        <xdr:cNvPr id="849" name="繰出金該当値テキスト"/>
        <xdr:cNvSpPr txBox="1"/>
      </xdr:nvSpPr>
      <xdr:spPr>
        <a:xfrm>
          <a:off x="22212300" y="128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75,102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144538</xdr:rowOff>
    </xdr:from>
    <xdr:to>
      <xdr:col>31</xdr:col>
      <xdr:colOff>85725</xdr:colOff>
      <xdr:row>76</xdr:row>
      <xdr:rowOff>74688</xdr:rowOff>
    </xdr:to>
    <xdr:sp macro="" textlink="">
      <xdr:nvSpPr>
        <xdr:cNvPr id="850" name="円/楕円 849"/>
        <xdr:cNvSpPr/>
      </xdr:nvSpPr>
      <xdr:spPr>
        <a:xfrm>
          <a:off x="21272500" y="1300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65815</xdr:rowOff>
    </xdr:from>
    <xdr:ext cx="534377" cy="259045"/>
    <xdr:sp macro="" textlink="">
      <xdr:nvSpPr>
        <xdr:cNvPr id="851" name="テキスト ボックス 850"/>
        <xdr:cNvSpPr txBox="1"/>
      </xdr:nvSpPr>
      <xdr:spPr>
        <a:xfrm>
          <a:off x="21056111" y="1309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131597</xdr:rowOff>
    </xdr:from>
    <xdr:to>
      <xdr:col>29</xdr:col>
      <xdr:colOff>568325</xdr:colOff>
      <xdr:row>76</xdr:row>
      <xdr:rowOff>61748</xdr:rowOff>
    </xdr:to>
    <xdr:sp macro="" textlink="">
      <xdr:nvSpPr>
        <xdr:cNvPr id="852" name="円/楕円 851"/>
        <xdr:cNvSpPr/>
      </xdr:nvSpPr>
      <xdr:spPr>
        <a:xfrm>
          <a:off x="20383500" y="12990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78274</xdr:rowOff>
    </xdr:from>
    <xdr:ext cx="534377" cy="259045"/>
    <xdr:sp macro="" textlink="">
      <xdr:nvSpPr>
        <xdr:cNvPr id="853" name="テキスト ボックス 852"/>
        <xdr:cNvSpPr txBox="1"/>
      </xdr:nvSpPr>
      <xdr:spPr>
        <a:xfrm>
          <a:off x="20167111" y="127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15215</xdr:rowOff>
    </xdr:from>
    <xdr:to>
      <xdr:col>28</xdr:col>
      <xdr:colOff>365125</xdr:colOff>
      <xdr:row>76</xdr:row>
      <xdr:rowOff>116815</xdr:rowOff>
    </xdr:to>
    <xdr:sp macro="" textlink="">
      <xdr:nvSpPr>
        <xdr:cNvPr id="854" name="円/楕円 853"/>
        <xdr:cNvSpPr/>
      </xdr:nvSpPr>
      <xdr:spPr>
        <a:xfrm>
          <a:off x="19494500" y="130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107942</xdr:rowOff>
    </xdr:from>
    <xdr:ext cx="534377" cy="259045"/>
    <xdr:sp macro="" textlink="">
      <xdr:nvSpPr>
        <xdr:cNvPr id="855" name="テキスト ボックス 854"/>
        <xdr:cNvSpPr txBox="1"/>
      </xdr:nvSpPr>
      <xdr:spPr>
        <a:xfrm>
          <a:off x="19278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131420</xdr:rowOff>
    </xdr:from>
    <xdr:to>
      <xdr:col>27</xdr:col>
      <xdr:colOff>161925</xdr:colOff>
      <xdr:row>77</xdr:row>
      <xdr:rowOff>61570</xdr:rowOff>
    </xdr:to>
    <xdr:sp macro="" textlink="">
      <xdr:nvSpPr>
        <xdr:cNvPr id="856" name="円/楕円 855"/>
        <xdr:cNvSpPr/>
      </xdr:nvSpPr>
      <xdr:spPr>
        <a:xfrm>
          <a:off x="18605500" y="131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52697</xdr:rowOff>
    </xdr:from>
    <xdr:ext cx="534377" cy="259045"/>
    <xdr:sp macro="" textlink="">
      <xdr:nvSpPr>
        <xdr:cNvPr id="857" name="テキスト ボックス 856"/>
        <xdr:cNvSpPr txBox="1"/>
      </xdr:nvSpPr>
      <xdr:spPr>
        <a:xfrm>
          <a:off x="18389111" y="1325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数の伸びがあるものの、職員の若年化の影響もあり、微減あるいは横ばいといった状況で推移している。全国平均や青森県平均よりは高水準であるものの類似団体比較ではコストを抑えている状況にあるといえる。一方で、繰出金については国民健康保険や介護保険、後期高齢者医療といった社会保障に係る特別会計への繰出金や整備が進む下水道事業への繰出金等が増加傾向にあり、今後の伸びが懸念される経費である。</a:t>
          </a:r>
          <a:endParaRPr lang="ja-JP" altLang="ja-JP" sz="1400">
            <a:effectLst/>
          </a:endParaRPr>
        </a:p>
        <a:p>
          <a:r>
            <a:rPr kumimoji="1" lang="ja-JP" altLang="ja-JP" sz="1100">
              <a:solidFill>
                <a:schemeClr val="dk1"/>
              </a:solidFill>
              <a:effectLst/>
              <a:latin typeface="+mn-lt"/>
              <a:ea typeface="+mn-ea"/>
              <a:cs typeface="+mn-cs"/>
            </a:rPr>
            <a:t>　また、維持補修費が類似団体に比べ高めに推移しているのに対し、普通建設事業費を主とした投資的経費は低い水準で推移している。これは当町において、これまで対症療法型の維持管理を主体とし、新設・更新・大規模改修等を控えてきた結果であると考える。しかしながら昨今問題が顕在化している公共施設等の老朽化は、当町においても喫緊の課題であり、今後は公共施設等総合管理計画等を見据えた中長期的な視点から安全とコストのバランスを考えた財政運営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
11,704
217.09
6,510,435
6,398,699
107,382
4,189,760
5,282,350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106934</xdr:rowOff>
    </xdr:from>
    <xdr:to>
      <xdr:col>6</xdr:col>
      <xdr:colOff>511175</xdr:colOff>
      <xdr:row>34</xdr:row>
      <xdr:rowOff>142748</xdr:rowOff>
    </xdr:to>
    <xdr:cxnSp macro="">
      <xdr:nvCxnSpPr>
        <xdr:cNvPr id="61" name="直線コネクタ 60"/>
        <xdr:cNvCxnSpPr/>
      </xdr:nvCxnSpPr>
      <xdr:spPr>
        <a:xfrm flipV="1">
          <a:off x="3797300" y="5764784"/>
          <a:ext cx="8382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142748</xdr:rowOff>
    </xdr:from>
    <xdr:to>
      <xdr:col>5</xdr:col>
      <xdr:colOff>358775</xdr:colOff>
      <xdr:row>35</xdr:row>
      <xdr:rowOff>2540</xdr:rowOff>
    </xdr:to>
    <xdr:cxnSp macro="">
      <xdr:nvCxnSpPr>
        <xdr:cNvPr id="64" name="直線コネクタ 63"/>
        <xdr:cNvCxnSpPr/>
      </xdr:nvCxnSpPr>
      <xdr:spPr>
        <a:xfrm flipV="1">
          <a:off x="2908300" y="597204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1778</xdr:rowOff>
    </xdr:from>
    <xdr:to>
      <xdr:col>4</xdr:col>
      <xdr:colOff>155575</xdr:colOff>
      <xdr:row>35</xdr:row>
      <xdr:rowOff>2540</xdr:rowOff>
    </xdr:to>
    <xdr:cxnSp macro="">
      <xdr:nvCxnSpPr>
        <xdr:cNvPr id="67" name="直線コネクタ 66"/>
        <xdr:cNvCxnSpPr/>
      </xdr:nvCxnSpPr>
      <xdr:spPr>
        <a:xfrm>
          <a:off x="2019300" y="60025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105791</xdr:rowOff>
    </xdr:from>
    <xdr:to>
      <xdr:col>2</xdr:col>
      <xdr:colOff>638175</xdr:colOff>
      <xdr:row>35</xdr:row>
      <xdr:rowOff>1778</xdr:rowOff>
    </xdr:to>
    <xdr:cxnSp macro="">
      <xdr:nvCxnSpPr>
        <xdr:cNvPr id="70" name="直線コネクタ 69"/>
        <xdr:cNvCxnSpPr/>
      </xdr:nvCxnSpPr>
      <xdr:spPr>
        <a:xfrm>
          <a:off x="1130300" y="5763641"/>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72" name="テキスト ボックス 71"/>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56134</xdr:rowOff>
    </xdr:from>
    <xdr:to>
      <xdr:col>6</xdr:col>
      <xdr:colOff>561975</xdr:colOff>
      <xdr:row>33</xdr:row>
      <xdr:rowOff>157734</xdr:rowOff>
    </xdr:to>
    <xdr:sp macro="" textlink="">
      <xdr:nvSpPr>
        <xdr:cNvPr id="80" name="円/楕円 79"/>
        <xdr:cNvSpPr/>
      </xdr:nvSpPr>
      <xdr:spPr>
        <a:xfrm>
          <a:off x="45847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79011</xdr:rowOff>
    </xdr:from>
    <xdr:ext cx="469744" cy="259045"/>
    <xdr:sp macro="" textlink="">
      <xdr:nvSpPr>
        <xdr:cNvPr id="81" name="議会費該当値テキスト"/>
        <xdr:cNvSpPr txBox="1"/>
      </xdr:nvSpPr>
      <xdr:spPr>
        <a:xfrm>
          <a:off x="4686300"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91948</xdr:rowOff>
    </xdr:from>
    <xdr:to>
      <xdr:col>5</xdr:col>
      <xdr:colOff>409575</xdr:colOff>
      <xdr:row>35</xdr:row>
      <xdr:rowOff>22098</xdr:rowOff>
    </xdr:to>
    <xdr:sp macro="" textlink="">
      <xdr:nvSpPr>
        <xdr:cNvPr id="82" name="円/楕円 81"/>
        <xdr:cNvSpPr/>
      </xdr:nvSpPr>
      <xdr:spPr>
        <a:xfrm>
          <a:off x="3746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38625</xdr:rowOff>
    </xdr:from>
    <xdr:ext cx="469744" cy="259045"/>
    <xdr:sp macro="" textlink="">
      <xdr:nvSpPr>
        <xdr:cNvPr id="83" name="テキスト ボックス 82"/>
        <xdr:cNvSpPr txBox="1"/>
      </xdr:nvSpPr>
      <xdr:spPr>
        <a:xfrm>
          <a:off x="3562427"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123190</xdr:rowOff>
    </xdr:from>
    <xdr:to>
      <xdr:col>4</xdr:col>
      <xdr:colOff>206375</xdr:colOff>
      <xdr:row>35</xdr:row>
      <xdr:rowOff>53340</xdr:rowOff>
    </xdr:to>
    <xdr:sp macro="" textlink="">
      <xdr:nvSpPr>
        <xdr:cNvPr id="84" name="円/楕円 83"/>
        <xdr:cNvSpPr/>
      </xdr:nvSpPr>
      <xdr:spPr>
        <a:xfrm>
          <a:off x="2857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69867</xdr:rowOff>
    </xdr:from>
    <xdr:ext cx="469744" cy="259045"/>
    <xdr:sp macro="" textlink="">
      <xdr:nvSpPr>
        <xdr:cNvPr id="85" name="テキスト ボックス 84"/>
        <xdr:cNvSpPr txBox="1"/>
      </xdr:nvSpPr>
      <xdr:spPr>
        <a:xfrm>
          <a:off x="2673427"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122428</xdr:rowOff>
    </xdr:from>
    <xdr:to>
      <xdr:col>3</xdr:col>
      <xdr:colOff>3175</xdr:colOff>
      <xdr:row>35</xdr:row>
      <xdr:rowOff>52578</xdr:rowOff>
    </xdr:to>
    <xdr:sp macro="" textlink="">
      <xdr:nvSpPr>
        <xdr:cNvPr id="86" name="円/楕円 85"/>
        <xdr:cNvSpPr/>
      </xdr:nvSpPr>
      <xdr:spPr>
        <a:xfrm>
          <a:off x="1968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69105</xdr:rowOff>
    </xdr:from>
    <xdr:ext cx="469744" cy="259045"/>
    <xdr:sp macro="" textlink="">
      <xdr:nvSpPr>
        <xdr:cNvPr id="87" name="テキスト ボックス 86"/>
        <xdr:cNvSpPr txBox="1"/>
      </xdr:nvSpPr>
      <xdr:spPr>
        <a:xfrm>
          <a:off x="1784427"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54991</xdr:rowOff>
    </xdr:from>
    <xdr:to>
      <xdr:col>1</xdr:col>
      <xdr:colOff>485775</xdr:colOff>
      <xdr:row>33</xdr:row>
      <xdr:rowOff>156591</xdr:rowOff>
    </xdr:to>
    <xdr:sp macro="" textlink="">
      <xdr:nvSpPr>
        <xdr:cNvPr id="88" name="円/楕円 87"/>
        <xdr:cNvSpPr/>
      </xdr:nvSpPr>
      <xdr:spPr>
        <a:xfrm>
          <a:off x="1079500" y="57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1668</xdr:rowOff>
    </xdr:from>
    <xdr:ext cx="469744" cy="259045"/>
    <xdr:sp macro="" textlink="">
      <xdr:nvSpPr>
        <xdr:cNvPr id="89" name="テキスト ボックス 88"/>
        <xdr:cNvSpPr txBox="1"/>
      </xdr:nvSpPr>
      <xdr:spPr>
        <a:xfrm>
          <a:off x="895427" y="548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107449</xdr:rowOff>
    </xdr:from>
    <xdr:to>
      <xdr:col>6</xdr:col>
      <xdr:colOff>511175</xdr:colOff>
      <xdr:row>58</xdr:row>
      <xdr:rowOff>116725</xdr:rowOff>
    </xdr:to>
    <xdr:cxnSp macro="">
      <xdr:nvCxnSpPr>
        <xdr:cNvPr id="118" name="直線コネクタ 117"/>
        <xdr:cNvCxnSpPr/>
      </xdr:nvCxnSpPr>
      <xdr:spPr>
        <a:xfrm flipV="1">
          <a:off x="3797300" y="10051549"/>
          <a:ext cx="8382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116725</xdr:rowOff>
    </xdr:from>
    <xdr:to>
      <xdr:col>5</xdr:col>
      <xdr:colOff>358775</xdr:colOff>
      <xdr:row>58</xdr:row>
      <xdr:rowOff>132734</xdr:rowOff>
    </xdr:to>
    <xdr:cxnSp macro="">
      <xdr:nvCxnSpPr>
        <xdr:cNvPr id="121" name="直線コネクタ 120"/>
        <xdr:cNvCxnSpPr/>
      </xdr:nvCxnSpPr>
      <xdr:spPr>
        <a:xfrm flipV="1">
          <a:off x="2908300" y="10060825"/>
          <a:ext cx="8890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120786</xdr:rowOff>
    </xdr:from>
    <xdr:to>
      <xdr:col>4</xdr:col>
      <xdr:colOff>155575</xdr:colOff>
      <xdr:row>58</xdr:row>
      <xdr:rowOff>132734</xdr:rowOff>
    </xdr:to>
    <xdr:cxnSp macro="">
      <xdr:nvCxnSpPr>
        <xdr:cNvPr id="124" name="直線コネクタ 123"/>
        <xdr:cNvCxnSpPr/>
      </xdr:nvCxnSpPr>
      <xdr:spPr>
        <a:xfrm>
          <a:off x="2019300" y="10064886"/>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120786</xdr:rowOff>
    </xdr:from>
    <xdr:to>
      <xdr:col>2</xdr:col>
      <xdr:colOff>638175</xdr:colOff>
      <xdr:row>58</xdr:row>
      <xdr:rowOff>127794</xdr:rowOff>
    </xdr:to>
    <xdr:cxnSp macro="">
      <xdr:nvCxnSpPr>
        <xdr:cNvPr id="127" name="直線コネクタ 126"/>
        <xdr:cNvCxnSpPr/>
      </xdr:nvCxnSpPr>
      <xdr:spPr>
        <a:xfrm flipV="1">
          <a:off x="1130300" y="10064886"/>
          <a:ext cx="8890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56649</xdr:rowOff>
    </xdr:from>
    <xdr:to>
      <xdr:col>6</xdr:col>
      <xdr:colOff>561975</xdr:colOff>
      <xdr:row>58</xdr:row>
      <xdr:rowOff>158249</xdr:rowOff>
    </xdr:to>
    <xdr:sp macro="" textlink="">
      <xdr:nvSpPr>
        <xdr:cNvPr id="137" name="円/楕円 136"/>
        <xdr:cNvSpPr/>
      </xdr:nvSpPr>
      <xdr:spPr>
        <a:xfrm>
          <a:off x="45847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38"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65925</xdr:rowOff>
    </xdr:from>
    <xdr:to>
      <xdr:col>5</xdr:col>
      <xdr:colOff>409575</xdr:colOff>
      <xdr:row>58</xdr:row>
      <xdr:rowOff>167525</xdr:rowOff>
    </xdr:to>
    <xdr:sp macro="" textlink="">
      <xdr:nvSpPr>
        <xdr:cNvPr id="139" name="円/楕円 138"/>
        <xdr:cNvSpPr/>
      </xdr:nvSpPr>
      <xdr:spPr>
        <a:xfrm>
          <a:off x="3746500" y="100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158652</xdr:rowOff>
    </xdr:from>
    <xdr:ext cx="534377" cy="259045"/>
    <xdr:sp macro="" textlink="">
      <xdr:nvSpPr>
        <xdr:cNvPr id="140" name="テキスト ボックス 139"/>
        <xdr:cNvSpPr txBox="1"/>
      </xdr:nvSpPr>
      <xdr:spPr>
        <a:xfrm>
          <a:off x="3530111" y="101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81934</xdr:rowOff>
    </xdr:from>
    <xdr:to>
      <xdr:col>4</xdr:col>
      <xdr:colOff>206375</xdr:colOff>
      <xdr:row>59</xdr:row>
      <xdr:rowOff>12084</xdr:rowOff>
    </xdr:to>
    <xdr:sp macro="" textlink="">
      <xdr:nvSpPr>
        <xdr:cNvPr id="141" name="円/楕円 140"/>
        <xdr:cNvSpPr/>
      </xdr:nvSpPr>
      <xdr:spPr>
        <a:xfrm>
          <a:off x="2857500" y="100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3211</xdr:rowOff>
    </xdr:from>
    <xdr:ext cx="534377" cy="259045"/>
    <xdr:sp macro="" textlink="">
      <xdr:nvSpPr>
        <xdr:cNvPr id="142" name="テキスト ボックス 141"/>
        <xdr:cNvSpPr txBox="1"/>
      </xdr:nvSpPr>
      <xdr:spPr>
        <a:xfrm>
          <a:off x="2641111" y="101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69986</xdr:rowOff>
    </xdr:from>
    <xdr:to>
      <xdr:col>3</xdr:col>
      <xdr:colOff>3175</xdr:colOff>
      <xdr:row>59</xdr:row>
      <xdr:rowOff>136</xdr:rowOff>
    </xdr:to>
    <xdr:sp macro="" textlink="">
      <xdr:nvSpPr>
        <xdr:cNvPr id="143" name="円/楕円 142"/>
        <xdr:cNvSpPr/>
      </xdr:nvSpPr>
      <xdr:spPr>
        <a:xfrm>
          <a:off x="1968500" y="100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162713</xdr:rowOff>
    </xdr:from>
    <xdr:ext cx="534377" cy="259045"/>
    <xdr:sp macro="" textlink="">
      <xdr:nvSpPr>
        <xdr:cNvPr id="144" name="テキスト ボックス 143"/>
        <xdr:cNvSpPr txBox="1"/>
      </xdr:nvSpPr>
      <xdr:spPr>
        <a:xfrm>
          <a:off x="1752111" y="1010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76994</xdr:rowOff>
    </xdr:from>
    <xdr:to>
      <xdr:col>1</xdr:col>
      <xdr:colOff>485775</xdr:colOff>
      <xdr:row>59</xdr:row>
      <xdr:rowOff>7144</xdr:rowOff>
    </xdr:to>
    <xdr:sp macro="" textlink="">
      <xdr:nvSpPr>
        <xdr:cNvPr id="145" name="円/楕円 144"/>
        <xdr:cNvSpPr/>
      </xdr:nvSpPr>
      <xdr:spPr>
        <a:xfrm>
          <a:off x="1079500" y="100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169721</xdr:rowOff>
    </xdr:from>
    <xdr:ext cx="534377" cy="259045"/>
    <xdr:sp macro="" textlink="">
      <xdr:nvSpPr>
        <xdr:cNvPr id="146" name="テキスト ボックス 145"/>
        <xdr:cNvSpPr txBox="1"/>
      </xdr:nvSpPr>
      <xdr:spPr>
        <a:xfrm>
          <a:off x="863111" y="101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96744</xdr:rowOff>
    </xdr:from>
    <xdr:to>
      <xdr:col>6</xdr:col>
      <xdr:colOff>511175</xdr:colOff>
      <xdr:row>76</xdr:row>
      <xdr:rowOff>142334</xdr:rowOff>
    </xdr:to>
    <xdr:cxnSp macro="">
      <xdr:nvCxnSpPr>
        <xdr:cNvPr id="178" name="直線コネクタ 177"/>
        <xdr:cNvCxnSpPr/>
      </xdr:nvCxnSpPr>
      <xdr:spPr>
        <a:xfrm flipV="1">
          <a:off x="3797300" y="13126944"/>
          <a:ext cx="8382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142334</xdr:rowOff>
    </xdr:from>
    <xdr:to>
      <xdr:col>5</xdr:col>
      <xdr:colOff>358775</xdr:colOff>
      <xdr:row>77</xdr:row>
      <xdr:rowOff>42523</xdr:rowOff>
    </xdr:to>
    <xdr:cxnSp macro="">
      <xdr:nvCxnSpPr>
        <xdr:cNvPr id="181" name="直線コネクタ 180"/>
        <xdr:cNvCxnSpPr/>
      </xdr:nvCxnSpPr>
      <xdr:spPr>
        <a:xfrm flipV="1">
          <a:off x="2908300" y="13172534"/>
          <a:ext cx="8890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42523</xdr:rowOff>
    </xdr:from>
    <xdr:to>
      <xdr:col>4</xdr:col>
      <xdr:colOff>155575</xdr:colOff>
      <xdr:row>77</xdr:row>
      <xdr:rowOff>105432</xdr:rowOff>
    </xdr:to>
    <xdr:cxnSp macro="">
      <xdr:nvCxnSpPr>
        <xdr:cNvPr id="184" name="直線コネクタ 183"/>
        <xdr:cNvCxnSpPr/>
      </xdr:nvCxnSpPr>
      <xdr:spPr>
        <a:xfrm flipV="1">
          <a:off x="2019300" y="13244173"/>
          <a:ext cx="8890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105432</xdr:rowOff>
    </xdr:from>
    <xdr:to>
      <xdr:col>2</xdr:col>
      <xdr:colOff>638175</xdr:colOff>
      <xdr:row>78</xdr:row>
      <xdr:rowOff>21689</xdr:rowOff>
    </xdr:to>
    <xdr:cxnSp macro="">
      <xdr:nvCxnSpPr>
        <xdr:cNvPr id="187" name="直線コネクタ 186"/>
        <xdr:cNvCxnSpPr/>
      </xdr:nvCxnSpPr>
      <xdr:spPr>
        <a:xfrm flipV="1">
          <a:off x="1130300" y="13307082"/>
          <a:ext cx="889000" cy="8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45944</xdr:rowOff>
    </xdr:from>
    <xdr:to>
      <xdr:col>6</xdr:col>
      <xdr:colOff>561975</xdr:colOff>
      <xdr:row>76</xdr:row>
      <xdr:rowOff>147544</xdr:rowOff>
    </xdr:to>
    <xdr:sp macro="" textlink="">
      <xdr:nvSpPr>
        <xdr:cNvPr id="197" name="円/楕円 196"/>
        <xdr:cNvSpPr/>
      </xdr:nvSpPr>
      <xdr:spPr>
        <a:xfrm>
          <a:off x="4584700" y="13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24371</xdr:rowOff>
    </xdr:from>
    <xdr:ext cx="599010" cy="259045"/>
    <xdr:sp macro="" textlink="">
      <xdr:nvSpPr>
        <xdr:cNvPr id="198" name="民生費該当値テキスト"/>
        <xdr:cNvSpPr txBox="1"/>
      </xdr:nvSpPr>
      <xdr:spPr>
        <a:xfrm>
          <a:off x="4686300" y="1305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91534</xdr:rowOff>
    </xdr:from>
    <xdr:to>
      <xdr:col>5</xdr:col>
      <xdr:colOff>409575</xdr:colOff>
      <xdr:row>77</xdr:row>
      <xdr:rowOff>21684</xdr:rowOff>
    </xdr:to>
    <xdr:sp macro="" textlink="">
      <xdr:nvSpPr>
        <xdr:cNvPr id="199" name="円/楕円 198"/>
        <xdr:cNvSpPr/>
      </xdr:nvSpPr>
      <xdr:spPr>
        <a:xfrm>
          <a:off x="3746500" y="131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12811</xdr:rowOff>
    </xdr:from>
    <xdr:ext cx="599010" cy="259045"/>
    <xdr:sp macro="" textlink="">
      <xdr:nvSpPr>
        <xdr:cNvPr id="200" name="テキスト ボックス 199"/>
        <xdr:cNvSpPr txBox="1"/>
      </xdr:nvSpPr>
      <xdr:spPr>
        <a:xfrm>
          <a:off x="3497794" y="132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163173</xdr:rowOff>
    </xdr:from>
    <xdr:to>
      <xdr:col>4</xdr:col>
      <xdr:colOff>206375</xdr:colOff>
      <xdr:row>77</xdr:row>
      <xdr:rowOff>93323</xdr:rowOff>
    </xdr:to>
    <xdr:sp macro="" textlink="">
      <xdr:nvSpPr>
        <xdr:cNvPr id="201" name="円/楕円 200"/>
        <xdr:cNvSpPr/>
      </xdr:nvSpPr>
      <xdr:spPr>
        <a:xfrm>
          <a:off x="2857500" y="131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84450</xdr:rowOff>
    </xdr:from>
    <xdr:ext cx="599010" cy="259045"/>
    <xdr:sp macro="" textlink="">
      <xdr:nvSpPr>
        <xdr:cNvPr id="202" name="テキスト ボックス 201"/>
        <xdr:cNvSpPr txBox="1"/>
      </xdr:nvSpPr>
      <xdr:spPr>
        <a:xfrm>
          <a:off x="2608794" y="1328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54632</xdr:rowOff>
    </xdr:from>
    <xdr:to>
      <xdr:col>3</xdr:col>
      <xdr:colOff>3175</xdr:colOff>
      <xdr:row>77</xdr:row>
      <xdr:rowOff>156232</xdr:rowOff>
    </xdr:to>
    <xdr:sp macro="" textlink="">
      <xdr:nvSpPr>
        <xdr:cNvPr id="203" name="円/楕円 202"/>
        <xdr:cNvSpPr/>
      </xdr:nvSpPr>
      <xdr:spPr>
        <a:xfrm>
          <a:off x="1968500" y="132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147359</xdr:rowOff>
    </xdr:from>
    <xdr:ext cx="599010" cy="259045"/>
    <xdr:sp macro="" textlink="">
      <xdr:nvSpPr>
        <xdr:cNvPr id="204" name="テキスト ボックス 203"/>
        <xdr:cNvSpPr txBox="1"/>
      </xdr:nvSpPr>
      <xdr:spPr>
        <a:xfrm>
          <a:off x="1719794" y="1334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142339</xdr:rowOff>
    </xdr:from>
    <xdr:to>
      <xdr:col>1</xdr:col>
      <xdr:colOff>485775</xdr:colOff>
      <xdr:row>78</xdr:row>
      <xdr:rowOff>72489</xdr:rowOff>
    </xdr:to>
    <xdr:sp macro="" textlink="">
      <xdr:nvSpPr>
        <xdr:cNvPr id="205" name="円/楕円 204"/>
        <xdr:cNvSpPr/>
      </xdr:nvSpPr>
      <xdr:spPr>
        <a:xfrm>
          <a:off x="1079500" y="133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63616</xdr:rowOff>
    </xdr:from>
    <xdr:ext cx="599010" cy="259045"/>
    <xdr:sp macro="" textlink="">
      <xdr:nvSpPr>
        <xdr:cNvPr id="206" name="テキスト ボックス 205"/>
        <xdr:cNvSpPr txBox="1"/>
      </xdr:nvSpPr>
      <xdr:spPr>
        <a:xfrm>
          <a:off x="830794" y="1343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79603</xdr:rowOff>
    </xdr:from>
    <xdr:to>
      <xdr:col>6</xdr:col>
      <xdr:colOff>511175</xdr:colOff>
      <xdr:row>94</xdr:row>
      <xdr:rowOff>17501</xdr:rowOff>
    </xdr:to>
    <xdr:cxnSp macro="">
      <xdr:nvCxnSpPr>
        <xdr:cNvPr id="235" name="直線コネクタ 234"/>
        <xdr:cNvCxnSpPr/>
      </xdr:nvCxnSpPr>
      <xdr:spPr>
        <a:xfrm>
          <a:off x="3797300" y="16024453"/>
          <a:ext cx="8382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79603</xdr:rowOff>
    </xdr:from>
    <xdr:to>
      <xdr:col>5</xdr:col>
      <xdr:colOff>358775</xdr:colOff>
      <xdr:row>93</xdr:row>
      <xdr:rowOff>164885</xdr:rowOff>
    </xdr:to>
    <xdr:cxnSp macro="">
      <xdr:nvCxnSpPr>
        <xdr:cNvPr id="238" name="直線コネクタ 237"/>
        <xdr:cNvCxnSpPr/>
      </xdr:nvCxnSpPr>
      <xdr:spPr>
        <a:xfrm flipV="1">
          <a:off x="2908300" y="16024453"/>
          <a:ext cx="889000" cy="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164885</xdr:rowOff>
    </xdr:from>
    <xdr:to>
      <xdr:col>4</xdr:col>
      <xdr:colOff>155575</xdr:colOff>
      <xdr:row>94</xdr:row>
      <xdr:rowOff>242</xdr:rowOff>
    </xdr:to>
    <xdr:cxnSp macro="">
      <xdr:nvCxnSpPr>
        <xdr:cNvPr id="241" name="直線コネクタ 240"/>
        <xdr:cNvCxnSpPr/>
      </xdr:nvCxnSpPr>
      <xdr:spPr>
        <a:xfrm flipV="1">
          <a:off x="2019300" y="16109735"/>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3" name="テキスト ボックス 242"/>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242</xdr:rowOff>
    </xdr:from>
    <xdr:to>
      <xdr:col>2</xdr:col>
      <xdr:colOff>638175</xdr:colOff>
      <xdr:row>94</xdr:row>
      <xdr:rowOff>80187</xdr:rowOff>
    </xdr:to>
    <xdr:cxnSp macro="">
      <xdr:nvCxnSpPr>
        <xdr:cNvPr id="244" name="直線コネクタ 243"/>
        <xdr:cNvCxnSpPr/>
      </xdr:nvCxnSpPr>
      <xdr:spPr>
        <a:xfrm flipV="1">
          <a:off x="1130300" y="16116542"/>
          <a:ext cx="8890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6" name="テキスト ボックス 245"/>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138151</xdr:rowOff>
    </xdr:from>
    <xdr:to>
      <xdr:col>6</xdr:col>
      <xdr:colOff>561975</xdr:colOff>
      <xdr:row>94</xdr:row>
      <xdr:rowOff>68301</xdr:rowOff>
    </xdr:to>
    <xdr:sp macro="" textlink="">
      <xdr:nvSpPr>
        <xdr:cNvPr id="254" name="円/楕円 253"/>
        <xdr:cNvSpPr/>
      </xdr:nvSpPr>
      <xdr:spPr>
        <a:xfrm>
          <a:off x="4584700" y="160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161028</xdr:rowOff>
    </xdr:from>
    <xdr:ext cx="534377" cy="259045"/>
    <xdr:sp macro="" textlink="">
      <xdr:nvSpPr>
        <xdr:cNvPr id="255" name="衛生費該当値テキスト"/>
        <xdr:cNvSpPr txBox="1"/>
      </xdr:nvSpPr>
      <xdr:spPr>
        <a:xfrm>
          <a:off x="4686300" y="159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28803</xdr:rowOff>
    </xdr:from>
    <xdr:to>
      <xdr:col>5</xdr:col>
      <xdr:colOff>409575</xdr:colOff>
      <xdr:row>93</xdr:row>
      <xdr:rowOff>130403</xdr:rowOff>
    </xdr:to>
    <xdr:sp macro="" textlink="">
      <xdr:nvSpPr>
        <xdr:cNvPr id="256" name="円/楕円 255"/>
        <xdr:cNvSpPr/>
      </xdr:nvSpPr>
      <xdr:spPr>
        <a:xfrm>
          <a:off x="3746500" y="159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146930</xdr:rowOff>
    </xdr:from>
    <xdr:ext cx="534377" cy="259045"/>
    <xdr:sp macro="" textlink="">
      <xdr:nvSpPr>
        <xdr:cNvPr id="257" name="テキスト ボックス 256"/>
        <xdr:cNvSpPr txBox="1"/>
      </xdr:nvSpPr>
      <xdr:spPr>
        <a:xfrm>
          <a:off x="3530111" y="157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114085</xdr:rowOff>
    </xdr:from>
    <xdr:to>
      <xdr:col>4</xdr:col>
      <xdr:colOff>206375</xdr:colOff>
      <xdr:row>94</xdr:row>
      <xdr:rowOff>44235</xdr:rowOff>
    </xdr:to>
    <xdr:sp macro="" textlink="">
      <xdr:nvSpPr>
        <xdr:cNvPr id="258" name="円/楕円 257"/>
        <xdr:cNvSpPr/>
      </xdr:nvSpPr>
      <xdr:spPr>
        <a:xfrm>
          <a:off x="2857500" y="160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60762</xdr:rowOff>
    </xdr:from>
    <xdr:ext cx="534377" cy="259045"/>
    <xdr:sp macro="" textlink="">
      <xdr:nvSpPr>
        <xdr:cNvPr id="259" name="テキスト ボックス 258"/>
        <xdr:cNvSpPr txBox="1"/>
      </xdr:nvSpPr>
      <xdr:spPr>
        <a:xfrm>
          <a:off x="2641111" y="158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120892</xdr:rowOff>
    </xdr:from>
    <xdr:to>
      <xdr:col>3</xdr:col>
      <xdr:colOff>3175</xdr:colOff>
      <xdr:row>94</xdr:row>
      <xdr:rowOff>51042</xdr:rowOff>
    </xdr:to>
    <xdr:sp macro="" textlink="">
      <xdr:nvSpPr>
        <xdr:cNvPr id="260" name="円/楕円 259"/>
        <xdr:cNvSpPr/>
      </xdr:nvSpPr>
      <xdr:spPr>
        <a:xfrm>
          <a:off x="1968500" y="160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67569</xdr:rowOff>
    </xdr:from>
    <xdr:ext cx="534377" cy="259045"/>
    <xdr:sp macro="" textlink="">
      <xdr:nvSpPr>
        <xdr:cNvPr id="261" name="テキスト ボックス 260"/>
        <xdr:cNvSpPr txBox="1"/>
      </xdr:nvSpPr>
      <xdr:spPr>
        <a:xfrm>
          <a:off x="1752111" y="158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29387</xdr:rowOff>
    </xdr:from>
    <xdr:to>
      <xdr:col>1</xdr:col>
      <xdr:colOff>485775</xdr:colOff>
      <xdr:row>94</xdr:row>
      <xdr:rowOff>130987</xdr:rowOff>
    </xdr:to>
    <xdr:sp macro="" textlink="">
      <xdr:nvSpPr>
        <xdr:cNvPr id="262" name="円/楕円 261"/>
        <xdr:cNvSpPr/>
      </xdr:nvSpPr>
      <xdr:spPr>
        <a:xfrm>
          <a:off x="1079500" y="161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122114</xdr:rowOff>
    </xdr:from>
    <xdr:ext cx="534377" cy="259045"/>
    <xdr:sp macro="" textlink="">
      <xdr:nvSpPr>
        <xdr:cNvPr id="263" name="テキスト ボックス 262"/>
        <xdr:cNvSpPr txBox="1"/>
      </xdr:nvSpPr>
      <xdr:spPr>
        <a:xfrm>
          <a:off x="863111" y="162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17780</xdr:rowOff>
    </xdr:from>
    <xdr:to>
      <xdr:col>15</xdr:col>
      <xdr:colOff>180975</xdr:colOff>
      <xdr:row>38</xdr:row>
      <xdr:rowOff>31369</xdr:rowOff>
    </xdr:to>
    <xdr:cxnSp macro="">
      <xdr:nvCxnSpPr>
        <xdr:cNvPr id="292" name="直線コネクタ 291"/>
        <xdr:cNvCxnSpPr/>
      </xdr:nvCxnSpPr>
      <xdr:spPr>
        <a:xfrm flipV="1">
          <a:off x="9639300" y="6532880"/>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3"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122301</xdr:rowOff>
    </xdr:from>
    <xdr:to>
      <xdr:col>14</xdr:col>
      <xdr:colOff>28575</xdr:colOff>
      <xdr:row>38</xdr:row>
      <xdr:rowOff>31369</xdr:rowOff>
    </xdr:to>
    <xdr:cxnSp macro="">
      <xdr:nvCxnSpPr>
        <xdr:cNvPr id="295" name="直線コネクタ 294"/>
        <xdr:cNvCxnSpPr/>
      </xdr:nvCxnSpPr>
      <xdr:spPr>
        <a:xfrm>
          <a:off x="8750300" y="6465951"/>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122301</xdr:rowOff>
    </xdr:from>
    <xdr:to>
      <xdr:col>12</xdr:col>
      <xdr:colOff>511175</xdr:colOff>
      <xdr:row>38</xdr:row>
      <xdr:rowOff>4445</xdr:rowOff>
    </xdr:to>
    <xdr:cxnSp macro="">
      <xdr:nvCxnSpPr>
        <xdr:cNvPr id="298" name="直線コネクタ 297"/>
        <xdr:cNvCxnSpPr/>
      </xdr:nvCxnSpPr>
      <xdr:spPr>
        <a:xfrm flipV="1">
          <a:off x="7861300" y="6465951"/>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151638</xdr:rowOff>
    </xdr:from>
    <xdr:to>
      <xdr:col>11</xdr:col>
      <xdr:colOff>307975</xdr:colOff>
      <xdr:row>38</xdr:row>
      <xdr:rowOff>4445</xdr:rowOff>
    </xdr:to>
    <xdr:cxnSp macro="">
      <xdr:nvCxnSpPr>
        <xdr:cNvPr id="301" name="直線コネクタ 300"/>
        <xdr:cNvCxnSpPr/>
      </xdr:nvCxnSpPr>
      <xdr:spPr>
        <a:xfrm>
          <a:off x="6972300" y="649528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138430</xdr:rowOff>
    </xdr:from>
    <xdr:to>
      <xdr:col>15</xdr:col>
      <xdr:colOff>231775</xdr:colOff>
      <xdr:row>38</xdr:row>
      <xdr:rowOff>68580</xdr:rowOff>
    </xdr:to>
    <xdr:sp macro="" textlink="">
      <xdr:nvSpPr>
        <xdr:cNvPr id="311" name="円/楕円 310"/>
        <xdr:cNvSpPr/>
      </xdr:nvSpPr>
      <xdr:spPr>
        <a:xfrm>
          <a:off x="10426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161307</xdr:rowOff>
    </xdr:from>
    <xdr:ext cx="469744" cy="259045"/>
    <xdr:sp macro="" textlink="">
      <xdr:nvSpPr>
        <xdr:cNvPr id="312" name="労働費該当値テキスト"/>
        <xdr:cNvSpPr txBox="1"/>
      </xdr:nvSpPr>
      <xdr:spPr>
        <a:xfrm>
          <a:off x="10528300"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152019</xdr:rowOff>
    </xdr:from>
    <xdr:to>
      <xdr:col>14</xdr:col>
      <xdr:colOff>79375</xdr:colOff>
      <xdr:row>38</xdr:row>
      <xdr:rowOff>82169</xdr:rowOff>
    </xdr:to>
    <xdr:sp macro="" textlink="">
      <xdr:nvSpPr>
        <xdr:cNvPr id="313" name="円/楕円 312"/>
        <xdr:cNvSpPr/>
      </xdr:nvSpPr>
      <xdr:spPr>
        <a:xfrm>
          <a:off x="9588500" y="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73296</xdr:rowOff>
    </xdr:from>
    <xdr:ext cx="469744" cy="259045"/>
    <xdr:sp macro="" textlink="">
      <xdr:nvSpPr>
        <xdr:cNvPr id="314" name="テキスト ボックス 313"/>
        <xdr:cNvSpPr txBox="1"/>
      </xdr:nvSpPr>
      <xdr:spPr>
        <a:xfrm>
          <a:off x="9404427" y="65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71501</xdr:rowOff>
    </xdr:from>
    <xdr:to>
      <xdr:col>12</xdr:col>
      <xdr:colOff>561975</xdr:colOff>
      <xdr:row>38</xdr:row>
      <xdr:rowOff>1651</xdr:rowOff>
    </xdr:to>
    <xdr:sp macro="" textlink="">
      <xdr:nvSpPr>
        <xdr:cNvPr id="315" name="円/楕円 314"/>
        <xdr:cNvSpPr/>
      </xdr:nvSpPr>
      <xdr:spPr>
        <a:xfrm>
          <a:off x="8699500" y="64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164228</xdr:rowOff>
    </xdr:from>
    <xdr:ext cx="469744" cy="259045"/>
    <xdr:sp macro="" textlink="">
      <xdr:nvSpPr>
        <xdr:cNvPr id="316" name="テキスト ボックス 315"/>
        <xdr:cNvSpPr txBox="1"/>
      </xdr:nvSpPr>
      <xdr:spPr>
        <a:xfrm>
          <a:off x="8515427" y="65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125095</xdr:rowOff>
    </xdr:from>
    <xdr:to>
      <xdr:col>11</xdr:col>
      <xdr:colOff>358775</xdr:colOff>
      <xdr:row>38</xdr:row>
      <xdr:rowOff>55245</xdr:rowOff>
    </xdr:to>
    <xdr:sp macro="" textlink="">
      <xdr:nvSpPr>
        <xdr:cNvPr id="317" name="円/楕円 316"/>
        <xdr:cNvSpPr/>
      </xdr:nvSpPr>
      <xdr:spPr>
        <a:xfrm>
          <a:off x="7810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46372</xdr:rowOff>
    </xdr:from>
    <xdr:ext cx="469744" cy="259045"/>
    <xdr:sp macro="" textlink="">
      <xdr:nvSpPr>
        <xdr:cNvPr id="318" name="テキスト ボックス 317"/>
        <xdr:cNvSpPr txBox="1"/>
      </xdr:nvSpPr>
      <xdr:spPr>
        <a:xfrm>
          <a:off x="7626427"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100838</xdr:rowOff>
    </xdr:from>
    <xdr:to>
      <xdr:col>10</xdr:col>
      <xdr:colOff>155575</xdr:colOff>
      <xdr:row>38</xdr:row>
      <xdr:rowOff>30988</xdr:rowOff>
    </xdr:to>
    <xdr:sp macro="" textlink="">
      <xdr:nvSpPr>
        <xdr:cNvPr id="319" name="円/楕円 318"/>
        <xdr:cNvSpPr/>
      </xdr:nvSpPr>
      <xdr:spPr>
        <a:xfrm>
          <a:off x="6921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22115</xdr:rowOff>
    </xdr:from>
    <xdr:ext cx="469744" cy="259045"/>
    <xdr:sp macro="" textlink="">
      <xdr:nvSpPr>
        <xdr:cNvPr id="320" name="テキスト ボックス 319"/>
        <xdr:cNvSpPr txBox="1"/>
      </xdr:nvSpPr>
      <xdr:spPr>
        <a:xfrm>
          <a:off x="67374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67956</xdr:rowOff>
    </xdr:from>
    <xdr:to>
      <xdr:col>15</xdr:col>
      <xdr:colOff>180975</xdr:colOff>
      <xdr:row>57</xdr:row>
      <xdr:rowOff>98726</xdr:rowOff>
    </xdr:to>
    <xdr:cxnSp macro="">
      <xdr:nvCxnSpPr>
        <xdr:cNvPr id="347" name="直線コネクタ 346"/>
        <xdr:cNvCxnSpPr/>
      </xdr:nvCxnSpPr>
      <xdr:spPr>
        <a:xfrm>
          <a:off x="9639300" y="9840606"/>
          <a:ext cx="8382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49595</xdr:rowOff>
    </xdr:from>
    <xdr:to>
      <xdr:col>14</xdr:col>
      <xdr:colOff>28575</xdr:colOff>
      <xdr:row>57</xdr:row>
      <xdr:rowOff>67956</xdr:rowOff>
    </xdr:to>
    <xdr:cxnSp macro="">
      <xdr:nvCxnSpPr>
        <xdr:cNvPr id="350" name="直線コネクタ 349"/>
        <xdr:cNvCxnSpPr/>
      </xdr:nvCxnSpPr>
      <xdr:spPr>
        <a:xfrm>
          <a:off x="8750300" y="9822245"/>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49595</xdr:rowOff>
    </xdr:from>
    <xdr:to>
      <xdr:col>12</xdr:col>
      <xdr:colOff>511175</xdr:colOff>
      <xdr:row>57</xdr:row>
      <xdr:rowOff>95855</xdr:rowOff>
    </xdr:to>
    <xdr:cxnSp macro="">
      <xdr:nvCxnSpPr>
        <xdr:cNvPr id="353" name="直線コネクタ 352"/>
        <xdr:cNvCxnSpPr/>
      </xdr:nvCxnSpPr>
      <xdr:spPr>
        <a:xfrm flipV="1">
          <a:off x="7861300" y="9822245"/>
          <a:ext cx="889000" cy="4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12891</xdr:rowOff>
    </xdr:from>
    <xdr:to>
      <xdr:col>11</xdr:col>
      <xdr:colOff>307975</xdr:colOff>
      <xdr:row>57</xdr:row>
      <xdr:rowOff>95855</xdr:rowOff>
    </xdr:to>
    <xdr:cxnSp macro="">
      <xdr:nvCxnSpPr>
        <xdr:cNvPr id="356" name="直線コネクタ 355"/>
        <xdr:cNvCxnSpPr/>
      </xdr:nvCxnSpPr>
      <xdr:spPr>
        <a:xfrm>
          <a:off x="6972300" y="9785541"/>
          <a:ext cx="889000" cy="8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47926</xdr:rowOff>
    </xdr:from>
    <xdr:to>
      <xdr:col>15</xdr:col>
      <xdr:colOff>231775</xdr:colOff>
      <xdr:row>57</xdr:row>
      <xdr:rowOff>149526</xdr:rowOff>
    </xdr:to>
    <xdr:sp macro="" textlink="">
      <xdr:nvSpPr>
        <xdr:cNvPr id="366" name="円/楕円 365"/>
        <xdr:cNvSpPr/>
      </xdr:nvSpPr>
      <xdr:spPr>
        <a:xfrm>
          <a:off x="10426700" y="9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134303</xdr:rowOff>
    </xdr:from>
    <xdr:ext cx="534377" cy="259045"/>
    <xdr:sp macro="" textlink="">
      <xdr:nvSpPr>
        <xdr:cNvPr id="367" name="農林水産業費該当値テキスト"/>
        <xdr:cNvSpPr txBox="1"/>
      </xdr:nvSpPr>
      <xdr:spPr>
        <a:xfrm>
          <a:off x="10528300" y="97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17156</xdr:rowOff>
    </xdr:from>
    <xdr:to>
      <xdr:col>14</xdr:col>
      <xdr:colOff>79375</xdr:colOff>
      <xdr:row>57</xdr:row>
      <xdr:rowOff>118756</xdr:rowOff>
    </xdr:to>
    <xdr:sp macro="" textlink="">
      <xdr:nvSpPr>
        <xdr:cNvPr id="368" name="円/楕円 367"/>
        <xdr:cNvSpPr/>
      </xdr:nvSpPr>
      <xdr:spPr>
        <a:xfrm>
          <a:off x="9588500" y="9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109883</xdr:rowOff>
    </xdr:from>
    <xdr:ext cx="534377" cy="259045"/>
    <xdr:sp macro="" textlink="">
      <xdr:nvSpPr>
        <xdr:cNvPr id="369" name="テキスト ボックス 368"/>
        <xdr:cNvSpPr txBox="1"/>
      </xdr:nvSpPr>
      <xdr:spPr>
        <a:xfrm>
          <a:off x="9372111" y="9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170245</xdr:rowOff>
    </xdr:from>
    <xdr:to>
      <xdr:col>12</xdr:col>
      <xdr:colOff>561975</xdr:colOff>
      <xdr:row>57</xdr:row>
      <xdr:rowOff>100395</xdr:rowOff>
    </xdr:to>
    <xdr:sp macro="" textlink="">
      <xdr:nvSpPr>
        <xdr:cNvPr id="370" name="円/楕円 369"/>
        <xdr:cNvSpPr/>
      </xdr:nvSpPr>
      <xdr:spPr>
        <a:xfrm>
          <a:off x="8699500" y="97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91522</xdr:rowOff>
    </xdr:from>
    <xdr:ext cx="534377" cy="259045"/>
    <xdr:sp macro="" textlink="">
      <xdr:nvSpPr>
        <xdr:cNvPr id="371" name="テキスト ボックス 370"/>
        <xdr:cNvSpPr txBox="1"/>
      </xdr:nvSpPr>
      <xdr:spPr>
        <a:xfrm>
          <a:off x="8483111" y="98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45055</xdr:rowOff>
    </xdr:from>
    <xdr:to>
      <xdr:col>11</xdr:col>
      <xdr:colOff>358775</xdr:colOff>
      <xdr:row>57</xdr:row>
      <xdr:rowOff>146655</xdr:rowOff>
    </xdr:to>
    <xdr:sp macro="" textlink="">
      <xdr:nvSpPr>
        <xdr:cNvPr id="372" name="円/楕円 371"/>
        <xdr:cNvSpPr/>
      </xdr:nvSpPr>
      <xdr:spPr>
        <a:xfrm>
          <a:off x="7810500" y="98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137782</xdr:rowOff>
    </xdr:from>
    <xdr:ext cx="534377" cy="259045"/>
    <xdr:sp macro="" textlink="">
      <xdr:nvSpPr>
        <xdr:cNvPr id="373" name="テキスト ボックス 372"/>
        <xdr:cNvSpPr txBox="1"/>
      </xdr:nvSpPr>
      <xdr:spPr>
        <a:xfrm>
          <a:off x="7594111" y="99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133541</xdr:rowOff>
    </xdr:from>
    <xdr:to>
      <xdr:col>10</xdr:col>
      <xdr:colOff>155575</xdr:colOff>
      <xdr:row>57</xdr:row>
      <xdr:rowOff>63691</xdr:rowOff>
    </xdr:to>
    <xdr:sp macro="" textlink="">
      <xdr:nvSpPr>
        <xdr:cNvPr id="374" name="円/楕円 373"/>
        <xdr:cNvSpPr/>
      </xdr:nvSpPr>
      <xdr:spPr>
        <a:xfrm>
          <a:off x="6921500" y="97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80218</xdr:rowOff>
    </xdr:from>
    <xdr:ext cx="534377" cy="259045"/>
    <xdr:sp macro="" textlink="">
      <xdr:nvSpPr>
        <xdr:cNvPr id="375" name="テキスト ボックス 374"/>
        <xdr:cNvSpPr txBox="1"/>
      </xdr:nvSpPr>
      <xdr:spPr>
        <a:xfrm>
          <a:off x="6705111" y="95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87677</xdr:rowOff>
    </xdr:from>
    <xdr:to>
      <xdr:col>15</xdr:col>
      <xdr:colOff>180975</xdr:colOff>
      <xdr:row>77</xdr:row>
      <xdr:rowOff>97557</xdr:rowOff>
    </xdr:to>
    <xdr:cxnSp macro="">
      <xdr:nvCxnSpPr>
        <xdr:cNvPr id="400" name="直線コネクタ 399"/>
        <xdr:cNvCxnSpPr/>
      </xdr:nvCxnSpPr>
      <xdr:spPr>
        <a:xfrm flipV="1">
          <a:off x="9639300" y="13289327"/>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97557</xdr:rowOff>
    </xdr:from>
    <xdr:to>
      <xdr:col>14</xdr:col>
      <xdr:colOff>28575</xdr:colOff>
      <xdr:row>77</xdr:row>
      <xdr:rowOff>102060</xdr:rowOff>
    </xdr:to>
    <xdr:cxnSp macro="">
      <xdr:nvCxnSpPr>
        <xdr:cNvPr id="403" name="直線コネクタ 402"/>
        <xdr:cNvCxnSpPr/>
      </xdr:nvCxnSpPr>
      <xdr:spPr>
        <a:xfrm flipV="1">
          <a:off x="8750300" y="13299207"/>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102060</xdr:rowOff>
    </xdr:from>
    <xdr:to>
      <xdr:col>12</xdr:col>
      <xdr:colOff>511175</xdr:colOff>
      <xdr:row>77</xdr:row>
      <xdr:rowOff>115926</xdr:rowOff>
    </xdr:to>
    <xdr:cxnSp macro="">
      <xdr:nvCxnSpPr>
        <xdr:cNvPr id="406" name="直線コネクタ 405"/>
        <xdr:cNvCxnSpPr/>
      </xdr:nvCxnSpPr>
      <xdr:spPr>
        <a:xfrm flipV="1">
          <a:off x="7861300" y="13303710"/>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40368</xdr:rowOff>
    </xdr:from>
    <xdr:to>
      <xdr:col>11</xdr:col>
      <xdr:colOff>307975</xdr:colOff>
      <xdr:row>77</xdr:row>
      <xdr:rowOff>115926</xdr:rowOff>
    </xdr:to>
    <xdr:cxnSp macro="">
      <xdr:nvCxnSpPr>
        <xdr:cNvPr id="409" name="直線コネクタ 408"/>
        <xdr:cNvCxnSpPr/>
      </xdr:nvCxnSpPr>
      <xdr:spPr>
        <a:xfrm>
          <a:off x="6972300" y="13242018"/>
          <a:ext cx="889000" cy="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36877</xdr:rowOff>
    </xdr:from>
    <xdr:to>
      <xdr:col>15</xdr:col>
      <xdr:colOff>231775</xdr:colOff>
      <xdr:row>77</xdr:row>
      <xdr:rowOff>138477</xdr:rowOff>
    </xdr:to>
    <xdr:sp macro="" textlink="">
      <xdr:nvSpPr>
        <xdr:cNvPr id="419" name="円/楕円 418"/>
        <xdr:cNvSpPr/>
      </xdr:nvSpPr>
      <xdr:spPr>
        <a:xfrm>
          <a:off x="10426700" y="13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147280</xdr:rowOff>
    </xdr:from>
    <xdr:ext cx="534377" cy="259045"/>
    <xdr:sp macro="" textlink="">
      <xdr:nvSpPr>
        <xdr:cNvPr id="420" name="商工費該当値テキスト"/>
        <xdr:cNvSpPr txBox="1"/>
      </xdr:nvSpPr>
      <xdr:spPr>
        <a:xfrm>
          <a:off x="10528300" y="131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46757</xdr:rowOff>
    </xdr:from>
    <xdr:to>
      <xdr:col>14</xdr:col>
      <xdr:colOff>79375</xdr:colOff>
      <xdr:row>77</xdr:row>
      <xdr:rowOff>148357</xdr:rowOff>
    </xdr:to>
    <xdr:sp macro="" textlink="">
      <xdr:nvSpPr>
        <xdr:cNvPr id="421" name="円/楕円 420"/>
        <xdr:cNvSpPr/>
      </xdr:nvSpPr>
      <xdr:spPr>
        <a:xfrm>
          <a:off x="9588500" y="132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139484</xdr:rowOff>
    </xdr:from>
    <xdr:ext cx="534377" cy="259045"/>
    <xdr:sp macro="" textlink="">
      <xdr:nvSpPr>
        <xdr:cNvPr id="422" name="テキスト ボックス 421"/>
        <xdr:cNvSpPr txBox="1"/>
      </xdr:nvSpPr>
      <xdr:spPr>
        <a:xfrm>
          <a:off x="9372111" y="133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51260</xdr:rowOff>
    </xdr:from>
    <xdr:to>
      <xdr:col>12</xdr:col>
      <xdr:colOff>561975</xdr:colOff>
      <xdr:row>77</xdr:row>
      <xdr:rowOff>152860</xdr:rowOff>
    </xdr:to>
    <xdr:sp macro="" textlink="">
      <xdr:nvSpPr>
        <xdr:cNvPr id="423" name="円/楕円 422"/>
        <xdr:cNvSpPr/>
      </xdr:nvSpPr>
      <xdr:spPr>
        <a:xfrm>
          <a:off x="8699500" y="132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143987</xdr:rowOff>
    </xdr:from>
    <xdr:ext cx="534377" cy="259045"/>
    <xdr:sp macro="" textlink="">
      <xdr:nvSpPr>
        <xdr:cNvPr id="424" name="テキスト ボックス 423"/>
        <xdr:cNvSpPr txBox="1"/>
      </xdr:nvSpPr>
      <xdr:spPr>
        <a:xfrm>
          <a:off x="8483111" y="133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65126</xdr:rowOff>
    </xdr:from>
    <xdr:to>
      <xdr:col>11</xdr:col>
      <xdr:colOff>358775</xdr:colOff>
      <xdr:row>77</xdr:row>
      <xdr:rowOff>166726</xdr:rowOff>
    </xdr:to>
    <xdr:sp macro="" textlink="">
      <xdr:nvSpPr>
        <xdr:cNvPr id="425" name="円/楕円 424"/>
        <xdr:cNvSpPr/>
      </xdr:nvSpPr>
      <xdr:spPr>
        <a:xfrm>
          <a:off x="7810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157853</xdr:rowOff>
    </xdr:from>
    <xdr:ext cx="534377" cy="259045"/>
    <xdr:sp macro="" textlink="">
      <xdr:nvSpPr>
        <xdr:cNvPr id="426" name="テキスト ボックス 425"/>
        <xdr:cNvSpPr txBox="1"/>
      </xdr:nvSpPr>
      <xdr:spPr>
        <a:xfrm>
          <a:off x="7594111" y="133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161018</xdr:rowOff>
    </xdr:from>
    <xdr:to>
      <xdr:col>10</xdr:col>
      <xdr:colOff>155575</xdr:colOff>
      <xdr:row>77</xdr:row>
      <xdr:rowOff>91168</xdr:rowOff>
    </xdr:to>
    <xdr:sp macro="" textlink="">
      <xdr:nvSpPr>
        <xdr:cNvPr id="427" name="円/楕円 426"/>
        <xdr:cNvSpPr/>
      </xdr:nvSpPr>
      <xdr:spPr>
        <a:xfrm>
          <a:off x="6921500" y="131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82295</xdr:rowOff>
    </xdr:from>
    <xdr:ext cx="534377" cy="259045"/>
    <xdr:sp macro="" textlink="">
      <xdr:nvSpPr>
        <xdr:cNvPr id="428" name="テキスト ボックス 427"/>
        <xdr:cNvSpPr txBox="1"/>
      </xdr:nvSpPr>
      <xdr:spPr>
        <a:xfrm>
          <a:off x="6705111" y="13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84399</xdr:rowOff>
    </xdr:from>
    <xdr:to>
      <xdr:col>15</xdr:col>
      <xdr:colOff>180975</xdr:colOff>
      <xdr:row>98</xdr:row>
      <xdr:rowOff>90456</xdr:rowOff>
    </xdr:to>
    <xdr:cxnSp macro="">
      <xdr:nvCxnSpPr>
        <xdr:cNvPr id="455" name="直線コネクタ 454"/>
        <xdr:cNvCxnSpPr/>
      </xdr:nvCxnSpPr>
      <xdr:spPr>
        <a:xfrm flipV="1">
          <a:off x="9639300" y="16886499"/>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89888</xdr:rowOff>
    </xdr:from>
    <xdr:to>
      <xdr:col>14</xdr:col>
      <xdr:colOff>28575</xdr:colOff>
      <xdr:row>98</xdr:row>
      <xdr:rowOff>90456</xdr:rowOff>
    </xdr:to>
    <xdr:cxnSp macro="">
      <xdr:nvCxnSpPr>
        <xdr:cNvPr id="458" name="直線コネクタ 457"/>
        <xdr:cNvCxnSpPr/>
      </xdr:nvCxnSpPr>
      <xdr:spPr>
        <a:xfrm>
          <a:off x="8750300" y="16891988"/>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89888</xdr:rowOff>
    </xdr:from>
    <xdr:to>
      <xdr:col>12</xdr:col>
      <xdr:colOff>511175</xdr:colOff>
      <xdr:row>98</xdr:row>
      <xdr:rowOff>103817</xdr:rowOff>
    </xdr:to>
    <xdr:cxnSp macro="">
      <xdr:nvCxnSpPr>
        <xdr:cNvPr id="461" name="直線コネクタ 460"/>
        <xdr:cNvCxnSpPr/>
      </xdr:nvCxnSpPr>
      <xdr:spPr>
        <a:xfrm flipV="1">
          <a:off x="7861300" y="16891988"/>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103634</xdr:rowOff>
    </xdr:from>
    <xdr:to>
      <xdr:col>11</xdr:col>
      <xdr:colOff>307975</xdr:colOff>
      <xdr:row>98</xdr:row>
      <xdr:rowOff>103817</xdr:rowOff>
    </xdr:to>
    <xdr:cxnSp macro="">
      <xdr:nvCxnSpPr>
        <xdr:cNvPr id="464" name="直線コネクタ 463"/>
        <xdr:cNvCxnSpPr/>
      </xdr:nvCxnSpPr>
      <xdr:spPr>
        <a:xfrm>
          <a:off x="6972300" y="169057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33599</xdr:rowOff>
    </xdr:from>
    <xdr:to>
      <xdr:col>15</xdr:col>
      <xdr:colOff>231775</xdr:colOff>
      <xdr:row>98</xdr:row>
      <xdr:rowOff>135199</xdr:rowOff>
    </xdr:to>
    <xdr:sp macro="" textlink="">
      <xdr:nvSpPr>
        <xdr:cNvPr id="474" name="円/楕円 473"/>
        <xdr:cNvSpPr/>
      </xdr:nvSpPr>
      <xdr:spPr>
        <a:xfrm>
          <a:off x="10426700" y="16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6959</xdr:rowOff>
    </xdr:from>
    <xdr:ext cx="534377" cy="259045"/>
    <xdr:sp macro="" textlink="">
      <xdr:nvSpPr>
        <xdr:cNvPr id="475" name="土木費該当値テキスト"/>
        <xdr:cNvSpPr txBox="1"/>
      </xdr:nvSpPr>
      <xdr:spPr>
        <a:xfrm>
          <a:off x="10528300" y="16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39656</xdr:rowOff>
    </xdr:from>
    <xdr:to>
      <xdr:col>14</xdr:col>
      <xdr:colOff>79375</xdr:colOff>
      <xdr:row>98</xdr:row>
      <xdr:rowOff>141256</xdr:rowOff>
    </xdr:to>
    <xdr:sp macro="" textlink="">
      <xdr:nvSpPr>
        <xdr:cNvPr id="476" name="円/楕円 475"/>
        <xdr:cNvSpPr/>
      </xdr:nvSpPr>
      <xdr:spPr>
        <a:xfrm>
          <a:off x="9588500" y="168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132383</xdr:rowOff>
    </xdr:from>
    <xdr:ext cx="534377" cy="259045"/>
    <xdr:sp macro="" textlink="">
      <xdr:nvSpPr>
        <xdr:cNvPr id="477" name="テキスト ボックス 476"/>
        <xdr:cNvSpPr txBox="1"/>
      </xdr:nvSpPr>
      <xdr:spPr>
        <a:xfrm>
          <a:off x="9372111" y="169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39088</xdr:rowOff>
    </xdr:from>
    <xdr:to>
      <xdr:col>12</xdr:col>
      <xdr:colOff>561975</xdr:colOff>
      <xdr:row>98</xdr:row>
      <xdr:rowOff>140688</xdr:rowOff>
    </xdr:to>
    <xdr:sp macro="" textlink="">
      <xdr:nvSpPr>
        <xdr:cNvPr id="478" name="円/楕円 477"/>
        <xdr:cNvSpPr/>
      </xdr:nvSpPr>
      <xdr:spPr>
        <a:xfrm>
          <a:off x="8699500" y="168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131815</xdr:rowOff>
    </xdr:from>
    <xdr:ext cx="534377" cy="259045"/>
    <xdr:sp macro="" textlink="">
      <xdr:nvSpPr>
        <xdr:cNvPr id="479" name="テキスト ボックス 478"/>
        <xdr:cNvSpPr txBox="1"/>
      </xdr:nvSpPr>
      <xdr:spPr>
        <a:xfrm>
          <a:off x="8483111" y="169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53017</xdr:rowOff>
    </xdr:from>
    <xdr:to>
      <xdr:col>11</xdr:col>
      <xdr:colOff>358775</xdr:colOff>
      <xdr:row>98</xdr:row>
      <xdr:rowOff>154617</xdr:rowOff>
    </xdr:to>
    <xdr:sp macro="" textlink="">
      <xdr:nvSpPr>
        <xdr:cNvPr id="480" name="円/楕円 479"/>
        <xdr:cNvSpPr/>
      </xdr:nvSpPr>
      <xdr:spPr>
        <a:xfrm>
          <a:off x="7810500" y="168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145744</xdr:rowOff>
    </xdr:from>
    <xdr:ext cx="534377" cy="259045"/>
    <xdr:sp macro="" textlink="">
      <xdr:nvSpPr>
        <xdr:cNvPr id="481" name="テキスト ボックス 480"/>
        <xdr:cNvSpPr txBox="1"/>
      </xdr:nvSpPr>
      <xdr:spPr>
        <a:xfrm>
          <a:off x="7594111" y="169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52834</xdr:rowOff>
    </xdr:from>
    <xdr:to>
      <xdr:col>10</xdr:col>
      <xdr:colOff>155575</xdr:colOff>
      <xdr:row>98</xdr:row>
      <xdr:rowOff>154434</xdr:rowOff>
    </xdr:to>
    <xdr:sp macro="" textlink="">
      <xdr:nvSpPr>
        <xdr:cNvPr id="482" name="円/楕円 481"/>
        <xdr:cNvSpPr/>
      </xdr:nvSpPr>
      <xdr:spPr>
        <a:xfrm>
          <a:off x="6921500" y="168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145561</xdr:rowOff>
    </xdr:from>
    <xdr:ext cx="534377" cy="259045"/>
    <xdr:sp macro="" textlink="">
      <xdr:nvSpPr>
        <xdr:cNvPr id="483" name="テキスト ボックス 482"/>
        <xdr:cNvSpPr txBox="1"/>
      </xdr:nvSpPr>
      <xdr:spPr>
        <a:xfrm>
          <a:off x="6705111" y="169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153046</xdr:rowOff>
    </xdr:from>
    <xdr:to>
      <xdr:col>23</xdr:col>
      <xdr:colOff>517525</xdr:colOff>
      <xdr:row>38</xdr:row>
      <xdr:rowOff>10541</xdr:rowOff>
    </xdr:to>
    <xdr:cxnSp macro="">
      <xdr:nvCxnSpPr>
        <xdr:cNvPr id="514" name="直線コネクタ 513"/>
        <xdr:cNvCxnSpPr/>
      </xdr:nvCxnSpPr>
      <xdr:spPr>
        <a:xfrm flipV="1">
          <a:off x="15481300" y="6496696"/>
          <a:ext cx="8382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135955</xdr:rowOff>
    </xdr:from>
    <xdr:to>
      <xdr:col>22</xdr:col>
      <xdr:colOff>365125</xdr:colOff>
      <xdr:row>38</xdr:row>
      <xdr:rowOff>10541</xdr:rowOff>
    </xdr:to>
    <xdr:cxnSp macro="">
      <xdr:nvCxnSpPr>
        <xdr:cNvPr id="517" name="直線コネクタ 516"/>
        <xdr:cNvCxnSpPr/>
      </xdr:nvCxnSpPr>
      <xdr:spPr>
        <a:xfrm>
          <a:off x="14592300" y="6308155"/>
          <a:ext cx="889000" cy="2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135955</xdr:rowOff>
    </xdr:from>
    <xdr:to>
      <xdr:col>21</xdr:col>
      <xdr:colOff>161925</xdr:colOff>
      <xdr:row>37</xdr:row>
      <xdr:rowOff>141899</xdr:rowOff>
    </xdr:to>
    <xdr:cxnSp macro="">
      <xdr:nvCxnSpPr>
        <xdr:cNvPr id="520" name="直線コネクタ 519"/>
        <xdr:cNvCxnSpPr/>
      </xdr:nvCxnSpPr>
      <xdr:spPr>
        <a:xfrm flipV="1">
          <a:off x="13703300" y="630815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2" name="テキスト ボックス 521"/>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141899</xdr:rowOff>
    </xdr:from>
    <xdr:to>
      <xdr:col>19</xdr:col>
      <xdr:colOff>644525</xdr:colOff>
      <xdr:row>37</xdr:row>
      <xdr:rowOff>169853</xdr:rowOff>
    </xdr:to>
    <xdr:cxnSp macro="">
      <xdr:nvCxnSpPr>
        <xdr:cNvPr id="523" name="直線コネクタ 522"/>
        <xdr:cNvCxnSpPr/>
      </xdr:nvCxnSpPr>
      <xdr:spPr>
        <a:xfrm flipV="1">
          <a:off x="12814300" y="6485549"/>
          <a:ext cx="8890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102246</xdr:rowOff>
    </xdr:from>
    <xdr:to>
      <xdr:col>23</xdr:col>
      <xdr:colOff>568325</xdr:colOff>
      <xdr:row>38</xdr:row>
      <xdr:rowOff>32396</xdr:rowOff>
    </xdr:to>
    <xdr:sp macro="" textlink="">
      <xdr:nvSpPr>
        <xdr:cNvPr id="533" name="円/楕円 532"/>
        <xdr:cNvSpPr/>
      </xdr:nvSpPr>
      <xdr:spPr>
        <a:xfrm>
          <a:off x="16268700" y="64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17173</xdr:rowOff>
    </xdr:from>
    <xdr:ext cx="534377" cy="259045"/>
    <xdr:sp macro="" textlink="">
      <xdr:nvSpPr>
        <xdr:cNvPr id="534" name="消防費該当値テキスト"/>
        <xdr:cNvSpPr txBox="1"/>
      </xdr:nvSpPr>
      <xdr:spPr>
        <a:xfrm>
          <a:off x="16370300" y="636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131191</xdr:rowOff>
    </xdr:from>
    <xdr:to>
      <xdr:col>22</xdr:col>
      <xdr:colOff>415925</xdr:colOff>
      <xdr:row>38</xdr:row>
      <xdr:rowOff>61340</xdr:rowOff>
    </xdr:to>
    <xdr:sp macro="" textlink="">
      <xdr:nvSpPr>
        <xdr:cNvPr id="535" name="円/楕円 534"/>
        <xdr:cNvSpPr/>
      </xdr:nvSpPr>
      <xdr:spPr>
        <a:xfrm>
          <a:off x="15430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52468</xdr:rowOff>
    </xdr:from>
    <xdr:ext cx="534377" cy="259045"/>
    <xdr:sp macro="" textlink="">
      <xdr:nvSpPr>
        <xdr:cNvPr id="536" name="テキスト ボックス 535"/>
        <xdr:cNvSpPr txBox="1"/>
      </xdr:nvSpPr>
      <xdr:spPr>
        <a:xfrm>
          <a:off x="15214111" y="65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85155</xdr:rowOff>
    </xdr:from>
    <xdr:to>
      <xdr:col>21</xdr:col>
      <xdr:colOff>212725</xdr:colOff>
      <xdr:row>37</xdr:row>
      <xdr:rowOff>15305</xdr:rowOff>
    </xdr:to>
    <xdr:sp macro="" textlink="">
      <xdr:nvSpPr>
        <xdr:cNvPr id="537" name="円/楕円 536"/>
        <xdr:cNvSpPr/>
      </xdr:nvSpPr>
      <xdr:spPr>
        <a:xfrm>
          <a:off x="14541500" y="62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31832</xdr:rowOff>
    </xdr:from>
    <xdr:ext cx="534377" cy="259045"/>
    <xdr:sp macro="" textlink="">
      <xdr:nvSpPr>
        <xdr:cNvPr id="538" name="テキスト ボックス 537"/>
        <xdr:cNvSpPr txBox="1"/>
      </xdr:nvSpPr>
      <xdr:spPr>
        <a:xfrm>
          <a:off x="14325111" y="60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91099</xdr:rowOff>
    </xdr:from>
    <xdr:to>
      <xdr:col>20</xdr:col>
      <xdr:colOff>9525</xdr:colOff>
      <xdr:row>38</xdr:row>
      <xdr:rowOff>21249</xdr:rowOff>
    </xdr:to>
    <xdr:sp macro="" textlink="">
      <xdr:nvSpPr>
        <xdr:cNvPr id="539" name="円/楕円 538"/>
        <xdr:cNvSpPr/>
      </xdr:nvSpPr>
      <xdr:spPr>
        <a:xfrm>
          <a:off x="13652500" y="64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12376</xdr:rowOff>
    </xdr:from>
    <xdr:ext cx="534377" cy="259045"/>
    <xdr:sp macro="" textlink="">
      <xdr:nvSpPr>
        <xdr:cNvPr id="540" name="テキスト ボックス 539"/>
        <xdr:cNvSpPr txBox="1"/>
      </xdr:nvSpPr>
      <xdr:spPr>
        <a:xfrm>
          <a:off x="13436111" y="65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119054</xdr:rowOff>
    </xdr:from>
    <xdr:to>
      <xdr:col>18</xdr:col>
      <xdr:colOff>492125</xdr:colOff>
      <xdr:row>38</xdr:row>
      <xdr:rowOff>49203</xdr:rowOff>
    </xdr:to>
    <xdr:sp macro="" textlink="">
      <xdr:nvSpPr>
        <xdr:cNvPr id="541" name="円/楕円 540"/>
        <xdr:cNvSpPr/>
      </xdr:nvSpPr>
      <xdr:spPr>
        <a:xfrm>
          <a:off x="12763500" y="64627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40330</xdr:rowOff>
    </xdr:from>
    <xdr:ext cx="534377" cy="259045"/>
    <xdr:sp macro="" textlink="">
      <xdr:nvSpPr>
        <xdr:cNvPr id="542" name="テキスト ボックス 541"/>
        <xdr:cNvSpPr txBox="1"/>
      </xdr:nvSpPr>
      <xdr:spPr>
        <a:xfrm>
          <a:off x="12547111" y="65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36916</xdr:rowOff>
    </xdr:from>
    <xdr:to>
      <xdr:col>23</xdr:col>
      <xdr:colOff>517525</xdr:colOff>
      <xdr:row>58</xdr:row>
      <xdr:rowOff>39874</xdr:rowOff>
    </xdr:to>
    <xdr:cxnSp macro="">
      <xdr:nvCxnSpPr>
        <xdr:cNvPr id="576" name="直線コネクタ 575"/>
        <xdr:cNvCxnSpPr/>
      </xdr:nvCxnSpPr>
      <xdr:spPr>
        <a:xfrm flipV="1">
          <a:off x="15481300" y="9981016"/>
          <a:ext cx="8382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7"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163660</xdr:rowOff>
    </xdr:from>
    <xdr:to>
      <xdr:col>22</xdr:col>
      <xdr:colOff>365125</xdr:colOff>
      <xdr:row>58</xdr:row>
      <xdr:rowOff>39874</xdr:rowOff>
    </xdr:to>
    <xdr:cxnSp macro="">
      <xdr:nvCxnSpPr>
        <xdr:cNvPr id="579" name="直線コネクタ 578"/>
        <xdr:cNvCxnSpPr/>
      </xdr:nvCxnSpPr>
      <xdr:spPr>
        <a:xfrm>
          <a:off x="14592300" y="9936310"/>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123355</xdr:rowOff>
    </xdr:from>
    <xdr:to>
      <xdr:col>21</xdr:col>
      <xdr:colOff>161925</xdr:colOff>
      <xdr:row>57</xdr:row>
      <xdr:rowOff>163660</xdr:rowOff>
    </xdr:to>
    <xdr:cxnSp macro="">
      <xdr:nvCxnSpPr>
        <xdr:cNvPr id="582" name="直線コネクタ 581"/>
        <xdr:cNvCxnSpPr/>
      </xdr:nvCxnSpPr>
      <xdr:spPr>
        <a:xfrm>
          <a:off x="13703300" y="9896005"/>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123355</xdr:rowOff>
    </xdr:from>
    <xdr:to>
      <xdr:col>19</xdr:col>
      <xdr:colOff>644525</xdr:colOff>
      <xdr:row>58</xdr:row>
      <xdr:rowOff>56147</xdr:rowOff>
    </xdr:to>
    <xdr:cxnSp macro="">
      <xdr:nvCxnSpPr>
        <xdr:cNvPr id="585" name="直線コネクタ 584"/>
        <xdr:cNvCxnSpPr/>
      </xdr:nvCxnSpPr>
      <xdr:spPr>
        <a:xfrm flipV="1">
          <a:off x="12814300" y="9896005"/>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157566</xdr:rowOff>
    </xdr:from>
    <xdr:to>
      <xdr:col>23</xdr:col>
      <xdr:colOff>568325</xdr:colOff>
      <xdr:row>58</xdr:row>
      <xdr:rowOff>87716</xdr:rowOff>
    </xdr:to>
    <xdr:sp macro="" textlink="">
      <xdr:nvSpPr>
        <xdr:cNvPr id="595" name="円/楕円 594"/>
        <xdr:cNvSpPr/>
      </xdr:nvSpPr>
      <xdr:spPr>
        <a:xfrm>
          <a:off x="16268700" y="99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135993</xdr:rowOff>
    </xdr:from>
    <xdr:ext cx="534377" cy="259045"/>
    <xdr:sp macro="" textlink="">
      <xdr:nvSpPr>
        <xdr:cNvPr id="596" name="教育費該当値テキスト"/>
        <xdr:cNvSpPr txBox="1"/>
      </xdr:nvSpPr>
      <xdr:spPr>
        <a:xfrm>
          <a:off x="16370300" y="99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160524</xdr:rowOff>
    </xdr:from>
    <xdr:to>
      <xdr:col>22</xdr:col>
      <xdr:colOff>415925</xdr:colOff>
      <xdr:row>58</xdr:row>
      <xdr:rowOff>90674</xdr:rowOff>
    </xdr:to>
    <xdr:sp macro="" textlink="">
      <xdr:nvSpPr>
        <xdr:cNvPr id="597" name="円/楕円 596"/>
        <xdr:cNvSpPr/>
      </xdr:nvSpPr>
      <xdr:spPr>
        <a:xfrm>
          <a:off x="15430500" y="99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81801</xdr:rowOff>
    </xdr:from>
    <xdr:ext cx="534377" cy="259045"/>
    <xdr:sp macro="" textlink="">
      <xdr:nvSpPr>
        <xdr:cNvPr id="598" name="テキスト ボックス 597"/>
        <xdr:cNvSpPr txBox="1"/>
      </xdr:nvSpPr>
      <xdr:spPr>
        <a:xfrm>
          <a:off x="15214111" y="100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112860</xdr:rowOff>
    </xdr:from>
    <xdr:to>
      <xdr:col>21</xdr:col>
      <xdr:colOff>212725</xdr:colOff>
      <xdr:row>58</xdr:row>
      <xdr:rowOff>43010</xdr:rowOff>
    </xdr:to>
    <xdr:sp macro="" textlink="">
      <xdr:nvSpPr>
        <xdr:cNvPr id="599" name="円/楕円 598"/>
        <xdr:cNvSpPr/>
      </xdr:nvSpPr>
      <xdr:spPr>
        <a:xfrm>
          <a:off x="14541500" y="9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34137</xdr:rowOff>
    </xdr:from>
    <xdr:ext cx="534377" cy="259045"/>
    <xdr:sp macro="" textlink="">
      <xdr:nvSpPr>
        <xdr:cNvPr id="600" name="テキスト ボックス 599"/>
        <xdr:cNvSpPr txBox="1"/>
      </xdr:nvSpPr>
      <xdr:spPr>
        <a:xfrm>
          <a:off x="14325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72555</xdr:rowOff>
    </xdr:from>
    <xdr:to>
      <xdr:col>20</xdr:col>
      <xdr:colOff>9525</xdr:colOff>
      <xdr:row>58</xdr:row>
      <xdr:rowOff>2705</xdr:rowOff>
    </xdr:to>
    <xdr:sp macro="" textlink="">
      <xdr:nvSpPr>
        <xdr:cNvPr id="601" name="円/楕円 600"/>
        <xdr:cNvSpPr/>
      </xdr:nvSpPr>
      <xdr:spPr>
        <a:xfrm>
          <a:off x="13652500" y="98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165282</xdr:rowOff>
    </xdr:from>
    <xdr:ext cx="534377" cy="259045"/>
    <xdr:sp macro="" textlink="">
      <xdr:nvSpPr>
        <xdr:cNvPr id="602" name="テキスト ボックス 601"/>
        <xdr:cNvSpPr txBox="1"/>
      </xdr:nvSpPr>
      <xdr:spPr>
        <a:xfrm>
          <a:off x="13436111" y="99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5347</xdr:rowOff>
    </xdr:from>
    <xdr:to>
      <xdr:col>18</xdr:col>
      <xdr:colOff>492125</xdr:colOff>
      <xdr:row>58</xdr:row>
      <xdr:rowOff>106947</xdr:rowOff>
    </xdr:to>
    <xdr:sp macro="" textlink="">
      <xdr:nvSpPr>
        <xdr:cNvPr id="603" name="円/楕円 602"/>
        <xdr:cNvSpPr/>
      </xdr:nvSpPr>
      <xdr:spPr>
        <a:xfrm>
          <a:off x="12763500" y="99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98074</xdr:rowOff>
    </xdr:from>
    <xdr:ext cx="534377" cy="259045"/>
    <xdr:sp macro="" textlink="">
      <xdr:nvSpPr>
        <xdr:cNvPr id="604" name="テキスト ボックス 603"/>
        <xdr:cNvSpPr txBox="1"/>
      </xdr:nvSpPr>
      <xdr:spPr>
        <a:xfrm>
          <a:off x="12547111" y="100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34909</xdr:rowOff>
    </xdr:from>
    <xdr:to>
      <xdr:col>23</xdr:col>
      <xdr:colOff>517525</xdr:colOff>
      <xdr:row>79</xdr:row>
      <xdr:rowOff>39928</xdr:rowOff>
    </xdr:to>
    <xdr:cxnSp macro="">
      <xdr:nvCxnSpPr>
        <xdr:cNvPr id="633" name="直線コネクタ 632"/>
        <xdr:cNvCxnSpPr/>
      </xdr:nvCxnSpPr>
      <xdr:spPr>
        <a:xfrm>
          <a:off x="15481300" y="13579459"/>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34909</xdr:rowOff>
    </xdr:from>
    <xdr:to>
      <xdr:col>22</xdr:col>
      <xdr:colOff>365125</xdr:colOff>
      <xdr:row>79</xdr:row>
      <xdr:rowOff>41554</xdr:rowOff>
    </xdr:to>
    <xdr:cxnSp macro="">
      <xdr:nvCxnSpPr>
        <xdr:cNvPr id="636" name="直線コネクタ 635"/>
        <xdr:cNvCxnSpPr/>
      </xdr:nvCxnSpPr>
      <xdr:spPr>
        <a:xfrm flipV="1">
          <a:off x="14592300" y="13579459"/>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41554</xdr:rowOff>
    </xdr:from>
    <xdr:to>
      <xdr:col>21</xdr:col>
      <xdr:colOff>161925</xdr:colOff>
      <xdr:row>79</xdr:row>
      <xdr:rowOff>44447</xdr:rowOff>
    </xdr:to>
    <xdr:cxnSp macro="">
      <xdr:nvCxnSpPr>
        <xdr:cNvPr id="639" name="直線コネクタ 638"/>
        <xdr:cNvCxnSpPr/>
      </xdr:nvCxnSpPr>
      <xdr:spPr>
        <a:xfrm flipV="1">
          <a:off x="13703300" y="13586104"/>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44442</xdr:rowOff>
    </xdr:from>
    <xdr:to>
      <xdr:col>19</xdr:col>
      <xdr:colOff>644525</xdr:colOff>
      <xdr:row>79</xdr:row>
      <xdr:rowOff>44447</xdr:rowOff>
    </xdr:to>
    <xdr:cxnSp macro="">
      <xdr:nvCxnSpPr>
        <xdr:cNvPr id="642" name="直線コネクタ 641"/>
        <xdr:cNvCxnSpPr/>
      </xdr:nvCxnSpPr>
      <xdr:spPr>
        <a:xfrm>
          <a:off x="12814300" y="1358899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160578</xdr:rowOff>
    </xdr:from>
    <xdr:to>
      <xdr:col>23</xdr:col>
      <xdr:colOff>568325</xdr:colOff>
      <xdr:row>79</xdr:row>
      <xdr:rowOff>90728</xdr:rowOff>
    </xdr:to>
    <xdr:sp macro="" textlink="">
      <xdr:nvSpPr>
        <xdr:cNvPr id="652" name="円/楕円 651"/>
        <xdr:cNvSpPr/>
      </xdr:nvSpPr>
      <xdr:spPr>
        <a:xfrm>
          <a:off x="16268700" y="135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469744" cy="259045"/>
    <xdr:sp macro="" textlink="">
      <xdr:nvSpPr>
        <xdr:cNvPr id="653" name="災害復旧費該当値テキスト"/>
        <xdr:cNvSpPr txBox="1"/>
      </xdr:nvSpPr>
      <xdr:spPr>
        <a:xfrm>
          <a:off x="16370300" y="134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155559</xdr:rowOff>
    </xdr:from>
    <xdr:to>
      <xdr:col>22</xdr:col>
      <xdr:colOff>415925</xdr:colOff>
      <xdr:row>79</xdr:row>
      <xdr:rowOff>85709</xdr:rowOff>
    </xdr:to>
    <xdr:sp macro="" textlink="">
      <xdr:nvSpPr>
        <xdr:cNvPr id="654" name="円/楕円 653"/>
        <xdr:cNvSpPr/>
      </xdr:nvSpPr>
      <xdr:spPr>
        <a:xfrm>
          <a:off x="15430500" y="135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76836</xdr:rowOff>
    </xdr:from>
    <xdr:ext cx="469744" cy="259045"/>
    <xdr:sp macro="" textlink="">
      <xdr:nvSpPr>
        <xdr:cNvPr id="655" name="テキスト ボックス 654"/>
        <xdr:cNvSpPr txBox="1"/>
      </xdr:nvSpPr>
      <xdr:spPr>
        <a:xfrm>
          <a:off x="15246427" y="1362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162204</xdr:rowOff>
    </xdr:from>
    <xdr:to>
      <xdr:col>21</xdr:col>
      <xdr:colOff>212725</xdr:colOff>
      <xdr:row>79</xdr:row>
      <xdr:rowOff>92354</xdr:rowOff>
    </xdr:to>
    <xdr:sp macro="" textlink="">
      <xdr:nvSpPr>
        <xdr:cNvPr id="656" name="円/楕円 655"/>
        <xdr:cNvSpPr/>
      </xdr:nvSpPr>
      <xdr:spPr>
        <a:xfrm>
          <a:off x="14541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83481</xdr:rowOff>
    </xdr:from>
    <xdr:ext cx="378565" cy="259045"/>
    <xdr:sp macro="" textlink="">
      <xdr:nvSpPr>
        <xdr:cNvPr id="657" name="テキスト ボックス 656"/>
        <xdr:cNvSpPr txBox="1"/>
      </xdr:nvSpPr>
      <xdr:spPr>
        <a:xfrm>
          <a:off x="14403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165097</xdr:rowOff>
    </xdr:from>
    <xdr:to>
      <xdr:col>20</xdr:col>
      <xdr:colOff>9525</xdr:colOff>
      <xdr:row>79</xdr:row>
      <xdr:rowOff>95247</xdr:rowOff>
    </xdr:to>
    <xdr:sp macro="" textlink="">
      <xdr:nvSpPr>
        <xdr:cNvPr id="658" name="円/楕円 657"/>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86374</xdr:rowOff>
    </xdr:from>
    <xdr:ext cx="249299" cy="259045"/>
    <xdr:sp macro="" textlink="">
      <xdr:nvSpPr>
        <xdr:cNvPr id="659" name="テキスト ボックス 658"/>
        <xdr:cNvSpPr txBox="1"/>
      </xdr:nvSpPr>
      <xdr:spPr>
        <a:xfrm>
          <a:off x="13578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165092</xdr:rowOff>
    </xdr:from>
    <xdr:to>
      <xdr:col>18</xdr:col>
      <xdr:colOff>492125</xdr:colOff>
      <xdr:row>79</xdr:row>
      <xdr:rowOff>95242</xdr:rowOff>
    </xdr:to>
    <xdr:sp macro="" textlink="">
      <xdr:nvSpPr>
        <xdr:cNvPr id="660" name="円/楕円 659"/>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86369</xdr:rowOff>
    </xdr:from>
    <xdr:ext cx="249299" cy="259045"/>
    <xdr:sp macro="" textlink="">
      <xdr:nvSpPr>
        <xdr:cNvPr id="661" name="テキスト ボックス 660"/>
        <xdr:cNvSpPr txBox="1"/>
      </xdr:nvSpPr>
      <xdr:spPr>
        <a:xfrm>
          <a:off x="12689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80812</xdr:rowOff>
    </xdr:from>
    <xdr:to>
      <xdr:col>23</xdr:col>
      <xdr:colOff>517525</xdr:colOff>
      <xdr:row>97</xdr:row>
      <xdr:rowOff>82362</xdr:rowOff>
    </xdr:to>
    <xdr:cxnSp macro="">
      <xdr:nvCxnSpPr>
        <xdr:cNvPr id="688" name="直線コネクタ 687"/>
        <xdr:cNvCxnSpPr/>
      </xdr:nvCxnSpPr>
      <xdr:spPr>
        <a:xfrm>
          <a:off x="15481300" y="16711462"/>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76922</xdr:rowOff>
    </xdr:from>
    <xdr:to>
      <xdr:col>22</xdr:col>
      <xdr:colOff>365125</xdr:colOff>
      <xdr:row>97</xdr:row>
      <xdr:rowOff>80812</xdr:rowOff>
    </xdr:to>
    <xdr:cxnSp macro="">
      <xdr:nvCxnSpPr>
        <xdr:cNvPr id="691" name="直線コネクタ 690"/>
        <xdr:cNvCxnSpPr/>
      </xdr:nvCxnSpPr>
      <xdr:spPr>
        <a:xfrm>
          <a:off x="14592300" y="16707572"/>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69067</xdr:rowOff>
    </xdr:from>
    <xdr:to>
      <xdr:col>21</xdr:col>
      <xdr:colOff>161925</xdr:colOff>
      <xdr:row>97</xdr:row>
      <xdr:rowOff>76922</xdr:rowOff>
    </xdr:to>
    <xdr:cxnSp macro="">
      <xdr:nvCxnSpPr>
        <xdr:cNvPr id="694" name="直線コネクタ 693"/>
        <xdr:cNvCxnSpPr/>
      </xdr:nvCxnSpPr>
      <xdr:spPr>
        <a:xfrm>
          <a:off x="13703300" y="1669971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65176</xdr:rowOff>
    </xdr:from>
    <xdr:to>
      <xdr:col>19</xdr:col>
      <xdr:colOff>644525</xdr:colOff>
      <xdr:row>97</xdr:row>
      <xdr:rowOff>69067</xdr:rowOff>
    </xdr:to>
    <xdr:cxnSp macro="">
      <xdr:nvCxnSpPr>
        <xdr:cNvPr id="697" name="直線コネクタ 696"/>
        <xdr:cNvCxnSpPr/>
      </xdr:nvCxnSpPr>
      <xdr:spPr>
        <a:xfrm>
          <a:off x="12814300" y="16695826"/>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31562</xdr:rowOff>
    </xdr:from>
    <xdr:to>
      <xdr:col>23</xdr:col>
      <xdr:colOff>568325</xdr:colOff>
      <xdr:row>97</xdr:row>
      <xdr:rowOff>133162</xdr:rowOff>
    </xdr:to>
    <xdr:sp macro="" textlink="">
      <xdr:nvSpPr>
        <xdr:cNvPr id="707" name="円/楕円 706"/>
        <xdr:cNvSpPr/>
      </xdr:nvSpPr>
      <xdr:spPr>
        <a:xfrm>
          <a:off x="16268700" y="166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9989</xdr:rowOff>
    </xdr:from>
    <xdr:ext cx="534377" cy="259045"/>
    <xdr:sp macro="" textlink="">
      <xdr:nvSpPr>
        <xdr:cNvPr id="708" name="公債費該当値テキスト"/>
        <xdr:cNvSpPr txBox="1"/>
      </xdr:nvSpPr>
      <xdr:spPr>
        <a:xfrm>
          <a:off x="16370300" y="166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30012</xdr:rowOff>
    </xdr:from>
    <xdr:to>
      <xdr:col>22</xdr:col>
      <xdr:colOff>415925</xdr:colOff>
      <xdr:row>97</xdr:row>
      <xdr:rowOff>131612</xdr:rowOff>
    </xdr:to>
    <xdr:sp macro="" textlink="">
      <xdr:nvSpPr>
        <xdr:cNvPr id="709" name="円/楕円 708"/>
        <xdr:cNvSpPr/>
      </xdr:nvSpPr>
      <xdr:spPr>
        <a:xfrm>
          <a:off x="15430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122739</xdr:rowOff>
    </xdr:from>
    <xdr:ext cx="534377" cy="259045"/>
    <xdr:sp macro="" textlink="">
      <xdr:nvSpPr>
        <xdr:cNvPr id="710" name="テキスト ボックス 709"/>
        <xdr:cNvSpPr txBox="1"/>
      </xdr:nvSpPr>
      <xdr:spPr>
        <a:xfrm>
          <a:off x="15214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26122</xdr:rowOff>
    </xdr:from>
    <xdr:to>
      <xdr:col>21</xdr:col>
      <xdr:colOff>212725</xdr:colOff>
      <xdr:row>97</xdr:row>
      <xdr:rowOff>127722</xdr:rowOff>
    </xdr:to>
    <xdr:sp macro="" textlink="">
      <xdr:nvSpPr>
        <xdr:cNvPr id="711" name="円/楕円 710"/>
        <xdr:cNvSpPr/>
      </xdr:nvSpPr>
      <xdr:spPr>
        <a:xfrm>
          <a:off x="14541500" y="166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118849</xdr:rowOff>
    </xdr:from>
    <xdr:ext cx="534377" cy="259045"/>
    <xdr:sp macro="" textlink="">
      <xdr:nvSpPr>
        <xdr:cNvPr id="712" name="テキスト ボックス 711"/>
        <xdr:cNvSpPr txBox="1"/>
      </xdr:nvSpPr>
      <xdr:spPr>
        <a:xfrm>
          <a:off x="14325111" y="167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18267</xdr:rowOff>
    </xdr:from>
    <xdr:to>
      <xdr:col>20</xdr:col>
      <xdr:colOff>9525</xdr:colOff>
      <xdr:row>97</xdr:row>
      <xdr:rowOff>119867</xdr:rowOff>
    </xdr:to>
    <xdr:sp macro="" textlink="">
      <xdr:nvSpPr>
        <xdr:cNvPr id="713" name="円/楕円 712"/>
        <xdr:cNvSpPr/>
      </xdr:nvSpPr>
      <xdr:spPr>
        <a:xfrm>
          <a:off x="13652500" y="166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110994</xdr:rowOff>
    </xdr:from>
    <xdr:ext cx="534377" cy="259045"/>
    <xdr:sp macro="" textlink="">
      <xdr:nvSpPr>
        <xdr:cNvPr id="714" name="テキスト ボックス 713"/>
        <xdr:cNvSpPr txBox="1"/>
      </xdr:nvSpPr>
      <xdr:spPr>
        <a:xfrm>
          <a:off x="13436111" y="167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14376</xdr:rowOff>
    </xdr:from>
    <xdr:to>
      <xdr:col>18</xdr:col>
      <xdr:colOff>492125</xdr:colOff>
      <xdr:row>97</xdr:row>
      <xdr:rowOff>115976</xdr:rowOff>
    </xdr:to>
    <xdr:sp macro="" textlink="">
      <xdr:nvSpPr>
        <xdr:cNvPr id="715" name="円/楕円 714"/>
        <xdr:cNvSpPr/>
      </xdr:nvSpPr>
      <xdr:spPr>
        <a:xfrm>
          <a:off x="12763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107103</xdr:rowOff>
    </xdr:from>
    <xdr:ext cx="534377" cy="259045"/>
    <xdr:sp macro="" textlink="">
      <xdr:nvSpPr>
        <xdr:cNvPr id="716" name="テキスト ボックス 715"/>
        <xdr:cNvSpPr txBox="1"/>
      </xdr:nvSpPr>
      <xdr:spPr>
        <a:xfrm>
          <a:off x="12547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決算額全体で、住民一人当たり</a:t>
          </a:r>
          <a:r>
            <a:rPr kumimoji="1" lang="en-US" altLang="ja-JP" sz="1100">
              <a:solidFill>
                <a:schemeClr val="dk1"/>
              </a:solidFill>
              <a:effectLst/>
              <a:latin typeface="+mn-lt"/>
              <a:ea typeface="+mn-ea"/>
              <a:cs typeface="+mn-cs"/>
            </a:rPr>
            <a:t>545,546</a:t>
          </a:r>
          <a:r>
            <a:rPr kumimoji="1" lang="ja-JP" altLang="ja-JP" sz="1100">
              <a:solidFill>
                <a:schemeClr val="dk1"/>
              </a:solidFill>
              <a:effectLst/>
              <a:latin typeface="+mn-lt"/>
              <a:ea typeface="+mn-ea"/>
              <a:cs typeface="+mn-cs"/>
            </a:rPr>
            <a:t>円となっている。全体としては行財政改革の影響もあり類似団体と比較すると低めの水準（低コスト）で推移している。</a:t>
          </a:r>
          <a:endParaRPr lang="ja-JP" altLang="ja-JP" sz="1400">
            <a:effectLst/>
          </a:endParaRPr>
        </a:p>
        <a:p>
          <a:r>
            <a:rPr kumimoji="1" lang="ja-JP" altLang="ja-JP" sz="1100">
              <a:solidFill>
                <a:schemeClr val="dk1"/>
              </a:solidFill>
              <a:effectLst/>
              <a:latin typeface="+mn-lt"/>
              <a:ea typeface="+mn-ea"/>
              <a:cs typeface="+mn-cs"/>
            </a:rPr>
            <a:t>　いくつか乖離の大きな費用を挙げると、衛生費については、当町では自治体病院を運営していることもあり、病院事業に対する繰出金が大きく費用を伸ばす要因となっている。公債費については、</a:t>
          </a:r>
          <a:r>
            <a:rPr kumimoji="1" lang="ja-JP" altLang="ja-JP" sz="1100" b="0" i="0" baseline="0">
              <a:solidFill>
                <a:schemeClr val="dk1"/>
              </a:solidFill>
              <a:effectLst/>
              <a:latin typeface="+mn-lt"/>
              <a:ea typeface="+mn-ea"/>
              <a:cs typeface="+mn-cs"/>
            </a:rPr>
            <a:t>過去の緊縮財政により地方債発行額を抑制したことから類似団体や青森県平均と比べても低い水準で推移している。しかしながら、過疎地域指定に伴う過疎対策事業債の借入が増加していることに伴い</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以降は元金償還額が増加に転じる見通しであることから今後の推移には注視する必要がある。民生費及び教育費については、類似団体や青森県平均、全国平均と比較しても大きく下回る状況が続いていることから、コストとサービスのバランスを取りながら種々の施策に取り組む必要がある。なお、教育費については</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年度から中学生の学力向上を目的とした学校教育充実事業を実施する等、新たな取組を行うこととしている。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年度は標準財政規模が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年度比で約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億円増加したことから、相対的に財政調整基金残高の比率が落ち込んでいる（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％）ものの、</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年度も財政調整基金の取崩しをすることなく、</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億円規模を確保しているところである。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実質収支額についても既決予算において歳出抑制を徹底し、①消耗品の集中管理を行い購入時も単価入札を行うなど全庁的に取り組んだこと、②扶助費等で不用額が生じたこと等から約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百万円の黒字となり、結果、実質単年度収支についても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年度に続き黒字となった。今後も引き続き健全な財政運営に努めたい。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年度決算に基づく連結実質収支額は</a:t>
          </a:r>
          <a:r>
            <a:rPr kumimoji="1" lang="en-US" altLang="ja-JP" sz="1100">
              <a:solidFill>
                <a:schemeClr val="dk1"/>
              </a:solidFill>
              <a:effectLst/>
              <a:latin typeface="+mn-lt"/>
              <a:ea typeface="+mn-ea"/>
              <a:cs typeface="+mn-cs"/>
            </a:rPr>
            <a:t>393,803</a:t>
          </a:r>
          <a:r>
            <a:rPr kumimoji="1" lang="ja-JP" altLang="ja-JP" sz="1100">
              <a:solidFill>
                <a:schemeClr val="dk1"/>
              </a:solidFill>
              <a:effectLst/>
              <a:latin typeface="+mn-lt"/>
              <a:ea typeface="+mn-ea"/>
              <a:cs typeface="+mn-cs"/>
            </a:rPr>
            <a:t>千円の黒字となったため、連結実質赤字比率は算定されなかった。また</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年度に引き続き全会計で黒字となっている。</a:t>
          </a:r>
          <a:endParaRPr lang="ja-JP" altLang="ja-JP" sz="1400">
            <a:effectLst/>
          </a:endParaRPr>
        </a:p>
        <a:p>
          <a:r>
            <a:rPr kumimoji="1" lang="ja-JP" altLang="ja-JP" sz="1100">
              <a:solidFill>
                <a:schemeClr val="dk1"/>
              </a:solidFill>
              <a:effectLst/>
              <a:latin typeface="+mn-lt"/>
              <a:ea typeface="+mn-ea"/>
              <a:cs typeface="+mn-cs"/>
            </a:rPr>
            <a:t>　一方で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年度改定）についても、水道事業とともに段階的に再検討する必要がある。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索道事業については、平成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指定管理者制度を導入し、現場から人員を引き上げたことにより、人件費をはじめとする経費を抑制している。今後は夜越山森林公園周辺施設と一体となった集客力を高める事業を取り入れ、収益拡大につなげる必要がある。</a:t>
          </a:r>
          <a:endParaRPr lang="ja-JP" altLang="ja-JP" sz="1400">
            <a:effectLst/>
          </a:endParaRPr>
        </a:p>
        <a:p>
          <a:r>
            <a:rPr kumimoji="1" lang="ja-JP" altLang="ja-JP" sz="1100">
              <a:solidFill>
                <a:schemeClr val="dk1"/>
              </a:solidFill>
              <a:effectLst/>
              <a:latin typeface="+mn-lt"/>
              <a:ea typeface="+mn-ea"/>
              <a:cs typeface="+mn-cs"/>
            </a:rPr>
            <a:t>　国保、介護、後期高齢の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事業についても黒字となっているが、国保事業では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年度から国保税を改正するとともに一般会計から財源補てんの繰出しを行い収支を均衡させている。</a:t>
          </a:r>
          <a:endParaRPr lang="ja-JP" altLang="ja-JP" sz="1400">
            <a:effectLst/>
          </a:endParaRPr>
        </a:p>
        <a:p>
          <a:r>
            <a:rPr kumimoji="1" lang="ja-JP" altLang="ja-JP" sz="1100">
              <a:solidFill>
                <a:schemeClr val="dk1"/>
              </a:solidFill>
              <a:effectLst/>
              <a:latin typeface="+mn-lt"/>
              <a:ea typeface="+mn-ea"/>
              <a:cs typeface="+mn-cs"/>
            </a:rPr>
            <a:t>　今後も公営企業にあっては独立採算の原則に基づいた適正な繰出での対応に努め、その他の特別会計についても適正な事業運営に努めたい。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6510435</v>
      </c>
      <c r="BO4" s="409"/>
      <c r="BP4" s="409"/>
      <c r="BQ4" s="409"/>
      <c r="BR4" s="409"/>
      <c r="BS4" s="409"/>
      <c r="BT4" s="409"/>
      <c r="BU4" s="410"/>
      <c r="BV4" s="408">
        <v>6567098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2.2000000000000002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6398699</v>
      </c>
      <c r="BO5" s="414"/>
      <c r="BP5" s="414"/>
      <c r="BQ5" s="414"/>
      <c r="BR5" s="414"/>
      <c r="BS5" s="414"/>
      <c r="BT5" s="414"/>
      <c r="BU5" s="415"/>
      <c r="BV5" s="413">
        <v>6461538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77.5</v>
      </c>
      <c r="CU5" s="384"/>
      <c r="CV5" s="384"/>
      <c r="CW5" s="384"/>
      <c r="CX5" s="384"/>
      <c r="CY5" s="384"/>
      <c r="CZ5" s="384"/>
      <c r="DA5" s="385"/>
      <c r="DB5" s="383">
        <v>78.3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111736</v>
      </c>
      <c r="BO6" s="414"/>
      <c r="BP6" s="414"/>
      <c r="BQ6" s="414"/>
      <c r="BR6" s="414"/>
      <c r="BS6" s="414"/>
      <c r="BT6" s="414"/>
      <c r="BU6" s="415"/>
      <c r="BV6" s="413">
        <v>105560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81.599999999999994</v>
      </c>
      <c r="CU6" s="560"/>
      <c r="CV6" s="560"/>
      <c r="CW6" s="560"/>
      <c r="CX6" s="560"/>
      <c r="CY6" s="560"/>
      <c r="CZ6" s="560"/>
      <c r="DA6" s="561"/>
      <c r="DB6" s="559">
        <v>82.8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4354</v>
      </c>
      <c r="BO7" s="414"/>
      <c r="BP7" s="414"/>
      <c r="BQ7" s="414"/>
      <c r="BR7" s="414"/>
      <c r="BS7" s="414"/>
      <c r="BT7" s="414"/>
      <c r="BU7" s="415"/>
      <c r="BV7" s="413">
        <v>14763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4189760</v>
      </c>
      <c r="CU7" s="414"/>
      <c r="CV7" s="414"/>
      <c r="CW7" s="414"/>
      <c r="CX7" s="414"/>
      <c r="CY7" s="414"/>
      <c r="CZ7" s="414"/>
      <c r="DA7" s="415"/>
      <c r="DB7" s="413">
        <v>4080933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107382</v>
      </c>
      <c r="BO8" s="414"/>
      <c r="BP8" s="414"/>
      <c r="BQ8" s="414"/>
      <c r="BR8" s="414"/>
      <c r="BS8" s="414"/>
      <c r="BT8" s="414"/>
      <c r="BU8" s="415"/>
      <c r="BV8" s="413">
        <v>90797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11142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16585</v>
      </c>
      <c r="BO9" s="414"/>
      <c r="BP9" s="414"/>
      <c r="BQ9" s="414"/>
      <c r="BR9" s="414"/>
      <c r="BS9" s="414"/>
      <c r="BT9" s="414"/>
      <c r="BU9" s="415"/>
      <c r="BV9" s="413">
        <v>3374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12361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246</v>
      </c>
      <c r="BO10" s="414"/>
      <c r="BP10" s="414"/>
      <c r="BQ10" s="414"/>
      <c r="BR10" s="414"/>
      <c r="BS10" s="414"/>
      <c r="BT10" s="414"/>
      <c r="BU10" s="415"/>
      <c r="BV10" s="413">
        <v>30229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11729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11704</v>
      </c>
      <c r="S13" s="515"/>
      <c r="T13" s="515"/>
      <c r="U13" s="515"/>
      <c r="V13" s="516"/>
      <c r="W13" s="502" t="s">
        <v>120</v>
      </c>
      <c r="X13" s="426"/>
      <c r="Y13" s="426"/>
      <c r="Z13" s="426"/>
      <c r="AA13" s="426"/>
      <c r="AB13" s="427"/>
      <c r="AC13" s="389">
        <v>1693</v>
      </c>
      <c r="AD13" s="390"/>
      <c r="AE13" s="390"/>
      <c r="AF13" s="390"/>
      <c r="AG13" s="391"/>
      <c r="AH13" s="389">
        <v>1906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16831</v>
      </c>
      <c r="BO13" s="414"/>
      <c r="BP13" s="414"/>
      <c r="BQ13" s="414"/>
      <c r="BR13" s="414"/>
      <c r="BS13" s="414"/>
      <c r="BT13" s="414"/>
      <c r="BU13" s="415"/>
      <c r="BV13" s="413">
        <v>33603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10.7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11984</v>
      </c>
      <c r="S14" s="515"/>
      <c r="T14" s="515"/>
      <c r="U14" s="515"/>
      <c r="V14" s="516"/>
      <c r="W14" s="517"/>
      <c r="X14" s="429"/>
      <c r="Y14" s="429"/>
      <c r="Z14" s="429"/>
      <c r="AA14" s="429"/>
      <c r="AB14" s="430"/>
      <c r="AC14" s="507">
        <v>27.6</v>
      </c>
      <c r="AD14" s="508"/>
      <c r="AE14" s="508"/>
      <c r="AF14" s="508"/>
      <c r="AG14" s="509"/>
      <c r="AH14" s="507">
        <v>27.5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74.900000000000006</v>
      </c>
      <c r="CU14" s="486"/>
      <c r="CV14" s="486"/>
      <c r="CW14" s="486"/>
      <c r="CX14" s="486"/>
      <c r="CY14" s="486"/>
      <c r="CZ14" s="486"/>
      <c r="DA14" s="487"/>
      <c r="DB14" s="518">
        <v>82.2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11966</v>
      </c>
      <c r="S15" s="515"/>
      <c r="T15" s="515"/>
      <c r="U15" s="515"/>
      <c r="V15" s="516"/>
      <c r="W15" s="502" t="s">
        <v>127</v>
      </c>
      <c r="X15" s="426"/>
      <c r="Y15" s="426"/>
      <c r="Z15" s="426"/>
      <c r="AA15" s="426"/>
      <c r="AB15" s="427"/>
      <c r="AC15" s="389">
        <v>1277</v>
      </c>
      <c r="AD15" s="390"/>
      <c r="AE15" s="390"/>
      <c r="AF15" s="390"/>
      <c r="AG15" s="391"/>
      <c r="AH15" s="389">
        <v>1570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831770</v>
      </c>
      <c r="BO15" s="409"/>
      <c r="BP15" s="409"/>
      <c r="BQ15" s="409"/>
      <c r="BR15" s="409"/>
      <c r="BS15" s="409"/>
      <c r="BT15" s="409"/>
      <c r="BU15" s="410"/>
      <c r="BV15" s="408">
        <v>780486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20.9</v>
      </c>
      <c r="AD16" s="508"/>
      <c r="AE16" s="508"/>
      <c r="AF16" s="508"/>
      <c r="AG16" s="509"/>
      <c r="AH16" s="507">
        <v>22.7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3774664</v>
      </c>
      <c r="BO16" s="414"/>
      <c r="BP16" s="414"/>
      <c r="BQ16" s="414"/>
      <c r="BR16" s="414"/>
      <c r="BS16" s="414"/>
      <c r="BT16" s="414"/>
      <c r="BU16" s="415"/>
      <c r="BV16" s="413">
        <v>3653228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3154</v>
      </c>
      <c r="AD17" s="390"/>
      <c r="AE17" s="390"/>
      <c r="AF17" s="390"/>
      <c r="AG17" s="391"/>
      <c r="AH17" s="389">
        <v>3455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1034133</v>
      </c>
      <c r="BO17" s="414"/>
      <c r="BP17" s="414"/>
      <c r="BQ17" s="414"/>
      <c r="BR17" s="414"/>
      <c r="BS17" s="414"/>
      <c r="BT17" s="414"/>
      <c r="BU17" s="415"/>
      <c r="BV17" s="413">
        <v>977777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217.09</v>
      </c>
      <c r="M18" s="478"/>
      <c r="N18" s="478"/>
      <c r="O18" s="478"/>
      <c r="P18" s="478"/>
      <c r="Q18" s="478"/>
      <c r="R18" s="479"/>
      <c r="S18" s="479"/>
      <c r="T18" s="479"/>
      <c r="U18" s="479"/>
      <c r="V18" s="480"/>
      <c r="W18" s="494"/>
      <c r="X18" s="495"/>
      <c r="Y18" s="495"/>
      <c r="Z18" s="495"/>
      <c r="AA18" s="495"/>
      <c r="AB18" s="503"/>
      <c r="AC18" s="377">
        <v>51.5</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3274649</v>
      </c>
      <c r="BO18" s="414"/>
      <c r="BP18" s="414"/>
      <c r="BQ18" s="414"/>
      <c r="BR18" s="414"/>
      <c r="BS18" s="414"/>
      <c r="BT18" s="414"/>
      <c r="BU18" s="415"/>
      <c r="BV18" s="413">
        <v>3212954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4827813</v>
      </c>
      <c r="BO19" s="414"/>
      <c r="BP19" s="414"/>
      <c r="BQ19" s="414"/>
      <c r="BR19" s="414"/>
      <c r="BS19" s="414"/>
      <c r="BT19" s="414"/>
      <c r="BU19" s="415"/>
      <c r="BV19" s="413">
        <v>4699364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3971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5282350</v>
      </c>
      <c r="BO23" s="414"/>
      <c r="BP23" s="414"/>
      <c r="BQ23" s="414"/>
      <c r="BR23" s="414"/>
      <c r="BS23" s="414"/>
      <c r="BT23" s="414"/>
      <c r="BU23" s="415"/>
      <c r="BV23" s="413">
        <v>5300940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7155</v>
      </c>
      <c r="R24" s="390"/>
      <c r="S24" s="390"/>
      <c r="T24" s="390"/>
      <c r="U24" s="390"/>
      <c r="V24" s="391"/>
      <c r="W24" s="455"/>
      <c r="X24" s="446"/>
      <c r="Y24" s="447"/>
      <c r="Z24" s="386" t="s">
        <v>151</v>
      </c>
      <c r="AA24" s="387"/>
      <c r="AB24" s="387"/>
      <c r="AC24" s="387"/>
      <c r="AD24" s="387"/>
      <c r="AE24" s="387"/>
      <c r="AF24" s="387"/>
      <c r="AG24" s="388"/>
      <c r="AH24" s="389">
        <v>103</v>
      </c>
      <c r="AI24" s="390"/>
      <c r="AJ24" s="390"/>
      <c r="AK24" s="390"/>
      <c r="AL24" s="391"/>
      <c r="AM24" s="389">
        <v>292932</v>
      </c>
      <c r="AN24" s="390"/>
      <c r="AO24" s="390"/>
      <c r="AP24" s="390"/>
      <c r="AQ24" s="390"/>
      <c r="AR24" s="391"/>
      <c r="AS24" s="389">
        <v>2844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4751575</v>
      </c>
      <c r="BO24" s="414"/>
      <c r="BP24" s="414"/>
      <c r="BQ24" s="414"/>
      <c r="BR24" s="414"/>
      <c r="BS24" s="414"/>
      <c r="BT24" s="414"/>
      <c r="BU24" s="415"/>
      <c r="BV24" s="413">
        <v>4649553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5896</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73870</v>
      </c>
      <c r="BO25" s="409"/>
      <c r="BP25" s="409"/>
      <c r="BQ25" s="409"/>
      <c r="BR25" s="409"/>
      <c r="BS25" s="409"/>
      <c r="BT25" s="409"/>
      <c r="BU25" s="410"/>
      <c r="BV25" s="408">
        <v>9723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5255</v>
      </c>
      <c r="R26" s="390"/>
      <c r="S26" s="390"/>
      <c r="T26" s="390"/>
      <c r="U26" s="390"/>
      <c r="V26" s="391"/>
      <c r="W26" s="455"/>
      <c r="X26" s="446"/>
      <c r="Y26" s="447"/>
      <c r="Z26" s="386" t="s">
        <v>157</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2940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120130</v>
      </c>
      <c r="BO27" s="417"/>
      <c r="BP27" s="417"/>
      <c r="BQ27" s="417"/>
      <c r="BR27" s="417"/>
      <c r="BS27" s="417"/>
      <c r="BT27" s="417"/>
      <c r="BU27" s="418"/>
      <c r="BV27" s="416">
        <v>120064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2460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451447</v>
      </c>
      <c r="BO28" s="409"/>
      <c r="BP28" s="409"/>
      <c r="BQ28" s="409"/>
      <c r="BR28" s="409"/>
      <c r="BS28" s="409"/>
      <c r="BT28" s="409"/>
      <c r="BU28" s="410"/>
      <c r="BV28" s="408">
        <v>451201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2310</v>
      </c>
      <c r="R29" s="390"/>
      <c r="S29" s="390"/>
      <c r="T29" s="390"/>
      <c r="U29" s="390"/>
      <c r="V29" s="391"/>
      <c r="W29" s="456"/>
      <c r="X29" s="457"/>
      <c r="Y29" s="458"/>
      <c r="Z29" s="386" t="s">
        <v>168</v>
      </c>
      <c r="AA29" s="387"/>
      <c r="AB29" s="387"/>
      <c r="AC29" s="387"/>
      <c r="AD29" s="387"/>
      <c r="AE29" s="387"/>
      <c r="AF29" s="387"/>
      <c r="AG29" s="388"/>
      <c r="AH29" s="389">
        <v>105</v>
      </c>
      <c r="AI29" s="390"/>
      <c r="AJ29" s="390"/>
      <c r="AK29" s="390"/>
      <c r="AL29" s="391"/>
      <c r="AM29" s="389">
        <v>299774</v>
      </c>
      <c r="AN29" s="390"/>
      <c r="AO29" s="390"/>
      <c r="AP29" s="390"/>
      <c r="AQ29" s="390"/>
      <c r="AR29" s="391"/>
      <c r="AS29" s="389">
        <v>2855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100934</v>
      </c>
      <c r="BO29" s="414"/>
      <c r="BP29" s="414"/>
      <c r="BQ29" s="414"/>
      <c r="BR29" s="414"/>
      <c r="BS29" s="414"/>
      <c r="BT29" s="414"/>
      <c r="BU29" s="415"/>
      <c r="BV29" s="413">
        <v>150851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491257</v>
      </c>
      <c r="BO30" s="417"/>
      <c r="BP30" s="417"/>
      <c r="BQ30" s="417"/>
      <c r="BR30" s="417"/>
      <c r="BS30" s="417"/>
      <c r="BT30" s="417"/>
      <c r="BU30" s="418"/>
      <c r="BV30" s="416">
        <v>273937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平内町国民健康保険特別会計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平内町水道事業会計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平内町公共下水道事業特別会計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青森地域広域事務組合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平内町公共用地先行取得事業特別会計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平内町介護保険特別会計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平内町国民健康保険平内中央病院事業会計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平内町農業集落排水事業特別会計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青森県市町村職員退職手当組合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平内町後期高齢者医療特別会計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平内町漁業集落環境整備事業特別会計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青森県後期高齢者医療広域連合（一般会計）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平内町特殊索道事業特別会計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青森県後期高齢者医療広域連合（後期高齢者医療特別会計）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531</v>
      </c>
      <c r="D34" s="1181"/>
      <c r="E34" s="1182"/>
      <c r="F34" s="32">
        <v>0.11</v>
      </c>
      <c r="G34" s="33">
        <v>7.0000000000000007E-2</v>
      </c>
      <c r="H34" s="33" t="s">
        <v>532</v>
      </c>
      <c r="I34" s="33">
        <v>0.86</v>
      </c>
      <c r="J34" s="34">
        <v>3.13</v>
      </c>
      <c r="K34" s="22"/>
      <c r="L34" s="22"/>
      <c r="M34" s="22"/>
      <c r="N34" s="22"/>
      <c r="O34" s="22"/>
      <c r="P34" s="22"/>
    </row>
    <row r="35" spans="1:16" ht="39" customHeight="1">
      <c r="A35" s="22"/>
      <c r="B35" s="35"/>
      <c r="C35" s="1175" t="s">
        <v>533</v>
      </c>
      <c r="D35" s="1176"/>
      <c r="E35" s="1177"/>
      <c r="F35" s="36">
        <v>1.45</v>
      </c>
      <c r="G35" s="37">
        <v>1.76</v>
      </c>
      <c r="H35" s="37">
        <v>2.04</v>
      </c>
      <c r="I35" s="37">
        <v>2.2599999999999998</v>
      </c>
      <c r="J35" s="38">
        <v>2.73</v>
      </c>
      <c r="K35" s="22"/>
      <c r="L35" s="22"/>
      <c r="M35" s="22"/>
      <c r="N35" s="22"/>
      <c r="O35" s="22"/>
      <c r="P35" s="22"/>
    </row>
    <row r="36" spans="1:16" ht="39" customHeight="1">
      <c r="A36" s="22"/>
      <c r="B36" s="35"/>
      <c r="C36" s="1175" t="s">
        <v>534</v>
      </c>
      <c r="D36" s="1176"/>
      <c r="E36" s="1177"/>
      <c r="F36" s="36">
        <v>1.97</v>
      </c>
      <c r="G36" s="37">
        <v>2.33</v>
      </c>
      <c r="H36" s="37">
        <v>2.1</v>
      </c>
      <c r="I36" s="37">
        <v>2.2200000000000002</v>
      </c>
      <c r="J36" s="38">
        <v>2.56</v>
      </c>
      <c r="K36" s="22"/>
      <c r="L36" s="22"/>
      <c r="M36" s="22"/>
      <c r="N36" s="22"/>
      <c r="O36" s="22"/>
      <c r="P36" s="22"/>
    </row>
    <row r="37" spans="1:16" ht="39" customHeight="1">
      <c r="A37" s="22"/>
      <c r="B37" s="35"/>
      <c r="C37" s="1175" t="s">
        <v>535</v>
      </c>
      <c r="D37" s="1176"/>
      <c r="E37" s="1177"/>
      <c r="F37" s="36">
        <v>0.81</v>
      </c>
      <c r="G37" s="37">
        <v>0.71</v>
      </c>
      <c r="H37" s="37">
        <v>0.95</v>
      </c>
      <c r="I37" s="37">
        <v>1.05</v>
      </c>
      <c r="J37" s="38">
        <v>0.61</v>
      </c>
      <c r="K37" s="22"/>
      <c r="L37" s="22"/>
      <c r="M37" s="22"/>
      <c r="N37" s="22"/>
      <c r="O37" s="22"/>
      <c r="P37" s="22"/>
    </row>
    <row r="38" spans="1:16" ht="39" customHeight="1">
      <c r="A38" s="22"/>
      <c r="B38" s="35"/>
      <c r="C38" s="1175" t="s">
        <v>536</v>
      </c>
      <c r="D38" s="1176"/>
      <c r="E38" s="1177"/>
      <c r="F38" s="36">
        <v>0.88</v>
      </c>
      <c r="G38" s="37">
        <v>0.24</v>
      </c>
      <c r="H38" s="37">
        <v>0.26</v>
      </c>
      <c r="I38" s="37">
        <v>1.04</v>
      </c>
      <c r="J38" s="38">
        <v>0.25</v>
      </c>
      <c r="K38" s="22"/>
      <c r="L38" s="22"/>
      <c r="M38" s="22"/>
      <c r="N38" s="22"/>
      <c r="O38" s="22"/>
      <c r="P38" s="22"/>
    </row>
    <row r="39" spans="1:16" ht="39" customHeight="1">
      <c r="A39" s="22"/>
      <c r="B39" s="35"/>
      <c r="C39" s="1175" t="s">
        <v>537</v>
      </c>
      <c r="D39" s="1176"/>
      <c r="E39" s="1177"/>
      <c r="F39" s="36">
        <v>0.24</v>
      </c>
      <c r="G39" s="37">
        <v>0</v>
      </c>
      <c r="H39" s="37">
        <v>0.03</v>
      </c>
      <c r="I39" s="37">
        <v>0.01</v>
      </c>
      <c r="J39" s="38">
        <v>0.03</v>
      </c>
      <c r="K39" s="22"/>
      <c r="L39" s="22"/>
      <c r="M39" s="22"/>
      <c r="N39" s="22"/>
      <c r="O39" s="22"/>
      <c r="P39" s="22"/>
    </row>
    <row r="40" spans="1:16" ht="39" customHeight="1">
      <c r="A40" s="22"/>
      <c r="B40" s="35"/>
      <c r="C40" s="1175" t="s">
        <v>538</v>
      </c>
      <c r="D40" s="1176"/>
      <c r="E40" s="1177"/>
      <c r="F40" s="36">
        <v>0.04</v>
      </c>
      <c r="G40" s="37">
        <v>0.01</v>
      </c>
      <c r="H40" s="37">
        <v>0.02</v>
      </c>
      <c r="I40" s="37">
        <v>0.01</v>
      </c>
      <c r="J40" s="38">
        <v>0.02</v>
      </c>
      <c r="K40" s="22"/>
      <c r="L40" s="22"/>
      <c r="M40" s="22"/>
      <c r="N40" s="22"/>
      <c r="O40" s="22"/>
      <c r="P40" s="22"/>
    </row>
    <row r="41" spans="1:16" ht="39" customHeight="1">
      <c r="A41" s="22"/>
      <c r="B41" s="35"/>
      <c r="C41" s="1175" t="s">
        <v>539</v>
      </c>
      <c r="D41" s="1176"/>
      <c r="E41" s="1177"/>
      <c r="F41" s="36">
        <v>0.02</v>
      </c>
      <c r="G41" s="37">
        <v>0.01</v>
      </c>
      <c r="H41" s="37">
        <v>0.01</v>
      </c>
      <c r="I41" s="37">
        <v>0.02</v>
      </c>
      <c r="J41" s="38">
        <v>0.01</v>
      </c>
      <c r="K41" s="22"/>
      <c r="L41" s="22"/>
      <c r="M41" s="22"/>
      <c r="N41" s="22"/>
      <c r="O41" s="22"/>
      <c r="P41" s="22"/>
    </row>
    <row r="42" spans="1:16" ht="39" customHeight="1">
      <c r="A42" s="22"/>
      <c r="B42" s="39"/>
      <c r="C42" s="1175" t="s">
        <v>540</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541</v>
      </c>
      <c r="D43" s="1179"/>
      <c r="E43" s="1180"/>
      <c r="F43" s="41">
        <v>0.04</v>
      </c>
      <c r="G43" s="42">
        <v>0.01</v>
      </c>
      <c r="H43" s="42">
        <v>0.04</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683</v>
      </c>
      <c r="L45" s="60">
        <v>657</v>
      </c>
      <c r="M45" s="60">
        <v>627</v>
      </c>
      <c r="N45" s="60">
        <v>604</v>
      </c>
      <c r="O45" s="61">
        <v>587</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285</v>
      </c>
      <c r="L48" s="64">
        <v>294</v>
      </c>
      <c r="M48" s="64">
        <v>310</v>
      </c>
      <c r="N48" s="64">
        <v>314</v>
      </c>
      <c r="O48" s="65">
        <v>339</v>
      </c>
      <c r="P48" s="48"/>
      <c r="Q48" s="48"/>
      <c r="R48" s="48"/>
      <c r="S48" s="48"/>
      <c r="T48" s="48"/>
      <c r="U48" s="48"/>
    </row>
    <row r="49" spans="1:21" ht="30.75" customHeight="1">
      <c r="A49" s="48"/>
      <c r="B49" s="1193"/>
      <c r="C49" s="1194"/>
      <c r="D49" s="62"/>
      <c r="E49" s="1185" t="s">
        <v>15</v>
      </c>
      <c r="F49" s="1185"/>
      <c r="G49" s="1185"/>
      <c r="H49" s="1185"/>
      <c r="I49" s="1185"/>
      <c r="J49" s="1186"/>
      <c r="K49" s="63">
        <v>51</v>
      </c>
      <c r="L49" s="64">
        <v>50</v>
      </c>
      <c r="M49" s="64">
        <v>38</v>
      </c>
      <c r="N49" s="64">
        <v>18</v>
      </c>
      <c r="O49" s="65">
        <v>10</v>
      </c>
      <c r="P49" s="48"/>
      <c r="Q49" s="48"/>
      <c r="R49" s="48"/>
      <c r="S49" s="48"/>
      <c r="T49" s="48"/>
      <c r="U49" s="48"/>
    </row>
    <row r="50" spans="1:21" ht="30.75" customHeight="1">
      <c r="A50" s="48"/>
      <c r="B50" s="1193"/>
      <c r="C50" s="1194"/>
      <c r="D50" s="62"/>
      <c r="E50" s="1185" t="s">
        <v>16</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580</v>
      </c>
      <c r="L52" s="64">
        <v>588</v>
      </c>
      <c r="M52" s="64">
        <v>588</v>
      </c>
      <c r="N52" s="64">
        <v>593</v>
      </c>
      <c r="O52" s="65">
        <v>579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439</v>
      </c>
      <c r="L53" s="69">
        <v>413</v>
      </c>
      <c r="M53" s="69">
        <v>387</v>
      </c>
      <c r="N53" s="69">
        <v>343</v>
      </c>
      <c r="O53" s="70">
        <v>357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5347</v>
      </c>
      <c r="J41" s="83">
        <v>5254</v>
      </c>
      <c r="K41" s="83">
        <v>5382</v>
      </c>
      <c r="L41" s="83">
        <v>5301</v>
      </c>
      <c r="M41" s="84">
        <v>5282</v>
      </c>
    </row>
    <row r="42" spans="2:13" ht="27.75" customHeight="1">
      <c r="B42" s="1201"/>
      <c r="C42" s="1202"/>
      <c r="D42" s="85"/>
      <c r="E42" s="1205" t="s">
        <v>25</v>
      </c>
      <c r="F42" s="1205"/>
      <c r="G42" s="1205"/>
      <c r="H42" s="1206"/>
      <c r="I42" s="86">
        <v>73</v>
      </c>
      <c r="J42" s="87">
        <v>49</v>
      </c>
      <c r="K42" s="87">
        <v>24</v>
      </c>
      <c r="L42" s="87" t="s">
        <v>483</v>
      </c>
      <c r="M42" s="88" t="s">
        <v>483</v>
      </c>
    </row>
    <row r="43" spans="2:13" ht="27.75" customHeight="1">
      <c r="B43" s="1201"/>
      <c r="C43" s="1202"/>
      <c r="D43" s="85"/>
      <c r="E43" s="1205" t="s">
        <v>26</v>
      </c>
      <c r="F43" s="1205"/>
      <c r="G43" s="1205"/>
      <c r="H43" s="1206"/>
      <c r="I43" s="86">
        <v>4821</v>
      </c>
      <c r="J43" s="87">
        <v>4769</v>
      </c>
      <c r="K43" s="87">
        <v>4625</v>
      </c>
      <c r="L43" s="87">
        <v>4535</v>
      </c>
      <c r="M43" s="88">
        <v>4563</v>
      </c>
    </row>
    <row r="44" spans="2:13" ht="27.75" customHeight="1">
      <c r="B44" s="1201"/>
      <c r="C44" s="1202"/>
      <c r="D44" s="85"/>
      <c r="E44" s="1205" t="s">
        <v>27</v>
      </c>
      <c r="F44" s="1205"/>
      <c r="G44" s="1205"/>
      <c r="H44" s="1206"/>
      <c r="I44" s="86">
        <v>110</v>
      </c>
      <c r="J44" s="87">
        <v>61</v>
      </c>
      <c r="K44" s="87">
        <v>22</v>
      </c>
      <c r="L44" s="87">
        <v>135</v>
      </c>
      <c r="M44" s="88">
        <v>134</v>
      </c>
    </row>
    <row r="45" spans="2:13" ht="27.75" customHeight="1">
      <c r="B45" s="1201"/>
      <c r="C45" s="1202"/>
      <c r="D45" s="85"/>
      <c r="E45" s="1205" t="s">
        <v>28</v>
      </c>
      <c r="F45" s="1205"/>
      <c r="G45" s="1205"/>
      <c r="H45" s="1206"/>
      <c r="I45" s="86">
        <v>1063</v>
      </c>
      <c r="J45" s="87">
        <v>999</v>
      </c>
      <c r="K45" s="87">
        <v>855</v>
      </c>
      <c r="L45" s="87">
        <v>759</v>
      </c>
      <c r="M45" s="88">
        <v>670</v>
      </c>
    </row>
    <row r="46" spans="2:13" ht="27.75" customHeight="1">
      <c r="B46" s="1201"/>
      <c r="C46" s="1202"/>
      <c r="D46" s="85"/>
      <c r="E46" s="1205" t="s">
        <v>29</v>
      </c>
      <c r="F46" s="1205"/>
      <c r="G46" s="1205"/>
      <c r="H46" s="1206"/>
      <c r="I46" s="86" t="s">
        <v>483</v>
      </c>
      <c r="J46" s="87" t="s">
        <v>483</v>
      </c>
      <c r="K46" s="87" t="s">
        <v>483</v>
      </c>
      <c r="L46" s="87" t="s">
        <v>483</v>
      </c>
      <c r="M46" s="88" t="s">
        <v>483</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1120</v>
      </c>
      <c r="J49" s="87">
        <v>960</v>
      </c>
      <c r="K49" s="87">
        <v>973</v>
      </c>
      <c r="L49" s="87">
        <v>1071</v>
      </c>
      <c r="M49" s="88">
        <v>1259</v>
      </c>
    </row>
    <row r="50" spans="2:13" ht="27.75" customHeight="1">
      <c r="B50" s="1201"/>
      <c r="C50" s="1202"/>
      <c r="D50" s="85"/>
      <c r="E50" s="1205" t="s">
        <v>34</v>
      </c>
      <c r="F50" s="1205"/>
      <c r="G50" s="1205"/>
      <c r="H50" s="1206"/>
      <c r="I50" s="86" t="s">
        <v>483</v>
      </c>
      <c r="J50" s="87" t="s">
        <v>483</v>
      </c>
      <c r="K50" s="87" t="s">
        <v>483</v>
      </c>
      <c r="L50" s="87" t="s">
        <v>483</v>
      </c>
      <c r="M50" s="88" t="s">
        <v>483</v>
      </c>
    </row>
    <row r="51" spans="2:13" ht="27.75" customHeight="1">
      <c r="B51" s="1203"/>
      <c r="C51" s="1204"/>
      <c r="D51" s="85"/>
      <c r="E51" s="1205" t="s">
        <v>35</v>
      </c>
      <c r="F51" s="1205"/>
      <c r="G51" s="1205"/>
      <c r="H51" s="1206"/>
      <c r="I51" s="86">
        <v>6781</v>
      </c>
      <c r="J51" s="87">
        <v>6666</v>
      </c>
      <c r="K51" s="87">
        <v>6892</v>
      </c>
      <c r="L51" s="87">
        <v>6789</v>
      </c>
      <c r="M51" s="88">
        <v>6685</v>
      </c>
    </row>
    <row r="52" spans="2:13" ht="27.75" customHeight="1" thickBot="1">
      <c r="B52" s="1207" t="s">
        <v>36</v>
      </c>
      <c r="C52" s="1208"/>
      <c r="D52" s="90"/>
      <c r="E52" s="1209" t="s">
        <v>37</v>
      </c>
      <c r="F52" s="1209"/>
      <c r="G52" s="1209"/>
      <c r="H52" s="1210"/>
      <c r="I52" s="91">
        <v>3514</v>
      </c>
      <c r="J52" s="92">
        <v>3506</v>
      </c>
      <c r="K52" s="92">
        <v>3045</v>
      </c>
      <c r="L52" s="92">
        <v>2870</v>
      </c>
      <c r="M52" s="93">
        <v>2706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557</v>
      </c>
      <c r="H55" s="1239"/>
      <c r="I55" s="1237" t="s">
        <v>555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554</v>
      </c>
      <c r="H73" s="1228"/>
      <c r="I73" s="1233" t="s">
        <v>555</v>
      </c>
      <c r="J73" s="1233"/>
      <c r="K73" s="1248">
        <v>97.4</v>
      </c>
      <c r="L73" s="1248">
        <v>97.3</v>
      </c>
      <c r="M73" s="1236">
        <v>85.6</v>
      </c>
      <c r="N73" s="1236">
        <v>82.2</v>
      </c>
      <c r="O73" s="1236">
        <v>74.900000000000006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13.3</v>
      </c>
      <c r="L75" s="1249">
        <v>12.2</v>
      </c>
      <c r="M75" s="1249">
        <v>11.5</v>
      </c>
      <c r="N75" s="1249">
        <v>10.7</v>
      </c>
      <c r="O75" s="1249">
        <v>10.199999999999999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557</v>
      </c>
      <c r="H77" s="1239"/>
      <c r="I77" s="1237" t="s">
        <v>555</v>
      </c>
      <c r="J77" s="1237"/>
      <c r="K77" s="1248">
        <v>74.8</v>
      </c>
      <c r="L77" s="1248">
        <v>64.7</v>
      </c>
      <c r="M77" s="1236">
        <v>55.2</v>
      </c>
      <c r="N77" s="1236">
        <v>54</v>
      </c>
      <c r="O77" s="1236">
        <v>58.9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14.5</v>
      </c>
      <c r="L79" s="1251">
        <v>13.3</v>
      </c>
      <c r="M79" s="1251">
        <v>12.5</v>
      </c>
      <c r="N79" s="1251">
        <v>11.5</v>
      </c>
      <c r="O79" s="1251">
        <v>10.8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57908</v>
      </c>
      <c r="E3" s="116"/>
      <c r="F3" s="117">
        <v>117242</v>
      </c>
      <c r="G3" s="118"/>
      <c r="H3" s="119"/>
    </row>
    <row r="4" spans="1:8">
      <c r="A4" s="120"/>
      <c r="B4" s="121"/>
      <c r="C4" s="122"/>
      <c r="D4" s="123">
        <v>26967</v>
      </c>
      <c r="E4" s="124"/>
      <c r="F4" s="125">
        <v>59388</v>
      </c>
      <c r="G4" s="126"/>
      <c r="H4" s="127"/>
    </row>
    <row r="5" spans="1:8">
      <c r="A5" s="108" t="s">
        <v>517</v>
      </c>
      <c r="B5" s="113"/>
      <c r="C5" s="114"/>
      <c r="D5" s="115">
        <v>51079</v>
      </c>
      <c r="E5" s="116"/>
      <c r="F5" s="117">
        <v>114097</v>
      </c>
      <c r="G5" s="118"/>
      <c r="H5" s="119"/>
    </row>
    <row r="6" spans="1:8">
      <c r="A6" s="120"/>
      <c r="B6" s="121"/>
      <c r="C6" s="122"/>
      <c r="D6" s="123">
        <v>34695</v>
      </c>
      <c r="E6" s="124"/>
      <c r="F6" s="125">
        <v>61630</v>
      </c>
      <c r="G6" s="126"/>
      <c r="H6" s="127"/>
    </row>
    <row r="7" spans="1:8">
      <c r="A7" s="108" t="s">
        <v>518</v>
      </c>
      <c r="B7" s="113"/>
      <c r="C7" s="114"/>
      <c r="D7" s="115">
        <v>79904</v>
      </c>
      <c r="E7" s="116"/>
      <c r="F7" s="117">
        <v>136577</v>
      </c>
      <c r="G7" s="118"/>
      <c r="H7" s="119"/>
    </row>
    <row r="8" spans="1:8">
      <c r="A8" s="120"/>
      <c r="B8" s="121"/>
      <c r="C8" s="122"/>
      <c r="D8" s="123">
        <v>37408</v>
      </c>
      <c r="E8" s="124"/>
      <c r="F8" s="125">
        <v>59645</v>
      </c>
      <c r="G8" s="126"/>
      <c r="H8" s="127"/>
    </row>
    <row r="9" spans="1:8">
      <c r="A9" s="108" t="s">
        <v>519</v>
      </c>
      <c r="B9" s="113"/>
      <c r="C9" s="114"/>
      <c r="D9" s="115">
        <v>57370</v>
      </c>
      <c r="E9" s="116"/>
      <c r="F9" s="117">
        <v>132212</v>
      </c>
      <c r="G9" s="118"/>
      <c r="H9" s="119"/>
    </row>
    <row r="10" spans="1:8">
      <c r="A10" s="120"/>
      <c r="B10" s="121"/>
      <c r="C10" s="122"/>
      <c r="D10" s="123">
        <v>21517</v>
      </c>
      <c r="E10" s="124"/>
      <c r="F10" s="125">
        <v>67114</v>
      </c>
      <c r="G10" s="126"/>
      <c r="H10" s="127"/>
    </row>
    <row r="11" spans="1:8">
      <c r="A11" s="108" t="s">
        <v>520</v>
      </c>
      <c r="B11" s="113"/>
      <c r="C11" s="114"/>
      <c r="D11" s="115">
        <v>53787</v>
      </c>
      <c r="E11" s="116"/>
      <c r="F11" s="117">
        <v>93741</v>
      </c>
      <c r="G11" s="118"/>
      <c r="H11" s="119"/>
    </row>
    <row r="12" spans="1:8">
      <c r="A12" s="120"/>
      <c r="B12" s="121"/>
      <c r="C12" s="128"/>
      <c r="D12" s="123">
        <v>21179</v>
      </c>
      <c r="E12" s="124"/>
      <c r="F12" s="125">
        <v>46285</v>
      </c>
      <c r="G12" s="126"/>
      <c r="H12" s="127"/>
    </row>
    <row r="13" spans="1:8">
      <c r="A13" s="108"/>
      <c r="B13" s="113"/>
      <c r="C13" s="129"/>
      <c r="D13" s="130">
        <v>60010</v>
      </c>
      <c r="E13" s="131"/>
      <c r="F13" s="132">
        <v>118774</v>
      </c>
      <c r="G13" s="133"/>
      <c r="H13" s="119"/>
    </row>
    <row r="14" spans="1:8">
      <c r="A14" s="120"/>
      <c r="B14" s="121"/>
      <c r="C14" s="122"/>
      <c r="D14" s="123">
        <v>28353</v>
      </c>
      <c r="E14" s="124"/>
      <c r="F14" s="125">
        <v>58812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1.97</v>
      </c>
      <c r="C19" s="134">
        <f>ROUND(VALUE(SUBSTITUTE(実質収支比率等に係る経年分析!G$48,"▲","-")),2)</f>
        <v>2.34</v>
      </c>
      <c r="D19" s="134">
        <f>ROUND(VALUE(SUBSTITUTE(実質収支比率等に係る経年分析!H$48,"▲","-")),2)</f>
        <v>2.11</v>
      </c>
      <c r="E19" s="134">
        <f>ROUND(VALUE(SUBSTITUTE(実質収支比率等に係る経年分析!I$48,"▲","-")),2)</f>
        <v>2.2200000000000002</v>
      </c>
      <c r="F19" s="134">
        <f>ROUND(VALUE(SUBSTITUTE(実質収支比率等に係る経年分析!J$48,"▲","-")),2)</f>
        <v>2.56</v>
      </c>
    </row>
    <row r="20" spans="1:11">
      <c r="A20" s="134" t="s">
        <v>42</v>
      </c>
      <c r="B20" s="134">
        <f>ROUND(VALUE(SUBSTITUTE(実質収支比率等に係る経年分析!F$47,"▲","-")),2)</f>
        <v>11.32</v>
      </c>
      <c r="C20" s="134">
        <f>ROUND(VALUE(SUBSTITUTE(実質収支比率等に係る経年分析!G$47,"▲","-")),2)</f>
        <v>8.8800000000000008</v>
      </c>
      <c r="D20" s="134">
        <f>ROUND(VALUE(SUBSTITUTE(実質収支比率等に係る経年分析!H$47,"▲","-")),2)</f>
        <v>9.89</v>
      </c>
      <c r="E20" s="134">
        <f>ROUND(VALUE(SUBSTITUTE(実質収支比率等に係る経年分析!I$47,"▲","-")),2)</f>
        <v>11.06</v>
      </c>
      <c r="F20" s="134">
        <f>ROUND(VALUE(SUBSTITUTE(実質収支比率等に係る経年分析!J$47,"▲","-")),2)</f>
        <v>10.78</v>
      </c>
    </row>
    <row r="21" spans="1:11">
      <c r="A21" s="134" t="s">
        <v>43</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-3.07</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0.4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平内町漁業集落環境整備事業特別会計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平内町農業集落排水事業特別会計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平内町後期高齢者医療特別会計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平内町国民健康保険特別会計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平内町介護保険特別会計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2.2200000000000002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2.56</v>
      </c>
    </row>
    <row r="35" spans="1:16">
      <c r="A35" s="135" t="str">
        <f>IF(連結実質赤字比率に係る赤字・黒字の構成分析!C$35="",NA(),連結実質赤字比率に係る赤字・黒字の構成分析!C$35)</f>
        <v>平内町水道事業会計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2.73</v>
      </c>
    </row>
    <row r="36" spans="1:16">
      <c r="A36" s="135" t="str">
        <f>IF(連結実質赤字比率に係る赤字・黒字の構成分析!C$34="",NA(),連結実質赤字比率に係る赤字・黒字の構成分析!C$34)</f>
        <v>平内町国民健康保険平内中央病院事業会計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7.0000000000000007E-2</v>
      </c>
      <c r="F36" s="135">
        <f>IF(ROUND(VALUE(SUBSTITUTE(連結実質赤字比率に係る赤字・黒字の構成分析!H$34,"▲", "-")), 2) &lt; 0, ABS(ROUND(VALUE(SUBSTITUTE(連結実質赤字比率に係る赤字・黒字の構成分析!H$34,"▲", "-")), 2)), NA())</f>
        <v>0.34</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580</v>
      </c>
      <c r="E42" s="136"/>
      <c r="F42" s="136"/>
      <c r="G42" s="136">
        <f>'実質公債費比率（分子）の構造'!L$52</f>
        <v>588</v>
      </c>
      <c r="H42" s="136"/>
      <c r="I42" s="136"/>
      <c r="J42" s="136">
        <f>'実質公債費比率（分子）の構造'!M$52</f>
        <v>588</v>
      </c>
      <c r="K42" s="136"/>
      <c r="L42" s="136"/>
      <c r="M42" s="136">
        <f>'実質公債費比率（分子）の構造'!N$52</f>
        <v>593</v>
      </c>
      <c r="N42" s="136"/>
      <c r="O42" s="136"/>
      <c r="P42" s="136">
        <f>'実質公債費比率（分子）の構造'!O$52</f>
        <v>579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51</v>
      </c>
      <c r="C45" s="136"/>
      <c r="D45" s="136"/>
      <c r="E45" s="136">
        <f>'実質公債費比率（分子）の構造'!L$49</f>
        <v>50</v>
      </c>
      <c r="F45" s="136"/>
      <c r="G45" s="136"/>
      <c r="H45" s="136">
        <f>'実質公債費比率（分子）の構造'!M$49</f>
        <v>38</v>
      </c>
      <c r="I45" s="136"/>
      <c r="J45" s="136"/>
      <c r="K45" s="136">
        <f>'実質公債費比率（分子）の構造'!N$49</f>
        <v>18</v>
      </c>
      <c r="L45" s="136"/>
      <c r="M45" s="136"/>
      <c r="N45" s="136">
        <f>'実質公債費比率（分子）の構造'!O$49</f>
        <v>10</v>
      </c>
      <c r="O45" s="136"/>
      <c r="P45" s="136"/>
    </row>
    <row r="46" spans="1:16">
      <c r="A46" s="136" t="s">
        <v>54</v>
      </c>
      <c r="B46" s="136">
        <f>'実質公債費比率（分子）の構造'!K$48</f>
        <v>285</v>
      </c>
      <c r="C46" s="136"/>
      <c r="D46" s="136"/>
      <c r="E46" s="136">
        <f>'実質公債費比率（分子）の構造'!L$48</f>
        <v>294</v>
      </c>
      <c r="F46" s="136"/>
      <c r="G46" s="136"/>
      <c r="H46" s="136">
        <f>'実質公債費比率（分子）の構造'!M$48</f>
        <v>310</v>
      </c>
      <c r="I46" s="136"/>
      <c r="J46" s="136"/>
      <c r="K46" s="136">
        <f>'実質公債費比率（分子）の構造'!N$48</f>
        <v>314</v>
      </c>
      <c r="L46" s="136"/>
      <c r="M46" s="136"/>
      <c r="N46" s="136">
        <f>'実質公債費比率（分子）の構造'!O$48</f>
        <v>339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683</v>
      </c>
      <c r="C49" s="136"/>
      <c r="D49" s="136"/>
      <c r="E49" s="136">
        <f>'実質公債費比率（分子）の構造'!L$45</f>
        <v>657</v>
      </c>
      <c r="F49" s="136"/>
      <c r="G49" s="136"/>
      <c r="H49" s="136">
        <f>'実質公債費比率（分子）の構造'!M$45</f>
        <v>627</v>
      </c>
      <c r="I49" s="136"/>
      <c r="J49" s="136"/>
      <c r="K49" s="136">
        <f>'実質公債費比率（分子）の構造'!N$45</f>
        <v>604</v>
      </c>
      <c r="L49" s="136"/>
      <c r="M49" s="136"/>
      <c r="N49" s="136">
        <f>'実質公債費比率（分子）の構造'!O$45</f>
        <v>587</v>
      </c>
      <c r="O49" s="136"/>
      <c r="P49" s="136"/>
    </row>
    <row r="50" spans="1:16">
      <c r="A50" s="136" t="s">
        <v>58</v>
      </c>
      <c r="B50" s="136" t="e">
        <f>NA()</f>
        <v>#N/A</v>
      </c>
      <c r="C50" s="136">
        <f>IF(ISNUMBER('実質公債費比率（分子）の構造'!K$53),'実質公債費比率（分子）の構造'!K$53,NA())</f>
        <v>439</v>
      </c>
      <c r="D50" s="136" t="e">
        <f>NA()</f>
        <v>#N/A</v>
      </c>
      <c r="E50" s="136" t="e">
        <f>NA()</f>
        <v>#N/A</v>
      </c>
      <c r="F50" s="136">
        <f>IF(ISNUMBER('実質公債費比率（分子）の構造'!L$53),'実質公債費比率（分子）の構造'!L$53,NA())</f>
        <v>413</v>
      </c>
      <c r="G50" s="136" t="e">
        <f>NA()</f>
        <v>#N/A</v>
      </c>
      <c r="H50" s="136" t="e">
        <f>NA()</f>
        <v>#N/A</v>
      </c>
      <c r="I50" s="136">
        <f>IF(ISNUMBER('実質公債費比率（分子）の構造'!M$53),'実質公債費比率（分子）の構造'!M$53,NA())</f>
        <v>387</v>
      </c>
      <c r="J50" s="136" t="e">
        <f>NA()</f>
        <v>#N/A</v>
      </c>
      <c r="K50" s="136" t="e">
        <f>NA()</f>
        <v>#N/A</v>
      </c>
      <c r="L50" s="136">
        <f>IF(ISNUMBER('実質公債費比率（分子）の構造'!N$53),'実質公債費比率（分子）の構造'!N$53,NA())</f>
        <v>343</v>
      </c>
      <c r="M50" s="136" t="e">
        <f>NA()</f>
        <v>#N/A</v>
      </c>
      <c r="N50" s="136" t="e">
        <f>NA()</f>
        <v>#N/A</v>
      </c>
      <c r="O50" s="136">
        <f>IF(ISNUMBER('実質公債費比率（分子）の構造'!O$53),'実質公債費比率（分子）の構造'!O$53,NA())</f>
        <v>357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6781</v>
      </c>
      <c r="E56" s="135"/>
      <c r="F56" s="135"/>
      <c r="G56" s="135">
        <f>'将来負担比率（分子）の構造'!J$51</f>
        <v>6666</v>
      </c>
      <c r="H56" s="135"/>
      <c r="I56" s="135"/>
      <c r="J56" s="135">
        <f>'将来負担比率（分子）の構造'!K$51</f>
        <v>6892</v>
      </c>
      <c r="K56" s="135"/>
      <c r="L56" s="135"/>
      <c r="M56" s="135">
        <f>'将来負担比率（分子）の構造'!L$51</f>
        <v>6789</v>
      </c>
      <c r="N56" s="135"/>
      <c r="O56" s="135"/>
      <c r="P56" s="135">
        <f>'将来負担比率（分子）の構造'!M$51</f>
        <v>6685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1120</v>
      </c>
      <c r="E58" s="135"/>
      <c r="F58" s="135"/>
      <c r="G58" s="135">
        <f>'将来負担比率（分子）の構造'!J$49</f>
        <v>960</v>
      </c>
      <c r="H58" s="135"/>
      <c r="I58" s="135"/>
      <c r="J58" s="135">
        <f>'将来負担比率（分子）の構造'!K$49</f>
        <v>973</v>
      </c>
      <c r="K58" s="135"/>
      <c r="L58" s="135"/>
      <c r="M58" s="135">
        <f>'将来負担比率（分子）の構造'!L$49</f>
        <v>1071</v>
      </c>
      <c r="N58" s="135"/>
      <c r="O58" s="135"/>
      <c r="P58" s="135">
        <f>'将来負担比率（分子）の構造'!M$49</f>
        <v>1259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1063</v>
      </c>
      <c r="C62" s="135"/>
      <c r="D62" s="135"/>
      <c r="E62" s="135">
        <f>'将来負担比率（分子）の構造'!J$45</f>
        <v>999</v>
      </c>
      <c r="F62" s="135"/>
      <c r="G62" s="135"/>
      <c r="H62" s="135">
        <f>'将来負担比率（分子）の構造'!K$45</f>
        <v>855</v>
      </c>
      <c r="I62" s="135"/>
      <c r="J62" s="135"/>
      <c r="K62" s="135">
        <f>'将来負担比率（分子）の構造'!L$45</f>
        <v>759</v>
      </c>
      <c r="L62" s="135"/>
      <c r="M62" s="135"/>
      <c r="N62" s="135">
        <f>'将来負担比率（分子）の構造'!M$45</f>
        <v>670</v>
      </c>
      <c r="O62" s="135"/>
      <c r="P62" s="135"/>
    </row>
    <row r="63" spans="1:16">
      <c r="A63" s="135" t="s">
        <v>27</v>
      </c>
      <c r="B63" s="135">
        <f>'将来負担比率（分子）の構造'!I$44</f>
        <v>110</v>
      </c>
      <c r="C63" s="135"/>
      <c r="D63" s="135"/>
      <c r="E63" s="135">
        <f>'将来負担比率（分子）の構造'!J$44</f>
        <v>61</v>
      </c>
      <c r="F63" s="135"/>
      <c r="G63" s="135"/>
      <c r="H63" s="135">
        <f>'将来負担比率（分子）の構造'!K$44</f>
        <v>22</v>
      </c>
      <c r="I63" s="135"/>
      <c r="J63" s="135"/>
      <c r="K63" s="135">
        <f>'将来負担比率（分子）の構造'!L$44</f>
        <v>135</v>
      </c>
      <c r="L63" s="135"/>
      <c r="M63" s="135"/>
      <c r="N63" s="135">
        <f>'将来負担比率（分子）の構造'!M$44</f>
        <v>134</v>
      </c>
      <c r="O63" s="135"/>
      <c r="P63" s="135"/>
    </row>
    <row r="64" spans="1:16">
      <c r="A64" s="135" t="s">
        <v>26</v>
      </c>
      <c r="B64" s="135">
        <f>'将来負担比率（分子）の構造'!I$43</f>
        <v>4821</v>
      </c>
      <c r="C64" s="135"/>
      <c r="D64" s="135"/>
      <c r="E64" s="135">
        <f>'将来負担比率（分子）の構造'!J$43</f>
        <v>4769</v>
      </c>
      <c r="F64" s="135"/>
      <c r="G64" s="135"/>
      <c r="H64" s="135">
        <f>'将来負担比率（分子）の構造'!K$43</f>
        <v>4625</v>
      </c>
      <c r="I64" s="135"/>
      <c r="J64" s="135"/>
      <c r="K64" s="135">
        <f>'将来負担比率（分子）の構造'!L$43</f>
        <v>4535</v>
      </c>
      <c r="L64" s="135"/>
      <c r="M64" s="135"/>
      <c r="N64" s="135">
        <f>'将来負担比率（分子）の構造'!M$43</f>
        <v>4563</v>
      </c>
      <c r="O64" s="135"/>
      <c r="P64" s="135"/>
    </row>
    <row r="65" spans="1:16">
      <c r="A65" s="135" t="s">
        <v>25</v>
      </c>
      <c r="B65" s="135">
        <f>'将来負担比率（分子）の構造'!I$42</f>
        <v>73</v>
      </c>
      <c r="C65" s="135"/>
      <c r="D65" s="135"/>
      <c r="E65" s="135">
        <f>'将来負担比率（分子）の構造'!J$42</f>
        <v>49</v>
      </c>
      <c r="F65" s="135"/>
      <c r="G65" s="135"/>
      <c r="H65" s="135">
        <f>'将来負担比率（分子）の構造'!K$42</f>
        <v>24</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5347</v>
      </c>
      <c r="C66" s="135"/>
      <c r="D66" s="135"/>
      <c r="E66" s="135">
        <f>'将来負担比率（分子）の構造'!J$41</f>
        <v>5254</v>
      </c>
      <c r="F66" s="135"/>
      <c r="G66" s="135"/>
      <c r="H66" s="135">
        <f>'将来負担比率（分子）の構造'!K$41</f>
        <v>5382</v>
      </c>
      <c r="I66" s="135"/>
      <c r="J66" s="135"/>
      <c r="K66" s="135">
        <f>'将来負担比率（分子）の構造'!L$41</f>
        <v>5301</v>
      </c>
      <c r="L66" s="135"/>
      <c r="M66" s="135"/>
      <c r="N66" s="135">
        <f>'将来負担比率（分子）の構造'!M$41</f>
        <v>5282</v>
      </c>
      <c r="O66" s="135"/>
      <c r="P66" s="135"/>
    </row>
    <row r="67" spans="1:16">
      <c r="A67" s="135" t="s">
        <v>62</v>
      </c>
      <c r="B67" s="135" t="e">
        <f>NA()</f>
        <v>#N/A</v>
      </c>
      <c r="C67" s="135">
        <f>IF(ISNUMBER('将来負担比率（分子）の構造'!I$52), IF('将来負担比率（分子）の構造'!I$52 &lt; 0, 0, '将来負担比率（分子）の構造'!I$52), NA())</f>
        <v>3514</v>
      </c>
      <c r="D67" s="135" t="e">
        <f>NA()</f>
        <v>#N/A</v>
      </c>
      <c r="E67" s="135" t="e">
        <f>NA()</f>
        <v>#N/A</v>
      </c>
      <c r="F67" s="135">
        <f>IF(ISNUMBER('将来負担比率（分子）の構造'!J$52), IF('将来負担比率（分子）の構造'!J$52 &lt; 0, 0, '将来負担比率（分子）の構造'!J$52), NA())</f>
        <v>3506</v>
      </c>
      <c r="G67" s="135" t="e">
        <f>NA()</f>
        <v>#N/A</v>
      </c>
      <c r="H67" s="135" t="e">
        <f>NA()</f>
        <v>#N/A</v>
      </c>
      <c r="I67" s="135">
        <f>IF(ISNUMBER('将来負担比率（分子）の構造'!K$52), IF('将来負担比率（分子）の構造'!K$52 &lt; 0, 0, '将来負担比率（分子）の構造'!K$52), NA())</f>
        <v>3045</v>
      </c>
      <c r="J67" s="135" t="e">
        <f>NA()</f>
        <v>#N/A</v>
      </c>
      <c r="K67" s="135" t="e">
        <f>NA()</f>
        <v>#N/A</v>
      </c>
      <c r="L67" s="135">
        <f>IF(ISNUMBER('将来負担比率（分子）の構造'!L$52), IF('将来負担比率（分子）の構造'!L$52 &lt; 0, 0, '将来負担比率（分子）の構造'!L$52), NA())</f>
        <v>2870</v>
      </c>
      <c r="M67" s="135" t="e">
        <f>NA()</f>
        <v>#N/A</v>
      </c>
      <c r="N67" s="135" t="e">
        <f>NA()</f>
        <v>#N/A</v>
      </c>
      <c r="O67" s="135">
        <f>IF(ISNUMBER('将来負担比率（分子）の構造'!M$52), IF('将来負担比率（分子）の構造'!M$52 &lt; 0, 0, '将来負担比率（分子）の構造'!M$52), NA())</f>
        <v>2706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782279</v>
      </c>
      <c r="S5" s="669"/>
      <c r="T5" s="669"/>
      <c r="U5" s="669"/>
      <c r="V5" s="669"/>
      <c r="W5" s="669"/>
      <c r="X5" s="669"/>
      <c r="Y5" s="716"/>
      <c r="Z5" s="729">
        <v>12</v>
      </c>
      <c r="AA5" s="729"/>
      <c r="AB5" s="729"/>
      <c r="AC5" s="729"/>
      <c r="AD5" s="730">
        <v>779037</v>
      </c>
      <c r="AE5" s="730"/>
      <c r="AF5" s="730"/>
      <c r="AG5" s="730"/>
      <c r="AH5" s="730"/>
      <c r="AI5" s="730"/>
      <c r="AJ5" s="730"/>
      <c r="AK5" s="730"/>
      <c r="AL5" s="717">
        <v>19.399999999999999</v>
      </c>
      <c r="AM5" s="686"/>
      <c r="AN5" s="686"/>
      <c r="AO5" s="718"/>
      <c r="AP5" s="705" t="s">
        <v>207</v>
      </c>
      <c r="AQ5" s="706"/>
      <c r="AR5" s="706"/>
      <c r="AS5" s="706"/>
      <c r="AT5" s="706"/>
      <c r="AU5" s="706"/>
      <c r="AV5" s="706"/>
      <c r="AW5" s="706"/>
      <c r="AX5" s="706"/>
      <c r="AY5" s="706"/>
      <c r="AZ5" s="706"/>
      <c r="BA5" s="706"/>
      <c r="BB5" s="706"/>
      <c r="BC5" s="706"/>
      <c r="BD5" s="706"/>
      <c r="BE5" s="706"/>
      <c r="BF5" s="707"/>
      <c r="BG5" s="618">
        <v>782279</v>
      </c>
      <c r="BH5" s="619"/>
      <c r="BI5" s="619"/>
      <c r="BJ5" s="619"/>
      <c r="BK5" s="619"/>
      <c r="BL5" s="619"/>
      <c r="BM5" s="619"/>
      <c r="BN5" s="620"/>
      <c r="BO5" s="671">
        <v>100</v>
      </c>
      <c r="BP5" s="671"/>
      <c r="BQ5" s="671"/>
      <c r="BR5" s="671"/>
      <c r="BS5" s="672">
        <v>3242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49382</v>
      </c>
      <c r="S6" s="619"/>
      <c r="T6" s="619"/>
      <c r="U6" s="619"/>
      <c r="V6" s="619"/>
      <c r="W6" s="619"/>
      <c r="X6" s="619"/>
      <c r="Y6" s="620"/>
      <c r="Z6" s="671">
        <v>0.8</v>
      </c>
      <c r="AA6" s="671"/>
      <c r="AB6" s="671"/>
      <c r="AC6" s="671"/>
      <c r="AD6" s="672">
        <v>49382</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782279</v>
      </c>
      <c r="BH6" s="619"/>
      <c r="BI6" s="619"/>
      <c r="BJ6" s="619"/>
      <c r="BK6" s="619"/>
      <c r="BL6" s="619"/>
      <c r="BM6" s="619"/>
      <c r="BN6" s="620"/>
      <c r="BO6" s="671">
        <v>100</v>
      </c>
      <c r="BP6" s="671"/>
      <c r="BQ6" s="671"/>
      <c r="BR6" s="671"/>
      <c r="BS6" s="672">
        <v>3242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100123</v>
      </c>
      <c r="CS6" s="619"/>
      <c r="CT6" s="619"/>
      <c r="CU6" s="619"/>
      <c r="CV6" s="619"/>
      <c r="CW6" s="619"/>
      <c r="CX6" s="619"/>
      <c r="CY6" s="620"/>
      <c r="CZ6" s="671">
        <v>1.6</v>
      </c>
      <c r="DA6" s="671"/>
      <c r="DB6" s="671"/>
      <c r="DC6" s="671"/>
      <c r="DD6" s="624" t="s">
        <v>214</v>
      </c>
      <c r="DE6" s="619"/>
      <c r="DF6" s="619"/>
      <c r="DG6" s="619"/>
      <c r="DH6" s="619"/>
      <c r="DI6" s="619"/>
      <c r="DJ6" s="619"/>
      <c r="DK6" s="619"/>
      <c r="DL6" s="619"/>
      <c r="DM6" s="619"/>
      <c r="DN6" s="619"/>
      <c r="DO6" s="619"/>
      <c r="DP6" s="620"/>
      <c r="DQ6" s="624">
        <v>100123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1454</v>
      </c>
      <c r="S7" s="619"/>
      <c r="T7" s="619"/>
      <c r="U7" s="619"/>
      <c r="V7" s="619"/>
      <c r="W7" s="619"/>
      <c r="X7" s="619"/>
      <c r="Y7" s="620"/>
      <c r="Z7" s="671">
        <v>0</v>
      </c>
      <c r="AA7" s="671"/>
      <c r="AB7" s="671"/>
      <c r="AC7" s="671"/>
      <c r="AD7" s="672">
        <v>1454</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352828</v>
      </c>
      <c r="BH7" s="619"/>
      <c r="BI7" s="619"/>
      <c r="BJ7" s="619"/>
      <c r="BK7" s="619"/>
      <c r="BL7" s="619"/>
      <c r="BM7" s="619"/>
      <c r="BN7" s="620"/>
      <c r="BO7" s="671">
        <v>45.1</v>
      </c>
      <c r="BP7" s="671"/>
      <c r="BQ7" s="671"/>
      <c r="BR7" s="671"/>
      <c r="BS7" s="672">
        <v>3242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1001588</v>
      </c>
      <c r="CS7" s="619"/>
      <c r="CT7" s="619"/>
      <c r="CU7" s="619"/>
      <c r="CV7" s="619"/>
      <c r="CW7" s="619"/>
      <c r="CX7" s="619"/>
      <c r="CY7" s="620"/>
      <c r="CZ7" s="671">
        <v>15.7</v>
      </c>
      <c r="DA7" s="671"/>
      <c r="DB7" s="671"/>
      <c r="DC7" s="671"/>
      <c r="DD7" s="624">
        <v>4928</v>
      </c>
      <c r="DE7" s="619"/>
      <c r="DF7" s="619"/>
      <c r="DG7" s="619"/>
      <c r="DH7" s="619"/>
      <c r="DI7" s="619"/>
      <c r="DJ7" s="619"/>
      <c r="DK7" s="619"/>
      <c r="DL7" s="619"/>
      <c r="DM7" s="619"/>
      <c r="DN7" s="619"/>
      <c r="DO7" s="619"/>
      <c r="DP7" s="620"/>
      <c r="DQ7" s="624">
        <v>810357</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2700</v>
      </c>
      <c r="S8" s="619"/>
      <c r="T8" s="619"/>
      <c r="U8" s="619"/>
      <c r="V8" s="619"/>
      <c r="W8" s="619"/>
      <c r="X8" s="619"/>
      <c r="Y8" s="620"/>
      <c r="Z8" s="671">
        <v>0</v>
      </c>
      <c r="AA8" s="671"/>
      <c r="AB8" s="671"/>
      <c r="AC8" s="671"/>
      <c r="AD8" s="672">
        <v>2700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18517</v>
      </c>
      <c r="BH8" s="619"/>
      <c r="BI8" s="619"/>
      <c r="BJ8" s="619"/>
      <c r="BK8" s="619"/>
      <c r="BL8" s="619"/>
      <c r="BM8" s="619"/>
      <c r="BN8" s="620"/>
      <c r="BO8" s="671">
        <v>2.4</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1612099</v>
      </c>
      <c r="CS8" s="619"/>
      <c r="CT8" s="619"/>
      <c r="CU8" s="619"/>
      <c r="CV8" s="619"/>
      <c r="CW8" s="619"/>
      <c r="CX8" s="619"/>
      <c r="CY8" s="620"/>
      <c r="CZ8" s="671">
        <v>25.2</v>
      </c>
      <c r="DA8" s="671"/>
      <c r="DB8" s="671"/>
      <c r="DC8" s="671"/>
      <c r="DD8" s="624">
        <v>4491</v>
      </c>
      <c r="DE8" s="619"/>
      <c r="DF8" s="619"/>
      <c r="DG8" s="619"/>
      <c r="DH8" s="619"/>
      <c r="DI8" s="619"/>
      <c r="DJ8" s="619"/>
      <c r="DK8" s="619"/>
      <c r="DL8" s="619"/>
      <c r="DM8" s="619"/>
      <c r="DN8" s="619"/>
      <c r="DO8" s="619"/>
      <c r="DP8" s="620"/>
      <c r="DQ8" s="624">
        <v>812593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1882</v>
      </c>
      <c r="S9" s="619"/>
      <c r="T9" s="619"/>
      <c r="U9" s="619"/>
      <c r="V9" s="619"/>
      <c r="W9" s="619"/>
      <c r="X9" s="619"/>
      <c r="Y9" s="620"/>
      <c r="Z9" s="671">
        <v>0</v>
      </c>
      <c r="AA9" s="671"/>
      <c r="AB9" s="671"/>
      <c r="AC9" s="671"/>
      <c r="AD9" s="672">
        <v>1882</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298777</v>
      </c>
      <c r="BH9" s="619"/>
      <c r="BI9" s="619"/>
      <c r="BJ9" s="619"/>
      <c r="BK9" s="619"/>
      <c r="BL9" s="619"/>
      <c r="BM9" s="619"/>
      <c r="BN9" s="620"/>
      <c r="BO9" s="671">
        <v>38.200000000000003</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816597</v>
      </c>
      <c r="CS9" s="619"/>
      <c r="CT9" s="619"/>
      <c r="CU9" s="619"/>
      <c r="CV9" s="619"/>
      <c r="CW9" s="619"/>
      <c r="CX9" s="619"/>
      <c r="CY9" s="620"/>
      <c r="CZ9" s="671">
        <v>12.8</v>
      </c>
      <c r="DA9" s="671"/>
      <c r="DB9" s="671"/>
      <c r="DC9" s="671"/>
      <c r="DD9" s="624" t="s">
        <v>108</v>
      </c>
      <c r="DE9" s="619"/>
      <c r="DF9" s="619"/>
      <c r="DG9" s="619"/>
      <c r="DH9" s="619"/>
      <c r="DI9" s="619"/>
      <c r="DJ9" s="619"/>
      <c r="DK9" s="619"/>
      <c r="DL9" s="619"/>
      <c r="DM9" s="619"/>
      <c r="DN9" s="619"/>
      <c r="DO9" s="619"/>
      <c r="DP9" s="620"/>
      <c r="DQ9" s="624">
        <v>768626</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205158</v>
      </c>
      <c r="S10" s="619"/>
      <c r="T10" s="619"/>
      <c r="U10" s="619"/>
      <c r="V10" s="619"/>
      <c r="W10" s="619"/>
      <c r="X10" s="619"/>
      <c r="Y10" s="620"/>
      <c r="Z10" s="671">
        <v>3.2</v>
      </c>
      <c r="AA10" s="671"/>
      <c r="AB10" s="671"/>
      <c r="AC10" s="671"/>
      <c r="AD10" s="672">
        <v>205158</v>
      </c>
      <c r="AE10" s="672"/>
      <c r="AF10" s="672"/>
      <c r="AG10" s="672"/>
      <c r="AH10" s="672"/>
      <c r="AI10" s="672"/>
      <c r="AJ10" s="672"/>
      <c r="AK10" s="672"/>
      <c r="AL10" s="641">
        <v>5.0999999999999996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15679</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18295</v>
      </c>
      <c r="CS10" s="619"/>
      <c r="CT10" s="619"/>
      <c r="CU10" s="619"/>
      <c r="CV10" s="619"/>
      <c r="CW10" s="619"/>
      <c r="CX10" s="619"/>
      <c r="CY10" s="620"/>
      <c r="CZ10" s="671">
        <v>0.3</v>
      </c>
      <c r="DA10" s="671"/>
      <c r="DB10" s="671"/>
      <c r="DC10" s="671"/>
      <c r="DD10" s="624">
        <v>5982</v>
      </c>
      <c r="DE10" s="619"/>
      <c r="DF10" s="619"/>
      <c r="DG10" s="619"/>
      <c r="DH10" s="619"/>
      <c r="DI10" s="619"/>
      <c r="DJ10" s="619"/>
      <c r="DK10" s="619"/>
      <c r="DL10" s="619"/>
      <c r="DM10" s="619"/>
      <c r="DN10" s="619"/>
      <c r="DO10" s="619"/>
      <c r="DP10" s="620"/>
      <c r="DQ10" s="624">
        <v>17886</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12286</v>
      </c>
      <c r="S11" s="619"/>
      <c r="T11" s="619"/>
      <c r="U11" s="619"/>
      <c r="V11" s="619"/>
      <c r="W11" s="619"/>
      <c r="X11" s="619"/>
      <c r="Y11" s="620"/>
      <c r="Z11" s="671">
        <v>0.2</v>
      </c>
      <c r="AA11" s="671"/>
      <c r="AB11" s="671"/>
      <c r="AC11" s="671"/>
      <c r="AD11" s="672">
        <v>12286</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19855</v>
      </c>
      <c r="BH11" s="619"/>
      <c r="BI11" s="619"/>
      <c r="BJ11" s="619"/>
      <c r="BK11" s="619"/>
      <c r="BL11" s="619"/>
      <c r="BM11" s="619"/>
      <c r="BN11" s="620"/>
      <c r="BO11" s="671">
        <v>2.5</v>
      </c>
      <c r="BP11" s="671"/>
      <c r="BQ11" s="671"/>
      <c r="BR11" s="671"/>
      <c r="BS11" s="624">
        <v>3242</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544947</v>
      </c>
      <c r="CS11" s="619"/>
      <c r="CT11" s="619"/>
      <c r="CU11" s="619"/>
      <c r="CV11" s="619"/>
      <c r="CW11" s="619"/>
      <c r="CX11" s="619"/>
      <c r="CY11" s="620"/>
      <c r="CZ11" s="671">
        <v>8.5</v>
      </c>
      <c r="DA11" s="671"/>
      <c r="DB11" s="671"/>
      <c r="DC11" s="671"/>
      <c r="DD11" s="624">
        <v>104351</v>
      </c>
      <c r="DE11" s="619"/>
      <c r="DF11" s="619"/>
      <c r="DG11" s="619"/>
      <c r="DH11" s="619"/>
      <c r="DI11" s="619"/>
      <c r="DJ11" s="619"/>
      <c r="DK11" s="619"/>
      <c r="DL11" s="619"/>
      <c r="DM11" s="619"/>
      <c r="DN11" s="619"/>
      <c r="DO11" s="619"/>
      <c r="DP11" s="620"/>
      <c r="DQ11" s="624">
        <v>426693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321128</v>
      </c>
      <c r="BH12" s="619"/>
      <c r="BI12" s="619"/>
      <c r="BJ12" s="619"/>
      <c r="BK12" s="619"/>
      <c r="BL12" s="619"/>
      <c r="BM12" s="619"/>
      <c r="BN12" s="620"/>
      <c r="BO12" s="671">
        <v>41.1</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224058</v>
      </c>
      <c r="CS12" s="619"/>
      <c r="CT12" s="619"/>
      <c r="CU12" s="619"/>
      <c r="CV12" s="619"/>
      <c r="CW12" s="619"/>
      <c r="CX12" s="619"/>
      <c r="CY12" s="620"/>
      <c r="CZ12" s="671">
        <v>3.5</v>
      </c>
      <c r="DA12" s="671"/>
      <c r="DB12" s="671"/>
      <c r="DC12" s="671"/>
      <c r="DD12" s="624">
        <v>21209</v>
      </c>
      <c r="DE12" s="619"/>
      <c r="DF12" s="619"/>
      <c r="DG12" s="619"/>
      <c r="DH12" s="619"/>
      <c r="DI12" s="619"/>
      <c r="DJ12" s="619"/>
      <c r="DK12" s="619"/>
      <c r="DL12" s="619"/>
      <c r="DM12" s="619"/>
      <c r="DN12" s="619"/>
      <c r="DO12" s="619"/>
      <c r="DP12" s="620"/>
      <c r="DQ12" s="624">
        <v>168737</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8378</v>
      </c>
      <c r="S13" s="619"/>
      <c r="T13" s="619"/>
      <c r="U13" s="619"/>
      <c r="V13" s="619"/>
      <c r="W13" s="619"/>
      <c r="X13" s="619"/>
      <c r="Y13" s="620"/>
      <c r="Z13" s="671">
        <v>0.1</v>
      </c>
      <c r="AA13" s="671"/>
      <c r="AB13" s="671"/>
      <c r="AC13" s="671"/>
      <c r="AD13" s="672">
        <v>8378</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301395</v>
      </c>
      <c r="BH13" s="619"/>
      <c r="BI13" s="619"/>
      <c r="BJ13" s="619"/>
      <c r="BK13" s="619"/>
      <c r="BL13" s="619"/>
      <c r="BM13" s="619"/>
      <c r="BN13" s="620"/>
      <c r="BO13" s="671">
        <v>38.5</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709337</v>
      </c>
      <c r="CS13" s="619"/>
      <c r="CT13" s="619"/>
      <c r="CU13" s="619"/>
      <c r="CV13" s="619"/>
      <c r="CW13" s="619"/>
      <c r="CX13" s="619"/>
      <c r="CY13" s="620"/>
      <c r="CZ13" s="671">
        <v>11.1</v>
      </c>
      <c r="DA13" s="671"/>
      <c r="DB13" s="671"/>
      <c r="DC13" s="671"/>
      <c r="DD13" s="624">
        <v>429752</v>
      </c>
      <c r="DE13" s="619"/>
      <c r="DF13" s="619"/>
      <c r="DG13" s="619"/>
      <c r="DH13" s="619"/>
      <c r="DI13" s="619"/>
      <c r="DJ13" s="619"/>
      <c r="DK13" s="619"/>
      <c r="DL13" s="619"/>
      <c r="DM13" s="619"/>
      <c r="DN13" s="619"/>
      <c r="DO13" s="619"/>
      <c r="DP13" s="620"/>
      <c r="DQ13" s="624">
        <v>342302</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24682</v>
      </c>
      <c r="BH14" s="619"/>
      <c r="BI14" s="619"/>
      <c r="BJ14" s="619"/>
      <c r="BK14" s="619"/>
      <c r="BL14" s="619"/>
      <c r="BM14" s="619"/>
      <c r="BN14" s="620"/>
      <c r="BO14" s="671">
        <v>3.2</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311099</v>
      </c>
      <c r="CS14" s="619"/>
      <c r="CT14" s="619"/>
      <c r="CU14" s="619"/>
      <c r="CV14" s="619"/>
      <c r="CW14" s="619"/>
      <c r="CX14" s="619"/>
      <c r="CY14" s="620"/>
      <c r="CZ14" s="671">
        <v>4.9000000000000004</v>
      </c>
      <c r="DA14" s="671"/>
      <c r="DB14" s="671"/>
      <c r="DC14" s="671"/>
      <c r="DD14" s="624">
        <v>36176</v>
      </c>
      <c r="DE14" s="619"/>
      <c r="DF14" s="619"/>
      <c r="DG14" s="619"/>
      <c r="DH14" s="619"/>
      <c r="DI14" s="619"/>
      <c r="DJ14" s="619"/>
      <c r="DK14" s="619"/>
      <c r="DL14" s="619"/>
      <c r="DM14" s="619"/>
      <c r="DN14" s="619"/>
      <c r="DO14" s="619"/>
      <c r="DP14" s="620"/>
      <c r="DQ14" s="624">
        <v>281699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2962</v>
      </c>
      <c r="S15" s="619"/>
      <c r="T15" s="619"/>
      <c r="U15" s="619"/>
      <c r="V15" s="619"/>
      <c r="W15" s="619"/>
      <c r="X15" s="619"/>
      <c r="Y15" s="620"/>
      <c r="Z15" s="671">
        <v>0</v>
      </c>
      <c r="AA15" s="671"/>
      <c r="AB15" s="671"/>
      <c r="AC15" s="671"/>
      <c r="AD15" s="672">
        <v>2962</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83641</v>
      </c>
      <c r="BH15" s="619"/>
      <c r="BI15" s="619"/>
      <c r="BJ15" s="619"/>
      <c r="BK15" s="619"/>
      <c r="BL15" s="619"/>
      <c r="BM15" s="619"/>
      <c r="BN15" s="620"/>
      <c r="BO15" s="671">
        <v>10.7</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459701</v>
      </c>
      <c r="CS15" s="619"/>
      <c r="CT15" s="619"/>
      <c r="CU15" s="619"/>
      <c r="CV15" s="619"/>
      <c r="CW15" s="619"/>
      <c r="CX15" s="619"/>
      <c r="CY15" s="620"/>
      <c r="CZ15" s="671">
        <v>7.2</v>
      </c>
      <c r="DA15" s="671"/>
      <c r="DB15" s="671"/>
      <c r="DC15" s="671"/>
      <c r="DD15" s="624">
        <v>23977</v>
      </c>
      <c r="DE15" s="619"/>
      <c r="DF15" s="619"/>
      <c r="DG15" s="619"/>
      <c r="DH15" s="619"/>
      <c r="DI15" s="619"/>
      <c r="DJ15" s="619"/>
      <c r="DK15" s="619"/>
      <c r="DL15" s="619"/>
      <c r="DM15" s="619"/>
      <c r="DN15" s="619"/>
      <c r="DO15" s="619"/>
      <c r="DP15" s="620"/>
      <c r="DQ15" s="624">
        <v>400111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3312054</v>
      </c>
      <c r="S16" s="619"/>
      <c r="T16" s="619"/>
      <c r="U16" s="619"/>
      <c r="V16" s="619"/>
      <c r="W16" s="619"/>
      <c r="X16" s="619"/>
      <c r="Y16" s="620"/>
      <c r="Z16" s="671">
        <v>50.9</v>
      </c>
      <c r="AA16" s="671"/>
      <c r="AB16" s="671"/>
      <c r="AC16" s="671"/>
      <c r="AD16" s="672">
        <v>2942894</v>
      </c>
      <c r="AE16" s="672"/>
      <c r="AF16" s="672"/>
      <c r="AG16" s="672"/>
      <c r="AH16" s="672"/>
      <c r="AI16" s="672"/>
      <c r="AJ16" s="672"/>
      <c r="AK16" s="672"/>
      <c r="AL16" s="641">
        <v>73.3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13927</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22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2942894</v>
      </c>
      <c r="S17" s="619"/>
      <c r="T17" s="619"/>
      <c r="U17" s="619"/>
      <c r="V17" s="619"/>
      <c r="W17" s="619"/>
      <c r="X17" s="619"/>
      <c r="Y17" s="620"/>
      <c r="Z17" s="671">
        <v>45.2</v>
      </c>
      <c r="AA17" s="671"/>
      <c r="AB17" s="671"/>
      <c r="AC17" s="671"/>
      <c r="AD17" s="672">
        <v>2942894</v>
      </c>
      <c r="AE17" s="672"/>
      <c r="AF17" s="672"/>
      <c r="AG17" s="672"/>
      <c r="AH17" s="672"/>
      <c r="AI17" s="672"/>
      <c r="AJ17" s="672"/>
      <c r="AK17" s="672"/>
      <c r="AL17" s="641">
        <v>73.3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586928</v>
      </c>
      <c r="CS17" s="619"/>
      <c r="CT17" s="619"/>
      <c r="CU17" s="619"/>
      <c r="CV17" s="619"/>
      <c r="CW17" s="619"/>
      <c r="CX17" s="619"/>
      <c r="CY17" s="620"/>
      <c r="CZ17" s="671">
        <v>9.1999999999999993</v>
      </c>
      <c r="DA17" s="671"/>
      <c r="DB17" s="671"/>
      <c r="DC17" s="671"/>
      <c r="DD17" s="624" t="s">
        <v>108</v>
      </c>
      <c r="DE17" s="619"/>
      <c r="DF17" s="619"/>
      <c r="DG17" s="619"/>
      <c r="DH17" s="619"/>
      <c r="DI17" s="619"/>
      <c r="DJ17" s="619"/>
      <c r="DK17" s="619"/>
      <c r="DL17" s="619"/>
      <c r="DM17" s="619"/>
      <c r="DN17" s="619"/>
      <c r="DO17" s="619"/>
      <c r="DP17" s="620"/>
      <c r="DQ17" s="624">
        <v>586928</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369136</v>
      </c>
      <c r="S18" s="619"/>
      <c r="T18" s="619"/>
      <c r="U18" s="619"/>
      <c r="V18" s="619"/>
      <c r="W18" s="619"/>
      <c r="X18" s="619"/>
      <c r="Y18" s="620"/>
      <c r="Z18" s="671">
        <v>5.7</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24</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4378535</v>
      </c>
      <c r="S20" s="619"/>
      <c r="T20" s="619"/>
      <c r="U20" s="619"/>
      <c r="V20" s="619"/>
      <c r="W20" s="619"/>
      <c r="X20" s="619"/>
      <c r="Y20" s="620"/>
      <c r="Z20" s="671">
        <v>67.3</v>
      </c>
      <c r="AA20" s="671"/>
      <c r="AB20" s="671"/>
      <c r="AC20" s="671"/>
      <c r="AD20" s="672">
        <v>4006133</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6398699</v>
      </c>
      <c r="CS20" s="619"/>
      <c r="CT20" s="619"/>
      <c r="CU20" s="619"/>
      <c r="CV20" s="619"/>
      <c r="CW20" s="619"/>
      <c r="CX20" s="619"/>
      <c r="CY20" s="620"/>
      <c r="CZ20" s="671">
        <v>100</v>
      </c>
      <c r="DA20" s="671"/>
      <c r="DB20" s="671"/>
      <c r="DC20" s="671"/>
      <c r="DD20" s="624">
        <v>630866</v>
      </c>
      <c r="DE20" s="619"/>
      <c r="DF20" s="619"/>
      <c r="DG20" s="619"/>
      <c r="DH20" s="619"/>
      <c r="DI20" s="619"/>
      <c r="DJ20" s="619"/>
      <c r="DK20" s="619"/>
      <c r="DL20" s="619"/>
      <c r="DM20" s="619"/>
      <c r="DN20" s="619"/>
      <c r="DO20" s="619"/>
      <c r="DP20" s="620"/>
      <c r="DQ20" s="624">
        <v>4716077</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1301</v>
      </c>
      <c r="S21" s="619"/>
      <c r="T21" s="619"/>
      <c r="U21" s="619"/>
      <c r="V21" s="619"/>
      <c r="W21" s="619"/>
      <c r="X21" s="619"/>
      <c r="Y21" s="620"/>
      <c r="Z21" s="671">
        <v>0</v>
      </c>
      <c r="AA21" s="671"/>
      <c r="AB21" s="671"/>
      <c r="AC21" s="671"/>
      <c r="AD21" s="672">
        <v>1301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99835</v>
      </c>
      <c r="S22" s="619"/>
      <c r="T22" s="619"/>
      <c r="U22" s="619"/>
      <c r="V22" s="619"/>
      <c r="W22" s="619"/>
      <c r="X22" s="619"/>
      <c r="Y22" s="620"/>
      <c r="Z22" s="671">
        <v>1.5</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23870</v>
      </c>
      <c r="S23" s="619"/>
      <c r="T23" s="619"/>
      <c r="U23" s="619"/>
      <c r="V23" s="619"/>
      <c r="W23" s="619"/>
      <c r="X23" s="619"/>
      <c r="Y23" s="620"/>
      <c r="Z23" s="671">
        <v>0.4</v>
      </c>
      <c r="AA23" s="671"/>
      <c r="AB23" s="671"/>
      <c r="AC23" s="671"/>
      <c r="AD23" s="672" t="s">
        <v>108</v>
      </c>
      <c r="AE23" s="672"/>
      <c r="AF23" s="672"/>
      <c r="AG23" s="672"/>
      <c r="AH23" s="672"/>
      <c r="AI23" s="672"/>
      <c r="AJ23" s="672"/>
      <c r="AK23" s="672"/>
      <c r="AL23" s="641" t="s">
        <v>108</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25541</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2359484</v>
      </c>
      <c r="CS24" s="669"/>
      <c r="CT24" s="669"/>
      <c r="CU24" s="669"/>
      <c r="CV24" s="669"/>
      <c r="CW24" s="669"/>
      <c r="CX24" s="669"/>
      <c r="CY24" s="716"/>
      <c r="CZ24" s="720">
        <v>36.9</v>
      </c>
      <c r="DA24" s="721"/>
      <c r="DB24" s="721"/>
      <c r="DC24" s="722"/>
      <c r="DD24" s="715">
        <v>1651769</v>
      </c>
      <c r="DE24" s="669"/>
      <c r="DF24" s="669"/>
      <c r="DG24" s="669"/>
      <c r="DH24" s="669"/>
      <c r="DI24" s="669"/>
      <c r="DJ24" s="669"/>
      <c r="DK24" s="716"/>
      <c r="DL24" s="715">
        <v>1644943</v>
      </c>
      <c r="DM24" s="669"/>
      <c r="DN24" s="669"/>
      <c r="DO24" s="669"/>
      <c r="DP24" s="669"/>
      <c r="DQ24" s="669"/>
      <c r="DR24" s="669"/>
      <c r="DS24" s="669"/>
      <c r="DT24" s="669"/>
      <c r="DU24" s="669"/>
      <c r="DV24" s="716"/>
      <c r="DW24" s="717">
        <v>38.9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737373</v>
      </c>
      <c r="S25" s="619"/>
      <c r="T25" s="619"/>
      <c r="U25" s="619"/>
      <c r="V25" s="619"/>
      <c r="W25" s="619"/>
      <c r="X25" s="619"/>
      <c r="Y25" s="620"/>
      <c r="Z25" s="671">
        <v>11.3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874046</v>
      </c>
      <c r="CS25" s="637"/>
      <c r="CT25" s="637"/>
      <c r="CU25" s="637"/>
      <c r="CV25" s="637"/>
      <c r="CW25" s="637"/>
      <c r="CX25" s="637"/>
      <c r="CY25" s="638"/>
      <c r="CZ25" s="621">
        <v>13.7</v>
      </c>
      <c r="DA25" s="639"/>
      <c r="DB25" s="639"/>
      <c r="DC25" s="640"/>
      <c r="DD25" s="624">
        <v>820403</v>
      </c>
      <c r="DE25" s="637"/>
      <c r="DF25" s="637"/>
      <c r="DG25" s="637"/>
      <c r="DH25" s="637"/>
      <c r="DI25" s="637"/>
      <c r="DJ25" s="637"/>
      <c r="DK25" s="638"/>
      <c r="DL25" s="624">
        <v>819592</v>
      </c>
      <c r="DM25" s="637"/>
      <c r="DN25" s="637"/>
      <c r="DO25" s="637"/>
      <c r="DP25" s="637"/>
      <c r="DQ25" s="637"/>
      <c r="DR25" s="637"/>
      <c r="DS25" s="637"/>
      <c r="DT25" s="637"/>
      <c r="DU25" s="637"/>
      <c r="DV25" s="638"/>
      <c r="DW25" s="641">
        <v>19.399999999999999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497103</v>
      </c>
      <c r="CS26" s="619"/>
      <c r="CT26" s="619"/>
      <c r="CU26" s="619"/>
      <c r="CV26" s="619"/>
      <c r="CW26" s="619"/>
      <c r="CX26" s="619"/>
      <c r="CY26" s="620"/>
      <c r="CZ26" s="621">
        <v>7.8</v>
      </c>
      <c r="DA26" s="639"/>
      <c r="DB26" s="639"/>
      <c r="DC26" s="640"/>
      <c r="DD26" s="624">
        <v>453248</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530417</v>
      </c>
      <c r="S27" s="619"/>
      <c r="T27" s="619"/>
      <c r="U27" s="619"/>
      <c r="V27" s="619"/>
      <c r="W27" s="619"/>
      <c r="X27" s="619"/>
      <c r="Y27" s="620"/>
      <c r="Z27" s="671">
        <v>8.1</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782279</v>
      </c>
      <c r="BH27" s="619"/>
      <c r="BI27" s="619"/>
      <c r="BJ27" s="619"/>
      <c r="BK27" s="619"/>
      <c r="BL27" s="619"/>
      <c r="BM27" s="619"/>
      <c r="BN27" s="620"/>
      <c r="BO27" s="671">
        <v>100</v>
      </c>
      <c r="BP27" s="671"/>
      <c r="BQ27" s="671"/>
      <c r="BR27" s="671"/>
      <c r="BS27" s="624">
        <v>3242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898510</v>
      </c>
      <c r="CS27" s="637"/>
      <c r="CT27" s="637"/>
      <c r="CU27" s="637"/>
      <c r="CV27" s="637"/>
      <c r="CW27" s="637"/>
      <c r="CX27" s="637"/>
      <c r="CY27" s="638"/>
      <c r="CZ27" s="621">
        <v>14</v>
      </c>
      <c r="DA27" s="639"/>
      <c r="DB27" s="639"/>
      <c r="DC27" s="640"/>
      <c r="DD27" s="624">
        <v>244438</v>
      </c>
      <c r="DE27" s="637"/>
      <c r="DF27" s="637"/>
      <c r="DG27" s="637"/>
      <c r="DH27" s="637"/>
      <c r="DI27" s="637"/>
      <c r="DJ27" s="637"/>
      <c r="DK27" s="638"/>
      <c r="DL27" s="624">
        <v>238423</v>
      </c>
      <c r="DM27" s="637"/>
      <c r="DN27" s="637"/>
      <c r="DO27" s="637"/>
      <c r="DP27" s="637"/>
      <c r="DQ27" s="637"/>
      <c r="DR27" s="637"/>
      <c r="DS27" s="637"/>
      <c r="DT27" s="637"/>
      <c r="DU27" s="637"/>
      <c r="DV27" s="638"/>
      <c r="DW27" s="641">
        <v>5.6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17782</v>
      </c>
      <c r="S28" s="619"/>
      <c r="T28" s="619"/>
      <c r="U28" s="619"/>
      <c r="V28" s="619"/>
      <c r="W28" s="619"/>
      <c r="X28" s="619"/>
      <c r="Y28" s="620"/>
      <c r="Z28" s="671">
        <v>0.3</v>
      </c>
      <c r="AA28" s="671"/>
      <c r="AB28" s="671"/>
      <c r="AC28" s="671"/>
      <c r="AD28" s="672">
        <v>7718</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586928</v>
      </c>
      <c r="CS28" s="619"/>
      <c r="CT28" s="619"/>
      <c r="CU28" s="619"/>
      <c r="CV28" s="619"/>
      <c r="CW28" s="619"/>
      <c r="CX28" s="619"/>
      <c r="CY28" s="620"/>
      <c r="CZ28" s="621">
        <v>9.1999999999999993</v>
      </c>
      <c r="DA28" s="639"/>
      <c r="DB28" s="639"/>
      <c r="DC28" s="640"/>
      <c r="DD28" s="624">
        <v>586928</v>
      </c>
      <c r="DE28" s="619"/>
      <c r="DF28" s="619"/>
      <c r="DG28" s="619"/>
      <c r="DH28" s="619"/>
      <c r="DI28" s="619"/>
      <c r="DJ28" s="619"/>
      <c r="DK28" s="620"/>
      <c r="DL28" s="624">
        <v>586928</v>
      </c>
      <c r="DM28" s="619"/>
      <c r="DN28" s="619"/>
      <c r="DO28" s="619"/>
      <c r="DP28" s="619"/>
      <c r="DQ28" s="619"/>
      <c r="DR28" s="619"/>
      <c r="DS28" s="619"/>
      <c r="DT28" s="619"/>
      <c r="DU28" s="619"/>
      <c r="DV28" s="620"/>
      <c r="DW28" s="641">
        <v>13.9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2527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586824</v>
      </c>
      <c r="CS29" s="637"/>
      <c r="CT29" s="637"/>
      <c r="CU29" s="637"/>
      <c r="CV29" s="637"/>
      <c r="CW29" s="637"/>
      <c r="CX29" s="637"/>
      <c r="CY29" s="638"/>
      <c r="CZ29" s="621">
        <v>9.1999999999999993</v>
      </c>
      <c r="DA29" s="639"/>
      <c r="DB29" s="639"/>
      <c r="DC29" s="640"/>
      <c r="DD29" s="624">
        <v>586824</v>
      </c>
      <c r="DE29" s="637"/>
      <c r="DF29" s="637"/>
      <c r="DG29" s="637"/>
      <c r="DH29" s="637"/>
      <c r="DI29" s="637"/>
      <c r="DJ29" s="637"/>
      <c r="DK29" s="638"/>
      <c r="DL29" s="624">
        <v>586824</v>
      </c>
      <c r="DM29" s="637"/>
      <c r="DN29" s="637"/>
      <c r="DO29" s="637"/>
      <c r="DP29" s="637"/>
      <c r="DQ29" s="637"/>
      <c r="DR29" s="637"/>
      <c r="DS29" s="637"/>
      <c r="DT29" s="637"/>
      <c r="DU29" s="637"/>
      <c r="DV29" s="638"/>
      <c r="DW29" s="641">
        <v>13.9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72996</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90.7</v>
      </c>
      <c r="BN30" s="685"/>
      <c r="BO30" s="685"/>
      <c r="BP30" s="685"/>
      <c r="BQ30" s="687"/>
      <c r="BR30" s="684">
        <v>97.7</v>
      </c>
      <c r="BS30" s="685"/>
      <c r="BT30" s="685"/>
      <c r="BU30" s="685"/>
      <c r="BV30" s="685"/>
      <c r="BW30" s="685"/>
      <c r="BX30" s="686">
        <v>90</v>
      </c>
      <c r="BY30" s="685"/>
      <c r="BZ30" s="685"/>
      <c r="CA30" s="685"/>
      <c r="CB30" s="687"/>
      <c r="CD30" s="690"/>
      <c r="CE30" s="691"/>
      <c r="CF30" s="655" t="s">
        <v>291</v>
      </c>
      <c r="CG30" s="652"/>
      <c r="CH30" s="652"/>
      <c r="CI30" s="652"/>
      <c r="CJ30" s="652"/>
      <c r="CK30" s="652"/>
      <c r="CL30" s="652"/>
      <c r="CM30" s="652"/>
      <c r="CN30" s="652"/>
      <c r="CO30" s="652"/>
      <c r="CP30" s="652"/>
      <c r="CQ30" s="653"/>
      <c r="CR30" s="618">
        <v>526190</v>
      </c>
      <c r="CS30" s="619"/>
      <c r="CT30" s="619"/>
      <c r="CU30" s="619"/>
      <c r="CV30" s="619"/>
      <c r="CW30" s="619"/>
      <c r="CX30" s="619"/>
      <c r="CY30" s="620"/>
      <c r="CZ30" s="621">
        <v>8.1999999999999993</v>
      </c>
      <c r="DA30" s="639"/>
      <c r="DB30" s="639"/>
      <c r="DC30" s="640"/>
      <c r="DD30" s="624">
        <v>526190</v>
      </c>
      <c r="DE30" s="619"/>
      <c r="DF30" s="619"/>
      <c r="DG30" s="619"/>
      <c r="DH30" s="619"/>
      <c r="DI30" s="619"/>
      <c r="DJ30" s="619"/>
      <c r="DK30" s="620"/>
      <c r="DL30" s="624">
        <v>526190</v>
      </c>
      <c r="DM30" s="619"/>
      <c r="DN30" s="619"/>
      <c r="DO30" s="619"/>
      <c r="DP30" s="619"/>
      <c r="DQ30" s="619"/>
      <c r="DR30" s="619"/>
      <c r="DS30" s="619"/>
      <c r="DT30" s="619"/>
      <c r="DU30" s="619"/>
      <c r="DV30" s="620"/>
      <c r="DW30" s="641">
        <v>12.4</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55560</v>
      </c>
      <c r="S31" s="619"/>
      <c r="T31" s="619"/>
      <c r="U31" s="619"/>
      <c r="V31" s="619"/>
      <c r="W31" s="619"/>
      <c r="X31" s="619"/>
      <c r="Y31" s="620"/>
      <c r="Z31" s="671">
        <v>0.9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98.9</v>
      </c>
      <c r="BH31" s="637"/>
      <c r="BI31" s="637"/>
      <c r="BJ31" s="637"/>
      <c r="BK31" s="637"/>
      <c r="BL31" s="637"/>
      <c r="BM31" s="673">
        <v>93.1</v>
      </c>
      <c r="BN31" s="683"/>
      <c r="BO31" s="683"/>
      <c r="BP31" s="683"/>
      <c r="BQ31" s="647"/>
      <c r="BR31" s="682">
        <v>97.4</v>
      </c>
      <c r="BS31" s="637"/>
      <c r="BT31" s="637"/>
      <c r="BU31" s="637"/>
      <c r="BV31" s="637"/>
      <c r="BW31" s="637"/>
      <c r="BX31" s="673">
        <v>91.7</v>
      </c>
      <c r="BY31" s="683"/>
      <c r="BZ31" s="683"/>
      <c r="CA31" s="683"/>
      <c r="CB31" s="647"/>
      <c r="CD31" s="690"/>
      <c r="CE31" s="691"/>
      <c r="CF31" s="655" t="s">
        <v>295</v>
      </c>
      <c r="CG31" s="652"/>
      <c r="CH31" s="652"/>
      <c r="CI31" s="652"/>
      <c r="CJ31" s="652"/>
      <c r="CK31" s="652"/>
      <c r="CL31" s="652"/>
      <c r="CM31" s="652"/>
      <c r="CN31" s="652"/>
      <c r="CO31" s="652"/>
      <c r="CP31" s="652"/>
      <c r="CQ31" s="653"/>
      <c r="CR31" s="618">
        <v>60634</v>
      </c>
      <c r="CS31" s="637"/>
      <c r="CT31" s="637"/>
      <c r="CU31" s="637"/>
      <c r="CV31" s="637"/>
      <c r="CW31" s="637"/>
      <c r="CX31" s="637"/>
      <c r="CY31" s="638"/>
      <c r="CZ31" s="621">
        <v>0.9</v>
      </c>
      <c r="DA31" s="639"/>
      <c r="DB31" s="639"/>
      <c r="DC31" s="640"/>
      <c r="DD31" s="624">
        <v>60634</v>
      </c>
      <c r="DE31" s="637"/>
      <c r="DF31" s="637"/>
      <c r="DG31" s="637"/>
      <c r="DH31" s="637"/>
      <c r="DI31" s="637"/>
      <c r="DJ31" s="637"/>
      <c r="DK31" s="638"/>
      <c r="DL31" s="624">
        <v>60634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57098</v>
      </c>
      <c r="S32" s="619"/>
      <c r="T32" s="619"/>
      <c r="U32" s="619"/>
      <c r="V32" s="619"/>
      <c r="W32" s="619"/>
      <c r="X32" s="619"/>
      <c r="Y32" s="620"/>
      <c r="Z32" s="671">
        <v>0.9</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v>
      </c>
      <c r="BH32" s="603"/>
      <c r="BI32" s="603"/>
      <c r="BJ32" s="603"/>
      <c r="BK32" s="603"/>
      <c r="BL32" s="603"/>
      <c r="BM32" s="666">
        <v>89.1</v>
      </c>
      <c r="BN32" s="603"/>
      <c r="BO32" s="603"/>
      <c r="BP32" s="603"/>
      <c r="BQ32" s="660"/>
      <c r="BR32" s="681">
        <v>97.3</v>
      </c>
      <c r="BS32" s="603"/>
      <c r="BT32" s="603"/>
      <c r="BU32" s="603"/>
      <c r="BV32" s="603"/>
      <c r="BW32" s="603"/>
      <c r="BX32" s="666">
        <v>88.7</v>
      </c>
      <c r="BY32" s="603"/>
      <c r="BZ32" s="603"/>
      <c r="CA32" s="603"/>
      <c r="CB32" s="660"/>
      <c r="CD32" s="692"/>
      <c r="CE32" s="693"/>
      <c r="CF32" s="655" t="s">
        <v>298</v>
      </c>
      <c r="CG32" s="652"/>
      <c r="CH32" s="652"/>
      <c r="CI32" s="652"/>
      <c r="CJ32" s="652"/>
      <c r="CK32" s="652"/>
      <c r="CL32" s="652"/>
      <c r="CM32" s="652"/>
      <c r="CN32" s="652"/>
      <c r="CO32" s="652"/>
      <c r="CP32" s="652"/>
      <c r="CQ32" s="653"/>
      <c r="CR32" s="618">
        <v>104</v>
      </c>
      <c r="CS32" s="619"/>
      <c r="CT32" s="619"/>
      <c r="CU32" s="619"/>
      <c r="CV32" s="619"/>
      <c r="CW32" s="619"/>
      <c r="CX32" s="619"/>
      <c r="CY32" s="620"/>
      <c r="CZ32" s="621">
        <v>0</v>
      </c>
      <c r="DA32" s="639"/>
      <c r="DB32" s="639"/>
      <c r="DC32" s="640"/>
      <c r="DD32" s="624">
        <v>104</v>
      </c>
      <c r="DE32" s="619"/>
      <c r="DF32" s="619"/>
      <c r="DG32" s="619"/>
      <c r="DH32" s="619"/>
      <c r="DI32" s="619"/>
      <c r="DJ32" s="619"/>
      <c r="DK32" s="620"/>
      <c r="DL32" s="624">
        <v>104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507600</v>
      </c>
      <c r="S33" s="619"/>
      <c r="T33" s="619"/>
      <c r="U33" s="619"/>
      <c r="V33" s="619"/>
      <c r="W33" s="619"/>
      <c r="X33" s="619"/>
      <c r="Y33" s="620"/>
      <c r="Z33" s="671">
        <v>7.8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3394422</v>
      </c>
      <c r="CS33" s="637"/>
      <c r="CT33" s="637"/>
      <c r="CU33" s="637"/>
      <c r="CV33" s="637"/>
      <c r="CW33" s="637"/>
      <c r="CX33" s="637"/>
      <c r="CY33" s="638"/>
      <c r="CZ33" s="621">
        <v>53</v>
      </c>
      <c r="DA33" s="639"/>
      <c r="DB33" s="639"/>
      <c r="DC33" s="640"/>
      <c r="DD33" s="624">
        <v>2881937</v>
      </c>
      <c r="DE33" s="637"/>
      <c r="DF33" s="637"/>
      <c r="DG33" s="637"/>
      <c r="DH33" s="637"/>
      <c r="DI33" s="637"/>
      <c r="DJ33" s="637"/>
      <c r="DK33" s="638"/>
      <c r="DL33" s="624">
        <v>1629706</v>
      </c>
      <c r="DM33" s="637"/>
      <c r="DN33" s="637"/>
      <c r="DO33" s="637"/>
      <c r="DP33" s="637"/>
      <c r="DQ33" s="637"/>
      <c r="DR33" s="637"/>
      <c r="DS33" s="637"/>
      <c r="DT33" s="637"/>
      <c r="DU33" s="637"/>
      <c r="DV33" s="638"/>
      <c r="DW33" s="641">
        <v>38.5</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1098008</v>
      </c>
      <c r="CS34" s="619"/>
      <c r="CT34" s="619"/>
      <c r="CU34" s="619"/>
      <c r="CV34" s="619"/>
      <c r="CW34" s="619"/>
      <c r="CX34" s="619"/>
      <c r="CY34" s="620"/>
      <c r="CZ34" s="621">
        <v>17.2</v>
      </c>
      <c r="DA34" s="639"/>
      <c r="DB34" s="639"/>
      <c r="DC34" s="640"/>
      <c r="DD34" s="624">
        <v>832383</v>
      </c>
      <c r="DE34" s="619"/>
      <c r="DF34" s="619"/>
      <c r="DG34" s="619"/>
      <c r="DH34" s="619"/>
      <c r="DI34" s="619"/>
      <c r="DJ34" s="619"/>
      <c r="DK34" s="620"/>
      <c r="DL34" s="624">
        <v>253089</v>
      </c>
      <c r="DM34" s="619"/>
      <c r="DN34" s="619"/>
      <c r="DO34" s="619"/>
      <c r="DP34" s="619"/>
      <c r="DQ34" s="619"/>
      <c r="DR34" s="619"/>
      <c r="DS34" s="619"/>
      <c r="DT34" s="619"/>
      <c r="DU34" s="619"/>
      <c r="DV34" s="620"/>
      <c r="DW34" s="641">
        <v>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212700</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1359871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10824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137720</v>
      </c>
      <c r="CS35" s="637"/>
      <c r="CT35" s="637"/>
      <c r="CU35" s="637"/>
      <c r="CV35" s="637"/>
      <c r="CW35" s="637"/>
      <c r="CX35" s="637"/>
      <c r="CY35" s="638"/>
      <c r="CZ35" s="621">
        <v>2.2000000000000002</v>
      </c>
      <c r="DA35" s="639"/>
      <c r="DB35" s="639"/>
      <c r="DC35" s="640"/>
      <c r="DD35" s="624">
        <v>131720</v>
      </c>
      <c r="DE35" s="637"/>
      <c r="DF35" s="637"/>
      <c r="DG35" s="637"/>
      <c r="DH35" s="637"/>
      <c r="DI35" s="637"/>
      <c r="DJ35" s="637"/>
      <c r="DK35" s="638"/>
      <c r="DL35" s="624">
        <v>128720</v>
      </c>
      <c r="DM35" s="637"/>
      <c r="DN35" s="637"/>
      <c r="DO35" s="637"/>
      <c r="DP35" s="637"/>
      <c r="DQ35" s="637"/>
      <c r="DR35" s="637"/>
      <c r="DS35" s="637"/>
      <c r="DT35" s="637"/>
      <c r="DU35" s="637"/>
      <c r="DV35" s="638"/>
      <c r="DW35" s="641">
        <v>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6510435</v>
      </c>
      <c r="S36" s="659"/>
      <c r="T36" s="659"/>
      <c r="U36" s="659"/>
      <c r="V36" s="659"/>
      <c r="W36" s="659"/>
      <c r="X36" s="659"/>
      <c r="Y36" s="662"/>
      <c r="Z36" s="663">
        <v>100</v>
      </c>
      <c r="AA36" s="663"/>
      <c r="AB36" s="663"/>
      <c r="AC36" s="663"/>
      <c r="AD36" s="664">
        <v>4015152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470000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-107588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1088570</v>
      </c>
      <c r="CS36" s="619"/>
      <c r="CT36" s="619"/>
      <c r="CU36" s="619"/>
      <c r="CV36" s="619"/>
      <c r="CW36" s="619"/>
      <c r="CX36" s="619"/>
      <c r="CY36" s="620"/>
      <c r="CZ36" s="621">
        <v>17</v>
      </c>
      <c r="DA36" s="639"/>
      <c r="DB36" s="639"/>
      <c r="DC36" s="640"/>
      <c r="DD36" s="624">
        <v>990790</v>
      </c>
      <c r="DE36" s="619"/>
      <c r="DF36" s="619"/>
      <c r="DG36" s="619"/>
      <c r="DH36" s="619"/>
      <c r="DI36" s="619"/>
      <c r="DJ36" s="619"/>
      <c r="DK36" s="620"/>
      <c r="DL36" s="624">
        <v>767843</v>
      </c>
      <c r="DM36" s="619"/>
      <c r="DN36" s="619"/>
      <c r="DO36" s="619"/>
      <c r="DP36" s="619"/>
      <c r="DQ36" s="619"/>
      <c r="DR36" s="619"/>
      <c r="DS36" s="619"/>
      <c r="DT36" s="619"/>
      <c r="DU36" s="619"/>
      <c r="DV36" s="620"/>
      <c r="DW36" s="641">
        <v>18.2</v>
      </c>
      <c r="DX36" s="642"/>
      <c r="DY36" s="642"/>
      <c r="DZ36" s="642"/>
      <c r="EA36" s="642"/>
      <c r="EB36" s="642"/>
      <c r="EC36" s="643"/>
    </row>
    <row r="37" spans="2:133" ht="11.25" customHeight="1">
      <c r="AQ37" s="644" t="s">
        <v>313</v>
      </c>
      <c r="AR37" s="645"/>
      <c r="AS37" s="645"/>
      <c r="AT37" s="645"/>
      <c r="AU37" s="645"/>
      <c r="AV37" s="645"/>
      <c r="AW37" s="645"/>
      <c r="AX37" s="645"/>
      <c r="AY37" s="646"/>
      <c r="AZ37" s="618">
        <v>272502</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2315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292023</v>
      </c>
      <c r="CS37" s="637"/>
      <c r="CT37" s="637"/>
      <c r="CU37" s="637"/>
      <c r="CV37" s="637"/>
      <c r="CW37" s="637"/>
      <c r="CX37" s="637"/>
      <c r="CY37" s="638"/>
      <c r="CZ37" s="621">
        <v>4.5999999999999996</v>
      </c>
      <c r="DA37" s="639"/>
      <c r="DB37" s="639"/>
      <c r="DC37" s="640"/>
      <c r="DD37" s="624">
        <v>292023</v>
      </c>
      <c r="DE37" s="637"/>
      <c r="DF37" s="637"/>
      <c r="DG37" s="637"/>
      <c r="DH37" s="637"/>
      <c r="DI37" s="637"/>
      <c r="DJ37" s="637"/>
      <c r="DK37" s="638"/>
      <c r="DL37" s="624">
        <v>291874</v>
      </c>
      <c r="DM37" s="637"/>
      <c r="DN37" s="637"/>
      <c r="DO37" s="637"/>
      <c r="DP37" s="637"/>
      <c r="DQ37" s="637"/>
      <c r="DR37" s="637"/>
      <c r="DS37" s="637"/>
      <c r="DT37" s="637"/>
      <c r="DU37" s="637"/>
      <c r="DV37" s="638"/>
      <c r="DW37" s="641">
        <v>6.9</v>
      </c>
      <c r="DX37" s="642"/>
      <c r="DY37" s="642"/>
      <c r="DZ37" s="642"/>
      <c r="EA37" s="642"/>
      <c r="EB37" s="642"/>
      <c r="EC37" s="643"/>
    </row>
    <row r="38" spans="2:133" ht="11.25" customHeight="1">
      <c r="AQ38" s="644" t="s">
        <v>316</v>
      </c>
      <c r="AR38" s="645"/>
      <c r="AS38" s="645"/>
      <c r="AT38" s="645"/>
      <c r="AU38" s="645"/>
      <c r="AV38" s="645"/>
      <c r="AW38" s="645"/>
      <c r="AX38" s="645"/>
      <c r="AY38" s="646"/>
      <c r="AZ38" s="618">
        <v>17149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4386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880871</v>
      </c>
      <c r="CS38" s="619"/>
      <c r="CT38" s="619"/>
      <c r="CU38" s="619"/>
      <c r="CV38" s="619"/>
      <c r="CW38" s="619"/>
      <c r="CX38" s="619"/>
      <c r="CY38" s="620"/>
      <c r="CZ38" s="621">
        <v>13.8</v>
      </c>
      <c r="DA38" s="639"/>
      <c r="DB38" s="639"/>
      <c r="DC38" s="640"/>
      <c r="DD38" s="624">
        <v>760118</v>
      </c>
      <c r="DE38" s="619"/>
      <c r="DF38" s="619"/>
      <c r="DG38" s="619"/>
      <c r="DH38" s="619"/>
      <c r="DI38" s="619"/>
      <c r="DJ38" s="619"/>
      <c r="DK38" s="620"/>
      <c r="DL38" s="624">
        <v>480054</v>
      </c>
      <c r="DM38" s="619"/>
      <c r="DN38" s="619"/>
      <c r="DO38" s="619"/>
      <c r="DP38" s="619"/>
      <c r="DQ38" s="619"/>
      <c r="DR38" s="619"/>
      <c r="DS38" s="619"/>
      <c r="DT38" s="619"/>
      <c r="DU38" s="619"/>
      <c r="DV38" s="620"/>
      <c r="DW38" s="641">
        <v>11.4</v>
      </c>
      <c r="DX38" s="642"/>
      <c r="DY38" s="642"/>
      <c r="DZ38" s="642"/>
      <c r="EA38" s="642"/>
      <c r="EB38" s="642"/>
      <c r="EC38" s="643"/>
    </row>
    <row r="39" spans="2:133" ht="11.25" customHeight="1">
      <c r="AQ39" s="644" t="s">
        <v>319</v>
      </c>
      <c r="AR39" s="645"/>
      <c r="AS39" s="645"/>
      <c r="AT39" s="645"/>
      <c r="AU39" s="645"/>
      <c r="AV39" s="645"/>
      <c r="AW39" s="645"/>
      <c r="AX39" s="645"/>
      <c r="AY39" s="646"/>
      <c r="AZ39" s="618">
        <v>9000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124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170373</v>
      </c>
      <c r="CS39" s="637"/>
      <c r="CT39" s="637"/>
      <c r="CU39" s="637"/>
      <c r="CV39" s="637"/>
      <c r="CW39" s="637"/>
      <c r="CX39" s="637"/>
      <c r="CY39" s="638"/>
      <c r="CZ39" s="621">
        <v>2.7</v>
      </c>
      <c r="DA39" s="639"/>
      <c r="DB39" s="639"/>
      <c r="DC39" s="640"/>
      <c r="DD39" s="624">
        <v>166300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163809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18880</v>
      </c>
      <c r="CS40" s="619"/>
      <c r="CT40" s="619"/>
      <c r="CU40" s="619"/>
      <c r="CV40" s="619"/>
      <c r="CW40" s="619"/>
      <c r="CX40" s="619"/>
      <c r="CY40" s="620"/>
      <c r="CZ40" s="621">
        <v>0.3</v>
      </c>
      <c r="DA40" s="639"/>
      <c r="DB40" s="639"/>
      <c r="DC40" s="640"/>
      <c r="DD40" s="624">
        <v>626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427411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644793</v>
      </c>
      <c r="CS42" s="619"/>
      <c r="CT42" s="619"/>
      <c r="CU42" s="619"/>
      <c r="CV42" s="619"/>
      <c r="CW42" s="619"/>
      <c r="CX42" s="619"/>
      <c r="CY42" s="620"/>
      <c r="CZ42" s="621">
        <v>10.1</v>
      </c>
      <c r="DA42" s="622"/>
      <c r="DB42" s="622"/>
      <c r="DC42" s="623"/>
      <c r="DD42" s="624">
        <v>182371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44734</v>
      </c>
      <c r="CS43" s="637"/>
      <c r="CT43" s="637"/>
      <c r="CU43" s="637"/>
      <c r="CV43" s="637"/>
      <c r="CW43" s="637"/>
      <c r="CX43" s="637"/>
      <c r="CY43" s="638"/>
      <c r="CZ43" s="621">
        <v>0.7</v>
      </c>
      <c r="DA43" s="639"/>
      <c r="DB43" s="639"/>
      <c r="DC43" s="640"/>
      <c r="DD43" s="624">
        <v>44734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630866</v>
      </c>
      <c r="CS44" s="619"/>
      <c r="CT44" s="619"/>
      <c r="CU44" s="619"/>
      <c r="CV44" s="619"/>
      <c r="CW44" s="619"/>
      <c r="CX44" s="619"/>
      <c r="CY44" s="620"/>
      <c r="CZ44" s="621">
        <v>9.9</v>
      </c>
      <c r="DA44" s="622"/>
      <c r="DB44" s="622"/>
      <c r="DC44" s="623"/>
      <c r="DD44" s="624">
        <v>182349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360629</v>
      </c>
      <c r="CS45" s="637"/>
      <c r="CT45" s="637"/>
      <c r="CU45" s="637"/>
      <c r="CV45" s="637"/>
      <c r="CW45" s="637"/>
      <c r="CX45" s="637"/>
      <c r="CY45" s="638"/>
      <c r="CZ45" s="621">
        <v>5.6</v>
      </c>
      <c r="DA45" s="639"/>
      <c r="DB45" s="639"/>
      <c r="DC45" s="640"/>
      <c r="DD45" s="624">
        <v>15791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248403</v>
      </c>
      <c r="CS46" s="619"/>
      <c r="CT46" s="619"/>
      <c r="CU46" s="619"/>
      <c r="CV46" s="619"/>
      <c r="CW46" s="619"/>
      <c r="CX46" s="619"/>
      <c r="CY46" s="620"/>
      <c r="CZ46" s="621">
        <v>3.9</v>
      </c>
      <c r="DA46" s="622"/>
      <c r="DB46" s="622"/>
      <c r="DC46" s="623"/>
      <c r="DD46" s="624">
        <v>161624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13927</v>
      </c>
      <c r="CS47" s="637"/>
      <c r="CT47" s="637"/>
      <c r="CU47" s="637"/>
      <c r="CV47" s="637"/>
      <c r="CW47" s="637"/>
      <c r="CX47" s="637"/>
      <c r="CY47" s="638"/>
      <c r="CZ47" s="621">
        <v>0.2</v>
      </c>
      <c r="DA47" s="639"/>
      <c r="DB47" s="639"/>
      <c r="DC47" s="640"/>
      <c r="DD47" s="624">
        <v>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6398699</v>
      </c>
      <c r="CS49" s="603"/>
      <c r="CT49" s="603"/>
      <c r="CU49" s="603"/>
      <c r="CV49" s="603"/>
      <c r="CW49" s="603"/>
      <c r="CX49" s="603"/>
      <c r="CY49" s="604"/>
      <c r="CZ49" s="605">
        <v>100</v>
      </c>
      <c r="DA49" s="606"/>
      <c r="DB49" s="606"/>
      <c r="DC49" s="607"/>
      <c r="DD49" s="608">
        <v>4716077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6510</v>
      </c>
      <c r="R7" s="1131"/>
      <c r="S7" s="1131"/>
      <c r="T7" s="1131"/>
      <c r="U7" s="1131"/>
      <c r="V7" s="1131">
        <v>6399</v>
      </c>
      <c r="W7" s="1131"/>
      <c r="X7" s="1131"/>
      <c r="Y7" s="1131"/>
      <c r="Z7" s="1131"/>
      <c r="AA7" s="1131">
        <v>112</v>
      </c>
      <c r="AB7" s="1131"/>
      <c r="AC7" s="1131"/>
      <c r="AD7" s="1131"/>
      <c r="AE7" s="1132"/>
      <c r="AF7" s="1133">
        <v>107</v>
      </c>
      <c r="AG7" s="1134"/>
      <c r="AH7" s="1134"/>
      <c r="AI7" s="1134"/>
      <c r="AJ7" s="1135"/>
      <c r="AK7" s="1117">
        <v>73</v>
      </c>
      <c r="AL7" s="1118"/>
      <c r="AM7" s="1118"/>
      <c r="AN7" s="1118"/>
      <c r="AO7" s="1118"/>
      <c r="AP7" s="1118">
        <v>5282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0</v>
      </c>
      <c r="R8" s="1070"/>
      <c r="S8" s="1070"/>
      <c r="T8" s="1070"/>
      <c r="U8" s="1070"/>
      <c r="V8" s="1070" t="s">
        <v>549</v>
      </c>
      <c r="W8" s="1070"/>
      <c r="X8" s="1070"/>
      <c r="Y8" s="1070"/>
      <c r="Z8" s="1070"/>
      <c r="AA8" s="1070">
        <v>0</v>
      </c>
      <c r="AB8" s="1070"/>
      <c r="AC8" s="1070"/>
      <c r="AD8" s="1070"/>
      <c r="AE8" s="1071"/>
      <c r="AF8" s="1045">
        <v>0</v>
      </c>
      <c r="AG8" s="1046"/>
      <c r="AH8" s="1046"/>
      <c r="AI8" s="1046"/>
      <c r="AJ8" s="1047"/>
      <c r="AK8" s="1112" t="s">
        <v>542</v>
      </c>
      <c r="AL8" s="1113"/>
      <c r="AM8" s="1113"/>
      <c r="AN8" s="1113"/>
      <c r="AO8" s="1113"/>
      <c r="AP8" s="1113" t="s">
        <v>542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6510</v>
      </c>
      <c r="R23" s="1095"/>
      <c r="S23" s="1095"/>
      <c r="T23" s="1095"/>
      <c r="U23" s="1095"/>
      <c r="V23" s="1095">
        <v>6399</v>
      </c>
      <c r="W23" s="1095"/>
      <c r="X23" s="1095"/>
      <c r="Y23" s="1095"/>
      <c r="Z23" s="1095"/>
      <c r="AA23" s="1095">
        <v>112</v>
      </c>
      <c r="AB23" s="1095"/>
      <c r="AC23" s="1095"/>
      <c r="AD23" s="1095"/>
      <c r="AE23" s="1096"/>
      <c r="AF23" s="1097">
        <v>107</v>
      </c>
      <c r="AG23" s="1095"/>
      <c r="AH23" s="1095"/>
      <c r="AI23" s="1095"/>
      <c r="AJ23" s="1098"/>
      <c r="AK23" s="1099"/>
      <c r="AL23" s="1100"/>
      <c r="AM23" s="1100"/>
      <c r="AN23" s="1100"/>
      <c r="AO23" s="1100"/>
      <c r="AP23" s="1095">
        <v>5282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2365</v>
      </c>
      <c r="R28" s="1080"/>
      <c r="S28" s="1080"/>
      <c r="T28" s="1080"/>
      <c r="U28" s="1080"/>
      <c r="V28" s="1080">
        <v>2354</v>
      </c>
      <c r="W28" s="1080"/>
      <c r="X28" s="1080"/>
      <c r="Y28" s="1080"/>
      <c r="Z28" s="1080"/>
      <c r="AA28" s="1080">
        <v>11</v>
      </c>
      <c r="AB28" s="1080"/>
      <c r="AC28" s="1080"/>
      <c r="AD28" s="1080"/>
      <c r="AE28" s="1081"/>
      <c r="AF28" s="1082">
        <v>11</v>
      </c>
      <c r="AG28" s="1080"/>
      <c r="AH28" s="1080"/>
      <c r="AI28" s="1080"/>
      <c r="AJ28" s="1083"/>
      <c r="AK28" s="1084">
        <v>197</v>
      </c>
      <c r="AL28" s="1072"/>
      <c r="AM28" s="1072"/>
      <c r="AN28" s="1072"/>
      <c r="AO28" s="1072"/>
      <c r="AP28" s="1072" t="s">
        <v>542</v>
      </c>
      <c r="AQ28" s="1072"/>
      <c r="AR28" s="1072"/>
      <c r="AS28" s="1072"/>
      <c r="AT28" s="1072"/>
      <c r="AU28" s="1072" t="s">
        <v>542</v>
      </c>
      <c r="AV28" s="1072"/>
      <c r="AW28" s="1072"/>
      <c r="AX28" s="1072"/>
      <c r="AY28" s="1072"/>
      <c r="AZ28" s="1073" t="s">
        <v>542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1252</v>
      </c>
      <c r="R29" s="1070"/>
      <c r="S29" s="1070"/>
      <c r="T29" s="1070"/>
      <c r="U29" s="1070"/>
      <c r="V29" s="1070">
        <v>1226</v>
      </c>
      <c r="W29" s="1070"/>
      <c r="X29" s="1070"/>
      <c r="Y29" s="1070"/>
      <c r="Z29" s="1070"/>
      <c r="AA29" s="1070">
        <v>26</v>
      </c>
      <c r="AB29" s="1070"/>
      <c r="AC29" s="1070"/>
      <c r="AD29" s="1070"/>
      <c r="AE29" s="1071"/>
      <c r="AF29" s="1045">
        <v>26</v>
      </c>
      <c r="AG29" s="1046"/>
      <c r="AH29" s="1046"/>
      <c r="AI29" s="1046"/>
      <c r="AJ29" s="1047"/>
      <c r="AK29" s="1006">
        <v>204</v>
      </c>
      <c r="AL29" s="997"/>
      <c r="AM29" s="997"/>
      <c r="AN29" s="997"/>
      <c r="AO29" s="997"/>
      <c r="AP29" s="997" t="s">
        <v>542</v>
      </c>
      <c r="AQ29" s="997"/>
      <c r="AR29" s="997"/>
      <c r="AS29" s="997"/>
      <c r="AT29" s="997"/>
      <c r="AU29" s="997" t="s">
        <v>542</v>
      </c>
      <c r="AV29" s="997"/>
      <c r="AW29" s="997"/>
      <c r="AX29" s="997"/>
      <c r="AY29" s="997"/>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277</v>
      </c>
      <c r="R30" s="1070"/>
      <c r="S30" s="1070"/>
      <c r="T30" s="1070"/>
      <c r="U30" s="1070"/>
      <c r="V30" s="1070">
        <v>276</v>
      </c>
      <c r="W30" s="1070"/>
      <c r="X30" s="1070"/>
      <c r="Y30" s="1070"/>
      <c r="Z30" s="1070"/>
      <c r="AA30" s="1070">
        <v>2</v>
      </c>
      <c r="AB30" s="1070"/>
      <c r="AC30" s="1070"/>
      <c r="AD30" s="1070"/>
      <c r="AE30" s="1071"/>
      <c r="AF30" s="1045">
        <v>2</v>
      </c>
      <c r="AG30" s="1046"/>
      <c r="AH30" s="1046"/>
      <c r="AI30" s="1046"/>
      <c r="AJ30" s="1047"/>
      <c r="AK30" s="1006">
        <v>213</v>
      </c>
      <c r="AL30" s="997"/>
      <c r="AM30" s="997"/>
      <c r="AN30" s="997"/>
      <c r="AO30" s="997"/>
      <c r="AP30" s="997" t="s">
        <v>542</v>
      </c>
      <c r="AQ30" s="997"/>
      <c r="AR30" s="997"/>
      <c r="AS30" s="997"/>
      <c r="AT30" s="997"/>
      <c r="AU30" s="997" t="s">
        <v>542</v>
      </c>
      <c r="AV30" s="997"/>
      <c r="AW30" s="997"/>
      <c r="AX30" s="997"/>
      <c r="AY30" s="997"/>
      <c r="AZ30" s="1068" t="s">
        <v>542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303</v>
      </c>
      <c r="R31" s="1070"/>
      <c r="S31" s="1070"/>
      <c r="T31" s="1070"/>
      <c r="U31" s="1070"/>
      <c r="V31" s="1070">
        <v>235</v>
      </c>
      <c r="W31" s="1070"/>
      <c r="X31" s="1070"/>
      <c r="Y31" s="1070"/>
      <c r="Z31" s="1070"/>
      <c r="AA31" s="1070">
        <v>67</v>
      </c>
      <c r="AB31" s="1070"/>
      <c r="AC31" s="1070"/>
      <c r="AD31" s="1070"/>
      <c r="AE31" s="1071"/>
      <c r="AF31" s="1045">
        <v>115</v>
      </c>
      <c r="AG31" s="1046"/>
      <c r="AH31" s="1046"/>
      <c r="AI31" s="1046"/>
      <c r="AJ31" s="1047"/>
      <c r="AK31" s="1006">
        <v>9</v>
      </c>
      <c r="AL31" s="997"/>
      <c r="AM31" s="997"/>
      <c r="AN31" s="997"/>
      <c r="AO31" s="997"/>
      <c r="AP31" s="997">
        <v>1808</v>
      </c>
      <c r="AQ31" s="997"/>
      <c r="AR31" s="997"/>
      <c r="AS31" s="997"/>
      <c r="AT31" s="997"/>
      <c r="AU31" s="997">
        <v>63</v>
      </c>
      <c r="AV31" s="997"/>
      <c r="AW31" s="997"/>
      <c r="AX31" s="997"/>
      <c r="AY31" s="997"/>
      <c r="AZ31" s="1068" t="s">
        <v>542</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1462</v>
      </c>
      <c r="R32" s="1070"/>
      <c r="S32" s="1070"/>
      <c r="T32" s="1070"/>
      <c r="U32" s="1070"/>
      <c r="V32" s="1070">
        <v>1356</v>
      </c>
      <c r="W32" s="1070"/>
      <c r="X32" s="1070"/>
      <c r="Y32" s="1070"/>
      <c r="Z32" s="1070"/>
      <c r="AA32" s="1070">
        <v>107</v>
      </c>
      <c r="AB32" s="1070"/>
      <c r="AC32" s="1070"/>
      <c r="AD32" s="1070"/>
      <c r="AE32" s="1071"/>
      <c r="AF32" s="1045">
        <v>131</v>
      </c>
      <c r="AG32" s="1046"/>
      <c r="AH32" s="1046"/>
      <c r="AI32" s="1046"/>
      <c r="AJ32" s="1047"/>
      <c r="AK32" s="1006">
        <v>474</v>
      </c>
      <c r="AL32" s="997"/>
      <c r="AM32" s="997"/>
      <c r="AN32" s="997"/>
      <c r="AO32" s="997"/>
      <c r="AP32" s="997">
        <v>1791</v>
      </c>
      <c r="AQ32" s="997"/>
      <c r="AR32" s="997"/>
      <c r="AS32" s="997"/>
      <c r="AT32" s="997"/>
      <c r="AU32" s="997">
        <v>1256</v>
      </c>
      <c r="AV32" s="997"/>
      <c r="AW32" s="997"/>
      <c r="AX32" s="997"/>
      <c r="AY32" s="997"/>
      <c r="AZ32" s="1068" t="s">
        <v>542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381</v>
      </c>
      <c r="R33" s="1070"/>
      <c r="S33" s="1070"/>
      <c r="T33" s="1070"/>
      <c r="U33" s="1070"/>
      <c r="V33" s="1070">
        <v>380</v>
      </c>
      <c r="W33" s="1070"/>
      <c r="X33" s="1070"/>
      <c r="Y33" s="1070"/>
      <c r="Z33" s="1070"/>
      <c r="AA33" s="1070">
        <v>0</v>
      </c>
      <c r="AB33" s="1070"/>
      <c r="AC33" s="1070"/>
      <c r="AD33" s="1070"/>
      <c r="AE33" s="1071"/>
      <c r="AF33" s="1045">
        <v>0</v>
      </c>
      <c r="AG33" s="1046"/>
      <c r="AH33" s="1046"/>
      <c r="AI33" s="1046"/>
      <c r="AJ33" s="1047"/>
      <c r="AK33" s="1006">
        <v>101</v>
      </c>
      <c r="AL33" s="997"/>
      <c r="AM33" s="997"/>
      <c r="AN33" s="997"/>
      <c r="AO33" s="997"/>
      <c r="AP33" s="997">
        <v>2064</v>
      </c>
      <c r="AQ33" s="997"/>
      <c r="AR33" s="997"/>
      <c r="AS33" s="997"/>
      <c r="AT33" s="997"/>
      <c r="AU33" s="997">
        <v>1800</v>
      </c>
      <c r="AV33" s="997"/>
      <c r="AW33" s="997"/>
      <c r="AX33" s="997"/>
      <c r="AY33" s="997"/>
      <c r="AZ33" s="1068" t="s">
        <v>542</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133</v>
      </c>
      <c r="R34" s="1070"/>
      <c r="S34" s="1070"/>
      <c r="T34" s="1070"/>
      <c r="U34" s="1070"/>
      <c r="V34" s="1070">
        <v>132</v>
      </c>
      <c r="W34" s="1070"/>
      <c r="X34" s="1070"/>
      <c r="Y34" s="1070"/>
      <c r="Z34" s="1070"/>
      <c r="AA34" s="1070">
        <v>1</v>
      </c>
      <c r="AB34" s="1070"/>
      <c r="AC34" s="1070"/>
      <c r="AD34" s="1070"/>
      <c r="AE34" s="1071"/>
      <c r="AF34" s="1045">
        <v>1</v>
      </c>
      <c r="AG34" s="1046"/>
      <c r="AH34" s="1046"/>
      <c r="AI34" s="1046"/>
      <c r="AJ34" s="1047"/>
      <c r="AK34" s="1006">
        <v>83</v>
      </c>
      <c r="AL34" s="997"/>
      <c r="AM34" s="997"/>
      <c r="AN34" s="997"/>
      <c r="AO34" s="997"/>
      <c r="AP34" s="997">
        <v>870</v>
      </c>
      <c r="AQ34" s="997"/>
      <c r="AR34" s="997"/>
      <c r="AS34" s="997"/>
      <c r="AT34" s="997"/>
      <c r="AU34" s="997">
        <v>698</v>
      </c>
      <c r="AV34" s="997"/>
      <c r="AW34" s="997"/>
      <c r="AX34" s="997"/>
      <c r="AY34" s="997"/>
      <c r="AZ34" s="1068" t="s">
        <v>542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168</v>
      </c>
      <c r="R35" s="1070"/>
      <c r="S35" s="1070"/>
      <c r="T35" s="1070"/>
      <c r="U35" s="1070"/>
      <c r="V35" s="1070">
        <v>167</v>
      </c>
      <c r="W35" s="1070"/>
      <c r="X35" s="1070"/>
      <c r="Y35" s="1070"/>
      <c r="Z35" s="1070"/>
      <c r="AA35" s="1070">
        <v>1</v>
      </c>
      <c r="AB35" s="1070"/>
      <c r="AC35" s="1070"/>
      <c r="AD35" s="1070"/>
      <c r="AE35" s="1071"/>
      <c r="AF35" s="1045">
        <v>1</v>
      </c>
      <c r="AG35" s="1046"/>
      <c r="AH35" s="1046"/>
      <c r="AI35" s="1046"/>
      <c r="AJ35" s="1047"/>
      <c r="AK35" s="1006">
        <v>88</v>
      </c>
      <c r="AL35" s="997"/>
      <c r="AM35" s="997"/>
      <c r="AN35" s="997"/>
      <c r="AO35" s="997"/>
      <c r="AP35" s="997">
        <v>841</v>
      </c>
      <c r="AQ35" s="997"/>
      <c r="AR35" s="997"/>
      <c r="AS35" s="997"/>
      <c r="AT35" s="997"/>
      <c r="AU35" s="997">
        <v>746</v>
      </c>
      <c r="AV35" s="997"/>
      <c r="AW35" s="997"/>
      <c r="AX35" s="997"/>
      <c r="AY35" s="997"/>
      <c r="AZ35" s="1068" t="s">
        <v>542</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18</v>
      </c>
      <c r="R36" s="1070"/>
      <c r="S36" s="1070"/>
      <c r="T36" s="1070"/>
      <c r="U36" s="1070"/>
      <c r="V36" s="1070">
        <v>18</v>
      </c>
      <c r="W36" s="1070"/>
      <c r="X36" s="1070"/>
      <c r="Y36" s="1070"/>
      <c r="Z36" s="1070"/>
      <c r="AA36" s="1070">
        <v>0</v>
      </c>
      <c r="AB36" s="1070"/>
      <c r="AC36" s="1070"/>
      <c r="AD36" s="1070"/>
      <c r="AE36" s="1071"/>
      <c r="AF36" s="1045">
        <v>0</v>
      </c>
      <c r="AG36" s="1046"/>
      <c r="AH36" s="1046"/>
      <c r="AI36" s="1046"/>
      <c r="AJ36" s="1047"/>
      <c r="AK36" s="1006">
        <v>17</v>
      </c>
      <c r="AL36" s="997"/>
      <c r="AM36" s="997"/>
      <c r="AN36" s="997"/>
      <c r="AO36" s="997"/>
      <c r="AP36" s="997" t="s">
        <v>542</v>
      </c>
      <c r="AQ36" s="997"/>
      <c r="AR36" s="997"/>
      <c r="AS36" s="997"/>
      <c r="AT36" s="997"/>
      <c r="AU36" s="997" t="s">
        <v>542</v>
      </c>
      <c r="AV36" s="997"/>
      <c r="AW36" s="997"/>
      <c r="AX36" s="997"/>
      <c r="AY36" s="997"/>
      <c r="AZ36" s="1068" t="s">
        <v>542</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286</v>
      </c>
      <c r="AG63" s="985"/>
      <c r="AH63" s="985"/>
      <c r="AI63" s="985"/>
      <c r="AJ63" s="1056"/>
      <c r="AK63" s="1057"/>
      <c r="AL63" s="989"/>
      <c r="AM63" s="989"/>
      <c r="AN63" s="989"/>
      <c r="AO63" s="989"/>
      <c r="AP63" s="985">
        <v>7374</v>
      </c>
      <c r="AQ63" s="985"/>
      <c r="AR63" s="985"/>
      <c r="AS63" s="985"/>
      <c r="AT63" s="985"/>
      <c r="AU63" s="985">
        <v>4563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5623</v>
      </c>
      <c r="R68" s="1008"/>
      <c r="S68" s="1008"/>
      <c r="T68" s="1008"/>
      <c r="U68" s="1008"/>
      <c r="V68" s="1008">
        <v>5352</v>
      </c>
      <c r="W68" s="1008"/>
      <c r="X68" s="1008"/>
      <c r="Y68" s="1008"/>
      <c r="Z68" s="1008"/>
      <c r="AA68" s="1008">
        <v>271</v>
      </c>
      <c r="AB68" s="1008"/>
      <c r="AC68" s="1008"/>
      <c r="AD68" s="1008"/>
      <c r="AE68" s="1008"/>
      <c r="AF68" s="1008">
        <v>270</v>
      </c>
      <c r="AG68" s="1008"/>
      <c r="AH68" s="1008"/>
      <c r="AI68" s="1008"/>
      <c r="AJ68" s="1008"/>
      <c r="AK68" s="1008">
        <v>7</v>
      </c>
      <c r="AL68" s="1008"/>
      <c r="AM68" s="1008"/>
      <c r="AN68" s="1008"/>
      <c r="AO68" s="1008"/>
      <c r="AP68" s="1008">
        <v>2266</v>
      </c>
      <c r="AQ68" s="1008"/>
      <c r="AR68" s="1008"/>
      <c r="AS68" s="1008"/>
      <c r="AT68" s="1008"/>
      <c r="AU68" s="1008">
        <v>134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12251</v>
      </c>
      <c r="R69" s="997"/>
      <c r="S69" s="997"/>
      <c r="T69" s="997"/>
      <c r="U69" s="997"/>
      <c r="V69" s="997">
        <v>10146</v>
      </c>
      <c r="W69" s="997"/>
      <c r="X69" s="997"/>
      <c r="Y69" s="997"/>
      <c r="Z69" s="997"/>
      <c r="AA69" s="997">
        <v>2106</v>
      </c>
      <c r="AB69" s="997"/>
      <c r="AC69" s="997"/>
      <c r="AD69" s="997"/>
      <c r="AE69" s="997"/>
      <c r="AF69" s="997">
        <v>2106</v>
      </c>
      <c r="AG69" s="997"/>
      <c r="AH69" s="997"/>
      <c r="AI69" s="997"/>
      <c r="AJ69" s="997"/>
      <c r="AK69" s="997" t="s">
        <v>542</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482</v>
      </c>
      <c r="R70" s="997"/>
      <c r="S70" s="997"/>
      <c r="T70" s="997"/>
      <c r="U70" s="997"/>
      <c r="V70" s="997">
        <v>451</v>
      </c>
      <c r="W70" s="997"/>
      <c r="X70" s="997"/>
      <c r="Y70" s="997"/>
      <c r="Z70" s="997"/>
      <c r="AA70" s="997">
        <v>31</v>
      </c>
      <c r="AB70" s="997"/>
      <c r="AC70" s="997"/>
      <c r="AD70" s="997"/>
      <c r="AE70" s="997"/>
      <c r="AF70" s="997">
        <v>31</v>
      </c>
      <c r="AG70" s="997"/>
      <c r="AH70" s="997"/>
      <c r="AI70" s="997"/>
      <c r="AJ70" s="997"/>
      <c r="AK70" s="997">
        <v>20</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160773</v>
      </c>
      <c r="R71" s="997"/>
      <c r="S71" s="997"/>
      <c r="T71" s="997"/>
      <c r="U71" s="997"/>
      <c r="V71" s="997">
        <v>157982</v>
      </c>
      <c r="W71" s="997"/>
      <c r="X71" s="997"/>
      <c r="Y71" s="997"/>
      <c r="Z71" s="997"/>
      <c r="AA71" s="997">
        <v>2791</v>
      </c>
      <c r="AB71" s="997"/>
      <c r="AC71" s="997"/>
      <c r="AD71" s="997"/>
      <c r="AE71" s="997"/>
      <c r="AF71" s="997">
        <v>2789</v>
      </c>
      <c r="AG71" s="997"/>
      <c r="AH71" s="997"/>
      <c r="AI71" s="997"/>
      <c r="AJ71" s="997"/>
      <c r="AK71" s="997">
        <v>2417</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v>24</v>
      </c>
      <c r="AB73" s="997"/>
      <c r="AC73" s="997"/>
      <c r="AD73" s="997"/>
      <c r="AE73" s="997"/>
      <c r="AF73" s="997">
        <v>24</v>
      </c>
      <c r="AG73" s="997"/>
      <c r="AH73" s="997"/>
      <c r="AI73" s="997"/>
      <c r="AJ73" s="997"/>
      <c r="AK73" s="997">
        <v>5</v>
      </c>
      <c r="AL73" s="997"/>
      <c r="AM73" s="997"/>
      <c r="AN73" s="997"/>
      <c r="AO73" s="997"/>
      <c r="AP73" s="997" t="s">
        <v>542</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5226</v>
      </c>
      <c r="AG88" s="985"/>
      <c r="AH88" s="985"/>
      <c r="AI88" s="985"/>
      <c r="AJ88" s="985"/>
      <c r="AK88" s="989"/>
      <c r="AL88" s="989"/>
      <c r="AM88" s="989"/>
      <c r="AN88" s="989"/>
      <c r="AO88" s="989"/>
      <c r="AP88" s="985">
        <v>2266</v>
      </c>
      <c r="AQ88" s="985"/>
      <c r="AR88" s="985"/>
      <c r="AS88" s="985"/>
      <c r="AT88" s="985"/>
      <c r="AU88" s="985">
        <v>134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627038</v>
      </c>
      <c r="AB110" s="903"/>
      <c r="AC110" s="903"/>
      <c r="AD110" s="903"/>
      <c r="AE110" s="904"/>
      <c r="AF110" s="905">
        <v>603615</v>
      </c>
      <c r="AG110" s="903"/>
      <c r="AH110" s="903"/>
      <c r="AI110" s="903"/>
      <c r="AJ110" s="904"/>
      <c r="AK110" s="905">
        <v>586824</v>
      </c>
      <c r="AL110" s="903"/>
      <c r="AM110" s="903"/>
      <c r="AN110" s="903"/>
      <c r="AO110" s="904"/>
      <c r="AP110" s="906">
        <v>16.3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5382497</v>
      </c>
      <c r="BR110" s="830"/>
      <c r="BS110" s="830"/>
      <c r="BT110" s="830"/>
      <c r="BU110" s="830"/>
      <c r="BV110" s="830">
        <v>5300940</v>
      </c>
      <c r="BW110" s="830"/>
      <c r="BX110" s="830"/>
      <c r="BY110" s="830"/>
      <c r="BZ110" s="830"/>
      <c r="CA110" s="830">
        <v>5282350</v>
      </c>
      <c r="CB110" s="830"/>
      <c r="CC110" s="830"/>
      <c r="CD110" s="830"/>
      <c r="CE110" s="830"/>
      <c r="CF110" s="891">
        <v>146.30000000000001</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24400</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4625485</v>
      </c>
      <c r="BR112" s="801"/>
      <c r="BS112" s="801"/>
      <c r="BT112" s="801"/>
      <c r="BU112" s="801"/>
      <c r="BV112" s="801">
        <v>4535232</v>
      </c>
      <c r="BW112" s="801"/>
      <c r="BX112" s="801"/>
      <c r="BY112" s="801"/>
      <c r="BZ112" s="801"/>
      <c r="CA112" s="801">
        <v>4563340</v>
      </c>
      <c r="CB112" s="801"/>
      <c r="CC112" s="801"/>
      <c r="CD112" s="801"/>
      <c r="CE112" s="801"/>
      <c r="CF112" s="878">
        <v>126.4</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310141</v>
      </c>
      <c r="AB113" s="939"/>
      <c r="AC113" s="939"/>
      <c r="AD113" s="939"/>
      <c r="AE113" s="940"/>
      <c r="AF113" s="941">
        <v>314119</v>
      </c>
      <c r="AG113" s="939"/>
      <c r="AH113" s="939"/>
      <c r="AI113" s="939"/>
      <c r="AJ113" s="940"/>
      <c r="AK113" s="941">
        <v>339096</v>
      </c>
      <c r="AL113" s="939"/>
      <c r="AM113" s="939"/>
      <c r="AN113" s="939"/>
      <c r="AO113" s="940"/>
      <c r="AP113" s="942">
        <v>9.4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21557</v>
      </c>
      <c r="BR113" s="801"/>
      <c r="BS113" s="801"/>
      <c r="BT113" s="801"/>
      <c r="BU113" s="801"/>
      <c r="BV113" s="801">
        <v>135118</v>
      </c>
      <c r="BW113" s="801"/>
      <c r="BX113" s="801"/>
      <c r="BY113" s="801"/>
      <c r="BZ113" s="801"/>
      <c r="CA113" s="801">
        <v>134303</v>
      </c>
      <c r="CB113" s="801"/>
      <c r="CC113" s="801"/>
      <c r="CD113" s="801"/>
      <c r="CE113" s="801"/>
      <c r="CF113" s="878">
        <v>3.7</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38400</v>
      </c>
      <c r="AB114" s="814"/>
      <c r="AC114" s="814"/>
      <c r="AD114" s="814"/>
      <c r="AE114" s="815"/>
      <c r="AF114" s="816">
        <v>18179</v>
      </c>
      <c r="AG114" s="814"/>
      <c r="AH114" s="814"/>
      <c r="AI114" s="814"/>
      <c r="AJ114" s="815"/>
      <c r="AK114" s="816">
        <v>9728</v>
      </c>
      <c r="AL114" s="814"/>
      <c r="AM114" s="814"/>
      <c r="AN114" s="814"/>
      <c r="AO114" s="815"/>
      <c r="AP114" s="784">
        <v>0.3</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855443</v>
      </c>
      <c r="BR114" s="801"/>
      <c r="BS114" s="801"/>
      <c r="BT114" s="801"/>
      <c r="BU114" s="801"/>
      <c r="BV114" s="801">
        <v>759248</v>
      </c>
      <c r="BW114" s="801"/>
      <c r="BX114" s="801"/>
      <c r="BY114" s="801"/>
      <c r="BZ114" s="801"/>
      <c r="CA114" s="801">
        <v>670084</v>
      </c>
      <c r="CB114" s="801"/>
      <c r="CC114" s="801"/>
      <c r="CD114" s="801"/>
      <c r="CE114" s="801"/>
      <c r="CF114" s="878">
        <v>18.600000000000001</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415</v>
      </c>
      <c r="AB115" s="939"/>
      <c r="AC115" s="939"/>
      <c r="AD115" s="939"/>
      <c r="AE115" s="940"/>
      <c r="AF115" s="941" t="s">
        <v>415</v>
      </c>
      <c r="AG115" s="939"/>
      <c r="AH115" s="939"/>
      <c r="AI115" s="939"/>
      <c r="AJ115" s="940"/>
      <c r="AK115" s="941" t="s">
        <v>415</v>
      </c>
      <c r="AL115" s="939"/>
      <c r="AM115" s="939"/>
      <c r="AN115" s="939"/>
      <c r="AO115" s="940"/>
      <c r="AP115" s="942" t="s">
        <v>415</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128</v>
      </c>
      <c r="AB116" s="814"/>
      <c r="AC116" s="814"/>
      <c r="AD116" s="814"/>
      <c r="AE116" s="815"/>
      <c r="AF116" s="816">
        <v>133</v>
      </c>
      <c r="AG116" s="814"/>
      <c r="AH116" s="814"/>
      <c r="AI116" s="814"/>
      <c r="AJ116" s="815"/>
      <c r="AK116" s="816">
        <v>104</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975707</v>
      </c>
      <c r="AB117" s="925"/>
      <c r="AC117" s="925"/>
      <c r="AD117" s="925"/>
      <c r="AE117" s="926"/>
      <c r="AF117" s="928">
        <v>936046</v>
      </c>
      <c r="AG117" s="925"/>
      <c r="AH117" s="925"/>
      <c r="AI117" s="925"/>
      <c r="AJ117" s="926"/>
      <c r="AK117" s="928">
        <v>935752</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10909382</v>
      </c>
      <c r="BR118" s="888"/>
      <c r="BS118" s="888"/>
      <c r="BT118" s="888"/>
      <c r="BU118" s="888"/>
      <c r="BV118" s="888">
        <v>10730538</v>
      </c>
      <c r="BW118" s="888"/>
      <c r="BX118" s="888"/>
      <c r="BY118" s="888"/>
      <c r="BZ118" s="888"/>
      <c r="CA118" s="888">
        <v>10650077</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972891</v>
      </c>
      <c r="BR119" s="830"/>
      <c r="BS119" s="830"/>
      <c r="BT119" s="830"/>
      <c r="BU119" s="830"/>
      <c r="BV119" s="830">
        <v>1071110</v>
      </c>
      <c r="BW119" s="830"/>
      <c r="BX119" s="830"/>
      <c r="BY119" s="830"/>
      <c r="BZ119" s="830"/>
      <c r="CA119" s="830">
        <v>1258985</v>
      </c>
      <c r="CB119" s="830"/>
      <c r="CC119" s="830"/>
      <c r="CD119" s="830"/>
      <c r="CE119" s="830"/>
      <c r="CF119" s="891">
        <v>34.9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24400</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439</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1612041</v>
      </c>
      <c r="DH120" s="830"/>
      <c r="DI120" s="830"/>
      <c r="DJ120" s="830"/>
      <c r="DK120" s="830"/>
      <c r="DL120" s="830">
        <v>1684139</v>
      </c>
      <c r="DM120" s="830"/>
      <c r="DN120" s="830"/>
      <c r="DO120" s="830"/>
      <c r="DP120" s="830"/>
      <c r="DQ120" s="830">
        <v>1799864</v>
      </c>
      <c r="DR120" s="830"/>
      <c r="DS120" s="830"/>
      <c r="DT120" s="830"/>
      <c r="DU120" s="830"/>
      <c r="DV120" s="831">
        <v>49.8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6891543</v>
      </c>
      <c r="BR121" s="888"/>
      <c r="BS121" s="888"/>
      <c r="BT121" s="888"/>
      <c r="BU121" s="888"/>
      <c r="BV121" s="888">
        <v>6789020</v>
      </c>
      <c r="BW121" s="888"/>
      <c r="BX121" s="888"/>
      <c r="BY121" s="888"/>
      <c r="BZ121" s="888"/>
      <c r="CA121" s="888">
        <v>6685217</v>
      </c>
      <c r="CB121" s="888"/>
      <c r="CC121" s="888"/>
      <c r="CD121" s="888"/>
      <c r="CE121" s="888"/>
      <c r="CF121" s="889">
        <v>185.1</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1325783</v>
      </c>
      <c r="DH121" s="801"/>
      <c r="DI121" s="801"/>
      <c r="DJ121" s="801"/>
      <c r="DK121" s="801"/>
      <c r="DL121" s="801">
        <v>1272563</v>
      </c>
      <c r="DM121" s="801"/>
      <c r="DN121" s="801"/>
      <c r="DO121" s="801"/>
      <c r="DP121" s="801"/>
      <c r="DQ121" s="801">
        <v>1255801</v>
      </c>
      <c r="DR121" s="801"/>
      <c r="DS121" s="801"/>
      <c r="DT121" s="801"/>
      <c r="DU121" s="801"/>
      <c r="DV121" s="853">
        <v>34.799999999999997</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442</v>
      </c>
      <c r="BP122" s="868"/>
      <c r="BQ122" s="869">
        <v>7864434</v>
      </c>
      <c r="BR122" s="870"/>
      <c r="BS122" s="870"/>
      <c r="BT122" s="870"/>
      <c r="BU122" s="870"/>
      <c r="BV122" s="870">
        <v>7860130</v>
      </c>
      <c r="BW122" s="870"/>
      <c r="BX122" s="870"/>
      <c r="BY122" s="870"/>
      <c r="BZ122" s="870"/>
      <c r="CA122" s="870">
        <v>7944202</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834391</v>
      </c>
      <c r="DH122" s="801"/>
      <c r="DI122" s="801"/>
      <c r="DJ122" s="801"/>
      <c r="DK122" s="801"/>
      <c r="DL122" s="801">
        <v>793086</v>
      </c>
      <c r="DM122" s="801"/>
      <c r="DN122" s="801"/>
      <c r="DO122" s="801"/>
      <c r="DP122" s="801"/>
      <c r="DQ122" s="801">
        <v>745943</v>
      </c>
      <c r="DR122" s="801"/>
      <c r="DS122" s="801"/>
      <c r="DT122" s="801"/>
      <c r="DU122" s="801"/>
      <c r="DV122" s="853">
        <v>20.7</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85.6</v>
      </c>
      <c r="BR123" s="862"/>
      <c r="BS123" s="862"/>
      <c r="BT123" s="862"/>
      <c r="BU123" s="862"/>
      <c r="BV123" s="862">
        <v>82.2</v>
      </c>
      <c r="BW123" s="862"/>
      <c r="BX123" s="862"/>
      <c r="BY123" s="862"/>
      <c r="BZ123" s="862"/>
      <c r="CA123" s="862">
        <v>74.900000000000006</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745660</v>
      </c>
      <c r="DH123" s="814"/>
      <c r="DI123" s="814"/>
      <c r="DJ123" s="814"/>
      <c r="DK123" s="815"/>
      <c r="DL123" s="816">
        <v>717863</v>
      </c>
      <c r="DM123" s="814"/>
      <c r="DN123" s="814"/>
      <c r="DO123" s="814"/>
      <c r="DP123" s="815"/>
      <c r="DQ123" s="816">
        <v>698457</v>
      </c>
      <c r="DR123" s="814"/>
      <c r="DS123" s="814"/>
      <c r="DT123" s="814"/>
      <c r="DU123" s="815"/>
      <c r="DV123" s="784">
        <v>19.3</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107610</v>
      </c>
      <c r="DH124" s="747"/>
      <c r="DI124" s="747"/>
      <c r="DJ124" s="747"/>
      <c r="DK124" s="748"/>
      <c r="DL124" s="749">
        <v>67581</v>
      </c>
      <c r="DM124" s="747"/>
      <c r="DN124" s="747"/>
      <c r="DO124" s="747"/>
      <c r="DP124" s="748"/>
      <c r="DQ124" s="749">
        <v>63275</v>
      </c>
      <c r="DR124" s="747"/>
      <c r="DS124" s="747"/>
      <c r="DT124" s="747"/>
      <c r="DU124" s="748"/>
      <c r="DV124" s="837">
        <v>1.8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t="s">
        <v>108</v>
      </c>
      <c r="AB128" s="754"/>
      <c r="AC128" s="754"/>
      <c r="AD128" s="754"/>
      <c r="AE128" s="755"/>
      <c r="AF128" s="756" t="s">
        <v>108</v>
      </c>
      <c r="AG128" s="754"/>
      <c r="AH128" s="754"/>
      <c r="AI128" s="754"/>
      <c r="AJ128" s="755"/>
      <c r="AK128" s="756" t="s">
        <v>108</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4144229</v>
      </c>
      <c r="AB129" s="814"/>
      <c r="AC129" s="814"/>
      <c r="AD129" s="814"/>
      <c r="AE129" s="815"/>
      <c r="AF129" s="816">
        <v>4080933</v>
      </c>
      <c r="AG129" s="814"/>
      <c r="AH129" s="814"/>
      <c r="AI129" s="814"/>
      <c r="AJ129" s="815"/>
      <c r="AK129" s="816">
        <v>4189760</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587390</v>
      </c>
      <c r="AB130" s="814"/>
      <c r="AC130" s="814"/>
      <c r="AD130" s="814"/>
      <c r="AE130" s="815"/>
      <c r="AF130" s="816">
        <v>592795</v>
      </c>
      <c r="AG130" s="814"/>
      <c r="AH130" s="814"/>
      <c r="AI130" s="814"/>
      <c r="AJ130" s="815"/>
      <c r="AK130" s="816">
        <v>578789</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74.900000000000006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3556839</v>
      </c>
      <c r="AB131" s="747"/>
      <c r="AC131" s="747"/>
      <c r="AD131" s="747"/>
      <c r="AE131" s="748"/>
      <c r="AF131" s="749">
        <v>3488138</v>
      </c>
      <c r="AG131" s="747"/>
      <c r="AH131" s="747"/>
      <c r="AI131" s="747"/>
      <c r="AJ131" s="748"/>
      <c r="AK131" s="749">
        <v>3610971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10.917474759999999</v>
      </c>
      <c r="AB132" s="770"/>
      <c r="AC132" s="770"/>
      <c r="AD132" s="770"/>
      <c r="AE132" s="771"/>
      <c r="AF132" s="772">
        <v>9.840522365</v>
      </c>
      <c r="AG132" s="770"/>
      <c r="AH132" s="770"/>
      <c r="AI132" s="770"/>
      <c r="AJ132" s="771"/>
      <c r="AK132" s="772">
        <v>9.8855127889999999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11.5</v>
      </c>
      <c r="AB133" s="779"/>
      <c r="AC133" s="779"/>
      <c r="AD133" s="779"/>
      <c r="AE133" s="780"/>
      <c r="AF133" s="778">
        <v>10.7</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874046</v>
      </c>
      <c r="L9" s="264">
        <v>74520</v>
      </c>
      <c r="M9" s="265">
        <v>92139</v>
      </c>
      <c r="N9" s="266">
        <v>-19.100000000000001</v>
      </c>
    </row>
    <row r="10" spans="1:16">
      <c r="A10" s="248"/>
      <c r="B10" s="244"/>
      <c r="C10" s="244"/>
      <c r="D10" s="244"/>
      <c r="E10" s="244"/>
      <c r="F10" s="244"/>
      <c r="G10" s="1163" t="s">
        <v>480</v>
      </c>
      <c r="H10" s="1164"/>
      <c r="I10" s="1164"/>
      <c r="J10" s="1165"/>
      <c r="K10" s="267">
        <v>65246</v>
      </c>
      <c r="L10" s="268">
        <v>5563</v>
      </c>
      <c r="M10" s="269">
        <v>9828</v>
      </c>
      <c r="N10" s="270">
        <v>-43.4</v>
      </c>
    </row>
    <row r="11" spans="1:16" ht="13.5" customHeight="1">
      <c r="A11" s="248"/>
      <c r="B11" s="244"/>
      <c r="C11" s="244"/>
      <c r="D11" s="244"/>
      <c r="E11" s="244"/>
      <c r="F11" s="244"/>
      <c r="G11" s="1163" t="s">
        <v>481</v>
      </c>
      <c r="H11" s="1164"/>
      <c r="I11" s="1164"/>
      <c r="J11" s="1165"/>
      <c r="K11" s="267">
        <v>220008</v>
      </c>
      <c r="L11" s="268">
        <v>18758</v>
      </c>
      <c r="M11" s="269">
        <v>18164</v>
      </c>
      <c r="N11" s="270">
        <v>3.3</v>
      </c>
    </row>
    <row r="12" spans="1:16" ht="13.5" customHeight="1">
      <c r="A12" s="248"/>
      <c r="B12" s="244"/>
      <c r="C12" s="244"/>
      <c r="D12" s="244"/>
      <c r="E12" s="244"/>
      <c r="F12" s="244"/>
      <c r="G12" s="1163" t="s">
        <v>482</v>
      </c>
      <c r="H12" s="1164"/>
      <c r="I12" s="1164"/>
      <c r="J12" s="1165"/>
      <c r="K12" s="267" t="s">
        <v>483</v>
      </c>
      <c r="L12" s="268" t="s">
        <v>483</v>
      </c>
      <c r="M12" s="269">
        <v>2035</v>
      </c>
      <c r="N12" s="270" t="s">
        <v>483</v>
      </c>
    </row>
    <row r="13" spans="1:16" ht="13.5" customHeight="1">
      <c r="A13" s="248"/>
      <c r="B13" s="244"/>
      <c r="C13" s="244"/>
      <c r="D13" s="244"/>
      <c r="E13" s="244"/>
      <c r="F13" s="244"/>
      <c r="G13" s="1163" t="s">
        <v>484</v>
      </c>
      <c r="H13" s="1164"/>
      <c r="I13" s="1164"/>
      <c r="J13" s="1165"/>
      <c r="K13" s="267" t="s">
        <v>483</v>
      </c>
      <c r="L13" s="268" t="s">
        <v>483</v>
      </c>
      <c r="M13" s="269" t="s">
        <v>483</v>
      </c>
      <c r="N13" s="270" t="s">
        <v>483</v>
      </c>
    </row>
    <row r="14" spans="1:16" ht="13.5" customHeight="1">
      <c r="A14" s="248"/>
      <c r="B14" s="244"/>
      <c r="C14" s="244"/>
      <c r="D14" s="244"/>
      <c r="E14" s="244"/>
      <c r="F14" s="244"/>
      <c r="G14" s="1163" t="s">
        <v>485</v>
      </c>
      <c r="H14" s="1164"/>
      <c r="I14" s="1164"/>
      <c r="J14" s="1165"/>
      <c r="K14" s="267">
        <v>89275</v>
      </c>
      <c r="L14" s="268">
        <v>7611</v>
      </c>
      <c r="M14" s="269">
        <v>4628</v>
      </c>
      <c r="N14" s="270">
        <v>64.5</v>
      </c>
    </row>
    <row r="15" spans="1:16" ht="13.5" customHeight="1">
      <c r="A15" s="248"/>
      <c r="B15" s="244"/>
      <c r="C15" s="244"/>
      <c r="D15" s="244"/>
      <c r="E15" s="244"/>
      <c r="F15" s="244"/>
      <c r="G15" s="1163" t="s">
        <v>486</v>
      </c>
      <c r="H15" s="1164"/>
      <c r="I15" s="1164"/>
      <c r="J15" s="1165"/>
      <c r="K15" s="267">
        <v>44734</v>
      </c>
      <c r="L15" s="268">
        <v>3814</v>
      </c>
      <c r="M15" s="269">
        <v>2248</v>
      </c>
      <c r="N15" s="270">
        <v>69.7</v>
      </c>
    </row>
    <row r="16" spans="1:16">
      <c r="A16" s="248"/>
      <c r="B16" s="244"/>
      <c r="C16" s="244"/>
      <c r="D16" s="244"/>
      <c r="E16" s="244"/>
      <c r="F16" s="244"/>
      <c r="G16" s="1166" t="s">
        <v>487</v>
      </c>
      <c r="H16" s="1167"/>
      <c r="I16" s="1167"/>
      <c r="J16" s="1168"/>
      <c r="K16" s="268">
        <v>-141327</v>
      </c>
      <c r="L16" s="268">
        <v>-12049</v>
      </c>
      <c r="M16" s="269">
        <v>-10097</v>
      </c>
      <c r="N16" s="270">
        <v>19.3</v>
      </c>
    </row>
    <row r="17" spans="1:16">
      <c r="A17" s="248"/>
      <c r="B17" s="244"/>
      <c r="C17" s="244"/>
      <c r="D17" s="244"/>
      <c r="E17" s="244"/>
      <c r="F17" s="244"/>
      <c r="G17" s="1166" t="s">
        <v>168</v>
      </c>
      <c r="H17" s="1167"/>
      <c r="I17" s="1167"/>
      <c r="J17" s="1168"/>
      <c r="K17" s="268">
        <v>1151982</v>
      </c>
      <c r="L17" s="268">
        <v>98217</v>
      </c>
      <c r="M17" s="269">
        <v>118944</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8.9499999999999993</v>
      </c>
      <c r="L21" s="281">
        <v>10.66</v>
      </c>
      <c r="M21" s="282">
        <v>-1.71</v>
      </c>
      <c r="N21" s="249"/>
      <c r="O21" s="283"/>
      <c r="P21" s="279"/>
    </row>
    <row r="22" spans="1:16" s="284" customFormat="1">
      <c r="A22" s="279"/>
      <c r="B22" s="249"/>
      <c r="C22" s="249"/>
      <c r="D22" s="249"/>
      <c r="E22" s="249"/>
      <c r="F22" s="249"/>
      <c r="G22" s="1160" t="s">
        <v>493</v>
      </c>
      <c r="H22" s="1161"/>
      <c r="I22" s="1161"/>
      <c r="J22" s="1162"/>
      <c r="K22" s="285">
        <v>98.8</v>
      </c>
      <c r="L22" s="286">
        <v>95.6</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586824</v>
      </c>
      <c r="L32" s="294">
        <v>50032</v>
      </c>
      <c r="M32" s="295">
        <v>80028</v>
      </c>
      <c r="N32" s="296">
        <v>-37.5</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t="s">
        <v>483</v>
      </c>
      <c r="N34" s="296" t="s">
        <v>483</v>
      </c>
    </row>
    <row r="35" spans="1:16" ht="27" customHeight="1">
      <c r="A35" s="248"/>
      <c r="B35" s="244"/>
      <c r="C35" s="244"/>
      <c r="D35" s="244"/>
      <c r="E35" s="244"/>
      <c r="F35" s="244"/>
      <c r="G35" s="1151" t="s">
        <v>500</v>
      </c>
      <c r="H35" s="1152"/>
      <c r="I35" s="1152"/>
      <c r="J35" s="1153"/>
      <c r="K35" s="294">
        <v>339096</v>
      </c>
      <c r="L35" s="294">
        <v>28911</v>
      </c>
      <c r="M35" s="295">
        <v>25974</v>
      </c>
      <c r="N35" s="296">
        <v>11.3</v>
      </c>
    </row>
    <row r="36" spans="1:16" ht="27" customHeight="1">
      <c r="A36" s="248"/>
      <c r="B36" s="244"/>
      <c r="C36" s="244"/>
      <c r="D36" s="244"/>
      <c r="E36" s="244"/>
      <c r="F36" s="244"/>
      <c r="G36" s="1151" t="s">
        <v>501</v>
      </c>
      <c r="H36" s="1152"/>
      <c r="I36" s="1152"/>
      <c r="J36" s="1153"/>
      <c r="K36" s="294">
        <v>9728</v>
      </c>
      <c r="L36" s="294">
        <v>829</v>
      </c>
      <c r="M36" s="295">
        <v>3122</v>
      </c>
      <c r="N36" s="296">
        <v>-73.400000000000006</v>
      </c>
    </row>
    <row r="37" spans="1:16" ht="13.5" customHeight="1">
      <c r="A37" s="248"/>
      <c r="B37" s="244"/>
      <c r="C37" s="244"/>
      <c r="D37" s="244"/>
      <c r="E37" s="244"/>
      <c r="F37" s="244"/>
      <c r="G37" s="1151" t="s">
        <v>502</v>
      </c>
      <c r="H37" s="1152"/>
      <c r="I37" s="1152"/>
      <c r="J37" s="1153"/>
      <c r="K37" s="294" t="s">
        <v>483</v>
      </c>
      <c r="L37" s="294" t="s">
        <v>483</v>
      </c>
      <c r="M37" s="295">
        <v>1366</v>
      </c>
      <c r="N37" s="296" t="s">
        <v>483</v>
      </c>
    </row>
    <row r="38" spans="1:16" ht="27" customHeight="1">
      <c r="A38" s="248"/>
      <c r="B38" s="244"/>
      <c r="C38" s="244"/>
      <c r="D38" s="244"/>
      <c r="E38" s="244"/>
      <c r="F38" s="244"/>
      <c r="G38" s="1154" t="s">
        <v>503</v>
      </c>
      <c r="H38" s="1155"/>
      <c r="I38" s="1155"/>
      <c r="J38" s="1156"/>
      <c r="K38" s="297">
        <v>104</v>
      </c>
      <c r="L38" s="297">
        <v>9</v>
      </c>
      <c r="M38" s="298">
        <v>23</v>
      </c>
      <c r="N38" s="299">
        <v>-60.9</v>
      </c>
      <c r="O38" s="293"/>
    </row>
    <row r="39" spans="1:16">
      <c r="A39" s="248"/>
      <c r="B39" s="244"/>
      <c r="C39" s="244"/>
      <c r="D39" s="244"/>
      <c r="E39" s="244"/>
      <c r="F39" s="244"/>
      <c r="G39" s="1154" t="s">
        <v>504</v>
      </c>
      <c r="H39" s="1155"/>
      <c r="I39" s="1155"/>
      <c r="J39" s="1156"/>
      <c r="K39" s="300" t="s">
        <v>483</v>
      </c>
      <c r="L39" s="300" t="s">
        <v>483</v>
      </c>
      <c r="M39" s="301">
        <v>-3584</v>
      </c>
      <c r="N39" s="302" t="s">
        <v>483</v>
      </c>
      <c r="O39" s="293"/>
    </row>
    <row r="40" spans="1:16" ht="27" customHeight="1">
      <c r="A40" s="248"/>
      <c r="B40" s="244"/>
      <c r="C40" s="244"/>
      <c r="D40" s="244"/>
      <c r="E40" s="244"/>
      <c r="F40" s="244"/>
      <c r="G40" s="1151" t="s">
        <v>505</v>
      </c>
      <c r="H40" s="1152"/>
      <c r="I40" s="1152"/>
      <c r="J40" s="1153"/>
      <c r="K40" s="300">
        <v>-578789</v>
      </c>
      <c r="L40" s="300">
        <v>-49347</v>
      </c>
      <c r="M40" s="301">
        <v>-73614</v>
      </c>
      <c r="N40" s="302">
        <v>-33</v>
      </c>
      <c r="O40" s="293"/>
    </row>
    <row r="41" spans="1:16">
      <c r="A41" s="248"/>
      <c r="B41" s="244"/>
      <c r="C41" s="244"/>
      <c r="D41" s="244"/>
      <c r="E41" s="244"/>
      <c r="F41" s="244"/>
      <c r="G41" s="1157" t="s">
        <v>279</v>
      </c>
      <c r="H41" s="1158"/>
      <c r="I41" s="1158"/>
      <c r="J41" s="1159"/>
      <c r="K41" s="294">
        <v>356963</v>
      </c>
      <c r="L41" s="300">
        <v>30434</v>
      </c>
      <c r="M41" s="301">
        <v>33316</v>
      </c>
      <c r="N41" s="302">
        <v>-8.6999999999999993</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735719</v>
      </c>
      <c r="J51" s="320">
        <v>57908</v>
      </c>
      <c r="K51" s="321">
        <v>-11.9</v>
      </c>
      <c r="L51" s="322">
        <v>117242</v>
      </c>
      <c r="M51" s="323">
        <v>-20.7</v>
      </c>
      <c r="N51" s="324">
        <v>8.8000000000000007</v>
      </c>
    </row>
    <row r="52" spans="1:14">
      <c r="A52" s="248"/>
      <c r="B52" s="244"/>
      <c r="C52" s="244"/>
      <c r="D52" s="244"/>
      <c r="E52" s="244"/>
      <c r="F52" s="244"/>
      <c r="G52" s="325"/>
      <c r="H52" s="326" t="s">
        <v>516</v>
      </c>
      <c r="I52" s="327">
        <v>342611</v>
      </c>
      <c r="J52" s="328">
        <v>26967</v>
      </c>
      <c r="K52" s="329">
        <v>-4.9000000000000004</v>
      </c>
      <c r="L52" s="330">
        <v>59388</v>
      </c>
      <c r="M52" s="331">
        <v>-6.1</v>
      </c>
      <c r="N52" s="332">
        <v>1.2</v>
      </c>
    </row>
    <row r="53" spans="1:14">
      <c r="A53" s="248"/>
      <c r="B53" s="244"/>
      <c r="C53" s="244"/>
      <c r="D53" s="244"/>
      <c r="E53" s="244"/>
      <c r="F53" s="244"/>
      <c r="G53" s="310" t="s">
        <v>517</v>
      </c>
      <c r="H53" s="311"/>
      <c r="I53" s="319">
        <v>634301</v>
      </c>
      <c r="J53" s="320">
        <v>51079</v>
      </c>
      <c r="K53" s="321">
        <v>-11.8</v>
      </c>
      <c r="L53" s="322">
        <v>114097</v>
      </c>
      <c r="M53" s="323">
        <v>-2.7</v>
      </c>
      <c r="N53" s="324">
        <v>-9.1</v>
      </c>
    </row>
    <row r="54" spans="1:14">
      <c r="A54" s="248"/>
      <c r="B54" s="244"/>
      <c r="C54" s="244"/>
      <c r="D54" s="244"/>
      <c r="E54" s="244"/>
      <c r="F54" s="244"/>
      <c r="G54" s="325"/>
      <c r="H54" s="326" t="s">
        <v>516</v>
      </c>
      <c r="I54" s="327">
        <v>430844</v>
      </c>
      <c r="J54" s="328">
        <v>34695</v>
      </c>
      <c r="K54" s="329">
        <v>28.7</v>
      </c>
      <c r="L54" s="330">
        <v>61630</v>
      </c>
      <c r="M54" s="331">
        <v>3.8</v>
      </c>
      <c r="N54" s="332">
        <v>24.9</v>
      </c>
    </row>
    <row r="55" spans="1:14">
      <c r="A55" s="248"/>
      <c r="B55" s="244"/>
      <c r="C55" s="244"/>
      <c r="D55" s="244"/>
      <c r="E55" s="244"/>
      <c r="F55" s="244"/>
      <c r="G55" s="310" t="s">
        <v>518</v>
      </c>
      <c r="H55" s="311"/>
      <c r="I55" s="319">
        <v>978190</v>
      </c>
      <c r="J55" s="320">
        <v>79904</v>
      </c>
      <c r="K55" s="321">
        <v>56.4</v>
      </c>
      <c r="L55" s="322">
        <v>136577</v>
      </c>
      <c r="M55" s="323">
        <v>19.7</v>
      </c>
      <c r="N55" s="324">
        <v>36.700000000000003</v>
      </c>
    </row>
    <row r="56" spans="1:14">
      <c r="A56" s="248"/>
      <c r="B56" s="244"/>
      <c r="C56" s="244"/>
      <c r="D56" s="244"/>
      <c r="E56" s="244"/>
      <c r="F56" s="244"/>
      <c r="G56" s="325"/>
      <c r="H56" s="326" t="s">
        <v>516</v>
      </c>
      <c r="I56" s="327">
        <v>457952</v>
      </c>
      <c r="J56" s="328">
        <v>37408</v>
      </c>
      <c r="K56" s="329">
        <v>7.8</v>
      </c>
      <c r="L56" s="330">
        <v>59645</v>
      </c>
      <c r="M56" s="331">
        <v>-3.2</v>
      </c>
      <c r="N56" s="332">
        <v>11</v>
      </c>
    </row>
    <row r="57" spans="1:14">
      <c r="A57" s="248"/>
      <c r="B57" s="244"/>
      <c r="C57" s="244"/>
      <c r="D57" s="244"/>
      <c r="E57" s="244"/>
      <c r="F57" s="244"/>
      <c r="G57" s="310" t="s">
        <v>519</v>
      </c>
      <c r="H57" s="311"/>
      <c r="I57" s="319">
        <v>687519</v>
      </c>
      <c r="J57" s="320">
        <v>57370</v>
      </c>
      <c r="K57" s="321">
        <v>-28.2</v>
      </c>
      <c r="L57" s="322">
        <v>132212</v>
      </c>
      <c r="M57" s="323">
        <v>-3.2</v>
      </c>
      <c r="N57" s="324">
        <v>-25</v>
      </c>
    </row>
    <row r="58" spans="1:14">
      <c r="A58" s="248"/>
      <c r="B58" s="244"/>
      <c r="C58" s="244"/>
      <c r="D58" s="244"/>
      <c r="E58" s="244"/>
      <c r="F58" s="244"/>
      <c r="G58" s="325"/>
      <c r="H58" s="326" t="s">
        <v>516</v>
      </c>
      <c r="I58" s="327">
        <v>257855</v>
      </c>
      <c r="J58" s="328">
        <v>21517</v>
      </c>
      <c r="K58" s="329">
        <v>-42.5</v>
      </c>
      <c r="L58" s="330">
        <v>67114</v>
      </c>
      <c r="M58" s="331">
        <v>12.5</v>
      </c>
      <c r="N58" s="332">
        <v>-55</v>
      </c>
    </row>
    <row r="59" spans="1:14">
      <c r="A59" s="248"/>
      <c r="B59" s="244"/>
      <c r="C59" s="244"/>
      <c r="D59" s="244"/>
      <c r="E59" s="244"/>
      <c r="F59" s="244"/>
      <c r="G59" s="310" t="s">
        <v>520</v>
      </c>
      <c r="H59" s="311"/>
      <c r="I59" s="319">
        <v>630866</v>
      </c>
      <c r="J59" s="320">
        <v>53787</v>
      </c>
      <c r="K59" s="321">
        <v>-6.2</v>
      </c>
      <c r="L59" s="322">
        <v>93741</v>
      </c>
      <c r="M59" s="323">
        <v>-29.1</v>
      </c>
      <c r="N59" s="324">
        <v>22.9</v>
      </c>
    </row>
    <row r="60" spans="1:14">
      <c r="A60" s="248"/>
      <c r="B60" s="244"/>
      <c r="C60" s="244"/>
      <c r="D60" s="244"/>
      <c r="E60" s="244"/>
      <c r="F60" s="244"/>
      <c r="G60" s="325"/>
      <c r="H60" s="326" t="s">
        <v>516</v>
      </c>
      <c r="I60" s="333">
        <v>248403</v>
      </c>
      <c r="J60" s="328">
        <v>21179</v>
      </c>
      <c r="K60" s="329">
        <v>-1.6</v>
      </c>
      <c r="L60" s="330">
        <v>46285</v>
      </c>
      <c r="M60" s="331">
        <v>-31</v>
      </c>
      <c r="N60" s="332">
        <v>29.4</v>
      </c>
    </row>
    <row r="61" spans="1:14">
      <c r="A61" s="248"/>
      <c r="B61" s="244"/>
      <c r="C61" s="244"/>
      <c r="D61" s="244"/>
      <c r="E61" s="244"/>
      <c r="F61" s="244"/>
      <c r="G61" s="310" t="s">
        <v>521</v>
      </c>
      <c r="H61" s="334"/>
      <c r="I61" s="335">
        <v>733319</v>
      </c>
      <c r="J61" s="336">
        <v>60010</v>
      </c>
      <c r="K61" s="337">
        <v>-0.3</v>
      </c>
      <c r="L61" s="338">
        <v>118774</v>
      </c>
      <c r="M61" s="339">
        <v>-7.2</v>
      </c>
      <c r="N61" s="324">
        <v>6.9</v>
      </c>
    </row>
    <row r="62" spans="1:14">
      <c r="A62" s="248"/>
      <c r="B62" s="244"/>
      <c r="C62" s="244"/>
      <c r="D62" s="244"/>
      <c r="E62" s="244"/>
      <c r="F62" s="244"/>
      <c r="G62" s="325"/>
      <c r="H62" s="326" t="s">
        <v>516</v>
      </c>
      <c r="I62" s="327">
        <v>347533</v>
      </c>
      <c r="J62" s="328">
        <v>28353</v>
      </c>
      <c r="K62" s="329">
        <v>-2.5</v>
      </c>
      <c r="L62" s="330">
        <v>58812</v>
      </c>
      <c r="M62" s="331">
        <v>-4.8</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11.32</v>
      </c>
      <c r="G47" s="12">
        <v>8.8800000000000008</v>
      </c>
      <c r="H47" s="12">
        <v>9.89</v>
      </c>
      <c r="I47" s="12">
        <v>11.06</v>
      </c>
      <c r="J47" s="13">
        <v>10.78</v>
      </c>
    </row>
    <row r="48" spans="2:10" ht="57.75" customHeight="1">
      <c r="B48" s="14"/>
      <c r="C48" s="1171" t="s">
        <v>4</v>
      </c>
      <c r="D48" s="1171"/>
      <c r="E48" s="1172"/>
      <c r="F48" s="15">
        <v>1.97</v>
      </c>
      <c r="G48" s="16">
        <v>2.34</v>
      </c>
      <c r="H48" s="16">
        <v>2.11</v>
      </c>
      <c r="I48" s="16">
        <v>2.2200000000000002</v>
      </c>
      <c r="J48" s="17">
        <v>2.56</v>
      </c>
    </row>
    <row r="49" spans="2:10" ht="57.75" customHeight="1" thickBot="1">
      <c r="B49" s="18"/>
      <c r="C49" s="1173" t="s">
        <v>5</v>
      </c>
      <c r="D49" s="1173"/>
      <c r="E49" s="1174"/>
      <c r="F49" s="19" t="s">
        <v>528</v>
      </c>
      <c r="G49" s="20" t="s">
        <v>529</v>
      </c>
      <c r="H49" s="20" t="s">
        <v>530</v>
      </c>
      <c r="I49" s="20">
        <v>0.82</v>
      </c>
      <c r="J49" s="21">
        <v>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2017-03-30T05:33:51Z</cp:lastPrinted>
  <dcterms:created xsi:type="dcterms:W3CDTF">2017-02-15T15:11:28Z</dcterms:created>
  <dcterms:modified xsi:type="dcterms:W3CDTF">2017-04-20T08:45:17Z</dcterms:modified>
</cp:coreProperties>
</file>