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BE35" i="9"/>
  <c r="CO34" i="9"/>
  <c r="CO35" i="9" s="1"/>
  <c r="CO36" i="9" s="1"/>
  <c r="BW34" i="9"/>
  <c r="BW35" i="9" s="1"/>
  <c r="BW36" i="9" s="1"/>
  <c r="BW37" i="9" s="1"/>
  <c r="BW38" i="9" s="1"/>
  <c r="BW39" i="9" s="1"/>
  <c r="BW40" i="9" s="1"/>
  <c r="BW41" i="9" s="1"/>
  <c r="BW42" i="9" s="1"/>
  <c r="BW43"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 r="U34" i="9"/>
  <c r="U35" i="9" s="1"/>
  <c r="U36" i="9" s="1"/>
  <c r="U37" i="9" s="1"/>
</calcChain>
</file>

<file path=xl/sharedStrings.xml><?xml version="1.0" encoding="utf-8"?>
<sst xmlns="http://schemas.openxmlformats.org/spreadsheetml/2006/main" count="1044" uniqueCount="563">
  <si>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</si>
  <si>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</si>
  <si>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</si>
  <si>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</si>
  <si>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</si>
  <si>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</si>
  <si>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</si>
  <si>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</si>
  <si>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</si>
  <si>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</si>
  <si>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</si>
  <si>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</si>
  <si>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</si>
  <si>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</si>
  <si>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</si>
  <si>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</si>
  <si>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</si>
  <si>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</si>
  <si>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</si>
  <si>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</si>
  <si>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</si>
  <si>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</si>
  <si>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</si>
  <si>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</si>
  <si>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</si>
  <si>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</si>
  <si>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</si>
  <si>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</si>
  <si>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</si>
  <si>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</si>
  <si>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</si>
  <si>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</si>
  <si>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</si>
  <si>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</si>
  <si>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</si>
  <si>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</si>
  <si>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</si>
  <si>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</si>
  <si>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</si>
  <si>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</si>
  <si>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</si>
  <si>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</si>
  <si>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</si>
  <si>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</si>
  <si>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</si>
  <si>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</si>
  <si>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</si>
  <si>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</si>
  <si>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</si>
  <si>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</si>
  <si>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</si>
  <si>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</si>
  <si>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</si>
  <si>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</si>
  <si>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</si>
  <si>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</si>
  <si>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</si>
  <si>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</si>
  <si>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</si>
  <si>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</si>
  <si>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</si>
  <si>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</si>
  <si>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</si>
  <si>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</si>
  <si>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</si>
  <si>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</si>
  <si>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</si>
  <si>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</si>
  <si>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</si>
  <si>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</si>
  <si>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</si>
  <si>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</si>
  <si>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</si>
  <si>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</si>
  <si>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</si>
  <si>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</si>
  <si>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</si>
  <si>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</si>
  <si>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</si>
  <si>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</si>
  <si>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</si>
  <si>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</si>
  <si>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</si>
  <si>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</si>
  <si>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</si>
  <si>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</si>
  <si>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</si>
  <si>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</si>
  <si>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</si>
  <si>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</si>
  <si>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</si>
  <si>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</si>
  <si>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</si>
  <si>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</si>
  <si>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</si>
  <si>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</si>
  <si>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</si>
  <si>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</si>
  <si>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</si>
  <si>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</si>
  <si>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</si>
  <si>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</si>
  <si>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</si>
  <si>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</si>
  <si>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</si>
  <si>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</si>
  <si>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</si>
  <si>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</si>
  <si>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</si>
  <si>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</si>
  <si>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</si>
  <si>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</si>
  <si>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</si>
  <si>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</si>
  <si>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</si>
  <si>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</si>
  <si>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</si>
  <si>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</si>
  <si>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</si>
  <si>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</si>
  <si>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</si>
  <si>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</si>
  <si>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</si>
  <si>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</si>
  <si>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</si>
  <si>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</si>
  <si>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</si>
  <si>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</si>
  <si>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</si>
  <si>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</si>
  <si>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</si>
  <si>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</si>
  <si>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</si>
  <si>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</si>
  <si>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</si>
  <si>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</si>
  <si>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</si>
  <si>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</si>
  <si>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</si>
  <si>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</si>
  <si>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</si>
  <si>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</si>
  <si>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</si>
  <si>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</si>
  <si>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</si>
  <si>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</si>
  <si>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</si>
  <si>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</si>
  <si>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</si>
  <si>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</si>
  <si>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</si>
  <si>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</si>
  <si>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</si>
  <si>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</si>
  <si>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</si>
  <si>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</si>
  <si>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</si>
  <si>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</si>
  <si>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</si>
  <si>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</si>
  <si>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</si>
  <si>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</si>
  <si>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</si>
  <si>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</si>
  <si>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</si>
  <si>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</si>
  <si>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</si>
  <si>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</si>
  <si>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</si>
  <si>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</si>
  <si>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</si>
  <si>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</si>
  <si>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</si>
  <si>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</si>
  <si>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</si>
  <si>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</si>
  <si>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</si>
  <si>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</si>
  <si>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</si>
  <si>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</si>
  <si>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</si>
  <si>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</si>
  <si>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</si>
  <si>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</si>
  <si>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</si>
  <si>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</si>
  <si>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</si>
  <si>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</si>
  <si>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</si>
  <si>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</si>
  <si>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</si>
  <si>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</si>
  <si>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青森県平川市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</si>
  <si>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</si>
  <si>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</si>
  <si>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</si>
  <si>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</si>
  <si>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</si>
  <si>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</si>
  <si>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</si>
  <si>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</si>
  <si>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</si>
  <si>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</si>
  <si>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</si>
  <si>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</si>
  <si>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</si>
  <si>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</si>
  <si>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</si>
  <si>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</si>
  <si>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</si>
  <si>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</si>
  <si>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</si>
  <si>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</si>
  <si>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</si>
  <si>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</si>
  <si>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</si>
  <si>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</si>
  <si>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</si>
  <si>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</si>
  <si>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</si>
  <si>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</si>
  <si>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</si>
  <si>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</si>
  <si>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</si>
  <si>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</si>
  <si>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</si>
  <si>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</si>
  <si>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</si>
  <si>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</si>
  <si>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</si>
  <si>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</si>
  <si>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</si>
  <si>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</si>
  <si>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</si>
  <si>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</si>
  <si>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</si>
  <si>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</si>
  <si>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</si>
  <si>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</si>
  <si>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</si>
  <si>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</si>
  <si>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</si>
  <si>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</si>
  <si>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</si>
  <si>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</si>
  <si>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</si>
  <si>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</si>
  <si>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</si>
  <si>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</si>
  <si>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</si>
  <si>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</si>
  <si>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</si>
  <si>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</si>
  <si>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</si>
  <si>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</si>
  <si>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</si>
  <si>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</si>
  <si>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</si>
  <si>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</si>
  <si>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</si>
  <si>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</si>
  <si>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</si>
  <si>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</si>
  <si>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</si>
  <si>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</si>
  <si>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</si>
  <si>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</si>
  <si>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</si>
  <si>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</si>
  <si>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</si>
  <si>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</si>
  <si>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</si>
  <si>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</si>
  <si>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</si>
  <si>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</si>
  <si>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</si>
  <si>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</si>
  <si>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</si>
  <si>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</si>
  <si>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</si>
  <si>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</si>
  <si>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</si>
  <si>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</si>
  <si>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</si>
  <si>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</si>
  <si>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</si>
  <si>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</si>
  <si>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</si>
  <si>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</si>
  <si>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</si>
  <si>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</si>
  <si>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</si>
  <si>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</si>
  <si>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</si>
  <si>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</si>
  <si>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</si>
  <si>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</si>
  <si>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</si>
  <si>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</si>
  <si>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</si>
  <si>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</si>
  <si>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</si>
  <si>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</si>
  <si>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</si>
  <si>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</si>
  <si>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</si>
  <si>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</si>
  <si>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</si>
  <si>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</si>
  <si>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</si>
  <si>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</si>
  <si>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</si>
  <si>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</si>
  <si>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</si>
  <si>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</si>
  <si>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</si>
  <si>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</si>
  <si>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</si>
  <si>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</si>
  <si>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</si>
  <si>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</si>
  <si>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</si>
  <si>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</si>
  <si>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</si>
  <si>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</si>
  <si>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</si>
  <si>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</si>
  <si>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</si>
  <si>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</si>
  <si>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</si>
  <si>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</si>
  <si>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</si>
  <si>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</si>
  <si>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</si>
  <si>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</si>
  <si>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</si>
  <si>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</si>
  <si>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</si>
  <si>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</si>
  <si>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</si>
  <si>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青森県平川市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</si>
  <si>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</si>
  <si>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</si>
  <si>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</si>
  <si>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</si>
  <si>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</si>
  <si>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</si>
  <si>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</si>
  <si>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</si>
  <si>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</si>
  <si>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</si>
  <si>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</si>
  <si>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</si>
  <si>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</si>
  <si>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</si>
  <si>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</si>
  <si>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</si>
  <si>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</si>
  <si>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</si>
  <si>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</si>
  <si>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</si>
  <si>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</si>
  <si>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尾上地区住宅団地温泉事業特別会計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</si>
  <si>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</si>
  <si>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</si>
  <si>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</si>
  <si>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</si>
  <si>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</si>
  <si>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</si>
  <si>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</si>
  <si>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</si>
  <si>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</si>
  <si>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</si>
  <si>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</si>
  <si>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</si>
  <si>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</si>
  <si>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</si>
  <si>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</si>
  <si>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</si>
  <si>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国民健康保険診療施設事業診療所特別会計</t>
    <phoneticPr fontId="5"/>
  </si>
  <si>
    <t>平川市水道事業会計</t>
    <phoneticPr fontId="5"/>
  </si>
  <si>
    <t>平川市下水道事業会計</t>
    <phoneticPr fontId="5"/>
  </si>
  <si>
    <t>平川市簡易水道特別会計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</si>
  <si>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</si>
  <si>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</si>
  <si>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</si>
  <si>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</si>
  <si>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</si>
  <si>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</si>
  <si>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</si>
  <si>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</si>
  <si>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</si>
  <si>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</si>
  <si>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</si>
  <si>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</si>
  <si>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</si>
  <si>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</si>
  <si>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</si>
  <si>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</si>
  <si>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</si>
  <si>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</si>
  <si>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</si>
  <si>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</si>
  <si>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</si>
  <si>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</si>
  <si>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</si>
  <si>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</si>
  <si>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</si>
  <si>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</si>
  <si>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</si>
  <si>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</si>
  <si>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</si>
  <si>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</si>
  <si>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</si>
  <si>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</si>
  <si>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</si>
  <si>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</si>
  <si>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</si>
  <si>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</si>
  <si>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</si>
  <si>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</si>
  <si>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</si>
  <si>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</si>
  <si>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</si>
  <si>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</si>
  <si>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</si>
  <si>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</si>
  <si>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</si>
  <si>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</si>
  <si>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</si>
  <si>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</si>
  <si>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</si>
  <si>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</si>
  <si>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</si>
  <si>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</si>
  <si>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</si>
  <si>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</si>
  <si>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</si>
  <si>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</si>
  <si>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</si>
  <si>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簡易水道特別会計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</si>
  <si>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</si>
  <si>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</si>
  <si>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</si>
  <si>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</si>
  <si>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</si>
  <si>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</si>
  <si>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</si>
  <si>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</si>
  <si>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</si>
  <si>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</si>
  <si>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</si>
  <si>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</si>
  <si>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</si>
  <si>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</si>
  <si>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</si>
  <si>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</si>
  <si>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</si>
  <si>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</si>
  <si>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</si>
  <si>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</si>
  <si>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</si>
  <si>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</si>
  <si>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</si>
  <si>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</si>
  <si>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</si>
  <si>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</si>
  <si>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</si>
  <si>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</si>
  <si>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</si>
  <si>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</si>
  <si>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</si>
  <si>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</si>
  <si>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</si>
  <si>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</si>
  <si>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</si>
  <si>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</si>
  <si>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</si>
  <si>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</si>
  <si>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</si>
  <si>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</si>
  <si>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</si>
  <si>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</si>
  <si>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</si>
  <si>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</si>
  <si>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</si>
  <si>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</si>
  <si>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</si>
  <si>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</si>
  <si>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</si>
  <si>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</si>
  <si>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</si>
  <si>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</si>
  <si>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</si>
  <si>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</si>
  <si>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</si>
  <si>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</si>
  <si>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</si>
  <si>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</si>
  <si>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</si>
  <si>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</si>
  <si>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</si>
  <si>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</si>
  <si>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</si>
  <si>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</si>
  <si>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</si>
  <si>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</si>
  <si>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</si>
  <si>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</si>
  <si>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</si>
  <si>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</si>
  <si>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</si>
  <si>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</si>
  <si>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</si>
  <si>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</si>
  <si>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</si>
  <si>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</si>
  <si>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</si>
  <si>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</si>
  <si>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</si>
  <si>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平川市水道事業会計</t>
  </si>
  <si>
    <t>一般会計</t>
  </si>
  <si>
    <t>平川市下水道事業会計</t>
  </si>
  <si>
    <t>介護保険特別会計</t>
  </si>
  <si>
    <t>国民健康保険特別会計</t>
  </si>
  <si>
    <t>尾上地区住宅団地温泉事業特別会計</t>
  </si>
  <si>
    <t>後期高齢者医療特別会計</t>
  </si>
  <si>
    <t>学校給食センター特別会計</t>
  </si>
  <si>
    <t>その他会計（赤字）</t>
  </si>
  <si>
    <t>その他会計（黒字）</t>
  </si>
  <si>
    <t>法適用企業</t>
  </si>
  <si>
    <t>法非適用企業</t>
  </si>
  <si>
    <t>青森県市長会館管理組合</t>
    <rPh sb="0" eb="3">
      <t>アオモリケン</t>
    </rPh>
    <rPh sb="3" eb="5">
      <t>シチョウ</t>
    </rPh>
    <rPh sb="5" eb="7">
      <t>カイカン</t>
    </rPh>
    <rPh sb="7" eb="9">
      <t>カンリ</t>
    </rPh>
    <rPh sb="9" eb="11">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</si>
  <si>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</si>
  <si>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津軽広域連合</t>
    <rPh sb="0" eb="2">
      <t>ツガル</t>
    </rPh>
    <rPh sb="2" eb="4">
      <t>コウイキ</t>
    </rPh>
    <rPh sb="4" eb="6">
      <t>レンゴウ</t>
    </rPh>
    <phoneticPr fontId="24"/>
  </si>
  <si>
    <t>津軽広域水道企業団（津軽事業部）</t>
    <rPh sb="0" eb="2">
      <t>ツガル</t>
    </rPh>
    <rPh sb="2" eb="4">
      <t>コウイキ</t>
    </rPh>
    <rPh sb="4" eb="6">
      <t>スイドウ</t>
    </rPh>
    <rPh sb="6" eb="8">
      <t>キギョウ</t>
    </rPh>
    <rPh sb="8" eb="9">
      <t>ダン</t>
    </rPh>
    <rPh sb="10" eb="12">
      <t>ツガル</t>
    </rPh>
    <rPh sb="12" eb="15">
      <t>ジギョウブ</t>
    </rPh>
    <phoneticPr fontId="24"/>
  </si>
  <si>
    <t>久吉ダム水道企業団</t>
    <rPh sb="0" eb="2">
      <t>ヒサヨシ</t>
    </rPh>
    <rPh sb="4" eb="6">
      <t>スイドウ</t>
    </rPh>
    <rPh sb="6" eb="8">
      <t>キギョウ</t>
    </rPh>
    <rPh sb="8" eb="9">
      <t>ダン</t>
    </rPh>
    <phoneticPr fontId="24"/>
  </si>
  <si>
    <t>南黒地方福祉事務組合</t>
    <rPh sb="0" eb="1">
      <t>ミナミ</t>
    </rPh>
    <rPh sb="1" eb="2">
      <t>クロ</t>
    </rPh>
    <rPh sb="2" eb="4">
      <t>チホウ</t>
    </rPh>
    <rPh sb="4" eb="6">
      <t>フクシ</t>
    </rPh>
    <rPh sb="6" eb="8">
      <t>ジム</t>
    </rPh>
    <rPh sb="8" eb="10">
      <t>クミアイ</t>
    </rPh>
    <phoneticPr fontId="24"/>
  </si>
  <si>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</si>
  <si>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4"/>
  </si>
  <si>
    <t>弘前地区環境整備事務組合</t>
    <rPh sb="0" eb="2">
      <t>ヒロサキ</t>
    </rPh>
    <rPh sb="2" eb="4">
      <t>チク</t>
    </rPh>
    <rPh sb="4" eb="6">
      <t>カンキョウ</t>
    </rPh>
    <rPh sb="6" eb="8">
      <t>セイビ</t>
    </rPh>
    <rPh sb="8" eb="10">
      <t>ジム</t>
    </rPh>
    <rPh sb="10" eb="12">
      <t>クミアイ</t>
    </rPh>
    <phoneticPr fontId="24"/>
  </si>
  <si>
    <t>黒石地区清掃施設組合</t>
    <rPh sb="0" eb="2">
      <t>クロイシ</t>
    </rPh>
    <rPh sb="2" eb="4">
      <t>チク</t>
    </rPh>
    <rPh sb="4" eb="6">
      <t>セイソウ</t>
    </rPh>
    <rPh sb="6" eb="8">
      <t>シセツ</t>
    </rPh>
    <rPh sb="8" eb="10">
      <t>クミアイ</t>
    </rPh>
    <phoneticPr fontId="24"/>
  </si>
  <si>
    <t>弘前地区消防事務組合</t>
    <rPh sb="0" eb="2">
      <t>ヒロサキ</t>
    </rPh>
    <rPh sb="2" eb="4">
      <t>チク</t>
    </rPh>
    <rPh sb="4" eb="6">
      <t>ショウボウ</t>
    </rPh>
    <rPh sb="6" eb="8">
      <t>ジム</t>
    </rPh>
    <rPh sb="8" eb="10">
      <t>クミアイ</t>
    </rPh>
    <phoneticPr fontId="24"/>
  </si>
  <si>
    <t>青森県交通災害共済組合</t>
    <rPh sb="0" eb="3">
      <t>アオモリケン</t>
    </rPh>
    <rPh sb="3" eb="5">
      <t>コウツウ</t>
    </rPh>
    <rPh sb="5" eb="7">
      <t>サイガイ</t>
    </rPh>
    <rPh sb="7" eb="9">
      <t>キョウサイ</t>
    </rPh>
    <rPh sb="9" eb="11">
      <t>クミアイ</t>
    </rPh>
    <phoneticPr fontId="24"/>
  </si>
  <si>
    <t>青森県市町村総合事務組合</t>
    <rPh sb="0" eb="3">
      <t>アオモリケン</t>
    </rPh>
    <rPh sb="3" eb="6">
      <t>シチョウソン</t>
    </rPh>
    <rPh sb="6" eb="8">
      <t>ソウゴウ</t>
    </rPh>
    <rPh sb="8" eb="10">
      <t>ジム</t>
    </rPh>
    <rPh sb="10" eb="12">
      <t>クミアイ</t>
    </rPh>
    <phoneticPr fontId="24"/>
  </si>
  <si>
    <t>平川市土地開発公社</t>
    <rPh sb="0" eb="3">
      <t>ヒラカワシ</t>
    </rPh>
    <rPh sb="3" eb="5">
      <t>トチ</t>
    </rPh>
    <rPh sb="5" eb="7">
      <t>カイハツ</t>
    </rPh>
    <rPh sb="7" eb="9">
      <t>コウシャ</t>
    </rPh>
    <phoneticPr fontId="2"/>
  </si>
  <si>
    <t>碇ヶ関開発</t>
    <rPh sb="0" eb="3">
      <t>イカリガセキ</t>
    </rPh>
    <rPh sb="3" eb="5">
      <t>カイハツ</t>
    </rPh>
    <phoneticPr fontId="2"/>
  </si>
  <si>
    <t>津軽バイオマスエナジー</t>
    <rPh sb="0" eb="2">
      <t>ツガル</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</si>
  <si>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</si>
  <si>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</si>
  <si>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</si>
  <si>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</si>
  <si>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</si>
  <si>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</si>
  <si>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</si>
  <si>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</si>
  <si>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</si>
  <si>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</si>
  <si>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</si>
  <si>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</si>
  <si>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</si>
  <si>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</si>
  <si>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高いものの、将来負担比率は低くなっている。これは、毎年の普通建設事業費を抑え、地方債の新規発行を抑制してきたためである。将来負担比率が低下傾向にあり、実質公債費比率についても同様に今後は低下してくるものと想定される。
　今後、当市では本庁舎建設事業や小学校改築事業などの大型事業が続く予定となっているため、地方債の発行により将来負担比率が上昇することとなる。また、この地方債の償還時期になれば実質公債費比率も上昇していくことが考えられるため、今後も公債費の適正化に取り組んでいく必要がある。</t>
    <rPh sb="46" eb="48">
      <t>フツウ</t>
    </rPh>
    <rPh sb="48" eb="50">
      <t>ケンセツ</t>
    </rPh>
    <rPh sb="50" eb="52">
      <t>ジギョウ</t>
    </rPh>
    <rPh sb="52" eb="53">
      <t>ヒ</t>
    </rPh>
    <rPh sb="54" eb="55">
      <t>オサ</t>
    </rPh>
    <rPh sb="57" eb="60">
      <t>チホウサイ</t>
    </rPh>
    <rPh sb="105" eb="107">
      <t>ドウヨウ</t>
    </rPh>
    <rPh sb="128" eb="130">
      <t>コンゴ</t>
    </rPh>
    <rPh sb="131" eb="133">
      <t>トウシ</t>
    </rPh>
    <rPh sb="135" eb="138">
      <t>ホンチョウシャ</t>
    </rPh>
    <rPh sb="138" eb="140">
      <t>ケンセツ</t>
    </rPh>
    <rPh sb="140" eb="142">
      <t>ジギョウ</t>
    </rPh>
    <rPh sb="143" eb="146">
      <t>ショウガッコウ</t>
    </rPh>
    <rPh sb="146" eb="148">
      <t>カイチク</t>
    </rPh>
    <rPh sb="148" eb="150">
      <t>ジギョウ</t>
    </rPh>
    <rPh sb="153" eb="155">
      <t>オオガタ</t>
    </rPh>
    <rPh sb="155" eb="157">
      <t>ジギョウ</t>
    </rPh>
    <rPh sb="158" eb="159">
      <t>ツヅ</t>
    </rPh>
    <rPh sb="160" eb="162">
      <t>ヨテイ</t>
    </rPh>
    <rPh sb="171" eb="174">
      <t>チホウサイ</t>
    </rPh>
    <rPh sb="175" eb="177">
      <t>ハッコウ</t>
    </rPh>
    <rPh sb="180" eb="182">
      <t>ショウライ</t>
    </rPh>
    <rPh sb="182" eb="184">
      <t>フタン</t>
    </rPh>
    <rPh sb="184" eb="186">
      <t>ヒリツ</t>
    </rPh>
    <rPh sb="187" eb="189">
      <t>ジョウショウ</t>
    </rPh>
    <rPh sb="202" eb="205">
      <t>チホウサイ</t>
    </rPh>
    <rPh sb="206" eb="208">
      <t>ショウカン</t>
    </rPh>
    <rPh sb="208" eb="210">
      <t>ジキ</t>
    </rPh>
    <rPh sb="214" eb="216">
      <t>ジッシツ</t>
    </rPh>
    <rPh sb="216" eb="219">
      <t>コウサイヒ</t>
    </rPh>
    <rPh sb="219" eb="221">
      <t>ヒリツ</t>
    </rPh>
    <rPh sb="222" eb="224">
      <t>ジョウショウ</t>
    </rPh>
    <rPh sb="239" eb="241">
      <t>コンゴ</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</si>
</sst>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87380</c:v>
                </c:pt>
                <c:pt idx="1">
                  <c:v>33264</c:v>
                </c:pt>
                <c:pt idx="2">
                  <c:v>75947</c:v>
                </c:pt>
                <c:pt idx="3">
                  <c:v>61783</c:v>
                </c:pt>
                <c:pt idx="4">
                  <c:v>65332</c:v>
                </c:pt>
              </c:numCache>
            </c:numRef>
          </c:val>
          <c:smooth val="0"/>
        </c:ser>
        <c:dLbls>
          <c:showLegendKey val="0"/>
          <c:showVal val="0"/>
          <c:showCatName val="0"/>
          <c:showSerName val="0"/>
          <c:showPercent val="0"/>
          <c:showBubbleSize val="0"/>
        </c:dLbls>
        <c:marker val="1"/>
        <c:smooth val="0"/>
        <c:axId val="297882752"/>
        <c:axId val="297885056"/>
      </c:lineChart>
      <c:catAx>
        <c:axId val="297882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885056"/>
        <c:crosses val="autoZero"/>
        <c:auto val="1"/>
        <c:lblAlgn val="ctr"/>
        <c:lblOffset val="100"/>
        <c:tickLblSkip val="1"/>
        <c:tickMarkSkip val="1"/>
        <c:noMultiLvlLbl val="0"/>
      </c:catAx>
      <c:valAx>
        <c:axId val="2978850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882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2.4300000000000002</c:v>
                </c:pt>
                <c:pt idx="1">
                  <c:v>2.13</c:v>
                </c:pt>
                <c:pt idx="2">
                  <c:v>2.2400000000000002</c:v>
                </c:pt>
                <c:pt idx="3">
                  <c:v>2.14</c:v>
                </c:pt>
                <c:pt idx="4">
                  <c:v>3.88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18.84</c:v>
                </c:pt>
                <c:pt idx="1">
                  <c:v>20.57</c:v>
                </c:pt>
                <c:pt idx="2">
                  <c:v>21.68</c:v>
                </c:pt>
                <c:pt idx="3">
                  <c:v>23.87</c:v>
                </c:pt>
                <c:pt idx="4">
                  <c:v>25.71</c:v>
                </c:pt>
              </c:numCache>
            </c:numRef>
          </c:val>
        </c:ser>
        <c:dLbls>
          <c:showLegendKey val="0"/>
          <c:showVal val="0"/>
          <c:showCatName val="0"/>
          <c:showSerName val="0"/>
          <c:showPercent val="0"/>
          <c:showBubbleSize val="0"/>
        </c:dLbls>
        <c:gapWidth val="250"/>
        <c:overlap val="100"/>
        <c:axId val="270421376"/>
        <c:axId val="270423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2.73</c:v>
                </c:pt>
                <c:pt idx="1">
                  <c:v>2.35</c:v>
                </c:pt>
                <c:pt idx="2">
                  <c:v>1.65</c:v>
                </c:pt>
                <c:pt idx="3">
                  <c:v>1.64</c:v>
                </c:pt>
                <c:pt idx="4">
                  <c:v>4.2</c:v>
                </c:pt>
              </c:numCache>
            </c:numRef>
          </c:val>
          <c:smooth val="0"/>
        </c:ser>
        <c:dLbls>
          <c:showLegendKey val="0"/>
          <c:showVal val="0"/>
          <c:showCatName val="0"/>
          <c:showSerName val="0"/>
          <c:showPercent val="0"/>
          <c:showBubbleSize val="0"/>
        </c:dLbls>
        <c:marker val="1"/>
        <c:smooth val="0"/>
        <c:axId val="270421376"/>
        <c:axId val="270423552"/>
      </c:lineChart>
      <c:catAx>
        <c:axId val="27042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0423552"/>
        <c:crosses val="autoZero"/>
        <c:auto val="1"/>
        <c:lblAlgn val="ctr"/>
        <c:lblOffset val="100"/>
        <c:tickLblSkip val="1"/>
        <c:tickMarkSkip val="1"/>
        <c:noMultiLvlLbl val="0"/>
      </c:catAx>
      <c:valAx>
        <c:axId val="27042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42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尾上地区住宅団地温泉事業特別会計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c:v>
                </c:pt>
                <c:pt idx="6">
                  <c:v>#N/A</c:v>
                </c:pt>
                <c:pt idx="7">
                  <c:v>0.01</c:v>
                </c:pt>
                <c:pt idx="8">
                  <c:v>#N/A</c:v>
                </c:pt>
                <c:pt idx="9">
                  <c:v>0.01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0.04</c:v>
                </c:pt>
                <c:pt idx="4">
                  <c:v>#N/A</c:v>
                </c:pt>
                <c:pt idx="5">
                  <c:v>0.05</c:v>
                </c:pt>
                <c:pt idx="6">
                  <c:v>#N/A</c:v>
                </c:pt>
                <c:pt idx="7">
                  <c:v>0.37</c:v>
                </c:pt>
                <c:pt idx="8">
                  <c:v>#N/A</c:v>
                </c:pt>
                <c:pt idx="9">
                  <c:v>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0.26</c:v>
                </c:pt>
                <c:pt idx="2">
                  <c:v>#N/A</c:v>
                </c:pt>
                <c:pt idx="3">
                  <c:v>0.17</c:v>
                </c:pt>
                <c:pt idx="4">
                  <c:v>#N/A</c:v>
                </c:pt>
                <c:pt idx="5">
                  <c:v>0.52</c:v>
                </c:pt>
                <c:pt idx="6">
                  <c:v>#N/A</c:v>
                </c:pt>
                <c:pt idx="7">
                  <c:v>0.68</c:v>
                </c:pt>
                <c:pt idx="8">
                  <c:v>#N/A</c:v>
                </c:pt>
                <c:pt idx="9">
                  <c:v>1.08</c:v>
                </c:pt>
              </c:numCache>
            </c:numRef>
          </c:val>
        </c:ser>
        <c:ser>
          <c:idx val="7"/>
          <c:order val="7"/>
          <c:tx>
            <c:strRef>
              <c:f>データシート!$A$34</c:f>
              <c:strCache>
                <c:ptCount val="1"/>
                <c:pt idx="0">
                  <c:v>平川市下水道事業会計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0.77</c:v>
                </c:pt>
                <c:pt idx="2">
                  <c:v>#N/A</c:v>
                </c:pt>
                <c:pt idx="3">
                  <c:v>0.97</c:v>
                </c:pt>
                <c:pt idx="4">
                  <c:v>#N/A</c:v>
                </c:pt>
                <c:pt idx="5">
                  <c:v>0.67</c:v>
                </c:pt>
                <c:pt idx="6">
                  <c:v>#N/A</c:v>
                </c:pt>
                <c:pt idx="7">
                  <c:v>1.7</c:v>
                </c:pt>
                <c:pt idx="8">
                  <c:v>#N/A</c:v>
                </c:pt>
                <c:pt idx="9">
                  <c:v>1.42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c:v>
                </c:pt>
                <c:pt idx="2">
                  <c:v>#N/A</c:v>
                </c:pt>
                <c:pt idx="3">
                  <c:v>2.09</c:v>
                </c:pt>
                <c:pt idx="4">
                  <c:v>#N/A</c:v>
                </c:pt>
                <c:pt idx="5">
                  <c:v>2.2200000000000002</c:v>
                </c:pt>
                <c:pt idx="6">
                  <c:v>#N/A</c:v>
                </c:pt>
                <c:pt idx="7">
                  <c:v>2.11</c:v>
                </c:pt>
                <c:pt idx="8">
                  <c:v>#N/A</c:v>
                </c:pt>
                <c:pt idx="9">
                  <c:v>3.87</c:v>
                </c:pt>
              </c:numCache>
            </c:numRef>
          </c:val>
        </c:ser>
        <c:ser>
          <c:idx val="9"/>
          <c:order val="9"/>
          <c:tx>
            <c:strRef>
              <c:f>データシート!$A$36</c:f>
              <c:strCache>
                <c:ptCount val="1"/>
                <c:pt idx="0">
                  <c:v>平川市水道事業会計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3.55</c:v>
                </c:pt>
                <c:pt idx="2">
                  <c:v>#N/A</c:v>
                </c:pt>
                <c:pt idx="3">
                  <c:v>3.2</c:v>
                </c:pt>
                <c:pt idx="4">
                  <c:v>#N/A</c:v>
                </c:pt>
                <c:pt idx="5">
                  <c:v>3.37</c:v>
                </c:pt>
                <c:pt idx="6">
                  <c:v>#N/A</c:v>
                </c:pt>
                <c:pt idx="7">
                  <c:v>3.86</c:v>
                </c:pt>
                <c:pt idx="8">
                  <c:v>#N/A</c:v>
                </c:pt>
                <c:pt idx="9">
                  <c:v>4.3600000000000003</c:v>
                </c:pt>
              </c:numCache>
            </c:numRef>
          </c:val>
        </c:ser>
        <c:dLbls>
          <c:showLegendKey val="0"/>
          <c:showVal val="0"/>
          <c:showCatName val="0"/>
          <c:showSerName val="0"/>
          <c:showPercent val="0"/>
          <c:showBubbleSize val="0"/>
        </c:dLbls>
        <c:gapWidth val="150"/>
        <c:overlap val="100"/>
        <c:axId val="271713792"/>
        <c:axId val="271715328"/>
      </c:barChart>
      <c:catAx>
        <c:axId val="2717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1715328"/>
        <c:crosses val="autoZero"/>
        <c:auto val="1"/>
        <c:lblAlgn val="ctr"/>
        <c:lblOffset val="100"/>
        <c:tickLblSkip val="1"/>
        <c:tickMarkSkip val="1"/>
        <c:noMultiLvlLbl val="0"/>
      </c:catAx>
      <c:valAx>
        <c:axId val="27171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713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1954</c:v>
                </c:pt>
                <c:pt idx="5">
                  <c:v>1928</c:v>
                </c:pt>
                <c:pt idx="8">
                  <c:v>1921</c:v>
                </c:pt>
                <c:pt idx="11">
                  <c:v>2022</c:v>
                </c:pt>
                <c:pt idx="14">
                  <c:v>2018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30</c:v>
                </c:pt>
                <c:pt idx="3">
                  <c:v>18</c:v>
                </c:pt>
                <c:pt idx="6">
                  <c:v>20</c:v>
                </c:pt>
                <c:pt idx="9">
                  <c:v>14</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114</c:v>
                </c:pt>
                <c:pt idx="3">
                  <c:v>107</c:v>
                </c:pt>
                <c:pt idx="6">
                  <c:v>108</c:v>
                </c:pt>
                <c:pt idx="9">
                  <c:v>108</c:v>
                </c:pt>
                <c:pt idx="12">
                  <c:v>106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762</c:v>
                </c:pt>
                <c:pt idx="3">
                  <c:v>742</c:v>
                </c:pt>
                <c:pt idx="6">
                  <c:v>693</c:v>
                </c:pt>
                <c:pt idx="9">
                  <c:v>776</c:v>
                </c:pt>
                <c:pt idx="12">
                  <c:v>650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2405</c:v>
                </c:pt>
                <c:pt idx="3">
                  <c:v>2420</c:v>
                </c:pt>
                <c:pt idx="6">
                  <c:v>2552</c:v>
                </c:pt>
                <c:pt idx="9">
                  <c:v>2496</c:v>
                </c:pt>
                <c:pt idx="12">
                  <c:v>2507</c:v>
                </c:pt>
              </c:numCache>
            </c:numRef>
          </c:val>
        </c:ser>
        <c:dLbls>
          <c:showLegendKey val="0"/>
          <c:showVal val="0"/>
          <c:showCatName val="0"/>
          <c:showSerName val="0"/>
          <c:showPercent val="0"/>
          <c:showBubbleSize val="0"/>
        </c:dLbls>
        <c:gapWidth val="100"/>
        <c:overlap val="100"/>
        <c:axId val="271943168"/>
        <c:axId val="271945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1357</c:v>
                </c:pt>
                <c:pt idx="2">
                  <c:v>#N/A</c:v>
                </c:pt>
                <c:pt idx="3">
                  <c:v>#N/A</c:v>
                </c:pt>
                <c:pt idx="4">
                  <c:v>1359</c:v>
                </c:pt>
                <c:pt idx="5">
                  <c:v>#N/A</c:v>
                </c:pt>
                <c:pt idx="6">
                  <c:v>#N/A</c:v>
                </c:pt>
                <c:pt idx="7">
                  <c:v>1452</c:v>
                </c:pt>
                <c:pt idx="8">
                  <c:v>#N/A</c:v>
                </c:pt>
                <c:pt idx="9">
                  <c:v>#N/A</c:v>
                </c:pt>
                <c:pt idx="10">
                  <c:v>1372</c:v>
                </c:pt>
                <c:pt idx="11">
                  <c:v>#N/A</c:v>
                </c:pt>
                <c:pt idx="12">
                  <c:v>#N/A</c:v>
                </c:pt>
                <c:pt idx="13">
                  <c:v>1255</c:v>
                </c:pt>
                <c:pt idx="14">
                  <c:v>#N/A</c:v>
                </c:pt>
              </c:numCache>
            </c:numRef>
          </c:val>
          <c:smooth val="0"/>
        </c:ser>
        <c:dLbls>
          <c:showLegendKey val="0"/>
          <c:showVal val="0"/>
          <c:showCatName val="0"/>
          <c:showSerName val="0"/>
          <c:showPercent val="0"/>
          <c:showBubbleSize val="0"/>
        </c:dLbls>
        <c:marker val="1"/>
        <c:smooth val="0"/>
        <c:axId val="271943168"/>
        <c:axId val="271945088"/>
      </c:lineChart>
      <c:catAx>
        <c:axId val="27194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1945088"/>
        <c:crosses val="autoZero"/>
        <c:auto val="1"/>
        <c:lblAlgn val="ctr"/>
        <c:lblOffset val="100"/>
        <c:tickLblSkip val="1"/>
        <c:tickMarkSkip val="1"/>
        <c:noMultiLvlLbl val="0"/>
      </c:catAx>
      <c:valAx>
        <c:axId val="27194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94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17608</c:v>
                </c:pt>
                <c:pt idx="5">
                  <c:v>16853</c:v>
                </c:pt>
                <c:pt idx="8">
                  <c:v>16929</c:v>
                </c:pt>
                <c:pt idx="11">
                  <c:v>16492</c:v>
                </c:pt>
                <c:pt idx="14">
                  <c:v>16042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c:v>
                </c:pt>
                <c:pt idx="5">
                  <c:v>3</c:v>
                </c:pt>
                <c:pt idx="8">
                  <c:v>0</c:v>
                </c:pt>
                <c:pt idx="11">
                  <c:v>0</c:v>
                </c:pt>
                <c:pt idx="14">
                  <c:v>943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5985</c:v>
                </c:pt>
                <c:pt idx="5">
                  <c:v>6366</c:v>
                </c:pt>
                <c:pt idx="8">
                  <c:v>7150</c:v>
                </c:pt>
                <c:pt idx="11">
                  <c:v>7611</c:v>
                </c:pt>
                <c:pt idx="14">
                  <c:v>8079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4201</c:v>
                </c:pt>
                <c:pt idx="3">
                  <c:v>4002</c:v>
                </c:pt>
                <c:pt idx="6">
                  <c:v>3312</c:v>
                </c:pt>
                <c:pt idx="9">
                  <c:v>3020</c:v>
                </c:pt>
                <c:pt idx="12">
                  <c:v>2813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915</c:v>
                </c:pt>
                <c:pt idx="3">
                  <c:v>867</c:v>
                </c:pt>
                <c:pt idx="6">
                  <c:v>804</c:v>
                </c:pt>
                <c:pt idx="9">
                  <c:v>1005</c:v>
                </c:pt>
                <c:pt idx="12">
                  <c:v>1044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7654</c:v>
                </c:pt>
                <c:pt idx="3">
                  <c:v>7093</c:v>
                </c:pt>
                <c:pt idx="6">
                  <c:v>6667</c:v>
                </c:pt>
                <c:pt idx="9">
                  <c:v>6348</c:v>
                </c:pt>
                <c:pt idx="12">
                  <c:v>5675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62</c:v>
                </c:pt>
                <c:pt idx="3">
                  <c:v>53</c:v>
                </c:pt>
                <c:pt idx="6">
                  <c:v>43</c:v>
                </c:pt>
                <c:pt idx="9">
                  <c:v>34</c:v>
                </c:pt>
                <c:pt idx="12">
                  <c:v>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14739</c:v>
                </c:pt>
                <c:pt idx="3">
                  <c:v>13103</c:v>
                </c:pt>
                <c:pt idx="6">
                  <c:v>12676</c:v>
                </c:pt>
                <c:pt idx="9">
                  <c:v>11825</c:v>
                </c:pt>
                <c:pt idx="12">
                  <c:v>11323</c:v>
                </c:pt>
              </c:numCache>
            </c:numRef>
          </c:val>
        </c:ser>
        <c:dLbls>
          <c:showLegendKey val="0"/>
          <c:showVal val="0"/>
          <c:showCatName val="0"/>
          <c:showSerName val="0"/>
          <c:showPercent val="0"/>
          <c:showBubbleSize val="0"/>
        </c:dLbls>
        <c:gapWidth val="100"/>
        <c:overlap val="100"/>
        <c:axId val="220172288"/>
        <c:axId val="220174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3973</c:v>
                </c:pt>
                <c:pt idx="2">
                  <c:v>#N/A</c:v>
                </c:pt>
                <c:pt idx="3">
                  <c:v>#N/A</c:v>
                </c:pt>
                <c:pt idx="4">
                  <c:v>1896</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0172288"/>
        <c:axId val="220174208"/>
      </c:lineChart>
      <c:catAx>
        <c:axId val="22017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174208"/>
        <c:crosses val="autoZero"/>
        <c:auto val="1"/>
        <c:lblAlgn val="ctr"/>
        <c:lblOffset val="100"/>
        <c:tickLblSkip val="1"/>
        <c:tickMarkSkip val="1"/>
        <c:noMultiLvlLbl val="0"/>
      </c:catAx>
      <c:valAx>
        <c:axId val="22017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17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{9F0D60A1-C2A9-4347-9536-E01090D3DA73}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{8F2B698D-1219-407D-8C1A-C0764BA7A804}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{5071FB99-1B21-4E82-A7D2-BAECBBA35319}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{A2673B9D-CAFE-4498-A1A6-E4A2219B0B30}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{3D869DFB-3073-42CE-A2DA-1A628044B8D9}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{B6DF6BAD-DD72-4CE7-A438-D067E1001F91}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{22CCA69A-A5E4-4984-954F-ED756BD4F136}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{81A95722-7F6E-4721-A268-18A2B8E1B6C2}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{B04EA698-2090-4851-A090-CF8DC5F5404D}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{02BDA0C0-74D6-469E-A64B-D88E97A7DFBA}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7478912"/>
        <c:axId val="227497472"/>
      </c:scatterChart>
      <c:valAx>
        <c:axId val="2274789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497472"/>
        <c:crosses val="autoZero"/>
        <c:crossBetween val="midCat"/>
      </c:valAx>
      <c:valAx>
        <c:axId val="2274974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478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{2C920990-7A9B-4A44-86D6-071F0F6531C4}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{F4260922-51A0-4E68-A616-5324A43E6028}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{5E732BF0-BB83-425A-967C-8D47A6C13A34}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{23B315B1-6028-4D27-909A-6F814F181406}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{59280EBF-304F-4A85-92A6-8056C33FC8C2}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14.3</c:v>
                </c:pt>
                <c:pt idx="1">
                  <c:v>13.9</c:v>
                </c:pt>
                <c:pt idx="2">
                  <c:v>14.7</c:v>
                </c:pt>
                <c:pt idx="3">
                  <c:v>14.9</c:v>
                </c:pt>
                <c:pt idx="4">
                  <c:v>14.7</c:v>
                </c:pt>
              </c:numCache>
            </c:numRef>
          </c:xVal>
          <c:yVal>
            <c:numRef>
              <c:f>公会計指標分析・財政指標組合せ分析表!$K$73:$O$73</c:f>
              <c:numCache>
                <c:formatCode>#,##0.0;"▲ "#,##0.0</c:formatCode>
                <c:ptCount val="5"/>
                <c:pt idx="0">
                  <c:v>41.9</c:v>
                </c:pt>
                <c:pt idx="1">
                  <c:v>20.2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{83276983-E223-4583-850A-2D433C6D37BB}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{84950549-DCED-4FA2-90BF-FA0884C13583}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{5C5ACA78-3519-4007-9E5E-56A687B3332E}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{0145B5DD-822B-4D56-A0D5-7D58E1B4626B}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{90C037F3-5D3E-4078-80DE-7E82CF757F26}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227539584"/>
        <c:axId val="230908672"/>
      </c:scatterChart>
      <c:valAx>
        <c:axId val="227539584"/>
        <c:scaling>
          <c:orientation val="minMax"/>
          <c:max val="14.7"/>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0908672"/>
        <c:crosses val="autoZero"/>
        <c:crossBetween val="midCat"/>
      </c:valAx>
      <c:valAx>
        <c:axId val="230908672"/>
        <c:scaling>
          <c:orientation val="minMax"/>
          <c:max val="8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5395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100" b="0" i="0">
              <a:solidFill>
                <a:schemeClr val="dk1"/>
              </a:solidFill>
              <a:effectLst/>
              <a:latin typeface="+mn-lt"/>
              <a:ea typeface="+mn-ea"/>
              <a:cs typeface="+mn-cs"/>
            </a:rPr>
            <a:t>地方債繰上償還（</a:t>
          </a:r>
          <a:r>
            <a:rPr lang="en-US" altLang="ja-JP" sz="1100" b="0" i="0">
              <a:solidFill>
                <a:schemeClr val="dk1"/>
              </a:solidFill>
              <a:effectLst/>
              <a:latin typeface="+mn-lt"/>
              <a:ea typeface="+mn-ea"/>
              <a:cs typeface="+mn-cs"/>
            </a:rPr>
            <a:t>H19</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27 </a:t>
          </a:r>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4,005,241</a:t>
          </a:r>
          <a:r>
            <a:rPr lang="ja-JP" altLang="ja-JP" sz="1100" b="0" i="0">
              <a:solidFill>
                <a:schemeClr val="dk1"/>
              </a:solidFill>
              <a:effectLst/>
              <a:latin typeface="+mn-lt"/>
              <a:ea typeface="+mn-ea"/>
              <a:cs typeface="+mn-cs"/>
            </a:rPr>
            <a:t>千円）を行うことで、元利償還金の上昇抑制に努めている。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老朽化した施設の大規模改修などで元利償還金が増加する見込みだが、長期総合プランに基づいた地方債の計画的な発行、合併特例債や過疎対策事業債といった交付税措置の有利な地方債の活用により、財政の一層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100" b="0" i="0">
              <a:solidFill>
                <a:schemeClr val="dk1"/>
              </a:solidFill>
              <a:effectLst/>
              <a:latin typeface="+mn-lt"/>
              <a:ea typeface="+mn-ea"/>
              <a:cs typeface="+mn-cs"/>
            </a:rPr>
            <a:t>将来負担比率は減少して推移しており、平成</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年度においては平成</a:t>
          </a:r>
          <a:r>
            <a:rPr lang="en-US" altLang="ja-JP" sz="1100" b="0" i="0">
              <a:solidFill>
                <a:schemeClr val="dk1"/>
              </a:solidFill>
              <a:effectLst/>
              <a:latin typeface="+mn-lt"/>
              <a:ea typeface="+mn-ea"/>
              <a:cs typeface="+mn-cs"/>
            </a:rPr>
            <a:t>26</a:t>
          </a:r>
          <a:r>
            <a:rPr lang="ja-JP" altLang="ja-JP" sz="1100" b="0" i="0">
              <a:solidFill>
                <a:schemeClr val="dk1"/>
              </a:solidFill>
              <a:effectLst/>
              <a:latin typeface="+mn-lt"/>
              <a:ea typeface="+mn-ea"/>
              <a:cs typeface="+mn-cs"/>
            </a:rPr>
            <a:t>年度と同様に充当可能財源等が将来負担額を上回り、比率なしとなった。</a:t>
          </a:r>
          <a:endParaRPr lang="ja-JP" altLang="ja-JP" sz="1400">
            <a:effectLst/>
          </a:endParaRPr>
        </a:p>
        <a:p>
          <a:r>
            <a:rPr lang="ja-JP" altLang="ja-JP" sz="1100" b="0" i="0">
              <a:solidFill>
                <a:schemeClr val="dk1"/>
              </a:solidFill>
              <a:effectLst/>
              <a:latin typeface="+mn-lt"/>
              <a:ea typeface="+mn-ea"/>
              <a:cs typeface="+mn-cs"/>
            </a:rPr>
            <a:t>　将来負担額については、地方債繰上償還（</a:t>
          </a:r>
          <a:r>
            <a:rPr lang="en-US" altLang="ja-JP" sz="1100" b="0" i="0">
              <a:solidFill>
                <a:schemeClr val="dk1"/>
              </a:solidFill>
              <a:effectLst/>
              <a:latin typeface="+mn-lt"/>
              <a:ea typeface="+mn-ea"/>
              <a:cs typeface="+mn-cs"/>
            </a:rPr>
            <a:t>H19</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27 </a:t>
          </a:r>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4,005,241</a:t>
          </a:r>
          <a:r>
            <a:rPr lang="ja-JP" altLang="ja-JP" sz="1100" b="0" i="0">
              <a:solidFill>
                <a:schemeClr val="dk1"/>
              </a:solidFill>
              <a:effectLst/>
              <a:latin typeface="+mn-lt"/>
              <a:ea typeface="+mn-ea"/>
              <a:cs typeface="+mn-cs"/>
            </a:rPr>
            <a:t>千円）や借換債発行 （</a:t>
          </a:r>
          <a:r>
            <a:rPr lang="en-US" altLang="ja-JP" sz="1100" b="0" i="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364,200</a:t>
          </a:r>
          <a:r>
            <a:rPr lang="ja-JP" altLang="ja-JP" sz="1100" b="0" i="0">
              <a:solidFill>
                <a:schemeClr val="dk1"/>
              </a:solidFill>
              <a:effectLst/>
              <a:latin typeface="+mn-lt"/>
              <a:ea typeface="+mn-ea"/>
              <a:cs typeface="+mn-cs"/>
            </a:rPr>
            <a:t>千円）により、地方債の現在高が減少している。なお、平成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から</a:t>
          </a:r>
          <a:r>
            <a:rPr lang="ja-JP" altLang="ja-JP" sz="1100" b="0" i="0">
              <a:solidFill>
                <a:schemeClr val="dk1"/>
              </a:solidFill>
              <a:effectLst/>
              <a:latin typeface="+mn-lt"/>
              <a:ea typeface="+mn-ea"/>
              <a:cs typeface="+mn-cs"/>
            </a:rPr>
            <a:t>退職手当負担見込額が減少しているのは、消防事務組合の広域合併に伴うものである。</a:t>
          </a:r>
          <a:endParaRPr lang="ja-JP" altLang="ja-JP" sz="1400">
            <a:effectLst/>
          </a:endParaRPr>
        </a:p>
        <a:p>
          <a:r>
            <a:rPr lang="ja-JP" altLang="ja-JP" sz="1100" b="0" i="0">
              <a:solidFill>
                <a:schemeClr val="dk1"/>
              </a:solidFill>
              <a:effectLst/>
              <a:latin typeface="+mn-lt"/>
              <a:ea typeface="+mn-ea"/>
              <a:cs typeface="+mn-cs"/>
            </a:rPr>
            <a:t>　充当可能財源等については、財政調整基金や減債基金の積み立てにより充当可能基金が増加している。</a:t>
          </a:r>
          <a:endParaRPr lang="ja-JP" altLang="ja-JP" sz="1400">
            <a:effectLst/>
          </a:endParaRPr>
        </a:p>
        <a:p>
          <a:r>
            <a:rPr lang="ja-JP" altLang="ja-JP" sz="1100" b="0" i="0">
              <a:solidFill>
                <a:schemeClr val="dk1"/>
              </a:solidFill>
              <a:effectLst/>
              <a:latin typeface="+mn-lt"/>
              <a:ea typeface="+mn-ea"/>
              <a:cs typeface="+mn-cs"/>
            </a:rPr>
            <a:t>　今後も後世への負担を軽減できるよう、財政の健全化に努めて</a:t>
          </a:r>
          <a:r>
            <a:rPr lang="ja-JP" altLang="en-US" sz="1100" b="0" i="0">
              <a:solidFill>
                <a:schemeClr val="dk1"/>
              </a:solidFill>
              <a:effectLst/>
              <a:latin typeface="+mn-lt"/>
              <a:ea typeface="+mn-ea"/>
              <a:cs typeface="+mn-cs"/>
            </a:rPr>
            <a:t>い</a:t>
          </a:r>
          <a:r>
            <a:rPr lang="ja-JP" altLang="ja-JP" sz="1100" b="0" i="0">
              <a:solidFill>
                <a:schemeClr val="dk1"/>
              </a:solidFill>
              <a:effectLst/>
              <a:latin typeface="+mn-lt"/>
              <a:ea typeface="+mn-ea"/>
              <a:cs typeface="+mn-cs"/>
            </a:rPr>
            <a:t>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32,440
32,392
346.01
18,772,453
18,268,781
432,421
11,143,150
11,336,687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32,440
32,392
346.01
18,772,453
18,268,781
432,421
11,143,150
11,336,687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32,440
32,392
346.01
18,772,453
18,268,781
432,421
11,143,150
11,336,687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32,440
32,392
346.01
18,772,453
18,268,781
432,421
11,143,150
11,336,687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自主財源が２割と乏しく、財政基盤が弱い状況であることから、類似団体を大きく下回っている。定住促進や地域産業の活性化を図りつつ、行政の効率化に努めることにより財政の健全化を図ってゆく。</a:t>
          </a:r>
          <a:endParaRPr kumimoji="0" lang="ja-JP" altLang="ja-JP" sz="1400" b="0" i="0" u="none" strike="noStrike" kern="0" cap="none" spc="0" normalizeH="0" baseline="0" noProof="0">
            <a:ln>
              <a:noFill/>
            </a:ln>
            <a:solidFill>
              <a:prstClr val="black"/>
            </a:solidFill>
            <a:effectLst/>
            <a:uLnTx/>
            <a:uFillTx/>
            <a:latin typeface="+mn-lt"/>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104775</xdr:rowOff>
    </xdr:from>
    <xdr:to>
      <xdr:col>7</xdr:col>
      <xdr:colOff>152400</xdr:colOff>
      <xdr:row>44</xdr:row>
      <xdr:rowOff>124883</xdr:rowOff>
    </xdr:to>
    <xdr:cxnSp macro="">
      <xdr:nvCxnSpPr>
        <xdr:cNvPr id="68" name="直線コネクタ 67"/>
        <xdr:cNvCxnSpPr/>
      </xdr:nvCxnSpPr>
      <xdr:spPr>
        <a:xfrm flipV="1">
          <a:off x="4114800" y="76485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87" name="円/楕円 86"/>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121302</xdr:rowOff>
    </xdr:from>
    <xdr:ext cx="762000" cy="259045"/>
    <xdr:sp macro="" textlink="">
      <xdr:nvSpPr>
        <xdr:cNvPr id="88"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人件費に係るものが </a:t>
          </a:r>
          <a:r>
            <a:rPr lang="en-US" altLang="ja-JP" sz="1100" b="0" i="0">
              <a:solidFill>
                <a:schemeClr val="dk1"/>
              </a:solidFill>
              <a:effectLst/>
              <a:latin typeface="+mn-lt"/>
              <a:ea typeface="+mn-ea"/>
              <a:cs typeface="+mn-cs"/>
            </a:rPr>
            <a:t>20.2</a:t>
          </a:r>
          <a:r>
            <a:rPr lang="ja-JP" altLang="ja-JP" sz="1100" b="0" i="0">
              <a:solidFill>
                <a:schemeClr val="dk1"/>
              </a:solidFill>
              <a:effectLst/>
              <a:latin typeface="+mn-lt"/>
              <a:ea typeface="+mn-ea"/>
              <a:cs typeface="+mn-cs"/>
            </a:rPr>
            <a:t>％、公債費に係るものが </a:t>
          </a:r>
          <a:r>
            <a:rPr lang="en-US" altLang="ja-JP" sz="1100" b="0" i="0">
              <a:solidFill>
                <a:schemeClr val="dk1"/>
              </a:solidFill>
              <a:effectLst/>
              <a:latin typeface="+mn-lt"/>
              <a:ea typeface="+mn-ea"/>
              <a:cs typeface="+mn-cs"/>
            </a:rPr>
            <a:t>22.3</a:t>
          </a:r>
          <a:r>
            <a:rPr lang="ja-JP" altLang="ja-JP" sz="1100" b="0" i="0">
              <a:solidFill>
                <a:schemeClr val="dk1"/>
              </a:solidFill>
              <a:effectLst/>
              <a:latin typeface="+mn-lt"/>
              <a:ea typeface="+mn-ea"/>
              <a:cs typeface="+mn-cs"/>
            </a:rPr>
            <a:t>％と全体の大部分を占めている。</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公債費については地方債繰上償還（Ｈ</a:t>
          </a:r>
          <a:r>
            <a:rPr lang="en-US" altLang="ja-JP" sz="1100" b="0" i="0">
              <a:solidFill>
                <a:schemeClr val="dk1"/>
              </a:solidFill>
              <a:effectLst/>
              <a:latin typeface="+mn-lt"/>
              <a:ea typeface="+mn-ea"/>
              <a:cs typeface="+mn-cs"/>
            </a:rPr>
            <a:t>19</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27 </a:t>
          </a:r>
          <a:r>
            <a:rPr lang="ja-JP" altLang="ja-JP" sz="1100" b="0" i="0">
              <a:solidFill>
                <a:schemeClr val="dk1"/>
              </a:solidFill>
              <a:effectLst/>
              <a:latin typeface="+mn-lt"/>
              <a:ea typeface="+mn-ea"/>
              <a:cs typeface="+mn-cs"/>
            </a:rPr>
            <a:t> ・ </a:t>
          </a:r>
          <a:r>
            <a:rPr lang="en-US" altLang="ja-JP" sz="1100" b="0" i="0">
              <a:solidFill>
                <a:schemeClr val="dk1"/>
              </a:solidFill>
              <a:effectLst/>
              <a:latin typeface="+mn-lt"/>
              <a:ea typeface="+mn-ea"/>
              <a:cs typeface="+mn-cs"/>
            </a:rPr>
            <a:t>4,005,241</a:t>
          </a:r>
          <a:r>
            <a:rPr lang="ja-JP" altLang="ja-JP" sz="1100" b="0" i="0">
              <a:solidFill>
                <a:schemeClr val="dk1"/>
              </a:solidFill>
              <a:effectLst/>
              <a:latin typeface="+mn-lt"/>
              <a:ea typeface="+mn-ea"/>
              <a:cs typeface="+mn-cs"/>
            </a:rPr>
            <a:t>千円）、借換債発行（</a:t>
          </a:r>
          <a:r>
            <a:rPr lang="en-US" altLang="ja-JP" sz="1100" b="0" i="0">
              <a:solidFill>
                <a:schemeClr val="dk1"/>
              </a:solidFill>
              <a:effectLst/>
              <a:latin typeface="+mn-lt"/>
              <a:ea typeface="+mn-ea"/>
              <a:cs typeface="+mn-cs"/>
            </a:rPr>
            <a:t>H19</a:t>
          </a: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364,200</a:t>
          </a:r>
          <a:r>
            <a:rPr lang="ja-JP" altLang="ja-JP" sz="1100" b="0" i="0">
              <a:solidFill>
                <a:schemeClr val="dk1"/>
              </a:solidFill>
              <a:effectLst/>
              <a:latin typeface="+mn-lt"/>
              <a:ea typeface="+mn-ea"/>
              <a:cs typeface="+mn-cs"/>
            </a:rPr>
            <a:t>千円）を行うなど、同比率の改善を図っている。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63</xdr:row>
      <xdr:rowOff>1694</xdr:rowOff>
    </xdr:to>
    <xdr:cxnSp macro="">
      <xdr:nvCxnSpPr>
        <xdr:cNvPr id="131" name="直線コネクタ 130"/>
        <xdr:cNvCxnSpPr/>
      </xdr:nvCxnSpPr>
      <xdr:spPr>
        <a:xfrm flipV="1">
          <a:off x="4114800" y="10626090"/>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79163</xdr:rowOff>
    </xdr:from>
    <xdr:to>
      <xdr:col>6</xdr:col>
      <xdr:colOff>0</xdr:colOff>
      <xdr:row>63</xdr:row>
      <xdr:rowOff>1694</xdr:rowOff>
    </xdr:to>
    <xdr:cxnSp macro="">
      <xdr:nvCxnSpPr>
        <xdr:cNvPr id="134" name="直線コネクタ 133"/>
        <xdr:cNvCxnSpPr/>
      </xdr:nvCxnSpPr>
      <xdr:spPr>
        <a:xfrm>
          <a:off x="3225800" y="10537613"/>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6773</xdr:rowOff>
    </xdr:from>
    <xdr:to>
      <xdr:col>4</xdr:col>
      <xdr:colOff>482600</xdr:colOff>
      <xdr:row>61</xdr:row>
      <xdr:rowOff>79163</xdr:rowOff>
    </xdr:to>
    <xdr:cxnSp macro="">
      <xdr:nvCxnSpPr>
        <xdr:cNvPr id="137" name="直線コネクタ 136"/>
        <xdr:cNvCxnSpPr/>
      </xdr:nvCxnSpPr>
      <xdr:spPr>
        <a:xfrm>
          <a:off x="2336800" y="104652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61</xdr:row>
      <xdr:rowOff>6773</xdr:rowOff>
    </xdr:to>
    <xdr:cxnSp macro="">
      <xdr:nvCxnSpPr>
        <xdr:cNvPr id="140" name="直線コネクタ 139"/>
        <xdr:cNvCxnSpPr/>
      </xdr:nvCxnSpPr>
      <xdr:spPr>
        <a:xfrm>
          <a:off x="1447800" y="103365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50" name="円/楕円 149"/>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88917</xdr:rowOff>
    </xdr:from>
    <xdr:ext cx="762000" cy="259045"/>
    <xdr:sp macro="" textlink="">
      <xdr:nvSpPr>
        <xdr:cNvPr id="151" name="財政構造の弾力性該当値テキスト"/>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122344</xdr:rowOff>
    </xdr:from>
    <xdr:to>
      <xdr:col>6</xdr:col>
      <xdr:colOff>50800</xdr:colOff>
      <xdr:row>63</xdr:row>
      <xdr:rowOff>52494</xdr:rowOff>
    </xdr:to>
    <xdr:sp macro="" textlink="">
      <xdr:nvSpPr>
        <xdr:cNvPr id="152" name="円/楕円 151"/>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53" name="テキスト ボックス 152"/>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28363</xdr:rowOff>
    </xdr:from>
    <xdr:to>
      <xdr:col>4</xdr:col>
      <xdr:colOff>533400</xdr:colOff>
      <xdr:row>61</xdr:row>
      <xdr:rowOff>129963</xdr:rowOff>
    </xdr:to>
    <xdr:sp macro="" textlink="">
      <xdr:nvSpPr>
        <xdr:cNvPr id="154" name="円/楕円 153"/>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140140</xdr:rowOff>
    </xdr:from>
    <xdr:ext cx="762000" cy="259045"/>
    <xdr:sp macro="" textlink="">
      <xdr:nvSpPr>
        <xdr:cNvPr id="155" name="テキスト ボックス 154"/>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127423</xdr:rowOff>
    </xdr:from>
    <xdr:to>
      <xdr:col>3</xdr:col>
      <xdr:colOff>330200</xdr:colOff>
      <xdr:row>61</xdr:row>
      <xdr:rowOff>57573</xdr:rowOff>
    </xdr:to>
    <xdr:sp macro="" textlink="">
      <xdr:nvSpPr>
        <xdr:cNvPr id="156" name="円/楕円 155"/>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67750</xdr:rowOff>
    </xdr:from>
    <xdr:ext cx="762000" cy="259045"/>
    <xdr:sp macro="" textlink="">
      <xdr:nvSpPr>
        <xdr:cNvPr id="157" name="テキスト ボックス 156"/>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170180</xdr:rowOff>
    </xdr:from>
    <xdr:to>
      <xdr:col>2</xdr:col>
      <xdr:colOff>127000</xdr:colOff>
      <xdr:row>60</xdr:row>
      <xdr:rowOff>100330</xdr:rowOff>
    </xdr:to>
    <xdr:sp macro="" textlink="">
      <xdr:nvSpPr>
        <xdr:cNvPr id="158" name="円/楕円 157"/>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110507</xdr:rowOff>
    </xdr:from>
    <xdr:ext cx="762000" cy="259045"/>
    <xdr:sp macro="" textlink="">
      <xdr:nvSpPr>
        <xdr:cNvPr id="159" name="テキスト ボックス 158"/>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[124,286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人件費については、平成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年度から消防事務組合の広域合併に伴い、職員人件費等から補助費等（負担金）へのシフト</a:t>
          </a:r>
          <a:r>
            <a:rPr lang="ja-JP" altLang="en-US" sz="1100" b="0" i="0">
              <a:solidFill>
                <a:schemeClr val="dk1"/>
              </a:solidFill>
              <a:effectLst/>
              <a:latin typeface="+mn-lt"/>
              <a:ea typeface="+mn-ea"/>
              <a:cs typeface="+mn-cs"/>
            </a:rPr>
            <a:t>により減少している</a:t>
          </a:r>
          <a:r>
            <a:rPr lang="ja-JP" altLang="ja-JP" sz="1100" b="0" i="0">
              <a:solidFill>
                <a:schemeClr val="dk1"/>
              </a:solidFill>
              <a:effectLst/>
              <a:latin typeface="+mn-lt"/>
              <a:ea typeface="+mn-ea"/>
              <a:cs typeface="+mn-cs"/>
            </a:rPr>
            <a:t>。</a:t>
          </a:r>
          <a:endParaRPr lang="ja-JP" altLang="ja-JP" sz="1400">
            <a:effectLst/>
          </a:endParaRPr>
        </a:p>
        <a:p>
          <a:pPr rtl="0"/>
          <a:r>
            <a:rPr lang="ja-JP" altLang="ja-JP" sz="1100" b="0" i="0">
              <a:solidFill>
                <a:schemeClr val="dk1"/>
              </a:solidFill>
              <a:effectLst/>
              <a:latin typeface="+mn-lt"/>
              <a:ea typeface="+mn-ea"/>
              <a:cs typeface="+mn-cs"/>
            </a:rPr>
            <a:t>　物件費等においては、清掃および植栽管理等の委託料の見直しや、指定管理者制度の効果的な運用などで削減に努めている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91393</xdr:rowOff>
    </xdr:from>
    <xdr:to>
      <xdr:col>7</xdr:col>
      <xdr:colOff>152400</xdr:colOff>
      <xdr:row>81</xdr:row>
      <xdr:rowOff>108558</xdr:rowOff>
    </xdr:to>
    <xdr:cxnSp macro="">
      <xdr:nvCxnSpPr>
        <xdr:cNvPr id="194" name="直線コネクタ 193"/>
        <xdr:cNvCxnSpPr/>
      </xdr:nvCxnSpPr>
      <xdr:spPr>
        <a:xfrm>
          <a:off x="4114800" y="13978843"/>
          <a:ext cx="838200" cy="1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81998</xdr:rowOff>
    </xdr:from>
    <xdr:to>
      <xdr:col>6</xdr:col>
      <xdr:colOff>0</xdr:colOff>
      <xdr:row>81</xdr:row>
      <xdr:rowOff>91393</xdr:rowOff>
    </xdr:to>
    <xdr:cxnSp macro="">
      <xdr:nvCxnSpPr>
        <xdr:cNvPr id="197" name="直線コネクタ 196"/>
        <xdr:cNvCxnSpPr/>
      </xdr:nvCxnSpPr>
      <xdr:spPr>
        <a:xfrm>
          <a:off x="3225800" y="13969448"/>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81998</xdr:rowOff>
    </xdr:from>
    <xdr:to>
      <xdr:col>4</xdr:col>
      <xdr:colOff>482600</xdr:colOff>
      <xdr:row>82</xdr:row>
      <xdr:rowOff>26549</xdr:rowOff>
    </xdr:to>
    <xdr:cxnSp macro="">
      <xdr:nvCxnSpPr>
        <xdr:cNvPr id="200" name="直線コネクタ 199"/>
        <xdr:cNvCxnSpPr/>
      </xdr:nvCxnSpPr>
      <xdr:spPr>
        <a:xfrm flipV="1">
          <a:off x="2336800" y="13969448"/>
          <a:ext cx="889000" cy="1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17227</xdr:rowOff>
    </xdr:from>
    <xdr:to>
      <xdr:col>3</xdr:col>
      <xdr:colOff>279400</xdr:colOff>
      <xdr:row>82</xdr:row>
      <xdr:rowOff>26549</xdr:rowOff>
    </xdr:to>
    <xdr:cxnSp macro="">
      <xdr:nvCxnSpPr>
        <xdr:cNvPr id="203" name="直線コネクタ 202"/>
        <xdr:cNvCxnSpPr/>
      </xdr:nvCxnSpPr>
      <xdr:spPr>
        <a:xfrm>
          <a:off x="1447800" y="14076127"/>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57758</xdr:rowOff>
    </xdr:from>
    <xdr:to>
      <xdr:col>7</xdr:col>
      <xdr:colOff>203200</xdr:colOff>
      <xdr:row>81</xdr:row>
      <xdr:rowOff>159358</xdr:rowOff>
    </xdr:to>
    <xdr:sp macro="" textlink="">
      <xdr:nvSpPr>
        <xdr:cNvPr id="213" name="円/楕円 212"/>
        <xdr:cNvSpPr/>
      </xdr:nvSpPr>
      <xdr:spPr>
        <a:xfrm>
          <a:off x="4902200" y="139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74285</xdr:rowOff>
    </xdr:from>
    <xdr:ext cx="762000" cy="259045"/>
    <xdr:sp macro="" textlink="">
      <xdr:nvSpPr>
        <xdr:cNvPr id="214" name="人件費・物件費等の状況該当値テキスト"/>
        <xdr:cNvSpPr txBox="1"/>
      </xdr:nvSpPr>
      <xdr:spPr>
        <a:xfrm>
          <a:off x="5041900" y="1379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124,286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40593</xdr:rowOff>
    </xdr:from>
    <xdr:to>
      <xdr:col>6</xdr:col>
      <xdr:colOff>50800</xdr:colOff>
      <xdr:row>81</xdr:row>
      <xdr:rowOff>142193</xdr:rowOff>
    </xdr:to>
    <xdr:sp macro="" textlink="">
      <xdr:nvSpPr>
        <xdr:cNvPr id="215" name="円/楕円 214"/>
        <xdr:cNvSpPr/>
      </xdr:nvSpPr>
      <xdr:spPr>
        <a:xfrm>
          <a:off x="4064000" y="1392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152370</xdr:rowOff>
    </xdr:from>
    <xdr:ext cx="736600" cy="259045"/>
    <xdr:sp macro="" textlink="">
      <xdr:nvSpPr>
        <xdr:cNvPr id="216" name="テキスト ボックス 215"/>
        <xdr:cNvSpPr txBox="1"/>
      </xdr:nvSpPr>
      <xdr:spPr>
        <a:xfrm>
          <a:off x="3733800" y="1369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122,152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31198</xdr:rowOff>
    </xdr:from>
    <xdr:to>
      <xdr:col>4</xdr:col>
      <xdr:colOff>533400</xdr:colOff>
      <xdr:row>81</xdr:row>
      <xdr:rowOff>132798</xdr:rowOff>
    </xdr:to>
    <xdr:sp macro="" textlink="">
      <xdr:nvSpPr>
        <xdr:cNvPr id="217" name="円/楕円 216"/>
        <xdr:cNvSpPr/>
      </xdr:nvSpPr>
      <xdr:spPr>
        <a:xfrm>
          <a:off x="3175000" y="139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142975</xdr:rowOff>
    </xdr:from>
    <xdr:ext cx="762000" cy="259045"/>
    <xdr:sp macro="" textlink="">
      <xdr:nvSpPr>
        <xdr:cNvPr id="218" name="テキスト ボックス 217"/>
        <xdr:cNvSpPr txBox="1"/>
      </xdr:nvSpPr>
      <xdr:spPr>
        <a:xfrm>
          <a:off x="2844800" y="136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120,984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147199</xdr:rowOff>
    </xdr:from>
    <xdr:to>
      <xdr:col>3</xdr:col>
      <xdr:colOff>330200</xdr:colOff>
      <xdr:row>82</xdr:row>
      <xdr:rowOff>77349</xdr:rowOff>
    </xdr:to>
    <xdr:sp macro="" textlink="">
      <xdr:nvSpPr>
        <xdr:cNvPr id="219" name="円/楕円 218"/>
        <xdr:cNvSpPr/>
      </xdr:nvSpPr>
      <xdr:spPr>
        <a:xfrm>
          <a:off x="2286000" y="1403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87526</xdr:rowOff>
    </xdr:from>
    <xdr:ext cx="762000" cy="259045"/>
    <xdr:sp macro="" textlink="">
      <xdr:nvSpPr>
        <xdr:cNvPr id="220" name="テキスト ボックス 219"/>
        <xdr:cNvSpPr txBox="1"/>
      </xdr:nvSpPr>
      <xdr:spPr>
        <a:xfrm>
          <a:off x="1955800" y="1380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137877</xdr:rowOff>
    </xdr:from>
    <xdr:to>
      <xdr:col>2</xdr:col>
      <xdr:colOff>127000</xdr:colOff>
      <xdr:row>82</xdr:row>
      <xdr:rowOff>68027</xdr:rowOff>
    </xdr:to>
    <xdr:sp macro="" textlink="">
      <xdr:nvSpPr>
        <xdr:cNvPr id="221" name="円/楕円 220"/>
        <xdr:cNvSpPr/>
      </xdr:nvSpPr>
      <xdr:spPr>
        <a:xfrm>
          <a:off x="1397000" y="1402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78204</xdr:rowOff>
    </xdr:from>
    <xdr:ext cx="762000" cy="259045"/>
    <xdr:sp macro="" textlink="">
      <xdr:nvSpPr>
        <xdr:cNvPr id="222" name="テキスト ボックス 221"/>
        <xdr:cNvSpPr txBox="1"/>
      </xdr:nvSpPr>
      <xdr:spPr>
        <a:xfrm>
          <a:off x="1066800" y="1379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18</a:t>
          </a:r>
          <a:r>
            <a:rPr lang="ja-JP" altLang="en-US" sz="1100" b="0" i="0">
              <a:solidFill>
                <a:schemeClr val="dk1"/>
              </a:solidFill>
              <a:effectLst/>
              <a:latin typeface="+mn-lt"/>
              <a:ea typeface="+mn-ea"/>
              <a:cs typeface="+mn-cs"/>
            </a:rPr>
            <a:t>年の合併時からこれまで昇給制度や勧奨退職優遇措置の見直しなどにより、類似団体の平均は下回っている。</a:t>
          </a:r>
        </a:p>
        <a:p>
          <a:pPr rtl="0"/>
          <a:r>
            <a:rPr lang="ja-JP" altLang="en-US" sz="1100" b="0" i="0">
              <a:solidFill>
                <a:schemeClr val="dk1"/>
              </a:solidFill>
              <a:effectLst/>
              <a:latin typeface="+mn-lt"/>
              <a:ea typeface="+mn-ea"/>
              <a:cs typeface="+mn-cs"/>
            </a:rPr>
            <a:t>　今後は人事評価制度の適正な運用や</a:t>
          </a:r>
          <a:r>
            <a:rPr lang="en-US" altLang="ja-JP" sz="1100" b="0" i="0">
              <a:solidFill>
                <a:schemeClr val="dk1"/>
              </a:solidFill>
              <a:effectLst/>
              <a:latin typeface="+mn-lt"/>
              <a:ea typeface="+mn-ea"/>
              <a:cs typeface="+mn-cs"/>
            </a:rPr>
            <a:t>55</a:t>
          </a:r>
          <a:r>
            <a:rPr lang="ja-JP" altLang="en-US" sz="1100" b="0" i="0">
              <a:solidFill>
                <a:schemeClr val="dk1"/>
              </a:solidFill>
              <a:effectLst/>
              <a:latin typeface="+mn-lt"/>
              <a:ea typeface="+mn-ea"/>
              <a:cs typeface="+mn-cs"/>
            </a:rPr>
            <a:t>歳以上の昇給停止などを通じ、引き続き縮減に努める。</a:t>
          </a:r>
        </a:p>
        <a:p>
          <a:pPr rtl="0"/>
          <a:r>
            <a:rPr lang="ja-JP" altLang="en-US" sz="1100" b="0" i="0">
              <a:solidFill>
                <a:schemeClr val="dk1"/>
              </a:solidFill>
              <a:effectLst/>
              <a:latin typeface="+mn-lt"/>
              <a:ea typeface="+mn-ea"/>
              <a:cs typeface="+mn-cs"/>
            </a:rPr>
            <a:t>　なお、平成</a:t>
          </a:r>
          <a:r>
            <a:rPr lang="en-US" altLang="ja-JP" sz="1100" b="0" i="0">
              <a:solidFill>
                <a:schemeClr val="dk1"/>
              </a:solidFill>
              <a:effectLst/>
              <a:latin typeface="+mn-lt"/>
              <a:ea typeface="+mn-ea"/>
              <a:cs typeface="+mn-cs"/>
            </a:rPr>
            <a:t>23</a:t>
          </a:r>
          <a:r>
            <a:rPr lang="ja-JP" altLang="en-US" sz="1100" b="0" i="0">
              <a:solidFill>
                <a:schemeClr val="dk1"/>
              </a:solidFill>
              <a:effectLst/>
              <a:latin typeface="+mn-lt"/>
              <a:ea typeface="+mn-ea"/>
              <a:cs typeface="+mn-cs"/>
            </a:rPr>
            <a:t>年度および</a:t>
          </a:r>
          <a:r>
            <a:rPr lang="en-US" altLang="ja-JP" sz="1100" b="0" i="0">
              <a:solidFill>
                <a:schemeClr val="dk1"/>
              </a:solidFill>
              <a:effectLst/>
              <a:latin typeface="+mn-lt"/>
              <a:ea typeface="+mn-ea"/>
              <a:cs typeface="+mn-cs"/>
            </a:rPr>
            <a:t>24</a:t>
          </a:r>
          <a:r>
            <a:rPr lang="ja-JP" altLang="en-US" sz="1100" b="0" i="0">
              <a:solidFill>
                <a:schemeClr val="dk1"/>
              </a:solidFill>
              <a:effectLst/>
              <a:latin typeface="+mn-lt"/>
              <a:ea typeface="+mn-ea"/>
              <a:cs typeface="+mn-cs"/>
            </a:rPr>
            <a:t>年度においては、国家公務員の時限的な給与改定特例法による措置により指数が</a:t>
          </a:r>
          <a:r>
            <a:rPr lang="en-US" altLang="ja-JP" sz="1100" b="0" i="0">
              <a:solidFill>
                <a:schemeClr val="dk1"/>
              </a:solidFill>
              <a:effectLst/>
              <a:latin typeface="+mn-lt"/>
              <a:ea typeface="+mn-ea"/>
              <a:cs typeface="+mn-cs"/>
            </a:rPr>
            <a:t>100</a:t>
          </a:r>
          <a:r>
            <a:rPr lang="ja-JP" altLang="en-US" sz="1100" b="0" i="0">
              <a:solidFill>
                <a:schemeClr val="dk1"/>
              </a:solidFill>
              <a:effectLst/>
              <a:latin typeface="+mn-lt"/>
              <a:ea typeface="+mn-ea"/>
              <a:cs typeface="+mn-cs"/>
            </a:rPr>
            <a:t>を超えている（措置が無い場合のラスパイレス指数はともに </a:t>
          </a:r>
          <a:r>
            <a:rPr lang="en-US" altLang="ja-JP" sz="1100" b="0" i="0">
              <a:solidFill>
                <a:schemeClr val="dk1"/>
              </a:solidFill>
              <a:effectLst/>
              <a:latin typeface="+mn-lt"/>
              <a:ea typeface="+mn-ea"/>
              <a:cs typeface="+mn-cs"/>
            </a:rPr>
            <a:t>94.3</a:t>
          </a:r>
          <a:r>
            <a:rPr lang="ja-JP" altLang="en-US" sz="1100" b="0" i="0">
              <a:solidFill>
                <a:schemeClr val="dk1"/>
              </a:solidFill>
              <a:effectLst/>
              <a:latin typeface="+mn-lt"/>
              <a:ea typeface="+mn-ea"/>
              <a:cs typeface="+mn-cs"/>
            </a:rPr>
            <a:t>）。</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7055</xdr:rowOff>
    </xdr:from>
    <xdr:to>
      <xdr:col>24</xdr:col>
      <xdr:colOff>558800</xdr:colOff>
      <xdr:row>81</xdr:row>
      <xdr:rowOff>87489</xdr:rowOff>
    </xdr:to>
    <xdr:cxnSp macro="">
      <xdr:nvCxnSpPr>
        <xdr:cNvPr id="256" name="直線コネクタ 255"/>
        <xdr:cNvCxnSpPr/>
      </xdr:nvCxnSpPr>
      <xdr:spPr>
        <a:xfrm flipV="1">
          <a:off x="16179800" y="1389450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7055</xdr:rowOff>
    </xdr:from>
    <xdr:to>
      <xdr:col>23</xdr:col>
      <xdr:colOff>406400</xdr:colOff>
      <xdr:row>81</xdr:row>
      <xdr:rowOff>87489</xdr:rowOff>
    </xdr:to>
    <xdr:cxnSp macro="">
      <xdr:nvCxnSpPr>
        <xdr:cNvPr id="259" name="直線コネクタ 258"/>
        <xdr:cNvCxnSpPr/>
      </xdr:nvCxnSpPr>
      <xdr:spPr>
        <a:xfrm>
          <a:off x="15290800" y="138945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1" name="テキスト ボックス 260"/>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7055</xdr:rowOff>
    </xdr:from>
    <xdr:to>
      <xdr:col>22</xdr:col>
      <xdr:colOff>203200</xdr:colOff>
      <xdr:row>87</xdr:row>
      <xdr:rowOff>104422</xdr:rowOff>
    </xdr:to>
    <xdr:cxnSp macro="">
      <xdr:nvCxnSpPr>
        <xdr:cNvPr id="262" name="直線コネクタ 261"/>
        <xdr:cNvCxnSpPr/>
      </xdr:nvCxnSpPr>
      <xdr:spPr>
        <a:xfrm flipV="1">
          <a:off x="14401800" y="13894505"/>
          <a:ext cx="8890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91016</xdr:rowOff>
    </xdr:from>
    <xdr:to>
      <xdr:col>21</xdr:col>
      <xdr:colOff>0</xdr:colOff>
      <xdr:row>87</xdr:row>
      <xdr:rowOff>104422</xdr:rowOff>
    </xdr:to>
    <xdr:cxnSp macro="">
      <xdr:nvCxnSpPr>
        <xdr:cNvPr id="265" name="直線コネクタ 264"/>
        <xdr:cNvCxnSpPr/>
      </xdr:nvCxnSpPr>
      <xdr:spPr>
        <a:xfrm>
          <a:off x="13512800" y="150071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7" name="テキスト ボックス 266"/>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127705</xdr:rowOff>
    </xdr:from>
    <xdr:to>
      <xdr:col>24</xdr:col>
      <xdr:colOff>609600</xdr:colOff>
      <xdr:row>81</xdr:row>
      <xdr:rowOff>57855</xdr:rowOff>
    </xdr:to>
    <xdr:sp macro="" textlink="">
      <xdr:nvSpPr>
        <xdr:cNvPr id="275" name="円/楕円 274"/>
        <xdr:cNvSpPr/>
      </xdr:nvSpPr>
      <xdr:spPr>
        <a:xfrm>
          <a:off x="169672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144232</xdr:rowOff>
    </xdr:from>
    <xdr:ext cx="762000" cy="259045"/>
    <xdr:sp macro="" textlink="">
      <xdr:nvSpPr>
        <xdr:cNvPr id="276" name="給与水準   （国との比較）該当値テキスト"/>
        <xdr:cNvSpPr txBox="1"/>
      </xdr:nvSpPr>
      <xdr:spPr>
        <a:xfrm>
          <a:off x="17106900" y="1368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36689</xdr:rowOff>
    </xdr:from>
    <xdr:to>
      <xdr:col>23</xdr:col>
      <xdr:colOff>457200</xdr:colOff>
      <xdr:row>81</xdr:row>
      <xdr:rowOff>138289</xdr:rowOff>
    </xdr:to>
    <xdr:sp macro="" textlink="">
      <xdr:nvSpPr>
        <xdr:cNvPr id="277" name="円/楕円 276"/>
        <xdr:cNvSpPr/>
      </xdr:nvSpPr>
      <xdr:spPr>
        <a:xfrm>
          <a:off x="16129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148466</xdr:rowOff>
    </xdr:from>
    <xdr:ext cx="736600" cy="259045"/>
    <xdr:sp macro="" textlink="">
      <xdr:nvSpPr>
        <xdr:cNvPr id="278" name="テキスト ボックス 277"/>
        <xdr:cNvSpPr txBox="1"/>
      </xdr:nvSpPr>
      <xdr:spPr>
        <a:xfrm>
          <a:off x="15798800" y="1369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127705</xdr:rowOff>
    </xdr:from>
    <xdr:to>
      <xdr:col>22</xdr:col>
      <xdr:colOff>254000</xdr:colOff>
      <xdr:row>81</xdr:row>
      <xdr:rowOff>57855</xdr:rowOff>
    </xdr:to>
    <xdr:sp macro="" textlink="">
      <xdr:nvSpPr>
        <xdr:cNvPr id="279" name="円/楕円 278"/>
        <xdr:cNvSpPr/>
      </xdr:nvSpPr>
      <xdr:spPr>
        <a:xfrm>
          <a:off x="15240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68032</xdr:rowOff>
    </xdr:from>
    <xdr:ext cx="762000" cy="259045"/>
    <xdr:sp macro="" textlink="">
      <xdr:nvSpPr>
        <xdr:cNvPr id="280" name="テキスト ボックス 279"/>
        <xdr:cNvSpPr txBox="1"/>
      </xdr:nvSpPr>
      <xdr:spPr>
        <a:xfrm>
          <a:off x="14909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53622</xdr:rowOff>
    </xdr:from>
    <xdr:to>
      <xdr:col>21</xdr:col>
      <xdr:colOff>50800</xdr:colOff>
      <xdr:row>87</xdr:row>
      <xdr:rowOff>155222</xdr:rowOff>
    </xdr:to>
    <xdr:sp macro="" textlink="">
      <xdr:nvSpPr>
        <xdr:cNvPr id="281" name="円/楕円 280"/>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165399</xdr:rowOff>
    </xdr:from>
    <xdr:ext cx="762000" cy="259045"/>
    <xdr:sp macro="" textlink="">
      <xdr:nvSpPr>
        <xdr:cNvPr id="282" name="テキスト ボックス 281"/>
        <xdr:cNvSpPr txBox="1"/>
      </xdr:nvSpPr>
      <xdr:spPr>
        <a:xfrm>
          <a:off x="14020800" y="1473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40216</xdr:rowOff>
    </xdr:from>
    <xdr:to>
      <xdr:col>19</xdr:col>
      <xdr:colOff>533400</xdr:colOff>
      <xdr:row>87</xdr:row>
      <xdr:rowOff>141816</xdr:rowOff>
    </xdr:to>
    <xdr:sp macro="" textlink="">
      <xdr:nvSpPr>
        <xdr:cNvPr id="283" name="円/楕円 282"/>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151993</xdr:rowOff>
    </xdr:from>
    <xdr:ext cx="762000" cy="259045"/>
    <xdr:sp macro="" textlink="">
      <xdr:nvSpPr>
        <xdr:cNvPr id="284" name="テキスト ボックス 283"/>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18</a:t>
          </a:r>
          <a:r>
            <a:rPr lang="ja-JP" altLang="en-US" sz="1100" b="0" i="0">
              <a:solidFill>
                <a:schemeClr val="dk1"/>
              </a:solidFill>
              <a:effectLst/>
              <a:latin typeface="+mn-lt"/>
              <a:ea typeface="+mn-ea"/>
              <a:cs typeface="+mn-cs"/>
            </a:rPr>
            <a:t>年の合併時からこれまでの新規採用を抑制してきたことにより、類似団体平均を下回っている。今後は、職員数については平成</a:t>
          </a:r>
          <a:r>
            <a:rPr lang="en-US" altLang="ja-JP" sz="1100" b="0" i="0">
              <a:solidFill>
                <a:schemeClr val="dk1"/>
              </a:solidFill>
              <a:effectLst/>
              <a:latin typeface="+mn-lt"/>
              <a:ea typeface="+mn-ea"/>
              <a:cs typeface="+mn-cs"/>
            </a:rPr>
            <a:t>29</a:t>
          </a:r>
          <a:r>
            <a:rPr lang="ja-JP" altLang="en-US" sz="1100" b="0" i="0">
              <a:solidFill>
                <a:schemeClr val="dk1"/>
              </a:solidFill>
              <a:effectLst/>
              <a:latin typeface="+mn-lt"/>
              <a:ea typeface="+mn-ea"/>
              <a:cs typeface="+mn-cs"/>
            </a:rPr>
            <a:t>年度を初年度とし、平成</a:t>
          </a:r>
          <a:r>
            <a:rPr lang="en-US" altLang="ja-JP" sz="1100" b="0" i="0">
              <a:solidFill>
                <a:schemeClr val="dk1"/>
              </a:solidFill>
              <a:effectLst/>
              <a:latin typeface="+mn-lt"/>
              <a:ea typeface="+mn-ea"/>
              <a:cs typeface="+mn-cs"/>
            </a:rPr>
            <a:t>33</a:t>
          </a:r>
          <a:r>
            <a:rPr lang="ja-JP" altLang="en-US" sz="1100" b="0" i="0">
              <a:solidFill>
                <a:schemeClr val="dk1"/>
              </a:solidFill>
              <a:effectLst/>
              <a:latin typeface="+mn-lt"/>
              <a:ea typeface="+mn-ea"/>
              <a:cs typeface="+mn-cs"/>
            </a:rPr>
            <a:t>年度までの</a:t>
          </a:r>
          <a:r>
            <a:rPr lang="en-US" altLang="ja-JP" sz="1100" b="0" i="0">
              <a:solidFill>
                <a:schemeClr val="dk1"/>
              </a:solidFill>
              <a:effectLst/>
              <a:latin typeface="+mn-lt"/>
              <a:ea typeface="+mn-ea"/>
              <a:cs typeface="+mn-cs"/>
            </a:rPr>
            <a:t>5</a:t>
          </a:r>
          <a:r>
            <a:rPr lang="ja-JP" altLang="en-US" sz="1100" b="0" i="0">
              <a:solidFill>
                <a:schemeClr val="dk1"/>
              </a:solidFill>
              <a:effectLst/>
              <a:latin typeface="+mn-lt"/>
              <a:ea typeface="+mn-ea"/>
              <a:cs typeface="+mn-cs"/>
            </a:rPr>
            <a:t>年間で、業務委託の推進や技能労務職の退職不補充などにより、</a:t>
          </a:r>
          <a:r>
            <a:rPr lang="en-US" altLang="ja-JP" sz="1100" b="0" i="0">
              <a:solidFill>
                <a:schemeClr val="dk1"/>
              </a:solidFill>
              <a:effectLst/>
              <a:latin typeface="+mn-lt"/>
              <a:ea typeface="+mn-ea"/>
              <a:cs typeface="+mn-cs"/>
            </a:rPr>
            <a:t>3</a:t>
          </a:r>
          <a:r>
            <a:rPr lang="ja-JP" altLang="en-US" sz="1100" b="0" i="0">
              <a:solidFill>
                <a:schemeClr val="dk1"/>
              </a:solidFill>
              <a:effectLst/>
              <a:latin typeface="+mn-lt"/>
              <a:ea typeface="+mn-ea"/>
              <a:cs typeface="+mn-cs"/>
            </a:rPr>
            <a:t>％の削減を目標とする。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66766</xdr:rowOff>
    </xdr:from>
    <xdr:to>
      <xdr:col>24</xdr:col>
      <xdr:colOff>558800</xdr:colOff>
      <xdr:row>60</xdr:row>
      <xdr:rowOff>89172</xdr:rowOff>
    </xdr:to>
    <xdr:cxnSp macro="">
      <xdr:nvCxnSpPr>
        <xdr:cNvPr id="321" name="直線コネクタ 320"/>
        <xdr:cNvCxnSpPr/>
      </xdr:nvCxnSpPr>
      <xdr:spPr>
        <a:xfrm>
          <a:off x="16179800" y="10353766"/>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2"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58148</xdr:rowOff>
    </xdr:from>
    <xdr:to>
      <xdr:col>23</xdr:col>
      <xdr:colOff>406400</xdr:colOff>
      <xdr:row>60</xdr:row>
      <xdr:rowOff>66766</xdr:rowOff>
    </xdr:to>
    <xdr:cxnSp macro="">
      <xdr:nvCxnSpPr>
        <xdr:cNvPr id="324" name="直線コネクタ 323"/>
        <xdr:cNvCxnSpPr/>
      </xdr:nvCxnSpPr>
      <xdr:spPr>
        <a:xfrm>
          <a:off x="15290800" y="1034514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6" name="テキスト ボックス 325"/>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58148</xdr:rowOff>
    </xdr:from>
    <xdr:to>
      <xdr:col>22</xdr:col>
      <xdr:colOff>203200</xdr:colOff>
      <xdr:row>62</xdr:row>
      <xdr:rowOff>3084</xdr:rowOff>
    </xdr:to>
    <xdr:cxnSp macro="">
      <xdr:nvCxnSpPr>
        <xdr:cNvPr id="327" name="直線コネクタ 326"/>
        <xdr:cNvCxnSpPr/>
      </xdr:nvCxnSpPr>
      <xdr:spPr>
        <a:xfrm flipV="1">
          <a:off x="14401800" y="10345148"/>
          <a:ext cx="889000" cy="28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29" name="テキスト ボックス 328"/>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3084</xdr:rowOff>
    </xdr:from>
    <xdr:to>
      <xdr:col>21</xdr:col>
      <xdr:colOff>0</xdr:colOff>
      <xdr:row>62</xdr:row>
      <xdr:rowOff>58238</xdr:rowOff>
    </xdr:to>
    <xdr:cxnSp macro="">
      <xdr:nvCxnSpPr>
        <xdr:cNvPr id="330" name="直線コネクタ 329"/>
        <xdr:cNvCxnSpPr/>
      </xdr:nvCxnSpPr>
      <xdr:spPr>
        <a:xfrm flipV="1">
          <a:off x="13512800" y="1063298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38372</xdr:rowOff>
    </xdr:from>
    <xdr:to>
      <xdr:col>24</xdr:col>
      <xdr:colOff>609600</xdr:colOff>
      <xdr:row>60</xdr:row>
      <xdr:rowOff>139972</xdr:rowOff>
    </xdr:to>
    <xdr:sp macro="" textlink="">
      <xdr:nvSpPr>
        <xdr:cNvPr id="340" name="円/楕円 339"/>
        <xdr:cNvSpPr/>
      </xdr:nvSpPr>
      <xdr:spPr>
        <a:xfrm>
          <a:off x="169672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54899</xdr:rowOff>
    </xdr:from>
    <xdr:ext cx="762000" cy="259045"/>
    <xdr:sp macro="" textlink="">
      <xdr:nvSpPr>
        <xdr:cNvPr id="341" name="定員管理の状況該当値テキスト"/>
        <xdr:cNvSpPr txBox="1"/>
      </xdr:nvSpPr>
      <xdr:spPr>
        <a:xfrm>
          <a:off x="17106900" y="101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15966</xdr:rowOff>
    </xdr:from>
    <xdr:to>
      <xdr:col>23</xdr:col>
      <xdr:colOff>457200</xdr:colOff>
      <xdr:row>60</xdr:row>
      <xdr:rowOff>117566</xdr:rowOff>
    </xdr:to>
    <xdr:sp macro="" textlink="">
      <xdr:nvSpPr>
        <xdr:cNvPr id="342" name="円/楕円 341"/>
        <xdr:cNvSpPr/>
      </xdr:nvSpPr>
      <xdr:spPr>
        <a:xfrm>
          <a:off x="16129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127743</xdr:rowOff>
    </xdr:from>
    <xdr:ext cx="736600" cy="259045"/>
    <xdr:sp macro="" textlink="">
      <xdr:nvSpPr>
        <xdr:cNvPr id="343" name="テキスト ボックス 342"/>
        <xdr:cNvSpPr txBox="1"/>
      </xdr:nvSpPr>
      <xdr:spPr>
        <a:xfrm>
          <a:off x="15798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7348</xdr:rowOff>
    </xdr:from>
    <xdr:to>
      <xdr:col>22</xdr:col>
      <xdr:colOff>254000</xdr:colOff>
      <xdr:row>60</xdr:row>
      <xdr:rowOff>108948</xdr:rowOff>
    </xdr:to>
    <xdr:sp macro="" textlink="">
      <xdr:nvSpPr>
        <xdr:cNvPr id="344" name="円/楕円 343"/>
        <xdr:cNvSpPr/>
      </xdr:nvSpPr>
      <xdr:spPr>
        <a:xfrm>
          <a:off x="152400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119125</xdr:rowOff>
    </xdr:from>
    <xdr:ext cx="762000" cy="259045"/>
    <xdr:sp macro="" textlink="">
      <xdr:nvSpPr>
        <xdr:cNvPr id="345" name="テキスト ボックス 344"/>
        <xdr:cNvSpPr txBox="1"/>
      </xdr:nvSpPr>
      <xdr:spPr>
        <a:xfrm>
          <a:off x="14909800" y="1006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123734</xdr:rowOff>
    </xdr:from>
    <xdr:to>
      <xdr:col>21</xdr:col>
      <xdr:colOff>50800</xdr:colOff>
      <xdr:row>62</xdr:row>
      <xdr:rowOff>53884</xdr:rowOff>
    </xdr:to>
    <xdr:sp macro="" textlink="">
      <xdr:nvSpPr>
        <xdr:cNvPr id="346" name="円/楕円 345"/>
        <xdr:cNvSpPr/>
      </xdr:nvSpPr>
      <xdr:spPr>
        <a:xfrm>
          <a:off x="14351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38661</xdr:rowOff>
    </xdr:from>
    <xdr:ext cx="762000" cy="259045"/>
    <xdr:sp macro="" textlink="">
      <xdr:nvSpPr>
        <xdr:cNvPr id="347" name="テキスト ボックス 346"/>
        <xdr:cNvSpPr txBox="1"/>
      </xdr:nvSpPr>
      <xdr:spPr>
        <a:xfrm>
          <a:off x="14020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7438</xdr:rowOff>
    </xdr:from>
    <xdr:to>
      <xdr:col>19</xdr:col>
      <xdr:colOff>533400</xdr:colOff>
      <xdr:row>62</xdr:row>
      <xdr:rowOff>109038</xdr:rowOff>
    </xdr:to>
    <xdr:sp macro="" textlink="">
      <xdr:nvSpPr>
        <xdr:cNvPr id="348" name="円/楕円 347"/>
        <xdr:cNvSpPr/>
      </xdr:nvSpPr>
      <xdr:spPr>
        <a:xfrm>
          <a:off x="13462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93815</xdr:rowOff>
    </xdr:from>
    <xdr:ext cx="762000" cy="259045"/>
    <xdr:sp macro="" textlink="">
      <xdr:nvSpPr>
        <xdr:cNvPr id="349" name="テキスト ボックス 348"/>
        <xdr:cNvSpPr txBox="1"/>
      </xdr:nvSpPr>
      <xdr:spPr>
        <a:xfrm>
          <a:off x="13131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普通建設事業に係る起債の償還等により、類似団体平均を上回っている。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長期総合プランに基づいた地方債の計画的な発行に努めるとともに、地方債繰上償還（</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 ・ </a:t>
          </a:r>
          <a:r>
            <a:rPr lang="en-US" altLang="ja-JP" sz="1100" b="0" i="0">
              <a:solidFill>
                <a:schemeClr val="dk1"/>
              </a:solidFill>
              <a:effectLst/>
              <a:latin typeface="+mn-lt"/>
              <a:ea typeface="+mn-ea"/>
              <a:cs typeface="+mn-cs"/>
            </a:rPr>
            <a:t>4,005,241</a:t>
          </a:r>
          <a:r>
            <a:rPr lang="ja-JP" altLang="ja-JP" sz="1100" b="0" i="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）や借換債発行 （</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 ・ </a:t>
          </a:r>
          <a:r>
            <a:rPr lang="en-US" altLang="ja-JP" sz="1100" b="0" i="0" baseline="0">
              <a:solidFill>
                <a:schemeClr val="dk1"/>
              </a:solidFill>
              <a:effectLst/>
              <a:latin typeface="+mn-lt"/>
              <a:ea typeface="+mn-ea"/>
              <a:cs typeface="+mn-cs"/>
            </a:rPr>
            <a:t>364,200</a:t>
          </a:r>
          <a:r>
            <a:rPr lang="ja-JP" altLang="ja-JP" sz="1100" b="0" i="0" baseline="0">
              <a:solidFill>
                <a:schemeClr val="dk1"/>
              </a:solidFill>
              <a:effectLst/>
              <a:latin typeface="+mn-lt"/>
              <a:ea typeface="+mn-ea"/>
              <a:cs typeface="+mn-cs"/>
            </a:rPr>
            <a:t>千円）を行うことで、将来への負担を軽減し一層の財政健全化を図る。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97065</xdr:rowOff>
    </xdr:from>
    <xdr:to>
      <xdr:col>24</xdr:col>
      <xdr:colOff>558800</xdr:colOff>
      <xdr:row>45</xdr:row>
      <xdr:rowOff>120045</xdr:rowOff>
    </xdr:to>
    <xdr:cxnSp macro="">
      <xdr:nvCxnSpPr>
        <xdr:cNvPr id="385" name="直線コネクタ 384"/>
        <xdr:cNvCxnSpPr/>
      </xdr:nvCxnSpPr>
      <xdr:spPr>
        <a:xfrm flipV="1">
          <a:off x="16179800" y="78123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151086</xdr:rowOff>
    </xdr:from>
    <xdr:ext cx="762000" cy="259045"/>
    <xdr:sp macro="" textlink="">
      <xdr:nvSpPr>
        <xdr:cNvPr id="386"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97065</xdr:rowOff>
    </xdr:from>
    <xdr:to>
      <xdr:col>23</xdr:col>
      <xdr:colOff>406400</xdr:colOff>
      <xdr:row>45</xdr:row>
      <xdr:rowOff>120045</xdr:rowOff>
    </xdr:to>
    <xdr:cxnSp macro="">
      <xdr:nvCxnSpPr>
        <xdr:cNvPr id="388" name="直線コネクタ 387"/>
        <xdr:cNvCxnSpPr/>
      </xdr:nvCxnSpPr>
      <xdr:spPr>
        <a:xfrm>
          <a:off x="15290800" y="78123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9" name="フローチャート : 判断 388"/>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6851</xdr:rowOff>
    </xdr:from>
    <xdr:ext cx="736600" cy="259045"/>
    <xdr:sp macro="" textlink="">
      <xdr:nvSpPr>
        <xdr:cNvPr id="390" name="テキスト ボックス 389"/>
        <xdr:cNvSpPr txBox="1"/>
      </xdr:nvSpPr>
      <xdr:spPr>
        <a:xfrm>
          <a:off x="15798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5141</xdr:rowOff>
    </xdr:from>
    <xdr:to>
      <xdr:col>22</xdr:col>
      <xdr:colOff>203200</xdr:colOff>
      <xdr:row>45</xdr:row>
      <xdr:rowOff>97065</xdr:rowOff>
    </xdr:to>
    <xdr:cxnSp macro="">
      <xdr:nvCxnSpPr>
        <xdr:cNvPr id="391" name="直線コネクタ 390"/>
        <xdr:cNvCxnSpPr/>
      </xdr:nvCxnSpPr>
      <xdr:spPr>
        <a:xfrm>
          <a:off x="14401800" y="77203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2" name="フローチャート : 判断 391"/>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133246</xdr:rowOff>
    </xdr:from>
    <xdr:ext cx="762000" cy="259045"/>
    <xdr:sp macro="" textlink="">
      <xdr:nvSpPr>
        <xdr:cNvPr id="393" name="テキスト ボックス 392"/>
        <xdr:cNvSpPr txBox="1"/>
      </xdr:nvSpPr>
      <xdr:spPr>
        <a:xfrm>
          <a:off x="14909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5141</xdr:rowOff>
    </xdr:from>
    <xdr:to>
      <xdr:col>21</xdr:col>
      <xdr:colOff>0</xdr:colOff>
      <xdr:row>45</xdr:row>
      <xdr:rowOff>51102</xdr:rowOff>
    </xdr:to>
    <xdr:cxnSp macro="">
      <xdr:nvCxnSpPr>
        <xdr:cNvPr id="394" name="直線コネクタ 393"/>
        <xdr:cNvCxnSpPr/>
      </xdr:nvCxnSpPr>
      <xdr:spPr>
        <a:xfrm flipV="1">
          <a:off x="13512800" y="77203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5" name="フローチャート : 判断 394"/>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65210</xdr:rowOff>
    </xdr:from>
    <xdr:ext cx="762000" cy="259045"/>
    <xdr:sp macro="" textlink="">
      <xdr:nvSpPr>
        <xdr:cNvPr id="396" name="テキスト ボックス 395"/>
        <xdr:cNvSpPr txBox="1"/>
      </xdr:nvSpPr>
      <xdr:spPr>
        <a:xfrm>
          <a:off x="14020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7" name="フローチャート : 判断 396"/>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20155</xdr:rowOff>
    </xdr:from>
    <xdr:ext cx="762000" cy="259045"/>
    <xdr:sp macro="" textlink="">
      <xdr:nvSpPr>
        <xdr:cNvPr id="398" name="テキスト ボックス 397"/>
        <xdr:cNvSpPr txBox="1"/>
      </xdr:nvSpPr>
      <xdr:spPr>
        <a:xfrm>
          <a:off x="13131800" y="739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45</xdr:row>
      <xdr:rowOff>46265</xdr:rowOff>
    </xdr:from>
    <xdr:to>
      <xdr:col>24</xdr:col>
      <xdr:colOff>609600</xdr:colOff>
      <xdr:row>45</xdr:row>
      <xdr:rowOff>147865</xdr:rowOff>
    </xdr:to>
    <xdr:sp macro="" textlink="">
      <xdr:nvSpPr>
        <xdr:cNvPr id="404" name="円/楕円 403"/>
        <xdr:cNvSpPr/>
      </xdr:nvSpPr>
      <xdr:spPr>
        <a:xfrm>
          <a:off x="169672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113592</xdr:rowOff>
    </xdr:from>
    <xdr:ext cx="762000" cy="259045"/>
    <xdr:sp macro="" textlink="">
      <xdr:nvSpPr>
        <xdr:cNvPr id="405" name="公債費負担の状況該当値テキスト"/>
        <xdr:cNvSpPr txBox="1"/>
      </xdr:nvSpPr>
      <xdr:spPr>
        <a:xfrm>
          <a:off x="17106900" y="765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69245</xdr:rowOff>
    </xdr:from>
    <xdr:to>
      <xdr:col>23</xdr:col>
      <xdr:colOff>457200</xdr:colOff>
      <xdr:row>45</xdr:row>
      <xdr:rowOff>170845</xdr:rowOff>
    </xdr:to>
    <xdr:sp macro="" textlink="">
      <xdr:nvSpPr>
        <xdr:cNvPr id="406" name="円/楕円 405"/>
        <xdr:cNvSpPr/>
      </xdr:nvSpPr>
      <xdr:spPr>
        <a:xfrm>
          <a:off x="16129000" y="7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155622</xdr:rowOff>
    </xdr:from>
    <xdr:ext cx="736600" cy="259045"/>
    <xdr:sp macro="" textlink="">
      <xdr:nvSpPr>
        <xdr:cNvPr id="407" name="テキスト ボックス 406"/>
        <xdr:cNvSpPr txBox="1"/>
      </xdr:nvSpPr>
      <xdr:spPr>
        <a:xfrm>
          <a:off x="15798800" y="78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46265</xdr:rowOff>
    </xdr:from>
    <xdr:to>
      <xdr:col>22</xdr:col>
      <xdr:colOff>254000</xdr:colOff>
      <xdr:row>45</xdr:row>
      <xdr:rowOff>147865</xdr:rowOff>
    </xdr:to>
    <xdr:sp macro="" textlink="">
      <xdr:nvSpPr>
        <xdr:cNvPr id="408" name="円/楕円 407"/>
        <xdr:cNvSpPr/>
      </xdr:nvSpPr>
      <xdr:spPr>
        <a:xfrm>
          <a:off x="15240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132642</xdr:rowOff>
    </xdr:from>
    <xdr:ext cx="762000" cy="259045"/>
    <xdr:sp macro="" textlink="">
      <xdr:nvSpPr>
        <xdr:cNvPr id="409" name="テキスト ボックス 408"/>
        <xdr:cNvSpPr txBox="1"/>
      </xdr:nvSpPr>
      <xdr:spPr>
        <a:xfrm>
          <a:off x="14909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125791</xdr:rowOff>
    </xdr:from>
    <xdr:to>
      <xdr:col>21</xdr:col>
      <xdr:colOff>50800</xdr:colOff>
      <xdr:row>45</xdr:row>
      <xdr:rowOff>55941</xdr:rowOff>
    </xdr:to>
    <xdr:sp macro="" textlink="">
      <xdr:nvSpPr>
        <xdr:cNvPr id="410" name="円/楕円 409"/>
        <xdr:cNvSpPr/>
      </xdr:nvSpPr>
      <xdr:spPr>
        <a:xfrm>
          <a:off x="14351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40718</xdr:rowOff>
    </xdr:from>
    <xdr:ext cx="762000" cy="259045"/>
    <xdr:sp macro="" textlink="">
      <xdr:nvSpPr>
        <xdr:cNvPr id="411" name="テキスト ボックス 410"/>
        <xdr:cNvSpPr txBox="1"/>
      </xdr:nvSpPr>
      <xdr:spPr>
        <a:xfrm>
          <a:off x="14020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302</xdr:rowOff>
    </xdr:from>
    <xdr:to>
      <xdr:col>19</xdr:col>
      <xdr:colOff>533400</xdr:colOff>
      <xdr:row>45</xdr:row>
      <xdr:rowOff>101902</xdr:rowOff>
    </xdr:to>
    <xdr:sp macro="" textlink="">
      <xdr:nvSpPr>
        <xdr:cNvPr id="412" name="円/楕円 411"/>
        <xdr:cNvSpPr/>
      </xdr:nvSpPr>
      <xdr:spPr>
        <a:xfrm>
          <a:off x="13462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86679</xdr:rowOff>
    </xdr:from>
    <xdr:ext cx="762000" cy="259045"/>
    <xdr:sp macro="" textlink="">
      <xdr:nvSpPr>
        <xdr:cNvPr id="413" name="テキスト ボックス 412"/>
        <xdr:cNvSpPr txBox="1"/>
      </xdr:nvSpPr>
      <xdr:spPr>
        <a:xfrm>
          <a:off x="13131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数値は年々改善しており、平成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年度においては充当可能財源等が将来負担額を上回ったことにより、平成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年度同様に比率なしとなった。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今後も地方債の計画的な発行や繰上償還、充当可能基金への積み増しなどを行い、後世への負担を軽減できるよう財政の健全化に努めて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132842</xdr:rowOff>
    </xdr:from>
    <xdr:to>
      <xdr:col>21</xdr:col>
      <xdr:colOff>0</xdr:colOff>
      <xdr:row>15</xdr:row>
      <xdr:rowOff>135932</xdr:rowOff>
    </xdr:to>
    <xdr:cxnSp macro="">
      <xdr:nvCxnSpPr>
        <xdr:cNvPr id="447" name="直線コネクタ 446"/>
        <xdr:cNvCxnSpPr/>
      </xdr:nvCxnSpPr>
      <xdr:spPr>
        <a:xfrm flipV="1">
          <a:off x="13512800" y="2533142"/>
          <a:ext cx="889000" cy="17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48"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0" name="フローチャート : 判断 449"/>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1" name="テキスト ボックス 450"/>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1355</xdr:rowOff>
    </xdr:from>
    <xdr:to>
      <xdr:col>22</xdr:col>
      <xdr:colOff>254000</xdr:colOff>
      <xdr:row>16</xdr:row>
      <xdr:rowOff>102955</xdr:rowOff>
    </xdr:to>
    <xdr:sp macro="" textlink="">
      <xdr:nvSpPr>
        <xdr:cNvPr id="452" name="フローチャート : 判断 451"/>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3" name="テキスト ボックス 452"/>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96266</xdr:rowOff>
    </xdr:from>
    <xdr:to>
      <xdr:col>21</xdr:col>
      <xdr:colOff>50800</xdr:colOff>
      <xdr:row>17</xdr:row>
      <xdr:rowOff>26416</xdr:rowOff>
    </xdr:to>
    <xdr:sp macro="" textlink="">
      <xdr:nvSpPr>
        <xdr:cNvPr id="454" name="フローチャート : 判断 453"/>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11193</xdr:rowOff>
    </xdr:from>
    <xdr:ext cx="762000" cy="259045"/>
    <xdr:sp macro="" textlink="">
      <xdr:nvSpPr>
        <xdr:cNvPr id="455" name="テキスト ボックス 454"/>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6" name="フローチャート : 判断 455"/>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57" name="テキスト ボックス 456"/>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82042</xdr:rowOff>
    </xdr:from>
    <xdr:to>
      <xdr:col>21</xdr:col>
      <xdr:colOff>50800</xdr:colOff>
      <xdr:row>15</xdr:row>
      <xdr:rowOff>12192</xdr:rowOff>
    </xdr:to>
    <xdr:sp macro="" textlink="">
      <xdr:nvSpPr>
        <xdr:cNvPr id="463" name="円/楕円 462"/>
        <xdr:cNvSpPr/>
      </xdr:nvSpPr>
      <xdr:spPr>
        <a:xfrm>
          <a:off x="143510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22369</xdr:rowOff>
    </xdr:from>
    <xdr:ext cx="762000" cy="259045"/>
    <xdr:sp macro="" textlink="">
      <xdr:nvSpPr>
        <xdr:cNvPr id="464" name="テキスト ボックス 463"/>
        <xdr:cNvSpPr txBox="1"/>
      </xdr:nvSpPr>
      <xdr:spPr>
        <a:xfrm>
          <a:off x="14020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85132</xdr:rowOff>
    </xdr:from>
    <xdr:to>
      <xdr:col>19</xdr:col>
      <xdr:colOff>533400</xdr:colOff>
      <xdr:row>16</xdr:row>
      <xdr:rowOff>15282</xdr:rowOff>
    </xdr:to>
    <xdr:sp macro="" textlink="">
      <xdr:nvSpPr>
        <xdr:cNvPr id="465" name="円/楕円 464"/>
        <xdr:cNvSpPr/>
      </xdr:nvSpPr>
      <xdr:spPr>
        <a:xfrm>
          <a:off x="13462000" y="26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25459</xdr:rowOff>
    </xdr:from>
    <xdr:ext cx="762000" cy="259045"/>
    <xdr:sp macro="" textlink="">
      <xdr:nvSpPr>
        <xdr:cNvPr id="466" name="テキスト ボックス 465"/>
        <xdr:cNvSpPr txBox="1"/>
      </xdr:nvSpPr>
      <xdr:spPr>
        <a:xfrm>
          <a:off x="13131800" y="242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32,440
32,392
346.01
18,772,453
18,268,781
432,421
11,143,150
11,336,687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a:solidFill>
                <a:schemeClr val="dk1"/>
              </a:solidFill>
              <a:effectLst/>
              <a:latin typeface="ＭＳ Ｐゴシック"/>
              <a:ea typeface="+mn-ea"/>
              <a:cs typeface="+mn-cs"/>
            </a:rPr>
            <a:t>　</a:t>
          </a:r>
          <a:r>
            <a:rPr kumimoji="1" lang="ja-JP" altLang="en-US" sz="1100" b="0" i="0">
              <a:solidFill>
                <a:schemeClr val="dk1"/>
              </a:solidFill>
              <a:effectLst/>
              <a:latin typeface="+mn-ea"/>
              <a:ea typeface="+mn-ea"/>
              <a:cs typeface="+mn-cs"/>
            </a:rPr>
            <a:t>平成</a:t>
          </a:r>
          <a:r>
            <a:rPr kumimoji="1" lang="en-US" altLang="ja-JP" sz="1100" b="0" i="0">
              <a:solidFill>
                <a:schemeClr val="dk1"/>
              </a:solidFill>
              <a:effectLst/>
              <a:latin typeface="+mn-ea"/>
              <a:ea typeface="+mn-ea"/>
              <a:cs typeface="+mn-cs"/>
            </a:rPr>
            <a:t>18</a:t>
          </a:r>
          <a:r>
            <a:rPr kumimoji="1" lang="ja-JP" altLang="en-US" sz="1100" b="0" i="0">
              <a:solidFill>
                <a:schemeClr val="dk1"/>
              </a:solidFill>
              <a:effectLst/>
              <a:latin typeface="+mn-ea"/>
              <a:ea typeface="+mn-ea"/>
              <a:cs typeface="+mn-cs"/>
            </a:rPr>
            <a:t>年の合併時からこれまでの新規採用を抑制してきたことにより、類似団体平均を下回っている。今後は、職員数については平成</a:t>
          </a:r>
          <a:r>
            <a:rPr kumimoji="1" lang="en-US" altLang="ja-JP" sz="1100" b="0" i="0">
              <a:solidFill>
                <a:schemeClr val="dk1"/>
              </a:solidFill>
              <a:effectLst/>
              <a:latin typeface="+mn-ea"/>
              <a:ea typeface="+mn-ea"/>
              <a:cs typeface="+mn-cs"/>
            </a:rPr>
            <a:t>29</a:t>
          </a:r>
          <a:r>
            <a:rPr kumimoji="1" lang="ja-JP" altLang="en-US" sz="1100" b="0" i="0">
              <a:solidFill>
                <a:schemeClr val="dk1"/>
              </a:solidFill>
              <a:effectLst/>
              <a:latin typeface="+mn-ea"/>
              <a:ea typeface="+mn-ea"/>
              <a:cs typeface="+mn-cs"/>
            </a:rPr>
            <a:t>年度を初年度とし、平成</a:t>
          </a:r>
          <a:r>
            <a:rPr kumimoji="1" lang="en-US" altLang="ja-JP" sz="1100" b="0" i="0">
              <a:solidFill>
                <a:schemeClr val="dk1"/>
              </a:solidFill>
              <a:effectLst/>
              <a:latin typeface="+mn-ea"/>
              <a:ea typeface="+mn-ea"/>
              <a:cs typeface="+mn-cs"/>
            </a:rPr>
            <a:t>33</a:t>
          </a:r>
          <a:r>
            <a:rPr kumimoji="1" lang="ja-JP" altLang="en-US" sz="1100" b="0" i="0">
              <a:solidFill>
                <a:schemeClr val="dk1"/>
              </a:solidFill>
              <a:effectLst/>
              <a:latin typeface="+mn-ea"/>
              <a:ea typeface="+mn-ea"/>
              <a:cs typeface="+mn-cs"/>
            </a:rPr>
            <a:t>年度までの</a:t>
          </a:r>
          <a:r>
            <a:rPr kumimoji="1" lang="en-US" altLang="ja-JP" sz="1100" b="0" i="0">
              <a:solidFill>
                <a:schemeClr val="dk1"/>
              </a:solidFill>
              <a:effectLst/>
              <a:latin typeface="+mn-ea"/>
              <a:ea typeface="+mn-ea"/>
              <a:cs typeface="+mn-cs"/>
            </a:rPr>
            <a:t>5</a:t>
          </a:r>
          <a:r>
            <a:rPr kumimoji="1" lang="ja-JP" altLang="en-US" sz="1100" b="0" i="0">
              <a:solidFill>
                <a:schemeClr val="dk1"/>
              </a:solidFill>
              <a:effectLst/>
              <a:latin typeface="+mn-ea"/>
              <a:ea typeface="+mn-ea"/>
              <a:cs typeface="+mn-cs"/>
            </a:rPr>
            <a:t>年間で、業務委託の推進や技能労務職の退職不補充などにより、</a:t>
          </a:r>
          <a:r>
            <a:rPr kumimoji="1" lang="en-US" altLang="ja-JP" sz="1100" b="0" i="0">
              <a:solidFill>
                <a:schemeClr val="dk1"/>
              </a:solidFill>
              <a:effectLst/>
              <a:latin typeface="+mn-ea"/>
              <a:ea typeface="+mn-ea"/>
              <a:cs typeface="+mn-cs"/>
            </a:rPr>
            <a:t>3</a:t>
          </a:r>
          <a:r>
            <a:rPr kumimoji="1" lang="ja-JP" altLang="en-US" sz="1100" b="0" i="0">
              <a:solidFill>
                <a:schemeClr val="dk1"/>
              </a:solidFill>
              <a:effectLst/>
              <a:latin typeface="+mn-ea"/>
              <a:ea typeface="+mn-ea"/>
              <a:cs typeface="+mn-cs"/>
            </a:rPr>
            <a:t>％の削減を目標とする。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101600</xdr:rowOff>
    </xdr:from>
    <xdr:to>
      <xdr:col>7</xdr:col>
      <xdr:colOff>15875</xdr:colOff>
      <xdr:row>35</xdr:row>
      <xdr:rowOff>19050</xdr:rowOff>
    </xdr:to>
    <xdr:cxnSp macro="">
      <xdr:nvCxnSpPr>
        <xdr:cNvPr id="66" name="直線コネクタ 65"/>
        <xdr:cNvCxnSpPr/>
      </xdr:nvCxnSpPr>
      <xdr:spPr>
        <a:xfrm flipV="1">
          <a:off x="3987800" y="5930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19050</xdr:rowOff>
    </xdr:from>
    <xdr:to>
      <xdr:col>5</xdr:col>
      <xdr:colOff>549275</xdr:colOff>
      <xdr:row>35</xdr:row>
      <xdr:rowOff>120650</xdr:rowOff>
    </xdr:to>
    <xdr:cxnSp macro="">
      <xdr:nvCxnSpPr>
        <xdr:cNvPr id="69" name="直線コネクタ 68"/>
        <xdr:cNvCxnSpPr/>
      </xdr:nvCxnSpPr>
      <xdr:spPr>
        <a:xfrm flipV="1">
          <a:off x="3098800" y="6019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120650</xdr:rowOff>
    </xdr:from>
    <xdr:to>
      <xdr:col>4</xdr:col>
      <xdr:colOff>346075</xdr:colOff>
      <xdr:row>38</xdr:row>
      <xdr:rowOff>114300</xdr:rowOff>
    </xdr:to>
    <xdr:cxnSp macro="">
      <xdr:nvCxnSpPr>
        <xdr:cNvPr id="72" name="直線コネクタ 71"/>
        <xdr:cNvCxnSpPr/>
      </xdr:nvCxnSpPr>
      <xdr:spPr>
        <a:xfrm flipV="1">
          <a:off x="2209800" y="61214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114300</xdr:rowOff>
    </xdr:from>
    <xdr:to>
      <xdr:col>3</xdr:col>
      <xdr:colOff>142875</xdr:colOff>
      <xdr:row>39</xdr:row>
      <xdr:rowOff>57150</xdr:rowOff>
    </xdr:to>
    <xdr:cxnSp macro="">
      <xdr:nvCxnSpPr>
        <xdr:cNvPr id="75" name="直線コネクタ 74"/>
        <xdr:cNvCxnSpPr/>
      </xdr:nvCxnSpPr>
      <xdr:spPr>
        <a:xfrm flipV="1">
          <a:off x="1320800" y="6629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50800</xdr:rowOff>
    </xdr:from>
    <xdr:to>
      <xdr:col>7</xdr:col>
      <xdr:colOff>66675</xdr:colOff>
      <xdr:row>34</xdr:row>
      <xdr:rowOff>152400</xdr:rowOff>
    </xdr:to>
    <xdr:sp macro="" textlink="">
      <xdr:nvSpPr>
        <xdr:cNvPr id="85" name="円/楕円 84"/>
        <xdr:cNvSpPr/>
      </xdr:nvSpPr>
      <xdr:spPr>
        <a:xfrm>
          <a:off x="47752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67327</xdr:rowOff>
    </xdr:from>
    <xdr:ext cx="762000" cy="259045"/>
    <xdr:sp macro="" textlink="">
      <xdr:nvSpPr>
        <xdr:cNvPr id="86" name="人件費該当値テキスト"/>
        <xdr:cNvSpPr txBox="1"/>
      </xdr:nvSpPr>
      <xdr:spPr>
        <a:xfrm>
          <a:off x="49149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139700</xdr:rowOff>
    </xdr:from>
    <xdr:to>
      <xdr:col>5</xdr:col>
      <xdr:colOff>600075</xdr:colOff>
      <xdr:row>35</xdr:row>
      <xdr:rowOff>69850</xdr:rowOff>
    </xdr:to>
    <xdr:sp macro="" textlink="">
      <xdr:nvSpPr>
        <xdr:cNvPr id="87" name="円/楕円 86"/>
        <xdr:cNvSpPr/>
      </xdr:nvSpPr>
      <xdr:spPr>
        <a:xfrm>
          <a:off x="3937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80027</xdr:rowOff>
    </xdr:from>
    <xdr:ext cx="736600" cy="259045"/>
    <xdr:sp macro="" textlink="">
      <xdr:nvSpPr>
        <xdr:cNvPr id="88" name="テキスト ボックス 87"/>
        <xdr:cNvSpPr txBox="1"/>
      </xdr:nvSpPr>
      <xdr:spPr>
        <a:xfrm>
          <a:off x="3606800" y="573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69850</xdr:rowOff>
    </xdr:from>
    <xdr:to>
      <xdr:col>4</xdr:col>
      <xdr:colOff>396875</xdr:colOff>
      <xdr:row>36</xdr:row>
      <xdr:rowOff>0</xdr:rowOff>
    </xdr:to>
    <xdr:sp macro="" textlink="">
      <xdr:nvSpPr>
        <xdr:cNvPr id="89" name="円/楕円 88"/>
        <xdr:cNvSpPr/>
      </xdr:nvSpPr>
      <xdr:spPr>
        <a:xfrm>
          <a:off x="3048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10177</xdr:rowOff>
    </xdr:from>
    <xdr:ext cx="762000" cy="259045"/>
    <xdr:sp macro="" textlink="">
      <xdr:nvSpPr>
        <xdr:cNvPr id="90" name="テキスト ボックス 89"/>
        <xdr:cNvSpPr txBox="1"/>
      </xdr:nvSpPr>
      <xdr:spPr>
        <a:xfrm>
          <a:off x="2717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63500</xdr:rowOff>
    </xdr:from>
    <xdr:to>
      <xdr:col>3</xdr:col>
      <xdr:colOff>193675</xdr:colOff>
      <xdr:row>38</xdr:row>
      <xdr:rowOff>165100</xdr:rowOff>
    </xdr:to>
    <xdr:sp macro="" textlink="">
      <xdr:nvSpPr>
        <xdr:cNvPr id="91" name="円/楕円 90"/>
        <xdr:cNvSpPr/>
      </xdr:nvSpPr>
      <xdr:spPr>
        <a:xfrm>
          <a:off x="2159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149877</xdr:rowOff>
    </xdr:from>
    <xdr:ext cx="762000" cy="259045"/>
    <xdr:sp macro="" textlink="">
      <xdr:nvSpPr>
        <xdr:cNvPr id="92" name="テキスト ボックス 91"/>
        <xdr:cNvSpPr txBox="1"/>
      </xdr:nvSpPr>
      <xdr:spPr>
        <a:xfrm>
          <a:off x="1828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6350</xdr:rowOff>
    </xdr:from>
    <xdr:to>
      <xdr:col>1</xdr:col>
      <xdr:colOff>676275</xdr:colOff>
      <xdr:row>39</xdr:row>
      <xdr:rowOff>107950</xdr:rowOff>
    </xdr:to>
    <xdr:sp macro="" textlink="">
      <xdr:nvSpPr>
        <xdr:cNvPr id="93" name="円/楕円 92"/>
        <xdr:cNvSpPr/>
      </xdr:nvSpPr>
      <xdr:spPr>
        <a:xfrm>
          <a:off x="127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92727</xdr:rowOff>
    </xdr:from>
    <xdr:ext cx="762000" cy="259045"/>
    <xdr:sp macro="" textlink="">
      <xdr:nvSpPr>
        <xdr:cNvPr id="94" name="テキスト ボックス 93"/>
        <xdr:cNvSpPr txBox="1"/>
      </xdr:nvSpPr>
      <xdr:spPr>
        <a:xfrm>
          <a:off x="93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a:solidFill>
                <a:schemeClr val="dk1"/>
              </a:solidFill>
              <a:effectLst/>
              <a:latin typeface="ＭＳ Ｐゴシック"/>
              <a:ea typeface="+mn-ea"/>
              <a:cs typeface="+mn-cs"/>
            </a:rPr>
            <a:t>　</a:t>
          </a:r>
          <a:r>
            <a:rPr lang="ja-JP" altLang="ja-JP" sz="1100" b="0" i="0">
              <a:solidFill>
                <a:schemeClr val="dk1"/>
              </a:solidFill>
              <a:effectLst/>
              <a:latin typeface="+mn-lt"/>
              <a:ea typeface="+mn-ea"/>
              <a:cs typeface="+mn-cs"/>
            </a:rPr>
            <a:t>清掃および植栽管理等の委託料を見直すとともに、運動施設や公民館、公園などの管理について指定管理者制度を効果的に運用することにより削減に努めている。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25400</xdr:rowOff>
    </xdr:from>
    <xdr:to>
      <xdr:col>24</xdr:col>
      <xdr:colOff>31750</xdr:colOff>
      <xdr:row>16</xdr:row>
      <xdr:rowOff>25400</xdr:rowOff>
    </xdr:to>
    <xdr:cxnSp macro="">
      <xdr:nvCxnSpPr>
        <xdr:cNvPr id="127" name="直線コネクタ 126"/>
        <xdr:cNvCxnSpPr/>
      </xdr:nvCxnSpPr>
      <xdr:spPr>
        <a:xfrm>
          <a:off x="15671800" y="276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133350</xdr:rowOff>
    </xdr:from>
    <xdr:to>
      <xdr:col>22</xdr:col>
      <xdr:colOff>565150</xdr:colOff>
      <xdr:row>16</xdr:row>
      <xdr:rowOff>25400</xdr:rowOff>
    </xdr:to>
    <xdr:cxnSp macro="">
      <xdr:nvCxnSpPr>
        <xdr:cNvPr id="130" name="直線コネクタ 129"/>
        <xdr:cNvCxnSpPr/>
      </xdr:nvCxnSpPr>
      <xdr:spPr>
        <a:xfrm>
          <a:off x="14782800" y="270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133350</xdr:rowOff>
    </xdr:to>
    <xdr:cxnSp macro="">
      <xdr:nvCxnSpPr>
        <xdr:cNvPr id="133" name="直線コネクタ 132"/>
        <xdr:cNvCxnSpPr/>
      </xdr:nvCxnSpPr>
      <xdr:spPr>
        <a:xfrm>
          <a:off x="13893800" y="267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139700</xdr:rowOff>
    </xdr:from>
    <xdr:to>
      <xdr:col>20</xdr:col>
      <xdr:colOff>158750</xdr:colOff>
      <xdr:row>15</xdr:row>
      <xdr:rowOff>107950</xdr:rowOff>
    </xdr:to>
    <xdr:cxnSp macro="">
      <xdr:nvCxnSpPr>
        <xdr:cNvPr id="136" name="直線コネクタ 135"/>
        <xdr:cNvCxnSpPr/>
      </xdr:nvCxnSpPr>
      <xdr:spPr>
        <a:xfrm>
          <a:off x="13004800" y="2540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38" name="テキスト ボックス 137"/>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146050</xdr:rowOff>
    </xdr:from>
    <xdr:to>
      <xdr:col>24</xdr:col>
      <xdr:colOff>82550</xdr:colOff>
      <xdr:row>16</xdr:row>
      <xdr:rowOff>76200</xdr:rowOff>
    </xdr:to>
    <xdr:sp macro="" textlink="">
      <xdr:nvSpPr>
        <xdr:cNvPr id="146" name="円/楕円 145"/>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162577</xdr:rowOff>
    </xdr:from>
    <xdr:ext cx="762000" cy="259045"/>
    <xdr:sp macro="" textlink="">
      <xdr:nvSpPr>
        <xdr:cNvPr id="147"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146050</xdr:rowOff>
    </xdr:from>
    <xdr:to>
      <xdr:col>22</xdr:col>
      <xdr:colOff>615950</xdr:colOff>
      <xdr:row>16</xdr:row>
      <xdr:rowOff>76200</xdr:rowOff>
    </xdr:to>
    <xdr:sp macro="" textlink="">
      <xdr:nvSpPr>
        <xdr:cNvPr id="148" name="円/楕円 147"/>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86377</xdr:rowOff>
    </xdr:from>
    <xdr:ext cx="736600" cy="259045"/>
    <xdr:sp macro="" textlink="">
      <xdr:nvSpPr>
        <xdr:cNvPr id="149" name="テキスト ボックス 148"/>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82550</xdr:rowOff>
    </xdr:from>
    <xdr:to>
      <xdr:col>21</xdr:col>
      <xdr:colOff>412750</xdr:colOff>
      <xdr:row>16</xdr:row>
      <xdr:rowOff>12700</xdr:rowOff>
    </xdr:to>
    <xdr:sp macro="" textlink="">
      <xdr:nvSpPr>
        <xdr:cNvPr id="150" name="円/楕円 149"/>
        <xdr:cNvSpPr/>
      </xdr:nvSpPr>
      <xdr:spPr>
        <a:xfrm>
          <a:off x="14732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51" name="テキスト ボックス 150"/>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2" name="円/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54" name="円/楕円 153"/>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29227</xdr:rowOff>
    </xdr:from>
    <xdr:ext cx="762000" cy="259045"/>
    <xdr:sp macro="" textlink="">
      <xdr:nvSpPr>
        <xdr:cNvPr id="155" name="テキスト ボックス 154"/>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扶助費に係る経常収支比率が類似団体平均を上回っている原因として、生活保護費や介護・訓練等給付費等が挙げられる。平成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度以降については</a:t>
          </a:r>
          <a:r>
            <a:rPr lang="ja-JP" altLang="ja-JP" sz="1100">
              <a:solidFill>
                <a:schemeClr val="dk1"/>
              </a:solidFill>
              <a:effectLst/>
              <a:latin typeface="+mn-lt"/>
              <a:ea typeface="+mn-ea"/>
              <a:cs typeface="+mn-cs"/>
            </a:rPr>
            <a:t>、第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子以降保育料無料化事業により</a:t>
          </a:r>
          <a:r>
            <a:rPr lang="ja-JP" altLang="en-US" sz="1100">
              <a:solidFill>
                <a:schemeClr val="dk1"/>
              </a:solidFill>
              <a:effectLst/>
              <a:latin typeface="+mn-lt"/>
              <a:ea typeface="+mn-ea"/>
              <a:cs typeface="+mn-cs"/>
            </a:rPr>
            <a:t>施設型給付費</a:t>
          </a:r>
          <a:r>
            <a:rPr lang="ja-JP" altLang="ja-JP" sz="1100">
              <a:solidFill>
                <a:schemeClr val="dk1"/>
              </a:solidFill>
              <a:effectLst/>
              <a:latin typeface="+mn-lt"/>
              <a:ea typeface="+mn-ea"/>
              <a:cs typeface="+mn-cs"/>
            </a:rPr>
            <a:t>の額が膨らんだことによって大幅に上昇</a:t>
          </a:r>
          <a:r>
            <a:rPr lang="ja-JP" altLang="en-US" sz="1100">
              <a:solidFill>
                <a:schemeClr val="dk1"/>
              </a:solidFill>
              <a:effectLst/>
              <a:latin typeface="+mn-lt"/>
              <a:ea typeface="+mn-ea"/>
              <a:cs typeface="+mn-cs"/>
            </a:rPr>
            <a:t>している</a:t>
          </a:r>
          <a:r>
            <a:rPr lang="ja-JP" altLang="ja-JP" sz="1100">
              <a:solidFill>
                <a:schemeClr val="dk1"/>
              </a:solidFill>
              <a:effectLst/>
              <a:latin typeface="+mn-lt"/>
              <a:ea typeface="+mn-ea"/>
              <a:cs typeface="+mn-cs"/>
            </a:rPr>
            <a:t>。扶助費については今後も増加が続くものと見込まれることから、生活保護等については資格審査の適正化や各種手当への特別加算などの見直しを進めていくことで、財政圧迫を回避できるよう努める。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57</xdr:row>
      <xdr:rowOff>167822</xdr:rowOff>
    </xdr:to>
    <xdr:cxnSp macro="">
      <xdr:nvCxnSpPr>
        <xdr:cNvPr id="190" name="直線コネクタ 189"/>
        <xdr:cNvCxnSpPr/>
      </xdr:nvCxnSpPr>
      <xdr:spPr>
        <a:xfrm>
          <a:off x="3987800" y="99241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57</xdr:row>
      <xdr:rowOff>151493</xdr:rowOff>
    </xdr:to>
    <xdr:cxnSp macro="">
      <xdr:nvCxnSpPr>
        <xdr:cNvPr id="193" name="直線コネクタ 192"/>
        <xdr:cNvCxnSpPr/>
      </xdr:nvCxnSpPr>
      <xdr:spPr>
        <a:xfrm>
          <a:off x="3098800" y="9679215"/>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78015</xdr:rowOff>
    </xdr:to>
    <xdr:cxnSp macro="">
      <xdr:nvCxnSpPr>
        <xdr:cNvPr id="196" name="直線コネクタ 195"/>
        <xdr:cNvCxnSpPr/>
      </xdr:nvCxnSpPr>
      <xdr:spPr>
        <a:xfrm>
          <a:off x="2209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45357</xdr:rowOff>
    </xdr:to>
    <xdr:cxnSp macro="">
      <xdr:nvCxnSpPr>
        <xdr:cNvPr id="199" name="直線コネクタ 198"/>
        <xdr:cNvCxnSpPr/>
      </xdr:nvCxnSpPr>
      <xdr:spPr>
        <a:xfrm>
          <a:off x="1320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117022</xdr:rowOff>
    </xdr:from>
    <xdr:to>
      <xdr:col>7</xdr:col>
      <xdr:colOff>66675</xdr:colOff>
      <xdr:row>58</xdr:row>
      <xdr:rowOff>47172</xdr:rowOff>
    </xdr:to>
    <xdr:sp macro="" textlink="">
      <xdr:nvSpPr>
        <xdr:cNvPr id="209" name="円/楕円 208"/>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89099</xdr:rowOff>
    </xdr:from>
    <xdr:ext cx="762000" cy="259045"/>
    <xdr:sp macro="" textlink="">
      <xdr:nvSpPr>
        <xdr:cNvPr id="210"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100693</xdr:rowOff>
    </xdr:from>
    <xdr:to>
      <xdr:col>5</xdr:col>
      <xdr:colOff>600075</xdr:colOff>
      <xdr:row>58</xdr:row>
      <xdr:rowOff>30843</xdr:rowOff>
    </xdr:to>
    <xdr:sp macro="" textlink="">
      <xdr:nvSpPr>
        <xdr:cNvPr id="211" name="円/楕円 210"/>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212" name="テキスト ボックス 211"/>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3" name="円/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4" name="テキスト ボックス 21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5" name="円/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6" name="テキスト ボックス 215"/>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7" name="円/楕円 216"/>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18" name="テキスト ボックス 217"/>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a:solidFill>
                <a:schemeClr val="dk1"/>
              </a:solidFill>
              <a:effectLst/>
              <a:latin typeface="ＭＳ Ｐゴシック"/>
              <a:ea typeface="+mn-ea"/>
              <a:cs typeface="+mn-cs"/>
            </a:rPr>
            <a:t>　</a:t>
          </a:r>
          <a:r>
            <a:rPr lang="ja-JP" altLang="ja-JP" sz="1100" b="0" i="0">
              <a:solidFill>
                <a:schemeClr val="dk1"/>
              </a:solidFill>
              <a:effectLst/>
              <a:latin typeface="+mn-lt"/>
              <a:ea typeface="+mn-ea"/>
              <a:cs typeface="+mn-cs"/>
            </a:rPr>
            <a:t>介護保険給付費定率負担、後期高齢者医療給付費定率負担および診療所特別会計繰出金、下水道会計への出資金が多額になっており、同数値を押し上げる要因となっている。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133350</xdr:rowOff>
    </xdr:from>
    <xdr:to>
      <xdr:col>24</xdr:col>
      <xdr:colOff>31750</xdr:colOff>
      <xdr:row>56</xdr:row>
      <xdr:rowOff>101600</xdr:rowOff>
    </xdr:to>
    <xdr:cxnSp macro="">
      <xdr:nvCxnSpPr>
        <xdr:cNvPr id="251" name="直線コネクタ 250"/>
        <xdr:cNvCxnSpPr/>
      </xdr:nvCxnSpPr>
      <xdr:spPr>
        <a:xfrm flipV="1">
          <a:off x="15671800" y="9563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2"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44450</xdr:rowOff>
    </xdr:from>
    <xdr:to>
      <xdr:col>22</xdr:col>
      <xdr:colOff>565150</xdr:colOff>
      <xdr:row>56</xdr:row>
      <xdr:rowOff>101600</xdr:rowOff>
    </xdr:to>
    <xdr:cxnSp macro="">
      <xdr:nvCxnSpPr>
        <xdr:cNvPr id="254" name="直線コネクタ 253"/>
        <xdr:cNvCxnSpPr/>
      </xdr:nvCxnSpPr>
      <xdr:spPr>
        <a:xfrm>
          <a:off x="14782800" y="9474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56" name="テキスト ボックス 255"/>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44450</xdr:rowOff>
    </xdr:from>
    <xdr:to>
      <xdr:col>21</xdr:col>
      <xdr:colOff>361950</xdr:colOff>
      <xdr:row>55</xdr:row>
      <xdr:rowOff>95250</xdr:rowOff>
    </xdr:to>
    <xdr:cxnSp macro="">
      <xdr:nvCxnSpPr>
        <xdr:cNvPr id="257" name="直線コネクタ 256"/>
        <xdr:cNvCxnSpPr/>
      </xdr:nvCxnSpPr>
      <xdr:spPr>
        <a:xfrm flipV="1">
          <a:off x="13893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95250</xdr:rowOff>
    </xdr:to>
    <xdr:cxnSp macro="">
      <xdr:nvCxnSpPr>
        <xdr:cNvPr id="260" name="直線コネクタ 259"/>
        <xdr:cNvCxnSpPr/>
      </xdr:nvCxnSpPr>
      <xdr:spPr>
        <a:xfrm>
          <a:off x="13004800" y="9423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2" name="テキスト ボックス 261"/>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82550</xdr:rowOff>
    </xdr:from>
    <xdr:to>
      <xdr:col>24</xdr:col>
      <xdr:colOff>82550</xdr:colOff>
      <xdr:row>56</xdr:row>
      <xdr:rowOff>12700</xdr:rowOff>
    </xdr:to>
    <xdr:sp macro="" textlink="">
      <xdr:nvSpPr>
        <xdr:cNvPr id="270" name="円/楕円 269"/>
        <xdr:cNvSpPr/>
      </xdr:nvSpPr>
      <xdr:spPr>
        <a:xfrm>
          <a:off x="16459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99077</xdr:rowOff>
    </xdr:from>
    <xdr:ext cx="762000" cy="259045"/>
    <xdr:sp macro="" textlink="">
      <xdr:nvSpPr>
        <xdr:cNvPr id="271" name="その他該当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50800</xdr:rowOff>
    </xdr:from>
    <xdr:to>
      <xdr:col>22</xdr:col>
      <xdr:colOff>615950</xdr:colOff>
      <xdr:row>56</xdr:row>
      <xdr:rowOff>152400</xdr:rowOff>
    </xdr:to>
    <xdr:sp macro="" textlink="">
      <xdr:nvSpPr>
        <xdr:cNvPr id="272" name="円/楕円 271"/>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162577</xdr:rowOff>
    </xdr:from>
    <xdr:ext cx="736600" cy="259045"/>
    <xdr:sp macro="" textlink="">
      <xdr:nvSpPr>
        <xdr:cNvPr id="273" name="テキスト ボックス 272"/>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165100</xdr:rowOff>
    </xdr:from>
    <xdr:to>
      <xdr:col>21</xdr:col>
      <xdr:colOff>412750</xdr:colOff>
      <xdr:row>55</xdr:row>
      <xdr:rowOff>95250</xdr:rowOff>
    </xdr:to>
    <xdr:sp macro="" textlink="">
      <xdr:nvSpPr>
        <xdr:cNvPr id="274" name="円/楕円 273"/>
        <xdr:cNvSpPr/>
      </xdr:nvSpPr>
      <xdr:spPr>
        <a:xfrm>
          <a:off x="14732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105427</xdr:rowOff>
    </xdr:from>
    <xdr:ext cx="762000" cy="259045"/>
    <xdr:sp macro="" textlink="">
      <xdr:nvSpPr>
        <xdr:cNvPr id="275" name="テキスト ボックス 274"/>
        <xdr:cNvSpPr txBox="1"/>
      </xdr:nvSpPr>
      <xdr:spPr>
        <a:xfrm>
          <a:off x="14401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44450</xdr:rowOff>
    </xdr:from>
    <xdr:to>
      <xdr:col>20</xdr:col>
      <xdr:colOff>209550</xdr:colOff>
      <xdr:row>55</xdr:row>
      <xdr:rowOff>146050</xdr:rowOff>
    </xdr:to>
    <xdr:sp macro="" textlink="">
      <xdr:nvSpPr>
        <xdr:cNvPr id="276" name="円/楕円 275"/>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77" name="テキスト ボックス 276"/>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8" name="円/楕円 277"/>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9" name="テキスト ボックス 278"/>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a:solidFill>
                <a:schemeClr val="dk1"/>
              </a:solidFill>
              <a:effectLst/>
              <a:latin typeface="ＭＳ Ｐゴシック"/>
              <a:ea typeface="+mn-ea"/>
              <a:cs typeface="+mn-cs"/>
            </a:rPr>
            <a:t>　</a:t>
          </a:r>
          <a:r>
            <a:rPr lang="ja-JP" altLang="ja-JP" sz="1100" b="0" i="0">
              <a:solidFill>
                <a:schemeClr val="dk1"/>
              </a:solidFill>
              <a:effectLst/>
              <a:latin typeface="+mn-lt"/>
              <a:ea typeface="+mn-ea"/>
              <a:cs typeface="+mn-cs"/>
            </a:rPr>
            <a:t>下水道事業会計への補助金や、中山間地域等直接支払交付金が同数値を押し上げる要因となっている。各種団体運営費補助金の見直しと節減に努めてきたが、平成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年度に消防事務組合の広域合併があったことにより、職員人件費から負担金へのシフトが生じ、類似団体平均を上回った。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66040</xdr:rowOff>
    </xdr:from>
    <xdr:to>
      <xdr:col>24</xdr:col>
      <xdr:colOff>31750</xdr:colOff>
      <xdr:row>36</xdr:row>
      <xdr:rowOff>88900</xdr:rowOff>
    </xdr:to>
    <xdr:cxnSp macro="">
      <xdr:nvCxnSpPr>
        <xdr:cNvPr id="312" name="直線コネクタ 311"/>
        <xdr:cNvCxnSpPr/>
      </xdr:nvCxnSpPr>
      <xdr:spPr>
        <a:xfrm flipV="1">
          <a:off x="15671800" y="6238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66040</xdr:rowOff>
    </xdr:from>
    <xdr:to>
      <xdr:col>22</xdr:col>
      <xdr:colOff>565150</xdr:colOff>
      <xdr:row>36</xdr:row>
      <xdr:rowOff>88900</xdr:rowOff>
    </xdr:to>
    <xdr:cxnSp macro="">
      <xdr:nvCxnSpPr>
        <xdr:cNvPr id="315" name="直線コネクタ 314"/>
        <xdr:cNvCxnSpPr/>
      </xdr:nvCxnSpPr>
      <xdr:spPr>
        <a:xfrm>
          <a:off x="14782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7" name="テキスト ボックス 31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36</xdr:row>
      <xdr:rowOff>66040</xdr:rowOff>
    </xdr:to>
    <xdr:cxnSp macro="">
      <xdr:nvCxnSpPr>
        <xdr:cNvPr id="318" name="直線コネクタ 317"/>
        <xdr:cNvCxnSpPr/>
      </xdr:nvCxnSpPr>
      <xdr:spPr>
        <a:xfrm>
          <a:off x="13893800" y="59563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134620</xdr:rowOff>
    </xdr:to>
    <xdr:cxnSp macro="">
      <xdr:nvCxnSpPr>
        <xdr:cNvPr id="321" name="直線コネクタ 320"/>
        <xdr:cNvCxnSpPr/>
      </xdr:nvCxnSpPr>
      <xdr:spPr>
        <a:xfrm flipV="1">
          <a:off x="13004800" y="595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31" name="円/楕円 330"/>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158767</xdr:rowOff>
    </xdr:from>
    <xdr:ext cx="762000" cy="259045"/>
    <xdr:sp macro="" textlink="">
      <xdr:nvSpPr>
        <xdr:cNvPr id="332" name="補助費等該当値テキスト"/>
        <xdr:cNvSpPr txBox="1"/>
      </xdr:nvSpPr>
      <xdr:spPr>
        <a:xfrm>
          <a:off x="16598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33" name="円/楕円 33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34" name="テキスト ボックス 333"/>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xdr:rowOff>
    </xdr:from>
    <xdr:to>
      <xdr:col>21</xdr:col>
      <xdr:colOff>412750</xdr:colOff>
      <xdr:row>36</xdr:row>
      <xdr:rowOff>116840</xdr:rowOff>
    </xdr:to>
    <xdr:sp macro="" textlink="">
      <xdr:nvSpPr>
        <xdr:cNvPr id="335" name="円/楕円 334"/>
        <xdr:cNvSpPr/>
      </xdr:nvSpPr>
      <xdr:spPr>
        <a:xfrm>
          <a:off x="14732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36" name="テキスト ボックス 33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7" name="円/楕円 336"/>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8" name="テキスト ボックス 337"/>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83820</xdr:rowOff>
    </xdr:from>
    <xdr:to>
      <xdr:col>19</xdr:col>
      <xdr:colOff>6350</xdr:colOff>
      <xdr:row>35</xdr:row>
      <xdr:rowOff>13970</xdr:rowOff>
    </xdr:to>
    <xdr:sp macro="" textlink="">
      <xdr:nvSpPr>
        <xdr:cNvPr id="339" name="円/楕円 338"/>
        <xdr:cNvSpPr/>
      </xdr:nvSpPr>
      <xdr:spPr>
        <a:xfrm>
          <a:off x="12954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24147</xdr:rowOff>
    </xdr:from>
    <xdr:ext cx="762000" cy="259045"/>
    <xdr:sp macro="" textlink="">
      <xdr:nvSpPr>
        <xdr:cNvPr id="340" name="テキスト ボックス 339"/>
        <xdr:cNvSpPr txBox="1"/>
      </xdr:nvSpPr>
      <xdr:spPr>
        <a:xfrm>
          <a:off x="12623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普通建設事業費に係る起債の償還などにより、類似団体平均を上回っている。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今後、老朽化した施設の大規模改修などで元利償還金が増加する見込みであるが、地方債の計画的な発行や繰上償還を行い、将来への負担を軽減し一層の財政健全化を図る。</a:t>
          </a:r>
          <a:endParaRPr lang="ja-JP" altLang="ja-JP" sz="1400">
            <a:effectLst/>
          </a:endParaRPr>
        </a:p>
        <a:p>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60706</xdr:rowOff>
    </xdr:from>
    <xdr:to>
      <xdr:col>7</xdr:col>
      <xdr:colOff>15875</xdr:colOff>
      <xdr:row>79</xdr:row>
      <xdr:rowOff>69850</xdr:rowOff>
    </xdr:to>
    <xdr:cxnSp macro="">
      <xdr:nvCxnSpPr>
        <xdr:cNvPr id="370" name="直線コネクタ 369"/>
        <xdr:cNvCxnSpPr/>
      </xdr:nvCxnSpPr>
      <xdr:spPr>
        <a:xfrm flipV="1">
          <a:off x="3987800" y="136052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79</xdr:row>
      <xdr:rowOff>69850</xdr:rowOff>
    </xdr:to>
    <xdr:cxnSp macro="">
      <xdr:nvCxnSpPr>
        <xdr:cNvPr id="373" name="直線コネクタ 372"/>
        <xdr:cNvCxnSpPr/>
      </xdr:nvCxnSpPr>
      <xdr:spPr>
        <a:xfrm>
          <a:off x="3098800" y="1361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14987</xdr:rowOff>
    </xdr:from>
    <xdr:to>
      <xdr:col>4</xdr:col>
      <xdr:colOff>346075</xdr:colOff>
      <xdr:row>79</xdr:row>
      <xdr:rowOff>69850</xdr:rowOff>
    </xdr:to>
    <xdr:cxnSp macro="">
      <xdr:nvCxnSpPr>
        <xdr:cNvPr id="376" name="直線コネクタ 375"/>
        <xdr:cNvCxnSpPr/>
      </xdr:nvCxnSpPr>
      <xdr:spPr>
        <a:xfrm>
          <a:off x="2209800" y="135595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168148</xdr:rowOff>
    </xdr:from>
    <xdr:to>
      <xdr:col>3</xdr:col>
      <xdr:colOff>142875</xdr:colOff>
      <xdr:row>79</xdr:row>
      <xdr:rowOff>14987</xdr:rowOff>
    </xdr:to>
    <xdr:cxnSp macro="">
      <xdr:nvCxnSpPr>
        <xdr:cNvPr id="379" name="直線コネクタ 378"/>
        <xdr:cNvCxnSpPr/>
      </xdr:nvCxnSpPr>
      <xdr:spPr>
        <a:xfrm>
          <a:off x="1320800" y="135412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9906</xdr:rowOff>
    </xdr:from>
    <xdr:to>
      <xdr:col>7</xdr:col>
      <xdr:colOff>66675</xdr:colOff>
      <xdr:row>79</xdr:row>
      <xdr:rowOff>111506</xdr:rowOff>
    </xdr:to>
    <xdr:sp macro="" textlink="">
      <xdr:nvSpPr>
        <xdr:cNvPr id="389" name="円/楕円 388"/>
        <xdr:cNvSpPr/>
      </xdr:nvSpPr>
      <xdr:spPr>
        <a:xfrm>
          <a:off x="4775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89933</xdr:rowOff>
    </xdr:from>
    <xdr:ext cx="762000" cy="259045"/>
    <xdr:sp macro="" textlink="">
      <xdr:nvSpPr>
        <xdr:cNvPr id="390" name="公債費該当値テキスト"/>
        <xdr:cNvSpPr txBox="1"/>
      </xdr:nvSpPr>
      <xdr:spPr>
        <a:xfrm>
          <a:off x="4914900" y="1346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91" name="円/楕円 390"/>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105427</xdr:rowOff>
    </xdr:from>
    <xdr:ext cx="736600" cy="259045"/>
    <xdr:sp macro="" textlink="">
      <xdr:nvSpPr>
        <xdr:cNvPr id="392" name="テキスト ボックス 391"/>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93" name="円/楕円 392"/>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94" name="テキスト ボックス 393"/>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135637</xdr:rowOff>
    </xdr:from>
    <xdr:to>
      <xdr:col>3</xdr:col>
      <xdr:colOff>193675</xdr:colOff>
      <xdr:row>79</xdr:row>
      <xdr:rowOff>65787</xdr:rowOff>
    </xdr:to>
    <xdr:sp macro="" textlink="">
      <xdr:nvSpPr>
        <xdr:cNvPr id="395" name="円/楕円 394"/>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96" name="テキスト ボックス 395"/>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97" name="円/楕円 396"/>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32275</xdr:rowOff>
    </xdr:from>
    <xdr:ext cx="762000" cy="259045"/>
    <xdr:sp macro="" textlink="">
      <xdr:nvSpPr>
        <xdr:cNvPr id="398" name="テキスト ボックス 397"/>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0" i="0">
              <a:solidFill>
                <a:schemeClr val="dk1"/>
              </a:solidFill>
              <a:effectLst/>
              <a:latin typeface="ＭＳ Ｐゴシック"/>
              <a:ea typeface="+mn-ea"/>
              <a:cs typeface="+mn-cs"/>
            </a:rPr>
            <a:t>　</a:t>
          </a:r>
          <a:r>
            <a:rPr lang="ja-JP" altLang="ja-JP" sz="1100" b="0" i="0">
              <a:solidFill>
                <a:schemeClr val="dk1"/>
              </a:solidFill>
              <a:effectLst/>
              <a:latin typeface="+mn-lt"/>
              <a:ea typeface="+mn-ea"/>
              <a:cs typeface="+mn-cs"/>
            </a:rPr>
            <a:t>人件費、物件費および維持補修費等は、行政改革を推進し節減に努めているが、介護保険給付費定率負担、後期高齢者医療給付費定率負担および診療所特別会計繰出金などが多額になっており、同数値を押し上げる要因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76</xdr:row>
      <xdr:rowOff>104139</xdr:rowOff>
    </xdr:to>
    <xdr:cxnSp macro="">
      <xdr:nvCxnSpPr>
        <xdr:cNvPr id="427" name="直線コネクタ 426"/>
        <xdr:cNvCxnSpPr/>
      </xdr:nvCxnSpPr>
      <xdr:spPr>
        <a:xfrm flipV="1">
          <a:off x="15671800" y="130200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86995</xdr:rowOff>
    </xdr:from>
    <xdr:to>
      <xdr:col>22</xdr:col>
      <xdr:colOff>565150</xdr:colOff>
      <xdr:row>76</xdr:row>
      <xdr:rowOff>104139</xdr:rowOff>
    </xdr:to>
    <xdr:cxnSp macro="">
      <xdr:nvCxnSpPr>
        <xdr:cNvPr id="430" name="直線コネクタ 429"/>
        <xdr:cNvCxnSpPr/>
      </xdr:nvCxnSpPr>
      <xdr:spPr>
        <a:xfrm>
          <a:off x="14782800" y="12945745"/>
          <a:ext cx="889000" cy="1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86995</xdr:rowOff>
    </xdr:from>
    <xdr:to>
      <xdr:col>21</xdr:col>
      <xdr:colOff>361950</xdr:colOff>
      <xdr:row>75</xdr:row>
      <xdr:rowOff>104140</xdr:rowOff>
    </xdr:to>
    <xdr:cxnSp macro="">
      <xdr:nvCxnSpPr>
        <xdr:cNvPr id="433" name="直線コネクタ 432"/>
        <xdr:cNvCxnSpPr/>
      </xdr:nvCxnSpPr>
      <xdr:spPr>
        <a:xfrm flipV="1">
          <a:off x="13893800" y="129457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5" name="テキスト ボックス 434"/>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35560</xdr:rowOff>
    </xdr:from>
    <xdr:to>
      <xdr:col>20</xdr:col>
      <xdr:colOff>158750</xdr:colOff>
      <xdr:row>75</xdr:row>
      <xdr:rowOff>104140</xdr:rowOff>
    </xdr:to>
    <xdr:cxnSp macro="">
      <xdr:nvCxnSpPr>
        <xdr:cNvPr id="436" name="直線コネクタ 435"/>
        <xdr:cNvCxnSpPr/>
      </xdr:nvCxnSpPr>
      <xdr:spPr>
        <a:xfrm>
          <a:off x="13004800" y="128943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8" name="テキスト ボックス 437"/>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46" name="円/楕円 445"/>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127017</xdr:rowOff>
    </xdr:from>
    <xdr:ext cx="762000" cy="259045"/>
    <xdr:sp macro="" textlink="">
      <xdr:nvSpPr>
        <xdr:cNvPr id="447"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8" name="円/楕円 447"/>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49" name="テキスト ボックス 448"/>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36195</xdr:rowOff>
    </xdr:from>
    <xdr:to>
      <xdr:col>21</xdr:col>
      <xdr:colOff>412750</xdr:colOff>
      <xdr:row>75</xdr:row>
      <xdr:rowOff>137795</xdr:rowOff>
    </xdr:to>
    <xdr:sp macro="" textlink="">
      <xdr:nvSpPr>
        <xdr:cNvPr id="450" name="円/楕円 449"/>
        <xdr:cNvSpPr/>
      </xdr:nvSpPr>
      <xdr:spPr>
        <a:xfrm>
          <a:off x="14732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147972</xdr:rowOff>
    </xdr:from>
    <xdr:ext cx="762000" cy="259045"/>
    <xdr:sp macro="" textlink="">
      <xdr:nvSpPr>
        <xdr:cNvPr id="451" name="テキスト ボックス 450"/>
        <xdr:cNvSpPr txBox="1"/>
      </xdr:nvSpPr>
      <xdr:spPr>
        <a:xfrm>
          <a:off x="14401800" y="1266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53340</xdr:rowOff>
    </xdr:from>
    <xdr:to>
      <xdr:col>20</xdr:col>
      <xdr:colOff>209550</xdr:colOff>
      <xdr:row>75</xdr:row>
      <xdr:rowOff>154939</xdr:rowOff>
    </xdr:to>
    <xdr:sp macro="" textlink="">
      <xdr:nvSpPr>
        <xdr:cNvPr id="452" name="円/楕円 451"/>
        <xdr:cNvSpPr/>
      </xdr:nvSpPr>
      <xdr:spPr>
        <a:xfrm>
          <a:off x="13843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165117</xdr:rowOff>
    </xdr:from>
    <xdr:ext cx="762000" cy="259045"/>
    <xdr:sp macro="" textlink="">
      <xdr:nvSpPr>
        <xdr:cNvPr id="453" name="テキスト ボックス 452"/>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156210</xdr:rowOff>
    </xdr:from>
    <xdr:to>
      <xdr:col>19</xdr:col>
      <xdr:colOff>6350</xdr:colOff>
      <xdr:row>75</xdr:row>
      <xdr:rowOff>86360</xdr:rowOff>
    </xdr:to>
    <xdr:sp macro="" textlink="">
      <xdr:nvSpPr>
        <xdr:cNvPr id="454" name="円/楕円 453"/>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96537</xdr:rowOff>
    </xdr:from>
    <xdr:ext cx="762000" cy="259045"/>
    <xdr:sp macro="" textlink="">
      <xdr:nvSpPr>
        <xdr:cNvPr id="455" name="テキスト ボックス 454"/>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青森県平川市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128366</xdr:rowOff>
    </xdr:from>
    <xdr:to>
      <xdr:col>4</xdr:col>
      <xdr:colOff>1117600</xdr:colOff>
      <xdr:row>17</xdr:row>
      <xdr:rowOff>143062</xdr:rowOff>
    </xdr:to>
    <xdr:cxnSp macro="">
      <xdr:nvCxnSpPr>
        <xdr:cNvPr id="52" name="直線コネクタ 51"/>
        <xdr:cNvCxnSpPr/>
      </xdr:nvCxnSpPr>
      <xdr:spPr bwMode="auto">
        <a:xfrm>
          <a:off x="5003800" y="3090641"/>
          <a:ext cx="647700" cy="14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85569</xdr:rowOff>
    </xdr:from>
    <xdr:to>
      <xdr:col>4</xdr:col>
      <xdr:colOff>469900</xdr:colOff>
      <xdr:row>17</xdr:row>
      <xdr:rowOff>128366</xdr:rowOff>
    </xdr:to>
    <xdr:cxnSp macro="">
      <xdr:nvCxnSpPr>
        <xdr:cNvPr id="55" name="直線コネクタ 54"/>
        <xdr:cNvCxnSpPr/>
      </xdr:nvCxnSpPr>
      <xdr:spPr bwMode="auto">
        <a:xfrm>
          <a:off x="4305300" y="3047844"/>
          <a:ext cx="698500" cy="42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85569</xdr:rowOff>
    </xdr:from>
    <xdr:to>
      <xdr:col>3</xdr:col>
      <xdr:colOff>904875</xdr:colOff>
      <xdr:row>17</xdr:row>
      <xdr:rowOff>99285</xdr:rowOff>
    </xdr:to>
    <xdr:cxnSp macro="">
      <xdr:nvCxnSpPr>
        <xdr:cNvPr id="58" name="直線コネクタ 57"/>
        <xdr:cNvCxnSpPr/>
      </xdr:nvCxnSpPr>
      <xdr:spPr bwMode="auto">
        <a:xfrm flipV="1">
          <a:off x="3606800" y="3047844"/>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80736</xdr:rowOff>
    </xdr:from>
    <xdr:to>
      <xdr:col>3</xdr:col>
      <xdr:colOff>206375</xdr:colOff>
      <xdr:row>17</xdr:row>
      <xdr:rowOff>99285</xdr:rowOff>
    </xdr:to>
    <xdr:cxnSp macro="">
      <xdr:nvCxnSpPr>
        <xdr:cNvPr id="61" name="直線コネクタ 60"/>
        <xdr:cNvCxnSpPr/>
      </xdr:nvCxnSpPr>
      <xdr:spPr bwMode="auto">
        <a:xfrm>
          <a:off x="2908300" y="3043011"/>
          <a:ext cx="698500" cy="1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92262</xdr:rowOff>
    </xdr:from>
    <xdr:to>
      <xdr:col>5</xdr:col>
      <xdr:colOff>34925</xdr:colOff>
      <xdr:row>18</xdr:row>
      <xdr:rowOff>22412</xdr:rowOff>
    </xdr:to>
    <xdr:sp macro="" textlink="">
      <xdr:nvSpPr>
        <xdr:cNvPr id="71" name="円/楕円 70"/>
        <xdr:cNvSpPr/>
      </xdr:nvSpPr>
      <xdr:spPr bwMode="auto">
        <a:xfrm>
          <a:off x="5600700" y="3054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64339</xdr:rowOff>
    </xdr:from>
    <xdr:ext cx="762000" cy="259045"/>
    <xdr:sp macro="" textlink="">
      <xdr:nvSpPr>
        <xdr:cNvPr id="72" name="人口1人当たり決算額の推移該当値テキスト130"/>
        <xdr:cNvSpPr txBox="1"/>
      </xdr:nvSpPr>
      <xdr:spPr>
        <a:xfrm>
          <a:off x="5740400" y="302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77566</xdr:rowOff>
    </xdr:from>
    <xdr:to>
      <xdr:col>4</xdr:col>
      <xdr:colOff>520700</xdr:colOff>
      <xdr:row>18</xdr:row>
      <xdr:rowOff>7716</xdr:rowOff>
    </xdr:to>
    <xdr:sp macro="" textlink="">
      <xdr:nvSpPr>
        <xdr:cNvPr id="73" name="円/楕円 72"/>
        <xdr:cNvSpPr/>
      </xdr:nvSpPr>
      <xdr:spPr bwMode="auto">
        <a:xfrm>
          <a:off x="4953000" y="3039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163943</xdr:rowOff>
    </xdr:from>
    <xdr:ext cx="736600" cy="259045"/>
    <xdr:sp macro="" textlink="">
      <xdr:nvSpPr>
        <xdr:cNvPr id="74" name="テキスト ボックス 73"/>
        <xdr:cNvSpPr txBox="1"/>
      </xdr:nvSpPr>
      <xdr:spPr>
        <a:xfrm>
          <a:off x="4622800" y="3126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91,833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34769</xdr:rowOff>
    </xdr:from>
    <xdr:to>
      <xdr:col>3</xdr:col>
      <xdr:colOff>955675</xdr:colOff>
      <xdr:row>17</xdr:row>
      <xdr:rowOff>136369</xdr:rowOff>
    </xdr:to>
    <xdr:sp macro="" textlink="">
      <xdr:nvSpPr>
        <xdr:cNvPr id="75" name="円/楕円 74"/>
        <xdr:cNvSpPr/>
      </xdr:nvSpPr>
      <xdr:spPr bwMode="auto">
        <a:xfrm>
          <a:off x="4254500" y="2997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146546</xdr:rowOff>
    </xdr:from>
    <xdr:ext cx="762000" cy="259045"/>
    <xdr:sp macro="" textlink="">
      <xdr:nvSpPr>
        <xdr:cNvPr id="76" name="テキスト ボックス 75"/>
        <xdr:cNvSpPr txBox="1"/>
      </xdr:nvSpPr>
      <xdr:spPr>
        <a:xfrm>
          <a:off x="3924300" y="276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94,454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48485</xdr:rowOff>
    </xdr:from>
    <xdr:to>
      <xdr:col>3</xdr:col>
      <xdr:colOff>257175</xdr:colOff>
      <xdr:row>17</xdr:row>
      <xdr:rowOff>150085</xdr:rowOff>
    </xdr:to>
    <xdr:sp macro="" textlink="">
      <xdr:nvSpPr>
        <xdr:cNvPr id="77" name="円/楕円 76"/>
        <xdr:cNvSpPr/>
      </xdr:nvSpPr>
      <xdr:spPr bwMode="auto">
        <a:xfrm>
          <a:off x="3556000" y="3010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160262</xdr:rowOff>
    </xdr:from>
    <xdr:ext cx="762000" cy="259045"/>
    <xdr:sp macro="" textlink="">
      <xdr:nvSpPr>
        <xdr:cNvPr id="78" name="テキスト ボックス 77"/>
        <xdr:cNvSpPr txBox="1"/>
      </xdr:nvSpPr>
      <xdr:spPr>
        <a:xfrm>
          <a:off x="3225800" y="277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93,614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29936</xdr:rowOff>
    </xdr:from>
    <xdr:to>
      <xdr:col>2</xdr:col>
      <xdr:colOff>692150</xdr:colOff>
      <xdr:row>17</xdr:row>
      <xdr:rowOff>131536</xdr:rowOff>
    </xdr:to>
    <xdr:sp macro="" textlink="">
      <xdr:nvSpPr>
        <xdr:cNvPr id="79" name="円/楕円 78"/>
        <xdr:cNvSpPr/>
      </xdr:nvSpPr>
      <xdr:spPr bwMode="auto">
        <a:xfrm>
          <a:off x="2857500" y="2992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116313</xdr:rowOff>
    </xdr:from>
    <xdr:ext cx="762000" cy="259045"/>
    <xdr:sp macro="" textlink="">
      <xdr:nvSpPr>
        <xdr:cNvPr id="80" name="テキスト ボックス 79"/>
        <xdr:cNvSpPr txBox="1"/>
      </xdr:nvSpPr>
      <xdr:spPr>
        <a:xfrm>
          <a:off x="2527300" y="307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320200</xdr:rowOff>
    </xdr:from>
    <xdr:to>
      <xdr:col>4</xdr:col>
      <xdr:colOff>1117600</xdr:colOff>
      <xdr:row>34</xdr:row>
      <xdr:rowOff>79059</xdr:rowOff>
    </xdr:to>
    <xdr:cxnSp macro="">
      <xdr:nvCxnSpPr>
        <xdr:cNvPr id="116" name="直線コネクタ 115"/>
        <xdr:cNvCxnSpPr/>
      </xdr:nvCxnSpPr>
      <xdr:spPr bwMode="auto">
        <a:xfrm>
          <a:off x="5003800" y="6244750"/>
          <a:ext cx="647700" cy="101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143277</xdr:rowOff>
    </xdr:from>
    <xdr:ext cx="762000" cy="259045"/>
    <xdr:sp macro="" textlink="">
      <xdr:nvSpPr>
        <xdr:cNvPr id="117" name="人口1人当たり決算額の推移平均値テキスト445"/>
        <xdr:cNvSpPr txBox="1"/>
      </xdr:nvSpPr>
      <xdr:spPr>
        <a:xfrm>
          <a:off x="5740400" y="6753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259490</xdr:rowOff>
    </xdr:from>
    <xdr:to>
      <xdr:col>4</xdr:col>
      <xdr:colOff>469900</xdr:colOff>
      <xdr:row>33</xdr:row>
      <xdr:rowOff>320200</xdr:rowOff>
    </xdr:to>
    <xdr:cxnSp macro="">
      <xdr:nvCxnSpPr>
        <xdr:cNvPr id="119" name="直線コネクタ 118"/>
        <xdr:cNvCxnSpPr/>
      </xdr:nvCxnSpPr>
      <xdr:spPr bwMode="auto">
        <a:xfrm>
          <a:off x="4305300" y="6184040"/>
          <a:ext cx="698500" cy="60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21" name="テキスト ボックス 120"/>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259490</xdr:rowOff>
    </xdr:from>
    <xdr:to>
      <xdr:col>3</xdr:col>
      <xdr:colOff>904875</xdr:colOff>
      <xdr:row>34</xdr:row>
      <xdr:rowOff>13451</xdr:rowOff>
    </xdr:to>
    <xdr:cxnSp macro="">
      <xdr:nvCxnSpPr>
        <xdr:cNvPr id="122" name="直線コネクタ 121"/>
        <xdr:cNvCxnSpPr/>
      </xdr:nvCxnSpPr>
      <xdr:spPr bwMode="auto">
        <a:xfrm flipV="1">
          <a:off x="3606800" y="6184040"/>
          <a:ext cx="698500" cy="96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4" name="テキスト ボックス 123"/>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13451</xdr:rowOff>
    </xdr:from>
    <xdr:to>
      <xdr:col>3</xdr:col>
      <xdr:colOff>206375</xdr:colOff>
      <xdr:row>34</xdr:row>
      <xdr:rowOff>27592</xdr:rowOff>
    </xdr:to>
    <xdr:cxnSp macro="">
      <xdr:nvCxnSpPr>
        <xdr:cNvPr id="125" name="直線コネクタ 124"/>
        <xdr:cNvCxnSpPr/>
      </xdr:nvCxnSpPr>
      <xdr:spPr bwMode="auto">
        <a:xfrm flipV="1">
          <a:off x="2908300" y="6280901"/>
          <a:ext cx="698500" cy="1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68622</xdr:rowOff>
    </xdr:from>
    <xdr:ext cx="762000" cy="259045"/>
    <xdr:sp macro="" textlink="">
      <xdr:nvSpPr>
        <xdr:cNvPr id="127" name="テキスト ボックス 126"/>
        <xdr:cNvSpPr txBox="1"/>
      </xdr:nvSpPr>
      <xdr:spPr>
        <a:xfrm>
          <a:off x="32258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313812</xdr:rowOff>
    </xdr:from>
    <xdr:ext cx="762000" cy="259045"/>
    <xdr:sp macro="" textlink="">
      <xdr:nvSpPr>
        <xdr:cNvPr id="129" name="テキスト ボックス 128"/>
        <xdr:cNvSpPr txBox="1"/>
      </xdr:nvSpPr>
      <xdr:spPr>
        <a:xfrm>
          <a:off x="2527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28259</xdr:rowOff>
    </xdr:from>
    <xdr:to>
      <xdr:col>5</xdr:col>
      <xdr:colOff>34925</xdr:colOff>
      <xdr:row>34</xdr:row>
      <xdr:rowOff>129859</xdr:rowOff>
    </xdr:to>
    <xdr:sp macro="" textlink="">
      <xdr:nvSpPr>
        <xdr:cNvPr id="135" name="円/楕円 134"/>
        <xdr:cNvSpPr/>
      </xdr:nvSpPr>
      <xdr:spPr bwMode="auto">
        <a:xfrm>
          <a:off x="5600700" y="629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216236</xdr:rowOff>
    </xdr:from>
    <xdr:ext cx="762000" cy="259045"/>
    <xdr:sp macro="" textlink="">
      <xdr:nvSpPr>
        <xdr:cNvPr id="136" name="人口1人当たり決算額の推移該当値テキスト445"/>
        <xdr:cNvSpPr txBox="1"/>
      </xdr:nvSpPr>
      <xdr:spPr>
        <a:xfrm>
          <a:off x="5740400" y="6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38,718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269400</xdr:rowOff>
    </xdr:from>
    <xdr:to>
      <xdr:col>4</xdr:col>
      <xdr:colOff>520700</xdr:colOff>
      <xdr:row>34</xdr:row>
      <xdr:rowOff>28100</xdr:rowOff>
    </xdr:to>
    <xdr:sp macro="" textlink="">
      <xdr:nvSpPr>
        <xdr:cNvPr id="137" name="円/楕円 136"/>
        <xdr:cNvSpPr/>
      </xdr:nvSpPr>
      <xdr:spPr bwMode="auto">
        <a:xfrm>
          <a:off x="4953000" y="619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38277</xdr:rowOff>
    </xdr:from>
    <xdr:ext cx="736600" cy="259045"/>
    <xdr:sp macro="" textlink="">
      <xdr:nvSpPr>
        <xdr:cNvPr id="138" name="テキスト ボックス 137"/>
        <xdr:cNvSpPr txBox="1"/>
      </xdr:nvSpPr>
      <xdr:spPr>
        <a:xfrm>
          <a:off x="4622800" y="596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41,834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208690</xdr:rowOff>
    </xdr:from>
    <xdr:to>
      <xdr:col>3</xdr:col>
      <xdr:colOff>955675</xdr:colOff>
      <xdr:row>33</xdr:row>
      <xdr:rowOff>310290</xdr:rowOff>
    </xdr:to>
    <xdr:sp macro="" textlink="">
      <xdr:nvSpPr>
        <xdr:cNvPr id="139" name="円/楕円 138"/>
        <xdr:cNvSpPr/>
      </xdr:nvSpPr>
      <xdr:spPr bwMode="auto">
        <a:xfrm>
          <a:off x="4254500" y="6133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149017</xdr:rowOff>
    </xdr:from>
    <xdr:ext cx="762000" cy="259045"/>
    <xdr:sp macro="" textlink="">
      <xdr:nvSpPr>
        <xdr:cNvPr id="140" name="テキスト ボックス 139"/>
        <xdr:cNvSpPr txBox="1"/>
      </xdr:nvSpPr>
      <xdr:spPr>
        <a:xfrm>
          <a:off x="3924300" y="590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43,693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305551</xdr:rowOff>
    </xdr:from>
    <xdr:to>
      <xdr:col>3</xdr:col>
      <xdr:colOff>257175</xdr:colOff>
      <xdr:row>34</xdr:row>
      <xdr:rowOff>64251</xdr:rowOff>
    </xdr:to>
    <xdr:sp macro="" textlink="">
      <xdr:nvSpPr>
        <xdr:cNvPr id="141" name="円/楕円 140"/>
        <xdr:cNvSpPr/>
      </xdr:nvSpPr>
      <xdr:spPr bwMode="auto">
        <a:xfrm>
          <a:off x="3556000" y="6230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74428</xdr:rowOff>
    </xdr:from>
    <xdr:ext cx="762000" cy="259045"/>
    <xdr:sp macro="" textlink="">
      <xdr:nvSpPr>
        <xdr:cNvPr id="142" name="テキスト ボックス 141"/>
        <xdr:cNvSpPr txBox="1"/>
      </xdr:nvSpPr>
      <xdr:spPr>
        <a:xfrm>
          <a:off x="3225800" y="599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40,727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319692</xdr:rowOff>
    </xdr:from>
    <xdr:to>
      <xdr:col>2</xdr:col>
      <xdr:colOff>692150</xdr:colOff>
      <xdr:row>34</xdr:row>
      <xdr:rowOff>78392</xdr:rowOff>
    </xdr:to>
    <xdr:sp macro="" textlink="">
      <xdr:nvSpPr>
        <xdr:cNvPr id="143" name="円/楕円 142"/>
        <xdr:cNvSpPr/>
      </xdr:nvSpPr>
      <xdr:spPr bwMode="auto">
        <a:xfrm>
          <a:off x="2857500" y="6244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88569</xdr:rowOff>
    </xdr:from>
    <xdr:ext cx="762000" cy="259045"/>
    <xdr:sp macro="" textlink="">
      <xdr:nvSpPr>
        <xdr:cNvPr id="144" name="テキスト ボックス 143"/>
        <xdr:cNvSpPr txBox="1"/>
      </xdr:nvSpPr>
      <xdr:spPr>
        <a:xfrm>
          <a:off x="2527300" y="601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32,440
32,392
346.01
18,772,453
18,268,781
432,421
11,143,150
11,336,687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38354</xdr:rowOff>
    </xdr:from>
    <xdr:to>
      <xdr:col>6</xdr:col>
      <xdr:colOff>511175</xdr:colOff>
      <xdr:row>38</xdr:row>
      <xdr:rowOff>44132</xdr:rowOff>
    </xdr:to>
    <xdr:cxnSp macro="">
      <xdr:nvCxnSpPr>
        <xdr:cNvPr id="61" name="直線コネクタ 60"/>
        <xdr:cNvCxnSpPr/>
      </xdr:nvCxnSpPr>
      <xdr:spPr>
        <a:xfrm>
          <a:off x="3797300" y="6553454"/>
          <a:ext cx="8382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171120</xdr:rowOff>
    </xdr:from>
    <xdr:to>
      <xdr:col>5</xdr:col>
      <xdr:colOff>358775</xdr:colOff>
      <xdr:row>38</xdr:row>
      <xdr:rowOff>38354</xdr:rowOff>
    </xdr:to>
    <xdr:cxnSp macro="">
      <xdr:nvCxnSpPr>
        <xdr:cNvPr id="64" name="直線コネクタ 63"/>
        <xdr:cNvCxnSpPr/>
      </xdr:nvCxnSpPr>
      <xdr:spPr>
        <a:xfrm>
          <a:off x="2908300" y="6514770"/>
          <a:ext cx="889000" cy="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2172</xdr:rowOff>
    </xdr:from>
    <xdr:to>
      <xdr:col>4</xdr:col>
      <xdr:colOff>155575</xdr:colOff>
      <xdr:row>37</xdr:row>
      <xdr:rowOff>171120</xdr:rowOff>
    </xdr:to>
    <xdr:cxnSp macro="">
      <xdr:nvCxnSpPr>
        <xdr:cNvPr id="67" name="直線コネクタ 66"/>
        <xdr:cNvCxnSpPr/>
      </xdr:nvCxnSpPr>
      <xdr:spPr>
        <a:xfrm>
          <a:off x="2019300" y="6345822"/>
          <a:ext cx="889000" cy="16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127978</xdr:rowOff>
    </xdr:from>
    <xdr:to>
      <xdr:col>2</xdr:col>
      <xdr:colOff>638175</xdr:colOff>
      <xdr:row>37</xdr:row>
      <xdr:rowOff>2172</xdr:rowOff>
    </xdr:to>
    <xdr:cxnSp macro="">
      <xdr:nvCxnSpPr>
        <xdr:cNvPr id="70" name="直線コネクタ 69"/>
        <xdr:cNvCxnSpPr/>
      </xdr:nvCxnSpPr>
      <xdr:spPr>
        <a:xfrm>
          <a:off x="1130300" y="6300178"/>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164782</xdr:rowOff>
    </xdr:from>
    <xdr:to>
      <xdr:col>6</xdr:col>
      <xdr:colOff>561975</xdr:colOff>
      <xdr:row>38</xdr:row>
      <xdr:rowOff>94932</xdr:rowOff>
    </xdr:to>
    <xdr:sp macro="" textlink="">
      <xdr:nvSpPr>
        <xdr:cNvPr id="80" name="円/楕円 79"/>
        <xdr:cNvSpPr/>
      </xdr:nvSpPr>
      <xdr:spPr>
        <a:xfrm>
          <a:off x="4584700" y="65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143209</xdr:rowOff>
    </xdr:from>
    <xdr:ext cx="534377" cy="259045"/>
    <xdr:sp macro="" textlink="">
      <xdr:nvSpPr>
        <xdr:cNvPr id="81" name="人件費該当値テキスト"/>
        <xdr:cNvSpPr txBox="1"/>
      </xdr:nvSpPr>
      <xdr:spPr>
        <a:xfrm>
          <a:off x="4686300" y="64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159004</xdr:rowOff>
    </xdr:from>
    <xdr:to>
      <xdr:col>5</xdr:col>
      <xdr:colOff>409575</xdr:colOff>
      <xdr:row>38</xdr:row>
      <xdr:rowOff>89154</xdr:rowOff>
    </xdr:to>
    <xdr:sp macro="" textlink="">
      <xdr:nvSpPr>
        <xdr:cNvPr id="82" name="円/楕円 81"/>
        <xdr:cNvSpPr/>
      </xdr:nvSpPr>
      <xdr:spPr>
        <a:xfrm>
          <a:off x="3746500" y="65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80281</xdr:rowOff>
    </xdr:from>
    <xdr:ext cx="534377" cy="259045"/>
    <xdr:sp macro="" textlink="">
      <xdr:nvSpPr>
        <xdr:cNvPr id="83" name="テキスト ボックス 82"/>
        <xdr:cNvSpPr txBox="1"/>
      </xdr:nvSpPr>
      <xdr:spPr>
        <a:xfrm>
          <a:off x="3530111" y="659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120320</xdr:rowOff>
    </xdr:from>
    <xdr:to>
      <xdr:col>4</xdr:col>
      <xdr:colOff>206375</xdr:colOff>
      <xdr:row>38</xdr:row>
      <xdr:rowOff>50470</xdr:rowOff>
    </xdr:to>
    <xdr:sp macro="" textlink="">
      <xdr:nvSpPr>
        <xdr:cNvPr id="84" name="円/楕円 83"/>
        <xdr:cNvSpPr/>
      </xdr:nvSpPr>
      <xdr:spPr>
        <a:xfrm>
          <a:off x="2857500" y="64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41597</xdr:rowOff>
    </xdr:from>
    <xdr:ext cx="534377" cy="259045"/>
    <xdr:sp macro="" textlink="">
      <xdr:nvSpPr>
        <xdr:cNvPr id="85" name="テキスト ボックス 84"/>
        <xdr:cNvSpPr txBox="1"/>
      </xdr:nvSpPr>
      <xdr:spPr>
        <a:xfrm>
          <a:off x="2641111" y="65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122822</xdr:rowOff>
    </xdr:from>
    <xdr:to>
      <xdr:col>3</xdr:col>
      <xdr:colOff>3175</xdr:colOff>
      <xdr:row>37</xdr:row>
      <xdr:rowOff>52972</xdr:rowOff>
    </xdr:to>
    <xdr:sp macro="" textlink="">
      <xdr:nvSpPr>
        <xdr:cNvPr id="86" name="円/楕円 85"/>
        <xdr:cNvSpPr/>
      </xdr:nvSpPr>
      <xdr:spPr>
        <a:xfrm>
          <a:off x="1968500" y="62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69499</xdr:rowOff>
    </xdr:from>
    <xdr:ext cx="534377" cy="259045"/>
    <xdr:sp macro="" textlink="">
      <xdr:nvSpPr>
        <xdr:cNvPr id="87" name="テキスト ボックス 86"/>
        <xdr:cNvSpPr txBox="1"/>
      </xdr:nvSpPr>
      <xdr:spPr>
        <a:xfrm>
          <a:off x="1752111" y="607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77178</xdr:rowOff>
    </xdr:from>
    <xdr:to>
      <xdr:col>1</xdr:col>
      <xdr:colOff>485775</xdr:colOff>
      <xdr:row>37</xdr:row>
      <xdr:rowOff>7328</xdr:rowOff>
    </xdr:to>
    <xdr:sp macro="" textlink="">
      <xdr:nvSpPr>
        <xdr:cNvPr id="88" name="円/楕円 87"/>
        <xdr:cNvSpPr/>
      </xdr:nvSpPr>
      <xdr:spPr>
        <a:xfrm>
          <a:off x="1079500" y="62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23855</xdr:rowOff>
    </xdr:from>
    <xdr:ext cx="534377" cy="259045"/>
    <xdr:sp macro="" textlink="">
      <xdr:nvSpPr>
        <xdr:cNvPr id="89" name="テキスト ボックス 88"/>
        <xdr:cNvSpPr txBox="1"/>
      </xdr:nvSpPr>
      <xdr:spPr>
        <a:xfrm>
          <a:off x="863111" y="602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112496</xdr:rowOff>
    </xdr:from>
    <xdr:to>
      <xdr:col>6</xdr:col>
      <xdr:colOff>511175</xdr:colOff>
      <xdr:row>58</xdr:row>
      <xdr:rowOff>95028</xdr:rowOff>
    </xdr:to>
    <xdr:cxnSp macro="">
      <xdr:nvCxnSpPr>
        <xdr:cNvPr id="119" name="直線コネクタ 118"/>
        <xdr:cNvCxnSpPr/>
      </xdr:nvCxnSpPr>
      <xdr:spPr>
        <a:xfrm flipV="1">
          <a:off x="3797300" y="9885146"/>
          <a:ext cx="838200" cy="15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95028</xdr:rowOff>
    </xdr:from>
    <xdr:to>
      <xdr:col>5</xdr:col>
      <xdr:colOff>358775</xdr:colOff>
      <xdr:row>58</xdr:row>
      <xdr:rowOff>116916</xdr:rowOff>
    </xdr:to>
    <xdr:cxnSp macro="">
      <xdr:nvCxnSpPr>
        <xdr:cNvPr id="122" name="直線コネクタ 121"/>
        <xdr:cNvCxnSpPr/>
      </xdr:nvCxnSpPr>
      <xdr:spPr>
        <a:xfrm flipV="1">
          <a:off x="2908300" y="10039128"/>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116916</xdr:rowOff>
    </xdr:from>
    <xdr:to>
      <xdr:col>4</xdr:col>
      <xdr:colOff>155575</xdr:colOff>
      <xdr:row>58</xdr:row>
      <xdr:rowOff>118135</xdr:rowOff>
    </xdr:to>
    <xdr:cxnSp macro="">
      <xdr:nvCxnSpPr>
        <xdr:cNvPr id="125" name="直線コネクタ 124"/>
        <xdr:cNvCxnSpPr/>
      </xdr:nvCxnSpPr>
      <xdr:spPr>
        <a:xfrm flipV="1">
          <a:off x="2019300" y="1006101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118135</xdr:rowOff>
    </xdr:from>
    <xdr:to>
      <xdr:col>2</xdr:col>
      <xdr:colOff>638175</xdr:colOff>
      <xdr:row>58</xdr:row>
      <xdr:rowOff>161265</xdr:rowOff>
    </xdr:to>
    <xdr:cxnSp macro="">
      <xdr:nvCxnSpPr>
        <xdr:cNvPr id="128" name="直線コネクタ 127"/>
        <xdr:cNvCxnSpPr/>
      </xdr:nvCxnSpPr>
      <xdr:spPr>
        <a:xfrm flipV="1">
          <a:off x="1130300" y="10062235"/>
          <a:ext cx="889000" cy="4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61696</xdr:rowOff>
    </xdr:from>
    <xdr:to>
      <xdr:col>6</xdr:col>
      <xdr:colOff>561975</xdr:colOff>
      <xdr:row>57</xdr:row>
      <xdr:rowOff>163296</xdr:rowOff>
    </xdr:to>
    <xdr:sp macro="" textlink="">
      <xdr:nvSpPr>
        <xdr:cNvPr id="138" name="円/楕円 137"/>
        <xdr:cNvSpPr/>
      </xdr:nvSpPr>
      <xdr:spPr>
        <a:xfrm>
          <a:off x="4584700" y="98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40123</xdr:rowOff>
    </xdr:from>
    <xdr:ext cx="534377" cy="259045"/>
    <xdr:sp macro="" textlink="">
      <xdr:nvSpPr>
        <xdr:cNvPr id="139" name="物件費該当値テキスト"/>
        <xdr:cNvSpPr txBox="1"/>
      </xdr:nvSpPr>
      <xdr:spPr>
        <a:xfrm>
          <a:off x="4686300" y="98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44228</xdr:rowOff>
    </xdr:from>
    <xdr:to>
      <xdr:col>5</xdr:col>
      <xdr:colOff>409575</xdr:colOff>
      <xdr:row>58</xdr:row>
      <xdr:rowOff>145828</xdr:rowOff>
    </xdr:to>
    <xdr:sp macro="" textlink="">
      <xdr:nvSpPr>
        <xdr:cNvPr id="140" name="円/楕円 139"/>
        <xdr:cNvSpPr/>
      </xdr:nvSpPr>
      <xdr:spPr>
        <a:xfrm>
          <a:off x="3746500" y="99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136955</xdr:rowOff>
    </xdr:from>
    <xdr:ext cx="534377" cy="259045"/>
    <xdr:sp macro="" textlink="">
      <xdr:nvSpPr>
        <xdr:cNvPr id="141" name="テキスト ボックス 140"/>
        <xdr:cNvSpPr txBox="1"/>
      </xdr:nvSpPr>
      <xdr:spPr>
        <a:xfrm>
          <a:off x="3530111" y="100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66116</xdr:rowOff>
    </xdr:from>
    <xdr:to>
      <xdr:col>4</xdr:col>
      <xdr:colOff>206375</xdr:colOff>
      <xdr:row>58</xdr:row>
      <xdr:rowOff>167716</xdr:rowOff>
    </xdr:to>
    <xdr:sp macro="" textlink="">
      <xdr:nvSpPr>
        <xdr:cNvPr id="142" name="円/楕円 141"/>
        <xdr:cNvSpPr/>
      </xdr:nvSpPr>
      <xdr:spPr>
        <a:xfrm>
          <a:off x="2857500" y="100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158843</xdr:rowOff>
    </xdr:from>
    <xdr:ext cx="534377" cy="259045"/>
    <xdr:sp macro="" textlink="">
      <xdr:nvSpPr>
        <xdr:cNvPr id="143" name="テキスト ボックス 142"/>
        <xdr:cNvSpPr txBox="1"/>
      </xdr:nvSpPr>
      <xdr:spPr>
        <a:xfrm>
          <a:off x="2641111" y="1010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67335</xdr:rowOff>
    </xdr:from>
    <xdr:to>
      <xdr:col>3</xdr:col>
      <xdr:colOff>3175</xdr:colOff>
      <xdr:row>58</xdr:row>
      <xdr:rowOff>168935</xdr:rowOff>
    </xdr:to>
    <xdr:sp macro="" textlink="">
      <xdr:nvSpPr>
        <xdr:cNvPr id="144" name="円/楕円 143"/>
        <xdr:cNvSpPr/>
      </xdr:nvSpPr>
      <xdr:spPr>
        <a:xfrm>
          <a:off x="1968500" y="100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160062</xdr:rowOff>
    </xdr:from>
    <xdr:ext cx="534377" cy="259045"/>
    <xdr:sp macro="" textlink="">
      <xdr:nvSpPr>
        <xdr:cNvPr id="145" name="テキスト ボックス 144"/>
        <xdr:cNvSpPr txBox="1"/>
      </xdr:nvSpPr>
      <xdr:spPr>
        <a:xfrm>
          <a:off x="1752111" y="101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110465</xdr:rowOff>
    </xdr:from>
    <xdr:to>
      <xdr:col>1</xdr:col>
      <xdr:colOff>485775</xdr:colOff>
      <xdr:row>59</xdr:row>
      <xdr:rowOff>40615</xdr:rowOff>
    </xdr:to>
    <xdr:sp macro="" textlink="">
      <xdr:nvSpPr>
        <xdr:cNvPr id="146" name="円/楕円 145"/>
        <xdr:cNvSpPr/>
      </xdr:nvSpPr>
      <xdr:spPr>
        <a:xfrm>
          <a:off x="1079500" y="100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31742</xdr:rowOff>
    </xdr:from>
    <xdr:ext cx="534377" cy="259045"/>
    <xdr:sp macro="" textlink="">
      <xdr:nvSpPr>
        <xdr:cNvPr id="147" name="テキスト ボックス 146"/>
        <xdr:cNvSpPr txBox="1"/>
      </xdr:nvSpPr>
      <xdr:spPr>
        <a:xfrm>
          <a:off x="863111" y="101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77358</xdr:rowOff>
    </xdr:from>
    <xdr:to>
      <xdr:col>6</xdr:col>
      <xdr:colOff>511175</xdr:colOff>
      <xdr:row>78</xdr:row>
      <xdr:rowOff>79023</xdr:rowOff>
    </xdr:to>
    <xdr:cxnSp macro="">
      <xdr:nvCxnSpPr>
        <xdr:cNvPr id="178" name="直線コネクタ 177"/>
        <xdr:cNvCxnSpPr/>
      </xdr:nvCxnSpPr>
      <xdr:spPr>
        <a:xfrm>
          <a:off x="3797300" y="13279008"/>
          <a:ext cx="838200" cy="17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77358</xdr:rowOff>
    </xdr:from>
    <xdr:to>
      <xdr:col>5</xdr:col>
      <xdr:colOff>358775</xdr:colOff>
      <xdr:row>77</xdr:row>
      <xdr:rowOff>168210</xdr:rowOff>
    </xdr:to>
    <xdr:cxnSp macro="">
      <xdr:nvCxnSpPr>
        <xdr:cNvPr id="181" name="直線コネクタ 180"/>
        <xdr:cNvCxnSpPr/>
      </xdr:nvCxnSpPr>
      <xdr:spPr>
        <a:xfrm flipV="1">
          <a:off x="2908300" y="13279008"/>
          <a:ext cx="889000" cy="9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84472</xdr:rowOff>
    </xdr:from>
    <xdr:ext cx="469744" cy="259045"/>
    <xdr:sp macro="" textlink="">
      <xdr:nvSpPr>
        <xdr:cNvPr id="183" name="テキスト ボックス 182"/>
        <xdr:cNvSpPr txBox="1"/>
      </xdr:nvSpPr>
      <xdr:spPr>
        <a:xfrm>
          <a:off x="3562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54693</xdr:rowOff>
    </xdr:from>
    <xdr:to>
      <xdr:col>4</xdr:col>
      <xdr:colOff>155575</xdr:colOff>
      <xdr:row>77</xdr:row>
      <xdr:rowOff>168210</xdr:rowOff>
    </xdr:to>
    <xdr:cxnSp macro="">
      <xdr:nvCxnSpPr>
        <xdr:cNvPr id="184" name="直線コネクタ 183"/>
        <xdr:cNvCxnSpPr/>
      </xdr:nvCxnSpPr>
      <xdr:spPr>
        <a:xfrm>
          <a:off x="2019300" y="13256343"/>
          <a:ext cx="889000" cy="11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109847</xdr:rowOff>
    </xdr:from>
    <xdr:ext cx="469744" cy="259045"/>
    <xdr:sp macro="" textlink="">
      <xdr:nvSpPr>
        <xdr:cNvPr id="186" name="テキスト ボックス 185"/>
        <xdr:cNvSpPr txBox="1"/>
      </xdr:nvSpPr>
      <xdr:spPr>
        <a:xfrm>
          <a:off x="2673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54693</xdr:rowOff>
    </xdr:from>
    <xdr:to>
      <xdr:col>2</xdr:col>
      <xdr:colOff>638175</xdr:colOff>
      <xdr:row>77</xdr:row>
      <xdr:rowOff>111680</xdr:rowOff>
    </xdr:to>
    <xdr:cxnSp macro="">
      <xdr:nvCxnSpPr>
        <xdr:cNvPr id="187" name="直線コネクタ 186"/>
        <xdr:cNvCxnSpPr/>
      </xdr:nvCxnSpPr>
      <xdr:spPr>
        <a:xfrm flipV="1">
          <a:off x="1130300" y="13256343"/>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104198</xdr:rowOff>
    </xdr:from>
    <xdr:ext cx="469744" cy="259045"/>
    <xdr:sp macro="" textlink="">
      <xdr:nvSpPr>
        <xdr:cNvPr id="189" name="テキスト ボックス 188"/>
        <xdr:cNvSpPr txBox="1"/>
      </xdr:nvSpPr>
      <xdr:spPr>
        <a:xfrm>
          <a:off x="1784427" y="13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102695</xdr:rowOff>
    </xdr:from>
    <xdr:ext cx="469744" cy="259045"/>
    <xdr:sp macro="" textlink="">
      <xdr:nvSpPr>
        <xdr:cNvPr id="191" name="テキスト ボックス 190"/>
        <xdr:cNvSpPr txBox="1"/>
      </xdr:nvSpPr>
      <xdr:spPr>
        <a:xfrm>
          <a:off x="895427" y="1347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28223</xdr:rowOff>
    </xdr:from>
    <xdr:to>
      <xdr:col>6</xdr:col>
      <xdr:colOff>561975</xdr:colOff>
      <xdr:row>78</xdr:row>
      <xdr:rowOff>129823</xdr:rowOff>
    </xdr:to>
    <xdr:sp macro="" textlink="">
      <xdr:nvSpPr>
        <xdr:cNvPr id="197" name="円/楕円 196"/>
        <xdr:cNvSpPr/>
      </xdr:nvSpPr>
      <xdr:spPr>
        <a:xfrm>
          <a:off x="4584700" y="134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6650</xdr:rowOff>
    </xdr:from>
    <xdr:ext cx="469744" cy="259045"/>
    <xdr:sp macro="" textlink="">
      <xdr:nvSpPr>
        <xdr:cNvPr id="198" name="維持補修費該当値テキスト"/>
        <xdr:cNvSpPr txBox="1"/>
      </xdr:nvSpPr>
      <xdr:spPr>
        <a:xfrm>
          <a:off x="4686300" y="1337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26558</xdr:rowOff>
    </xdr:from>
    <xdr:to>
      <xdr:col>5</xdr:col>
      <xdr:colOff>409575</xdr:colOff>
      <xdr:row>77</xdr:row>
      <xdr:rowOff>128158</xdr:rowOff>
    </xdr:to>
    <xdr:sp macro="" textlink="">
      <xdr:nvSpPr>
        <xdr:cNvPr id="199" name="円/楕円 198"/>
        <xdr:cNvSpPr/>
      </xdr:nvSpPr>
      <xdr:spPr>
        <a:xfrm>
          <a:off x="3746500" y="132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144685</xdr:rowOff>
    </xdr:from>
    <xdr:ext cx="534377" cy="259045"/>
    <xdr:sp macro="" textlink="">
      <xdr:nvSpPr>
        <xdr:cNvPr id="200" name="テキスト ボックス 199"/>
        <xdr:cNvSpPr txBox="1"/>
      </xdr:nvSpPr>
      <xdr:spPr>
        <a:xfrm>
          <a:off x="3530111" y="1300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117410</xdr:rowOff>
    </xdr:from>
    <xdr:to>
      <xdr:col>4</xdr:col>
      <xdr:colOff>206375</xdr:colOff>
      <xdr:row>78</xdr:row>
      <xdr:rowOff>47560</xdr:rowOff>
    </xdr:to>
    <xdr:sp macro="" textlink="">
      <xdr:nvSpPr>
        <xdr:cNvPr id="201" name="円/楕円 200"/>
        <xdr:cNvSpPr/>
      </xdr:nvSpPr>
      <xdr:spPr>
        <a:xfrm>
          <a:off x="2857500" y="133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64087</xdr:rowOff>
    </xdr:from>
    <xdr:ext cx="469744" cy="259045"/>
    <xdr:sp macro="" textlink="">
      <xdr:nvSpPr>
        <xdr:cNvPr id="202" name="テキスト ボックス 201"/>
        <xdr:cNvSpPr txBox="1"/>
      </xdr:nvSpPr>
      <xdr:spPr>
        <a:xfrm>
          <a:off x="2673427" y="130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3893</xdr:rowOff>
    </xdr:from>
    <xdr:to>
      <xdr:col>3</xdr:col>
      <xdr:colOff>3175</xdr:colOff>
      <xdr:row>77</xdr:row>
      <xdr:rowOff>105493</xdr:rowOff>
    </xdr:to>
    <xdr:sp macro="" textlink="">
      <xdr:nvSpPr>
        <xdr:cNvPr id="203" name="円/楕円 202"/>
        <xdr:cNvSpPr/>
      </xdr:nvSpPr>
      <xdr:spPr>
        <a:xfrm>
          <a:off x="1968500" y="132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122020</xdr:rowOff>
    </xdr:from>
    <xdr:ext cx="534377" cy="259045"/>
    <xdr:sp macro="" textlink="">
      <xdr:nvSpPr>
        <xdr:cNvPr id="204" name="テキスト ボックス 203"/>
        <xdr:cNvSpPr txBox="1"/>
      </xdr:nvSpPr>
      <xdr:spPr>
        <a:xfrm>
          <a:off x="1752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60880</xdr:rowOff>
    </xdr:from>
    <xdr:to>
      <xdr:col>1</xdr:col>
      <xdr:colOff>485775</xdr:colOff>
      <xdr:row>77</xdr:row>
      <xdr:rowOff>162480</xdr:rowOff>
    </xdr:to>
    <xdr:sp macro="" textlink="">
      <xdr:nvSpPr>
        <xdr:cNvPr id="205" name="円/楕円 204"/>
        <xdr:cNvSpPr/>
      </xdr:nvSpPr>
      <xdr:spPr>
        <a:xfrm>
          <a:off x="1079500" y="132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7557</xdr:rowOff>
    </xdr:from>
    <xdr:ext cx="534377" cy="259045"/>
    <xdr:sp macro="" textlink="">
      <xdr:nvSpPr>
        <xdr:cNvPr id="206" name="テキスト ボックス 205"/>
        <xdr:cNvSpPr txBox="1"/>
      </xdr:nvSpPr>
      <xdr:spPr>
        <a:xfrm>
          <a:off x="863111" y="130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84917</xdr:rowOff>
    </xdr:from>
    <xdr:to>
      <xdr:col>6</xdr:col>
      <xdr:colOff>511175</xdr:colOff>
      <xdr:row>93</xdr:row>
      <xdr:rowOff>14460</xdr:rowOff>
    </xdr:to>
    <xdr:cxnSp macro="">
      <xdr:nvCxnSpPr>
        <xdr:cNvPr id="238" name="直線コネクタ 237"/>
        <xdr:cNvCxnSpPr/>
      </xdr:nvCxnSpPr>
      <xdr:spPr>
        <a:xfrm flipV="1">
          <a:off x="3797300" y="15858317"/>
          <a:ext cx="838200" cy="10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14460</xdr:rowOff>
    </xdr:from>
    <xdr:to>
      <xdr:col>5</xdr:col>
      <xdr:colOff>358775</xdr:colOff>
      <xdr:row>93</xdr:row>
      <xdr:rowOff>146493</xdr:rowOff>
    </xdr:to>
    <xdr:cxnSp macro="">
      <xdr:nvCxnSpPr>
        <xdr:cNvPr id="241" name="直線コネクタ 240"/>
        <xdr:cNvCxnSpPr/>
      </xdr:nvCxnSpPr>
      <xdr:spPr>
        <a:xfrm flipV="1">
          <a:off x="2908300" y="15959310"/>
          <a:ext cx="889000" cy="13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146493</xdr:rowOff>
    </xdr:from>
    <xdr:to>
      <xdr:col>4</xdr:col>
      <xdr:colOff>155575</xdr:colOff>
      <xdr:row>93</xdr:row>
      <xdr:rowOff>156927</xdr:rowOff>
    </xdr:to>
    <xdr:cxnSp macro="">
      <xdr:nvCxnSpPr>
        <xdr:cNvPr id="244" name="直線コネクタ 243"/>
        <xdr:cNvCxnSpPr/>
      </xdr:nvCxnSpPr>
      <xdr:spPr>
        <a:xfrm flipV="1">
          <a:off x="2019300" y="16091343"/>
          <a:ext cx="8890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156927</xdr:rowOff>
    </xdr:from>
    <xdr:to>
      <xdr:col>2</xdr:col>
      <xdr:colOff>638175</xdr:colOff>
      <xdr:row>94</xdr:row>
      <xdr:rowOff>10100</xdr:rowOff>
    </xdr:to>
    <xdr:cxnSp macro="">
      <xdr:nvCxnSpPr>
        <xdr:cNvPr id="247" name="直線コネクタ 246"/>
        <xdr:cNvCxnSpPr/>
      </xdr:nvCxnSpPr>
      <xdr:spPr>
        <a:xfrm flipV="1">
          <a:off x="1130300" y="16101777"/>
          <a:ext cx="889000" cy="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34117</xdr:rowOff>
    </xdr:from>
    <xdr:to>
      <xdr:col>6</xdr:col>
      <xdr:colOff>561975</xdr:colOff>
      <xdr:row>92</xdr:row>
      <xdr:rowOff>135717</xdr:rowOff>
    </xdr:to>
    <xdr:sp macro="" textlink="">
      <xdr:nvSpPr>
        <xdr:cNvPr id="257" name="円/楕円 256"/>
        <xdr:cNvSpPr/>
      </xdr:nvSpPr>
      <xdr:spPr>
        <a:xfrm>
          <a:off x="4584700" y="1580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56994</xdr:rowOff>
    </xdr:from>
    <xdr:ext cx="599010" cy="259045"/>
    <xdr:sp macro="" textlink="">
      <xdr:nvSpPr>
        <xdr:cNvPr id="258" name="扶助費該当値テキスト"/>
        <xdr:cNvSpPr txBox="1"/>
      </xdr:nvSpPr>
      <xdr:spPr>
        <a:xfrm>
          <a:off x="4686300" y="1565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114,355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135110</xdr:rowOff>
    </xdr:from>
    <xdr:to>
      <xdr:col>5</xdr:col>
      <xdr:colOff>409575</xdr:colOff>
      <xdr:row>93</xdr:row>
      <xdr:rowOff>65260</xdr:rowOff>
    </xdr:to>
    <xdr:sp macro="" textlink="">
      <xdr:nvSpPr>
        <xdr:cNvPr id="259" name="円/楕円 258"/>
        <xdr:cNvSpPr/>
      </xdr:nvSpPr>
      <xdr:spPr>
        <a:xfrm>
          <a:off x="3746500" y="1590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81787</xdr:rowOff>
    </xdr:from>
    <xdr:ext cx="599010" cy="259045"/>
    <xdr:sp macro="" textlink="">
      <xdr:nvSpPr>
        <xdr:cNvPr id="260" name="テキスト ボックス 259"/>
        <xdr:cNvSpPr txBox="1"/>
      </xdr:nvSpPr>
      <xdr:spPr>
        <a:xfrm>
          <a:off x="3497794" y="156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95693</xdr:rowOff>
    </xdr:from>
    <xdr:to>
      <xdr:col>4</xdr:col>
      <xdr:colOff>206375</xdr:colOff>
      <xdr:row>94</xdr:row>
      <xdr:rowOff>25843</xdr:rowOff>
    </xdr:to>
    <xdr:sp macro="" textlink="">
      <xdr:nvSpPr>
        <xdr:cNvPr id="261" name="円/楕円 260"/>
        <xdr:cNvSpPr/>
      </xdr:nvSpPr>
      <xdr:spPr>
        <a:xfrm>
          <a:off x="2857500" y="160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42370</xdr:rowOff>
    </xdr:from>
    <xdr:ext cx="599010" cy="259045"/>
    <xdr:sp macro="" textlink="">
      <xdr:nvSpPr>
        <xdr:cNvPr id="262" name="テキスト ボックス 261"/>
        <xdr:cNvSpPr txBox="1"/>
      </xdr:nvSpPr>
      <xdr:spPr>
        <a:xfrm>
          <a:off x="2608794" y="1581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100,084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106127</xdr:rowOff>
    </xdr:from>
    <xdr:to>
      <xdr:col>3</xdr:col>
      <xdr:colOff>3175</xdr:colOff>
      <xdr:row>94</xdr:row>
      <xdr:rowOff>36277</xdr:rowOff>
    </xdr:to>
    <xdr:sp macro="" textlink="">
      <xdr:nvSpPr>
        <xdr:cNvPr id="263" name="円/楕円 262"/>
        <xdr:cNvSpPr/>
      </xdr:nvSpPr>
      <xdr:spPr>
        <a:xfrm>
          <a:off x="1968500" y="160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52804</xdr:rowOff>
    </xdr:from>
    <xdr:ext cx="534377" cy="259045"/>
    <xdr:sp macro="" textlink="">
      <xdr:nvSpPr>
        <xdr:cNvPr id="264" name="テキスト ボックス 263"/>
        <xdr:cNvSpPr txBox="1"/>
      </xdr:nvSpPr>
      <xdr:spPr>
        <a:xfrm>
          <a:off x="1752111" y="1582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99,445</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130750</xdr:rowOff>
    </xdr:from>
    <xdr:to>
      <xdr:col>1</xdr:col>
      <xdr:colOff>485775</xdr:colOff>
      <xdr:row>94</xdr:row>
      <xdr:rowOff>60900</xdr:rowOff>
    </xdr:to>
    <xdr:sp macro="" textlink="">
      <xdr:nvSpPr>
        <xdr:cNvPr id="265" name="円/楕円 264"/>
        <xdr:cNvSpPr/>
      </xdr:nvSpPr>
      <xdr:spPr>
        <a:xfrm>
          <a:off x="1079500" y="160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77427</xdr:rowOff>
    </xdr:from>
    <xdr:ext cx="534377" cy="259045"/>
    <xdr:sp macro="" textlink="">
      <xdr:nvSpPr>
        <xdr:cNvPr id="266" name="テキスト ボックス 265"/>
        <xdr:cNvSpPr txBox="1"/>
      </xdr:nvSpPr>
      <xdr:spPr>
        <a:xfrm>
          <a:off x="863111" y="1585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102343</xdr:rowOff>
    </xdr:from>
    <xdr:to>
      <xdr:col>15</xdr:col>
      <xdr:colOff>180975</xdr:colOff>
      <xdr:row>36</xdr:row>
      <xdr:rowOff>130556</xdr:rowOff>
    </xdr:to>
    <xdr:cxnSp macro="">
      <xdr:nvCxnSpPr>
        <xdr:cNvPr id="296" name="直線コネクタ 295"/>
        <xdr:cNvCxnSpPr/>
      </xdr:nvCxnSpPr>
      <xdr:spPr>
        <a:xfrm flipV="1">
          <a:off x="9639300" y="6274543"/>
          <a:ext cx="8382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130556</xdr:rowOff>
    </xdr:from>
    <xdr:to>
      <xdr:col>14</xdr:col>
      <xdr:colOff>28575</xdr:colOff>
      <xdr:row>36</xdr:row>
      <xdr:rowOff>140862</xdr:rowOff>
    </xdr:to>
    <xdr:cxnSp macro="">
      <xdr:nvCxnSpPr>
        <xdr:cNvPr id="299" name="直線コネクタ 298"/>
        <xdr:cNvCxnSpPr/>
      </xdr:nvCxnSpPr>
      <xdr:spPr>
        <a:xfrm flipV="1">
          <a:off x="8750300" y="6302756"/>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301" name="テキスト ボックス 300"/>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140862</xdr:rowOff>
    </xdr:from>
    <xdr:to>
      <xdr:col>12</xdr:col>
      <xdr:colOff>511175</xdr:colOff>
      <xdr:row>38</xdr:row>
      <xdr:rowOff>102895</xdr:rowOff>
    </xdr:to>
    <xdr:cxnSp macro="">
      <xdr:nvCxnSpPr>
        <xdr:cNvPr id="302" name="直線コネクタ 301"/>
        <xdr:cNvCxnSpPr/>
      </xdr:nvCxnSpPr>
      <xdr:spPr>
        <a:xfrm flipV="1">
          <a:off x="7861300" y="6313062"/>
          <a:ext cx="889000" cy="30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85234</xdr:rowOff>
    </xdr:from>
    <xdr:ext cx="534377" cy="259045"/>
    <xdr:sp macro="" textlink="">
      <xdr:nvSpPr>
        <xdr:cNvPr id="304" name="テキスト ボックス 303"/>
        <xdr:cNvSpPr txBox="1"/>
      </xdr:nvSpPr>
      <xdr:spPr>
        <a:xfrm>
          <a:off x="8483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101619</xdr:rowOff>
    </xdr:from>
    <xdr:to>
      <xdr:col>11</xdr:col>
      <xdr:colOff>307975</xdr:colOff>
      <xdr:row>38</xdr:row>
      <xdr:rowOff>102895</xdr:rowOff>
    </xdr:to>
    <xdr:cxnSp macro="">
      <xdr:nvCxnSpPr>
        <xdr:cNvPr id="305" name="直線コネクタ 304"/>
        <xdr:cNvCxnSpPr/>
      </xdr:nvCxnSpPr>
      <xdr:spPr>
        <a:xfrm>
          <a:off x="6972300" y="6616719"/>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51543</xdr:rowOff>
    </xdr:from>
    <xdr:to>
      <xdr:col>15</xdr:col>
      <xdr:colOff>231775</xdr:colOff>
      <xdr:row>36</xdr:row>
      <xdr:rowOff>153143</xdr:rowOff>
    </xdr:to>
    <xdr:sp macro="" textlink="">
      <xdr:nvSpPr>
        <xdr:cNvPr id="315" name="円/楕円 314"/>
        <xdr:cNvSpPr/>
      </xdr:nvSpPr>
      <xdr:spPr>
        <a:xfrm>
          <a:off x="10426700" y="62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29970</xdr:rowOff>
    </xdr:from>
    <xdr:ext cx="534377" cy="259045"/>
    <xdr:sp macro="" textlink="">
      <xdr:nvSpPr>
        <xdr:cNvPr id="316" name="補助費等該当値テキスト"/>
        <xdr:cNvSpPr txBox="1"/>
      </xdr:nvSpPr>
      <xdr:spPr>
        <a:xfrm>
          <a:off x="10528300" y="62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63,961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79756</xdr:rowOff>
    </xdr:from>
    <xdr:to>
      <xdr:col>14</xdr:col>
      <xdr:colOff>79375</xdr:colOff>
      <xdr:row>37</xdr:row>
      <xdr:rowOff>9906</xdr:rowOff>
    </xdr:to>
    <xdr:sp macro="" textlink="">
      <xdr:nvSpPr>
        <xdr:cNvPr id="317" name="円/楕円 316"/>
        <xdr:cNvSpPr/>
      </xdr:nvSpPr>
      <xdr:spPr>
        <a:xfrm>
          <a:off x="9588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26433</xdr:rowOff>
    </xdr:from>
    <xdr:ext cx="534377" cy="259045"/>
    <xdr:sp macro="" textlink="">
      <xdr:nvSpPr>
        <xdr:cNvPr id="318" name="テキスト ボックス 317"/>
        <xdr:cNvSpPr txBox="1"/>
      </xdr:nvSpPr>
      <xdr:spPr>
        <a:xfrm>
          <a:off x="9372111" y="60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90062</xdr:rowOff>
    </xdr:from>
    <xdr:to>
      <xdr:col>12</xdr:col>
      <xdr:colOff>561975</xdr:colOff>
      <xdr:row>37</xdr:row>
      <xdr:rowOff>20212</xdr:rowOff>
    </xdr:to>
    <xdr:sp macro="" textlink="">
      <xdr:nvSpPr>
        <xdr:cNvPr id="319" name="円/楕円 318"/>
        <xdr:cNvSpPr/>
      </xdr:nvSpPr>
      <xdr:spPr>
        <a:xfrm>
          <a:off x="8699500" y="62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36739</xdr:rowOff>
    </xdr:from>
    <xdr:ext cx="534377" cy="259045"/>
    <xdr:sp macro="" textlink="">
      <xdr:nvSpPr>
        <xdr:cNvPr id="320" name="テキスト ボックス 319"/>
        <xdr:cNvSpPr txBox="1"/>
      </xdr:nvSpPr>
      <xdr:spPr>
        <a:xfrm>
          <a:off x="8483111" y="603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52095</xdr:rowOff>
    </xdr:from>
    <xdr:to>
      <xdr:col>11</xdr:col>
      <xdr:colOff>358775</xdr:colOff>
      <xdr:row>38</xdr:row>
      <xdr:rowOff>153695</xdr:rowOff>
    </xdr:to>
    <xdr:sp macro="" textlink="">
      <xdr:nvSpPr>
        <xdr:cNvPr id="321" name="円/楕円 320"/>
        <xdr:cNvSpPr/>
      </xdr:nvSpPr>
      <xdr:spPr>
        <a:xfrm>
          <a:off x="7810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144822</xdr:rowOff>
    </xdr:from>
    <xdr:ext cx="534377" cy="259045"/>
    <xdr:sp macro="" textlink="">
      <xdr:nvSpPr>
        <xdr:cNvPr id="322" name="テキスト ボックス 321"/>
        <xdr:cNvSpPr txBox="1"/>
      </xdr:nvSpPr>
      <xdr:spPr>
        <a:xfrm>
          <a:off x="7594111" y="665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50819</xdr:rowOff>
    </xdr:from>
    <xdr:to>
      <xdr:col>10</xdr:col>
      <xdr:colOff>155575</xdr:colOff>
      <xdr:row>38</xdr:row>
      <xdr:rowOff>152419</xdr:rowOff>
    </xdr:to>
    <xdr:sp macro="" textlink="">
      <xdr:nvSpPr>
        <xdr:cNvPr id="323" name="円/楕円 322"/>
        <xdr:cNvSpPr/>
      </xdr:nvSpPr>
      <xdr:spPr>
        <a:xfrm>
          <a:off x="6921500" y="65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143546</xdr:rowOff>
    </xdr:from>
    <xdr:ext cx="534377" cy="259045"/>
    <xdr:sp macro="" textlink="">
      <xdr:nvSpPr>
        <xdr:cNvPr id="324" name="テキスト ボックス 323"/>
        <xdr:cNvSpPr txBox="1"/>
      </xdr:nvSpPr>
      <xdr:spPr>
        <a:xfrm>
          <a:off x="6705111" y="66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12452</xdr:rowOff>
    </xdr:from>
    <xdr:to>
      <xdr:col>15</xdr:col>
      <xdr:colOff>180975</xdr:colOff>
      <xdr:row>57</xdr:row>
      <xdr:rowOff>28678</xdr:rowOff>
    </xdr:to>
    <xdr:cxnSp macro="">
      <xdr:nvCxnSpPr>
        <xdr:cNvPr id="351" name="直線コネクタ 350"/>
        <xdr:cNvCxnSpPr/>
      </xdr:nvCxnSpPr>
      <xdr:spPr>
        <a:xfrm flipV="1">
          <a:off x="9639300" y="9785102"/>
          <a:ext cx="838200" cy="1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135370</xdr:rowOff>
    </xdr:from>
    <xdr:to>
      <xdr:col>14</xdr:col>
      <xdr:colOff>28575</xdr:colOff>
      <xdr:row>57</xdr:row>
      <xdr:rowOff>28678</xdr:rowOff>
    </xdr:to>
    <xdr:cxnSp macro="">
      <xdr:nvCxnSpPr>
        <xdr:cNvPr id="354" name="直線コネクタ 353"/>
        <xdr:cNvCxnSpPr/>
      </xdr:nvCxnSpPr>
      <xdr:spPr>
        <a:xfrm>
          <a:off x="8750300" y="9736570"/>
          <a:ext cx="889000" cy="6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167602</xdr:rowOff>
    </xdr:from>
    <xdr:ext cx="534377" cy="259045"/>
    <xdr:sp macro="" textlink="">
      <xdr:nvSpPr>
        <xdr:cNvPr id="356" name="テキスト ボックス 355"/>
        <xdr:cNvSpPr txBox="1"/>
      </xdr:nvSpPr>
      <xdr:spPr>
        <a:xfrm>
          <a:off x="9372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135370</xdr:rowOff>
    </xdr:from>
    <xdr:to>
      <xdr:col>12</xdr:col>
      <xdr:colOff>511175</xdr:colOff>
      <xdr:row>57</xdr:row>
      <xdr:rowOff>159067</xdr:rowOff>
    </xdr:to>
    <xdr:cxnSp macro="">
      <xdr:nvCxnSpPr>
        <xdr:cNvPr id="357" name="直線コネクタ 356"/>
        <xdr:cNvCxnSpPr/>
      </xdr:nvCxnSpPr>
      <xdr:spPr>
        <a:xfrm flipV="1">
          <a:off x="7861300" y="9736570"/>
          <a:ext cx="889000" cy="19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83099</xdr:rowOff>
    </xdr:from>
    <xdr:to>
      <xdr:col>11</xdr:col>
      <xdr:colOff>307975</xdr:colOff>
      <xdr:row>57</xdr:row>
      <xdr:rowOff>159067</xdr:rowOff>
    </xdr:to>
    <xdr:cxnSp macro="">
      <xdr:nvCxnSpPr>
        <xdr:cNvPr id="360" name="直線コネクタ 359"/>
        <xdr:cNvCxnSpPr/>
      </xdr:nvCxnSpPr>
      <xdr:spPr>
        <a:xfrm>
          <a:off x="6972300" y="9684299"/>
          <a:ext cx="889000" cy="24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2" name="テキスト ボックス 361"/>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133102</xdr:rowOff>
    </xdr:from>
    <xdr:to>
      <xdr:col>15</xdr:col>
      <xdr:colOff>231775</xdr:colOff>
      <xdr:row>57</xdr:row>
      <xdr:rowOff>63252</xdr:rowOff>
    </xdr:to>
    <xdr:sp macro="" textlink="">
      <xdr:nvSpPr>
        <xdr:cNvPr id="370" name="円/楕円 369"/>
        <xdr:cNvSpPr/>
      </xdr:nvSpPr>
      <xdr:spPr>
        <a:xfrm>
          <a:off x="10426700" y="9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111529</xdr:rowOff>
    </xdr:from>
    <xdr:ext cx="534377" cy="259045"/>
    <xdr:sp macro="" textlink="">
      <xdr:nvSpPr>
        <xdr:cNvPr id="371" name="普通建設事業費該当値テキスト"/>
        <xdr:cNvSpPr txBox="1"/>
      </xdr:nvSpPr>
      <xdr:spPr>
        <a:xfrm>
          <a:off x="10528300" y="97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65,332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149328</xdr:rowOff>
    </xdr:from>
    <xdr:to>
      <xdr:col>14</xdr:col>
      <xdr:colOff>79375</xdr:colOff>
      <xdr:row>57</xdr:row>
      <xdr:rowOff>79478</xdr:rowOff>
    </xdr:to>
    <xdr:sp macro="" textlink="">
      <xdr:nvSpPr>
        <xdr:cNvPr id="372" name="円/楕円 371"/>
        <xdr:cNvSpPr/>
      </xdr:nvSpPr>
      <xdr:spPr>
        <a:xfrm>
          <a:off x="9588500" y="97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70605</xdr:rowOff>
    </xdr:from>
    <xdr:ext cx="534377" cy="259045"/>
    <xdr:sp macro="" textlink="">
      <xdr:nvSpPr>
        <xdr:cNvPr id="373" name="テキスト ボックス 372"/>
        <xdr:cNvSpPr txBox="1"/>
      </xdr:nvSpPr>
      <xdr:spPr>
        <a:xfrm>
          <a:off x="9372111" y="98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61,783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84570</xdr:rowOff>
    </xdr:from>
    <xdr:to>
      <xdr:col>12</xdr:col>
      <xdr:colOff>561975</xdr:colOff>
      <xdr:row>57</xdr:row>
      <xdr:rowOff>14720</xdr:rowOff>
    </xdr:to>
    <xdr:sp macro="" textlink="">
      <xdr:nvSpPr>
        <xdr:cNvPr id="374" name="円/楕円 373"/>
        <xdr:cNvSpPr/>
      </xdr:nvSpPr>
      <xdr:spPr>
        <a:xfrm>
          <a:off x="8699500" y="96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5847</xdr:rowOff>
    </xdr:from>
    <xdr:ext cx="534377" cy="259045"/>
    <xdr:sp macro="" textlink="">
      <xdr:nvSpPr>
        <xdr:cNvPr id="375" name="テキスト ボックス 374"/>
        <xdr:cNvSpPr txBox="1"/>
      </xdr:nvSpPr>
      <xdr:spPr>
        <a:xfrm>
          <a:off x="8483111" y="977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108267</xdr:rowOff>
    </xdr:from>
    <xdr:to>
      <xdr:col>11</xdr:col>
      <xdr:colOff>358775</xdr:colOff>
      <xdr:row>58</xdr:row>
      <xdr:rowOff>38417</xdr:rowOff>
    </xdr:to>
    <xdr:sp macro="" textlink="">
      <xdr:nvSpPr>
        <xdr:cNvPr id="376" name="円/楕円 375"/>
        <xdr:cNvSpPr/>
      </xdr:nvSpPr>
      <xdr:spPr>
        <a:xfrm>
          <a:off x="7810500" y="98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29544</xdr:rowOff>
    </xdr:from>
    <xdr:ext cx="534377" cy="259045"/>
    <xdr:sp macro="" textlink="">
      <xdr:nvSpPr>
        <xdr:cNvPr id="377" name="テキスト ボックス 376"/>
        <xdr:cNvSpPr txBox="1"/>
      </xdr:nvSpPr>
      <xdr:spPr>
        <a:xfrm>
          <a:off x="7594111" y="99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32299</xdr:rowOff>
    </xdr:from>
    <xdr:to>
      <xdr:col>10</xdr:col>
      <xdr:colOff>155575</xdr:colOff>
      <xdr:row>56</xdr:row>
      <xdr:rowOff>133899</xdr:rowOff>
    </xdr:to>
    <xdr:sp macro="" textlink="">
      <xdr:nvSpPr>
        <xdr:cNvPr id="378" name="円/楕円 377"/>
        <xdr:cNvSpPr/>
      </xdr:nvSpPr>
      <xdr:spPr>
        <a:xfrm>
          <a:off x="6921500" y="96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150426</xdr:rowOff>
    </xdr:from>
    <xdr:ext cx="534377" cy="259045"/>
    <xdr:sp macro="" textlink="">
      <xdr:nvSpPr>
        <xdr:cNvPr id="379" name="テキスト ボックス 378"/>
        <xdr:cNvSpPr txBox="1"/>
      </xdr:nvSpPr>
      <xdr:spPr>
        <a:xfrm>
          <a:off x="6705111" y="94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134435</xdr:rowOff>
    </xdr:from>
    <xdr:to>
      <xdr:col>15</xdr:col>
      <xdr:colOff>180975</xdr:colOff>
      <xdr:row>78</xdr:row>
      <xdr:rowOff>2975</xdr:rowOff>
    </xdr:to>
    <xdr:cxnSp macro="">
      <xdr:nvCxnSpPr>
        <xdr:cNvPr id="408" name="直線コネクタ 407"/>
        <xdr:cNvCxnSpPr/>
      </xdr:nvCxnSpPr>
      <xdr:spPr>
        <a:xfrm flipV="1">
          <a:off x="9639300" y="13336085"/>
          <a:ext cx="838200" cy="3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2" name="テキスト ボックス 411"/>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83635</xdr:rowOff>
    </xdr:from>
    <xdr:to>
      <xdr:col>15</xdr:col>
      <xdr:colOff>231775</xdr:colOff>
      <xdr:row>78</xdr:row>
      <xdr:rowOff>13785</xdr:rowOff>
    </xdr:to>
    <xdr:sp macro="" textlink="">
      <xdr:nvSpPr>
        <xdr:cNvPr id="418" name="円/楕円 417"/>
        <xdr:cNvSpPr/>
      </xdr:nvSpPr>
      <xdr:spPr>
        <a:xfrm>
          <a:off x="10426700" y="132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62062</xdr:rowOff>
    </xdr:from>
    <xdr:ext cx="534377" cy="259045"/>
    <xdr:sp macro="" textlink="">
      <xdr:nvSpPr>
        <xdr:cNvPr id="419" name="普通建設事業費 （ うち新規整備　）該当値テキスト"/>
        <xdr:cNvSpPr txBox="1"/>
      </xdr:nvSpPr>
      <xdr:spPr>
        <a:xfrm>
          <a:off x="10528300" y="1326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123625</xdr:rowOff>
    </xdr:from>
    <xdr:to>
      <xdr:col>14</xdr:col>
      <xdr:colOff>79375</xdr:colOff>
      <xdr:row>78</xdr:row>
      <xdr:rowOff>53775</xdr:rowOff>
    </xdr:to>
    <xdr:sp macro="" textlink="">
      <xdr:nvSpPr>
        <xdr:cNvPr id="420" name="円/楕円 419"/>
        <xdr:cNvSpPr/>
      </xdr:nvSpPr>
      <xdr:spPr>
        <a:xfrm>
          <a:off x="9588500" y="1332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44902</xdr:rowOff>
    </xdr:from>
    <xdr:ext cx="534377" cy="259045"/>
    <xdr:sp macro="" textlink="">
      <xdr:nvSpPr>
        <xdr:cNvPr id="421" name="テキスト ボックス 420"/>
        <xdr:cNvSpPr txBox="1"/>
      </xdr:nvSpPr>
      <xdr:spPr>
        <a:xfrm>
          <a:off x="9372111" y="134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49371</xdr:rowOff>
    </xdr:from>
    <xdr:to>
      <xdr:col>15</xdr:col>
      <xdr:colOff>180975</xdr:colOff>
      <xdr:row>97</xdr:row>
      <xdr:rowOff>110407</xdr:rowOff>
    </xdr:to>
    <xdr:cxnSp macro="">
      <xdr:nvCxnSpPr>
        <xdr:cNvPr id="452" name="直線コネクタ 451"/>
        <xdr:cNvCxnSpPr/>
      </xdr:nvCxnSpPr>
      <xdr:spPr>
        <a:xfrm flipV="1">
          <a:off x="9639300" y="16680021"/>
          <a:ext cx="8382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6" name="テキスト ボックス 455"/>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170021</xdr:rowOff>
    </xdr:from>
    <xdr:to>
      <xdr:col>15</xdr:col>
      <xdr:colOff>231775</xdr:colOff>
      <xdr:row>97</xdr:row>
      <xdr:rowOff>100171</xdr:rowOff>
    </xdr:to>
    <xdr:sp macro="" textlink="">
      <xdr:nvSpPr>
        <xdr:cNvPr id="462" name="円/楕円 461"/>
        <xdr:cNvSpPr/>
      </xdr:nvSpPr>
      <xdr:spPr>
        <a:xfrm>
          <a:off x="10426700" y="166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148448</xdr:rowOff>
    </xdr:from>
    <xdr:ext cx="534377" cy="259045"/>
    <xdr:sp macro="" textlink="">
      <xdr:nvSpPr>
        <xdr:cNvPr id="463" name="普通建設事業費 （ うち更新整備　）該当値テキスト"/>
        <xdr:cNvSpPr txBox="1"/>
      </xdr:nvSpPr>
      <xdr:spPr>
        <a:xfrm>
          <a:off x="10528300" y="166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59607</xdr:rowOff>
    </xdr:from>
    <xdr:to>
      <xdr:col>14</xdr:col>
      <xdr:colOff>79375</xdr:colOff>
      <xdr:row>97</xdr:row>
      <xdr:rowOff>161207</xdr:rowOff>
    </xdr:to>
    <xdr:sp macro="" textlink="">
      <xdr:nvSpPr>
        <xdr:cNvPr id="464" name="円/楕円 463"/>
        <xdr:cNvSpPr/>
      </xdr:nvSpPr>
      <xdr:spPr>
        <a:xfrm>
          <a:off x="9588500" y="166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152334</xdr:rowOff>
    </xdr:from>
    <xdr:ext cx="534377" cy="259045"/>
    <xdr:sp macro="" textlink="">
      <xdr:nvSpPr>
        <xdr:cNvPr id="465" name="テキスト ボックス 464"/>
        <xdr:cNvSpPr txBox="1"/>
      </xdr:nvSpPr>
      <xdr:spPr>
        <a:xfrm>
          <a:off x="9372111" y="1678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119538</xdr:rowOff>
    </xdr:from>
    <xdr:to>
      <xdr:col>23</xdr:col>
      <xdr:colOff>517525</xdr:colOff>
      <xdr:row>38</xdr:row>
      <xdr:rowOff>36510</xdr:rowOff>
    </xdr:to>
    <xdr:cxnSp macro="">
      <xdr:nvCxnSpPr>
        <xdr:cNvPr id="492" name="直線コネクタ 491"/>
        <xdr:cNvCxnSpPr/>
      </xdr:nvCxnSpPr>
      <xdr:spPr>
        <a:xfrm>
          <a:off x="15481300" y="5777388"/>
          <a:ext cx="838200" cy="77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119538</xdr:rowOff>
    </xdr:from>
    <xdr:to>
      <xdr:col>22</xdr:col>
      <xdr:colOff>365125</xdr:colOff>
      <xdr:row>37</xdr:row>
      <xdr:rowOff>89591</xdr:rowOff>
    </xdr:to>
    <xdr:cxnSp macro="">
      <xdr:nvCxnSpPr>
        <xdr:cNvPr id="495" name="直線コネクタ 494"/>
        <xdr:cNvCxnSpPr/>
      </xdr:nvCxnSpPr>
      <xdr:spPr>
        <a:xfrm flipV="1">
          <a:off x="14592300" y="5777388"/>
          <a:ext cx="889000" cy="65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149029</xdr:rowOff>
    </xdr:from>
    <xdr:ext cx="469744" cy="259045"/>
    <xdr:sp macro="" textlink="">
      <xdr:nvSpPr>
        <xdr:cNvPr id="497" name="テキスト ボックス 496"/>
        <xdr:cNvSpPr txBox="1"/>
      </xdr:nvSpPr>
      <xdr:spPr>
        <a:xfrm>
          <a:off x="15246427" y="649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89591</xdr:rowOff>
    </xdr:from>
    <xdr:to>
      <xdr:col>21</xdr:col>
      <xdr:colOff>161925</xdr:colOff>
      <xdr:row>38</xdr:row>
      <xdr:rowOff>26132</xdr:rowOff>
    </xdr:to>
    <xdr:cxnSp macro="">
      <xdr:nvCxnSpPr>
        <xdr:cNvPr id="498" name="直線コネクタ 497"/>
        <xdr:cNvCxnSpPr/>
      </xdr:nvCxnSpPr>
      <xdr:spPr>
        <a:xfrm flipV="1">
          <a:off x="13703300" y="6433241"/>
          <a:ext cx="889000" cy="10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26132</xdr:rowOff>
    </xdr:from>
    <xdr:to>
      <xdr:col>19</xdr:col>
      <xdr:colOff>644525</xdr:colOff>
      <xdr:row>38</xdr:row>
      <xdr:rowOff>105730</xdr:rowOff>
    </xdr:to>
    <xdr:cxnSp macro="">
      <xdr:nvCxnSpPr>
        <xdr:cNvPr id="501" name="直線コネクタ 500"/>
        <xdr:cNvCxnSpPr/>
      </xdr:nvCxnSpPr>
      <xdr:spPr>
        <a:xfrm flipV="1">
          <a:off x="12814300" y="6541232"/>
          <a:ext cx="889000" cy="7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157160</xdr:rowOff>
    </xdr:from>
    <xdr:to>
      <xdr:col>23</xdr:col>
      <xdr:colOff>568325</xdr:colOff>
      <xdr:row>38</xdr:row>
      <xdr:rowOff>87309</xdr:rowOff>
    </xdr:to>
    <xdr:sp macro="" textlink="">
      <xdr:nvSpPr>
        <xdr:cNvPr id="511" name="円/楕円 510"/>
        <xdr:cNvSpPr/>
      </xdr:nvSpPr>
      <xdr:spPr>
        <a:xfrm>
          <a:off x="16268700" y="6500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125666</xdr:rowOff>
    </xdr:from>
    <xdr:ext cx="469744" cy="259045"/>
    <xdr:sp macro="" textlink="">
      <xdr:nvSpPr>
        <xdr:cNvPr id="512" name="災害復旧事業費該当値テキスト"/>
        <xdr:cNvSpPr txBox="1"/>
      </xdr:nvSpPr>
      <xdr:spPr>
        <a:xfrm>
          <a:off x="16370300" y="646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68738</xdr:rowOff>
    </xdr:from>
    <xdr:to>
      <xdr:col>22</xdr:col>
      <xdr:colOff>415925</xdr:colOff>
      <xdr:row>33</xdr:row>
      <xdr:rowOff>170338</xdr:rowOff>
    </xdr:to>
    <xdr:sp macro="" textlink="">
      <xdr:nvSpPr>
        <xdr:cNvPr id="513" name="円/楕円 512"/>
        <xdr:cNvSpPr/>
      </xdr:nvSpPr>
      <xdr:spPr>
        <a:xfrm>
          <a:off x="15430500" y="572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15415</xdr:rowOff>
    </xdr:from>
    <xdr:ext cx="534377" cy="259045"/>
    <xdr:sp macro="" textlink="">
      <xdr:nvSpPr>
        <xdr:cNvPr id="514" name="テキスト ボックス 513"/>
        <xdr:cNvSpPr txBox="1"/>
      </xdr:nvSpPr>
      <xdr:spPr>
        <a:xfrm>
          <a:off x="15214111" y="550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38791</xdr:rowOff>
    </xdr:from>
    <xdr:to>
      <xdr:col>21</xdr:col>
      <xdr:colOff>212725</xdr:colOff>
      <xdr:row>37</xdr:row>
      <xdr:rowOff>140391</xdr:rowOff>
    </xdr:to>
    <xdr:sp macro="" textlink="">
      <xdr:nvSpPr>
        <xdr:cNvPr id="515" name="円/楕円 514"/>
        <xdr:cNvSpPr/>
      </xdr:nvSpPr>
      <xdr:spPr>
        <a:xfrm>
          <a:off x="14541500" y="63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131518</xdr:rowOff>
    </xdr:from>
    <xdr:ext cx="469744" cy="259045"/>
    <xdr:sp macro="" textlink="">
      <xdr:nvSpPr>
        <xdr:cNvPr id="516" name="テキスト ボックス 515"/>
        <xdr:cNvSpPr txBox="1"/>
      </xdr:nvSpPr>
      <xdr:spPr>
        <a:xfrm>
          <a:off x="14357427" y="64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146781</xdr:rowOff>
    </xdr:from>
    <xdr:to>
      <xdr:col>20</xdr:col>
      <xdr:colOff>9525</xdr:colOff>
      <xdr:row>38</xdr:row>
      <xdr:rowOff>76932</xdr:rowOff>
    </xdr:to>
    <xdr:sp macro="" textlink="">
      <xdr:nvSpPr>
        <xdr:cNvPr id="517" name="円/楕円 516"/>
        <xdr:cNvSpPr/>
      </xdr:nvSpPr>
      <xdr:spPr>
        <a:xfrm>
          <a:off x="13652500" y="64904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68059</xdr:rowOff>
    </xdr:from>
    <xdr:ext cx="469744" cy="259045"/>
    <xdr:sp macro="" textlink="">
      <xdr:nvSpPr>
        <xdr:cNvPr id="518" name="テキスト ボックス 517"/>
        <xdr:cNvSpPr txBox="1"/>
      </xdr:nvSpPr>
      <xdr:spPr>
        <a:xfrm>
          <a:off x="13468427" y="658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54930</xdr:rowOff>
    </xdr:from>
    <xdr:to>
      <xdr:col>18</xdr:col>
      <xdr:colOff>492125</xdr:colOff>
      <xdr:row>38</xdr:row>
      <xdr:rowOff>156530</xdr:rowOff>
    </xdr:to>
    <xdr:sp macro="" textlink="">
      <xdr:nvSpPr>
        <xdr:cNvPr id="519" name="円/楕円 518"/>
        <xdr:cNvSpPr/>
      </xdr:nvSpPr>
      <xdr:spPr>
        <a:xfrm>
          <a:off x="12763500" y="657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147657</xdr:rowOff>
    </xdr:from>
    <xdr:ext cx="378565" cy="259045"/>
    <xdr:sp macro="" textlink="">
      <xdr:nvSpPr>
        <xdr:cNvPr id="520" name="テキスト ボックス 519"/>
        <xdr:cNvSpPr txBox="1"/>
      </xdr:nvSpPr>
      <xdr:spPr>
        <a:xfrm>
          <a:off x="12625017" y="666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20806</xdr:rowOff>
    </xdr:from>
    <xdr:to>
      <xdr:col>23</xdr:col>
      <xdr:colOff>517525</xdr:colOff>
      <xdr:row>74</xdr:row>
      <xdr:rowOff>60169</xdr:rowOff>
    </xdr:to>
    <xdr:cxnSp macro="">
      <xdr:nvCxnSpPr>
        <xdr:cNvPr id="600" name="直線コネクタ 599"/>
        <xdr:cNvCxnSpPr/>
      </xdr:nvCxnSpPr>
      <xdr:spPr>
        <a:xfrm flipV="1">
          <a:off x="15481300" y="12708106"/>
          <a:ext cx="838200" cy="3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601"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60169</xdr:rowOff>
    </xdr:from>
    <xdr:to>
      <xdr:col>22</xdr:col>
      <xdr:colOff>365125</xdr:colOff>
      <xdr:row>74</xdr:row>
      <xdr:rowOff>61389</xdr:rowOff>
    </xdr:to>
    <xdr:cxnSp macro="">
      <xdr:nvCxnSpPr>
        <xdr:cNvPr id="603" name="直線コネクタ 602"/>
        <xdr:cNvCxnSpPr/>
      </xdr:nvCxnSpPr>
      <xdr:spPr>
        <a:xfrm flipV="1">
          <a:off x="14592300" y="12747469"/>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5" name="テキスト ボックス 604"/>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61389</xdr:rowOff>
    </xdr:from>
    <xdr:to>
      <xdr:col>21</xdr:col>
      <xdr:colOff>161925</xdr:colOff>
      <xdr:row>74</xdr:row>
      <xdr:rowOff>66178</xdr:rowOff>
    </xdr:to>
    <xdr:cxnSp macro="">
      <xdr:nvCxnSpPr>
        <xdr:cNvPr id="606" name="直線コネクタ 605"/>
        <xdr:cNvCxnSpPr/>
      </xdr:nvCxnSpPr>
      <xdr:spPr>
        <a:xfrm flipV="1">
          <a:off x="13703300" y="12748689"/>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08" name="テキスト ボックス 607"/>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137316</xdr:rowOff>
    </xdr:from>
    <xdr:to>
      <xdr:col>19</xdr:col>
      <xdr:colOff>644525</xdr:colOff>
      <xdr:row>74</xdr:row>
      <xdr:rowOff>66178</xdr:rowOff>
    </xdr:to>
    <xdr:cxnSp macro="">
      <xdr:nvCxnSpPr>
        <xdr:cNvPr id="609" name="直線コネクタ 608"/>
        <xdr:cNvCxnSpPr/>
      </xdr:nvCxnSpPr>
      <xdr:spPr>
        <a:xfrm>
          <a:off x="12814300" y="12653166"/>
          <a:ext cx="889000" cy="10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125359</xdr:rowOff>
    </xdr:from>
    <xdr:ext cx="534377" cy="259045"/>
    <xdr:sp macro="" textlink="">
      <xdr:nvSpPr>
        <xdr:cNvPr id="611" name="テキスト ボックス 610"/>
        <xdr:cNvSpPr txBox="1"/>
      </xdr:nvSpPr>
      <xdr:spPr>
        <a:xfrm>
          <a:off x="13436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99712</xdr:rowOff>
    </xdr:from>
    <xdr:ext cx="534377" cy="259045"/>
    <xdr:sp macro="" textlink="">
      <xdr:nvSpPr>
        <xdr:cNvPr id="613" name="テキスト ボックス 612"/>
        <xdr:cNvSpPr txBox="1"/>
      </xdr:nvSpPr>
      <xdr:spPr>
        <a:xfrm>
          <a:off x="12547111" y="129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141456</xdr:rowOff>
    </xdr:from>
    <xdr:to>
      <xdr:col>23</xdr:col>
      <xdr:colOff>568325</xdr:colOff>
      <xdr:row>74</xdr:row>
      <xdr:rowOff>71606</xdr:rowOff>
    </xdr:to>
    <xdr:sp macro="" textlink="">
      <xdr:nvSpPr>
        <xdr:cNvPr id="619" name="円/楕円 618"/>
        <xdr:cNvSpPr/>
      </xdr:nvSpPr>
      <xdr:spPr>
        <a:xfrm>
          <a:off x="16268700" y="1265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164333</xdr:rowOff>
    </xdr:from>
    <xdr:ext cx="534377" cy="259045"/>
    <xdr:sp macro="" textlink="">
      <xdr:nvSpPr>
        <xdr:cNvPr id="620" name="公債費該当値テキスト"/>
        <xdr:cNvSpPr txBox="1"/>
      </xdr:nvSpPr>
      <xdr:spPr>
        <a:xfrm>
          <a:off x="16370300" y="1250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85,922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9369</xdr:rowOff>
    </xdr:from>
    <xdr:to>
      <xdr:col>22</xdr:col>
      <xdr:colOff>415925</xdr:colOff>
      <xdr:row>74</xdr:row>
      <xdr:rowOff>110969</xdr:rowOff>
    </xdr:to>
    <xdr:sp macro="" textlink="">
      <xdr:nvSpPr>
        <xdr:cNvPr id="621" name="円/楕円 620"/>
        <xdr:cNvSpPr/>
      </xdr:nvSpPr>
      <xdr:spPr>
        <a:xfrm>
          <a:off x="15430500" y="126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127496</xdr:rowOff>
    </xdr:from>
    <xdr:ext cx="534377" cy="259045"/>
    <xdr:sp macro="" textlink="">
      <xdr:nvSpPr>
        <xdr:cNvPr id="622" name="テキスト ボックス 621"/>
        <xdr:cNvSpPr txBox="1"/>
      </xdr:nvSpPr>
      <xdr:spPr>
        <a:xfrm>
          <a:off x="15214111" y="1247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10589</xdr:rowOff>
    </xdr:from>
    <xdr:to>
      <xdr:col>21</xdr:col>
      <xdr:colOff>212725</xdr:colOff>
      <xdr:row>74</xdr:row>
      <xdr:rowOff>112189</xdr:rowOff>
    </xdr:to>
    <xdr:sp macro="" textlink="">
      <xdr:nvSpPr>
        <xdr:cNvPr id="623" name="円/楕円 622"/>
        <xdr:cNvSpPr/>
      </xdr:nvSpPr>
      <xdr:spPr>
        <a:xfrm>
          <a:off x="14541500" y="126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128716</xdr:rowOff>
    </xdr:from>
    <xdr:ext cx="534377" cy="259045"/>
    <xdr:sp macro="" textlink="">
      <xdr:nvSpPr>
        <xdr:cNvPr id="624" name="テキスト ボックス 623"/>
        <xdr:cNvSpPr txBox="1"/>
      </xdr:nvSpPr>
      <xdr:spPr>
        <a:xfrm>
          <a:off x="14325111" y="1247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15378</xdr:rowOff>
    </xdr:from>
    <xdr:to>
      <xdr:col>20</xdr:col>
      <xdr:colOff>9525</xdr:colOff>
      <xdr:row>74</xdr:row>
      <xdr:rowOff>116978</xdr:rowOff>
    </xdr:to>
    <xdr:sp macro="" textlink="">
      <xdr:nvSpPr>
        <xdr:cNvPr id="625" name="円/楕円 624"/>
        <xdr:cNvSpPr/>
      </xdr:nvSpPr>
      <xdr:spPr>
        <a:xfrm>
          <a:off x="13652500" y="127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133505</xdr:rowOff>
    </xdr:from>
    <xdr:ext cx="534377" cy="259045"/>
    <xdr:sp macro="" textlink="">
      <xdr:nvSpPr>
        <xdr:cNvPr id="626" name="テキスト ボックス 625"/>
        <xdr:cNvSpPr txBox="1"/>
      </xdr:nvSpPr>
      <xdr:spPr>
        <a:xfrm>
          <a:off x="13436111" y="124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86516</xdr:rowOff>
    </xdr:from>
    <xdr:to>
      <xdr:col>18</xdr:col>
      <xdr:colOff>492125</xdr:colOff>
      <xdr:row>74</xdr:row>
      <xdr:rowOff>16666</xdr:rowOff>
    </xdr:to>
    <xdr:sp macro="" textlink="">
      <xdr:nvSpPr>
        <xdr:cNvPr id="627" name="円/楕円 626"/>
        <xdr:cNvSpPr/>
      </xdr:nvSpPr>
      <xdr:spPr>
        <a:xfrm>
          <a:off x="12763500" y="126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33193</xdr:rowOff>
    </xdr:from>
    <xdr:ext cx="534377" cy="259045"/>
    <xdr:sp macro="" textlink="">
      <xdr:nvSpPr>
        <xdr:cNvPr id="628" name="テキスト ボックス 627"/>
        <xdr:cNvSpPr txBox="1"/>
      </xdr:nvSpPr>
      <xdr:spPr>
        <a:xfrm>
          <a:off x="12547111" y="1237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91074</xdr:rowOff>
    </xdr:from>
    <xdr:to>
      <xdr:col>23</xdr:col>
      <xdr:colOff>517525</xdr:colOff>
      <xdr:row>98</xdr:row>
      <xdr:rowOff>143994</xdr:rowOff>
    </xdr:to>
    <xdr:cxnSp macro="">
      <xdr:nvCxnSpPr>
        <xdr:cNvPr id="659" name="直線コネクタ 658"/>
        <xdr:cNvCxnSpPr/>
      </xdr:nvCxnSpPr>
      <xdr:spPr>
        <a:xfrm flipV="1">
          <a:off x="15481300" y="16893174"/>
          <a:ext cx="838200" cy="5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0"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29989</xdr:rowOff>
    </xdr:from>
    <xdr:to>
      <xdr:col>22</xdr:col>
      <xdr:colOff>365125</xdr:colOff>
      <xdr:row>98</xdr:row>
      <xdr:rowOff>143994</xdr:rowOff>
    </xdr:to>
    <xdr:cxnSp macro="">
      <xdr:nvCxnSpPr>
        <xdr:cNvPr id="662" name="直線コネクタ 661"/>
        <xdr:cNvCxnSpPr/>
      </xdr:nvCxnSpPr>
      <xdr:spPr>
        <a:xfrm>
          <a:off x="14592300" y="16832089"/>
          <a:ext cx="889000" cy="1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4" name="テキスト ボックス 663"/>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29989</xdr:rowOff>
    </xdr:from>
    <xdr:to>
      <xdr:col>21</xdr:col>
      <xdr:colOff>161925</xdr:colOff>
      <xdr:row>98</xdr:row>
      <xdr:rowOff>163523</xdr:rowOff>
    </xdr:to>
    <xdr:cxnSp macro="">
      <xdr:nvCxnSpPr>
        <xdr:cNvPr id="665" name="直線コネクタ 664"/>
        <xdr:cNvCxnSpPr/>
      </xdr:nvCxnSpPr>
      <xdr:spPr>
        <a:xfrm flipV="1">
          <a:off x="13703300" y="16832089"/>
          <a:ext cx="889000" cy="13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7" name="テキスト ボックス 666"/>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105443</xdr:rowOff>
    </xdr:from>
    <xdr:to>
      <xdr:col>19</xdr:col>
      <xdr:colOff>644525</xdr:colOff>
      <xdr:row>98</xdr:row>
      <xdr:rowOff>163523</xdr:rowOff>
    </xdr:to>
    <xdr:cxnSp macro="">
      <xdr:nvCxnSpPr>
        <xdr:cNvPr id="668" name="直線コネクタ 667"/>
        <xdr:cNvCxnSpPr/>
      </xdr:nvCxnSpPr>
      <xdr:spPr>
        <a:xfrm>
          <a:off x="12814300" y="16907543"/>
          <a:ext cx="889000" cy="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40274</xdr:rowOff>
    </xdr:from>
    <xdr:to>
      <xdr:col>23</xdr:col>
      <xdr:colOff>568325</xdr:colOff>
      <xdr:row>98</xdr:row>
      <xdr:rowOff>141874</xdr:rowOff>
    </xdr:to>
    <xdr:sp macro="" textlink="">
      <xdr:nvSpPr>
        <xdr:cNvPr id="678" name="円/楕円 677"/>
        <xdr:cNvSpPr/>
      </xdr:nvSpPr>
      <xdr:spPr>
        <a:xfrm>
          <a:off x="16268700" y="1684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18701</xdr:rowOff>
    </xdr:from>
    <xdr:ext cx="534377" cy="259045"/>
    <xdr:sp macro="" textlink="">
      <xdr:nvSpPr>
        <xdr:cNvPr id="679" name="積立金該当値テキスト"/>
        <xdr:cNvSpPr txBox="1"/>
      </xdr:nvSpPr>
      <xdr:spPr>
        <a:xfrm>
          <a:off x="16370300" y="1682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93194</xdr:rowOff>
    </xdr:from>
    <xdr:to>
      <xdr:col>22</xdr:col>
      <xdr:colOff>415925</xdr:colOff>
      <xdr:row>99</xdr:row>
      <xdr:rowOff>23344</xdr:rowOff>
    </xdr:to>
    <xdr:sp macro="" textlink="">
      <xdr:nvSpPr>
        <xdr:cNvPr id="680" name="円/楕円 679"/>
        <xdr:cNvSpPr/>
      </xdr:nvSpPr>
      <xdr:spPr>
        <a:xfrm>
          <a:off x="15430500" y="168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14471</xdr:rowOff>
    </xdr:from>
    <xdr:ext cx="469744" cy="259045"/>
    <xdr:sp macro="" textlink="">
      <xdr:nvSpPr>
        <xdr:cNvPr id="681" name="テキスト ボックス 680"/>
        <xdr:cNvSpPr txBox="1"/>
      </xdr:nvSpPr>
      <xdr:spPr>
        <a:xfrm>
          <a:off x="15246427" y="1698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150639</xdr:rowOff>
    </xdr:from>
    <xdr:to>
      <xdr:col>21</xdr:col>
      <xdr:colOff>212725</xdr:colOff>
      <xdr:row>98</xdr:row>
      <xdr:rowOff>80789</xdr:rowOff>
    </xdr:to>
    <xdr:sp macro="" textlink="">
      <xdr:nvSpPr>
        <xdr:cNvPr id="682" name="円/楕円 681"/>
        <xdr:cNvSpPr/>
      </xdr:nvSpPr>
      <xdr:spPr>
        <a:xfrm>
          <a:off x="14541500" y="1678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71916</xdr:rowOff>
    </xdr:from>
    <xdr:ext cx="534377" cy="259045"/>
    <xdr:sp macro="" textlink="">
      <xdr:nvSpPr>
        <xdr:cNvPr id="683" name="テキスト ボックス 682"/>
        <xdr:cNvSpPr txBox="1"/>
      </xdr:nvSpPr>
      <xdr:spPr>
        <a:xfrm>
          <a:off x="14325111" y="1687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112723</xdr:rowOff>
    </xdr:from>
    <xdr:to>
      <xdr:col>20</xdr:col>
      <xdr:colOff>9525</xdr:colOff>
      <xdr:row>99</xdr:row>
      <xdr:rowOff>42873</xdr:rowOff>
    </xdr:to>
    <xdr:sp macro="" textlink="">
      <xdr:nvSpPr>
        <xdr:cNvPr id="684" name="円/楕円 683"/>
        <xdr:cNvSpPr/>
      </xdr:nvSpPr>
      <xdr:spPr>
        <a:xfrm>
          <a:off x="13652500" y="169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34000</xdr:rowOff>
    </xdr:from>
    <xdr:ext cx="469744" cy="259045"/>
    <xdr:sp macro="" textlink="">
      <xdr:nvSpPr>
        <xdr:cNvPr id="685" name="テキスト ボックス 684"/>
        <xdr:cNvSpPr txBox="1"/>
      </xdr:nvSpPr>
      <xdr:spPr>
        <a:xfrm>
          <a:off x="13468427" y="1700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54643</xdr:rowOff>
    </xdr:from>
    <xdr:to>
      <xdr:col>18</xdr:col>
      <xdr:colOff>492125</xdr:colOff>
      <xdr:row>98</xdr:row>
      <xdr:rowOff>156243</xdr:rowOff>
    </xdr:to>
    <xdr:sp macro="" textlink="">
      <xdr:nvSpPr>
        <xdr:cNvPr id="686" name="円/楕円 685"/>
        <xdr:cNvSpPr/>
      </xdr:nvSpPr>
      <xdr:spPr>
        <a:xfrm>
          <a:off x="12763500" y="168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147370</xdr:rowOff>
    </xdr:from>
    <xdr:ext cx="534377" cy="259045"/>
    <xdr:sp macro="" textlink="">
      <xdr:nvSpPr>
        <xdr:cNvPr id="687" name="テキスト ボックス 686"/>
        <xdr:cNvSpPr txBox="1"/>
      </xdr:nvSpPr>
      <xdr:spPr>
        <a:xfrm>
          <a:off x="12547111" y="169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67874</xdr:rowOff>
    </xdr:from>
    <xdr:to>
      <xdr:col>32</xdr:col>
      <xdr:colOff>187325</xdr:colOff>
      <xdr:row>35</xdr:row>
      <xdr:rowOff>63714</xdr:rowOff>
    </xdr:to>
    <xdr:cxnSp macro="">
      <xdr:nvCxnSpPr>
        <xdr:cNvPr id="714" name="直線コネクタ 713"/>
        <xdr:cNvCxnSpPr/>
      </xdr:nvCxnSpPr>
      <xdr:spPr>
        <a:xfrm>
          <a:off x="21323300" y="5897174"/>
          <a:ext cx="838200" cy="16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109252</xdr:rowOff>
    </xdr:from>
    <xdr:ext cx="469744" cy="259045"/>
    <xdr:sp macro="" textlink="">
      <xdr:nvSpPr>
        <xdr:cNvPr id="715" name="投資及び出資金平均値テキスト"/>
        <xdr:cNvSpPr txBox="1"/>
      </xdr:nvSpPr>
      <xdr:spPr>
        <a:xfrm>
          <a:off x="22212300" y="645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67874</xdr:rowOff>
    </xdr:from>
    <xdr:to>
      <xdr:col>31</xdr:col>
      <xdr:colOff>34925</xdr:colOff>
      <xdr:row>35</xdr:row>
      <xdr:rowOff>67508</xdr:rowOff>
    </xdr:to>
    <xdr:cxnSp macro="">
      <xdr:nvCxnSpPr>
        <xdr:cNvPr id="717" name="直線コネクタ 716"/>
        <xdr:cNvCxnSpPr/>
      </xdr:nvCxnSpPr>
      <xdr:spPr>
        <a:xfrm flipV="1">
          <a:off x="20434300" y="5897174"/>
          <a:ext cx="889000" cy="17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53839</xdr:rowOff>
    </xdr:from>
    <xdr:ext cx="469744" cy="259045"/>
    <xdr:sp macro="" textlink="">
      <xdr:nvSpPr>
        <xdr:cNvPr id="719" name="テキスト ボックス 718"/>
        <xdr:cNvSpPr txBox="1"/>
      </xdr:nvSpPr>
      <xdr:spPr>
        <a:xfrm>
          <a:off x="21088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22337</xdr:rowOff>
    </xdr:from>
    <xdr:to>
      <xdr:col>29</xdr:col>
      <xdr:colOff>517525</xdr:colOff>
      <xdr:row>35</xdr:row>
      <xdr:rowOff>67508</xdr:rowOff>
    </xdr:to>
    <xdr:cxnSp macro="">
      <xdr:nvCxnSpPr>
        <xdr:cNvPr id="720" name="直線コネクタ 719"/>
        <xdr:cNvCxnSpPr/>
      </xdr:nvCxnSpPr>
      <xdr:spPr>
        <a:xfrm>
          <a:off x="19545300" y="6023087"/>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79991</xdr:rowOff>
    </xdr:from>
    <xdr:ext cx="469744" cy="259045"/>
    <xdr:sp macro="" textlink="">
      <xdr:nvSpPr>
        <xdr:cNvPr id="722" name="テキスト ボックス 721"/>
        <xdr:cNvSpPr txBox="1"/>
      </xdr:nvSpPr>
      <xdr:spPr>
        <a:xfrm>
          <a:off x="20199427"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118440</xdr:rowOff>
    </xdr:from>
    <xdr:to>
      <xdr:col>28</xdr:col>
      <xdr:colOff>314325</xdr:colOff>
      <xdr:row>35</xdr:row>
      <xdr:rowOff>22337</xdr:rowOff>
    </xdr:to>
    <xdr:cxnSp macro="">
      <xdr:nvCxnSpPr>
        <xdr:cNvPr id="723" name="直線コネクタ 722"/>
        <xdr:cNvCxnSpPr/>
      </xdr:nvCxnSpPr>
      <xdr:spPr>
        <a:xfrm>
          <a:off x="18656300" y="5947740"/>
          <a:ext cx="889000" cy="7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95262</xdr:rowOff>
    </xdr:from>
    <xdr:ext cx="469744" cy="259045"/>
    <xdr:sp macro="" textlink="">
      <xdr:nvSpPr>
        <xdr:cNvPr id="725" name="テキスト ボックス 724"/>
        <xdr:cNvSpPr txBox="1"/>
      </xdr:nvSpPr>
      <xdr:spPr>
        <a:xfrm>
          <a:off x="19310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93662</xdr:rowOff>
    </xdr:from>
    <xdr:ext cx="469744" cy="259045"/>
    <xdr:sp macro="" textlink="">
      <xdr:nvSpPr>
        <xdr:cNvPr id="727" name="テキスト ボックス 726"/>
        <xdr:cNvSpPr txBox="1"/>
      </xdr:nvSpPr>
      <xdr:spPr>
        <a:xfrm>
          <a:off x="18421427" y="660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12914</xdr:rowOff>
    </xdr:from>
    <xdr:to>
      <xdr:col>32</xdr:col>
      <xdr:colOff>238125</xdr:colOff>
      <xdr:row>35</xdr:row>
      <xdr:rowOff>114514</xdr:rowOff>
    </xdr:to>
    <xdr:sp macro="" textlink="">
      <xdr:nvSpPr>
        <xdr:cNvPr id="733" name="円/楕円 732"/>
        <xdr:cNvSpPr/>
      </xdr:nvSpPr>
      <xdr:spPr>
        <a:xfrm>
          <a:off x="22110700" y="60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35791</xdr:rowOff>
    </xdr:from>
    <xdr:ext cx="534377" cy="259045"/>
    <xdr:sp macro="" textlink="">
      <xdr:nvSpPr>
        <xdr:cNvPr id="734" name="投資及び出資金該当値テキスト"/>
        <xdr:cNvSpPr txBox="1"/>
      </xdr:nvSpPr>
      <xdr:spPr>
        <a:xfrm>
          <a:off x="22212300" y="58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12,912</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17074</xdr:rowOff>
    </xdr:from>
    <xdr:to>
      <xdr:col>31</xdr:col>
      <xdr:colOff>85725</xdr:colOff>
      <xdr:row>34</xdr:row>
      <xdr:rowOff>118674</xdr:rowOff>
    </xdr:to>
    <xdr:sp macro="" textlink="">
      <xdr:nvSpPr>
        <xdr:cNvPr id="735" name="円/楕円 734"/>
        <xdr:cNvSpPr/>
      </xdr:nvSpPr>
      <xdr:spPr>
        <a:xfrm>
          <a:off x="21272500" y="58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32</xdr:row>
      <xdr:rowOff>135201</xdr:rowOff>
    </xdr:from>
    <xdr:ext cx="534377" cy="259045"/>
    <xdr:sp macro="" textlink="">
      <xdr:nvSpPr>
        <xdr:cNvPr id="736" name="テキスト ボックス 735"/>
        <xdr:cNvSpPr txBox="1"/>
      </xdr:nvSpPr>
      <xdr:spPr>
        <a:xfrm>
          <a:off x="21056111" y="562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16,571</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16708</xdr:rowOff>
    </xdr:from>
    <xdr:to>
      <xdr:col>29</xdr:col>
      <xdr:colOff>568325</xdr:colOff>
      <xdr:row>35</xdr:row>
      <xdr:rowOff>118308</xdr:rowOff>
    </xdr:to>
    <xdr:sp macro="" textlink="">
      <xdr:nvSpPr>
        <xdr:cNvPr id="737" name="円/楕円 736"/>
        <xdr:cNvSpPr/>
      </xdr:nvSpPr>
      <xdr:spPr>
        <a:xfrm>
          <a:off x="20383500" y="601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33</xdr:row>
      <xdr:rowOff>134835</xdr:rowOff>
    </xdr:from>
    <xdr:ext cx="534377" cy="259045"/>
    <xdr:sp macro="" textlink="">
      <xdr:nvSpPr>
        <xdr:cNvPr id="738" name="テキスト ボックス 737"/>
        <xdr:cNvSpPr txBox="1"/>
      </xdr:nvSpPr>
      <xdr:spPr>
        <a:xfrm>
          <a:off x="20167111" y="5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12,829</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142987</xdr:rowOff>
    </xdr:from>
    <xdr:to>
      <xdr:col>28</xdr:col>
      <xdr:colOff>365125</xdr:colOff>
      <xdr:row>35</xdr:row>
      <xdr:rowOff>73137</xdr:rowOff>
    </xdr:to>
    <xdr:sp macro="" textlink="">
      <xdr:nvSpPr>
        <xdr:cNvPr id="739" name="円/楕円 738"/>
        <xdr:cNvSpPr/>
      </xdr:nvSpPr>
      <xdr:spPr>
        <a:xfrm>
          <a:off x="19494500" y="59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33</xdr:row>
      <xdr:rowOff>89664</xdr:rowOff>
    </xdr:from>
    <xdr:ext cx="534377" cy="259045"/>
    <xdr:sp macro="" textlink="">
      <xdr:nvSpPr>
        <xdr:cNvPr id="740" name="テキスト ボックス 739"/>
        <xdr:cNvSpPr txBox="1"/>
      </xdr:nvSpPr>
      <xdr:spPr>
        <a:xfrm>
          <a:off x="19278111" y="574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13,817</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67640</xdr:rowOff>
    </xdr:from>
    <xdr:to>
      <xdr:col>27</xdr:col>
      <xdr:colOff>161925</xdr:colOff>
      <xdr:row>34</xdr:row>
      <xdr:rowOff>169240</xdr:rowOff>
    </xdr:to>
    <xdr:sp macro="" textlink="">
      <xdr:nvSpPr>
        <xdr:cNvPr id="741" name="円/楕円 740"/>
        <xdr:cNvSpPr/>
      </xdr:nvSpPr>
      <xdr:spPr>
        <a:xfrm>
          <a:off x="18605500" y="58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33</xdr:row>
      <xdr:rowOff>14317</xdr:rowOff>
    </xdr:from>
    <xdr:ext cx="534377" cy="259045"/>
    <xdr:sp macro="" textlink="">
      <xdr:nvSpPr>
        <xdr:cNvPr id="742" name="テキスト ボックス 741"/>
        <xdr:cNvSpPr txBox="1"/>
      </xdr:nvSpPr>
      <xdr:spPr>
        <a:xfrm>
          <a:off x="18389111" y="567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42865</xdr:rowOff>
    </xdr:from>
    <xdr:to>
      <xdr:col>32</xdr:col>
      <xdr:colOff>187325</xdr:colOff>
      <xdr:row>56</xdr:row>
      <xdr:rowOff>36099</xdr:rowOff>
    </xdr:to>
    <xdr:cxnSp macro="">
      <xdr:nvCxnSpPr>
        <xdr:cNvPr id="769" name="直線コネクタ 768"/>
        <xdr:cNvCxnSpPr/>
      </xdr:nvCxnSpPr>
      <xdr:spPr>
        <a:xfrm flipV="1">
          <a:off x="21323300" y="8786815"/>
          <a:ext cx="838200" cy="85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70"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107330</xdr:rowOff>
    </xdr:from>
    <xdr:to>
      <xdr:col>31</xdr:col>
      <xdr:colOff>34925</xdr:colOff>
      <xdr:row>56</xdr:row>
      <xdr:rowOff>36099</xdr:rowOff>
    </xdr:to>
    <xdr:cxnSp macro="">
      <xdr:nvCxnSpPr>
        <xdr:cNvPr id="772" name="直線コネクタ 771"/>
        <xdr:cNvCxnSpPr/>
      </xdr:nvCxnSpPr>
      <xdr:spPr>
        <a:xfrm>
          <a:off x="20434300" y="9537080"/>
          <a:ext cx="889000" cy="10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98462</xdr:rowOff>
    </xdr:from>
    <xdr:ext cx="469744" cy="259045"/>
    <xdr:sp macro="" textlink="">
      <xdr:nvSpPr>
        <xdr:cNvPr id="774" name="テキスト ボックス 773"/>
        <xdr:cNvSpPr txBox="1"/>
      </xdr:nvSpPr>
      <xdr:spPr>
        <a:xfrm>
          <a:off x="21088427"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90414</xdr:rowOff>
    </xdr:from>
    <xdr:to>
      <xdr:col>29</xdr:col>
      <xdr:colOff>517525</xdr:colOff>
      <xdr:row>55</xdr:row>
      <xdr:rowOff>107330</xdr:rowOff>
    </xdr:to>
    <xdr:cxnSp macro="">
      <xdr:nvCxnSpPr>
        <xdr:cNvPr id="775" name="直線コネクタ 774"/>
        <xdr:cNvCxnSpPr/>
      </xdr:nvCxnSpPr>
      <xdr:spPr>
        <a:xfrm>
          <a:off x="19545300" y="9177264"/>
          <a:ext cx="889000" cy="3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79031</xdr:rowOff>
    </xdr:from>
    <xdr:ext cx="469744" cy="259045"/>
    <xdr:sp macro="" textlink="">
      <xdr:nvSpPr>
        <xdr:cNvPr id="777" name="テキスト ボックス 776"/>
        <xdr:cNvSpPr txBox="1"/>
      </xdr:nvSpPr>
      <xdr:spPr>
        <a:xfrm>
          <a:off x="20199427"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90414</xdr:rowOff>
    </xdr:from>
    <xdr:to>
      <xdr:col>28</xdr:col>
      <xdr:colOff>314325</xdr:colOff>
      <xdr:row>56</xdr:row>
      <xdr:rowOff>35138</xdr:rowOff>
    </xdr:to>
    <xdr:cxnSp macro="">
      <xdr:nvCxnSpPr>
        <xdr:cNvPr id="778" name="直線コネクタ 777"/>
        <xdr:cNvCxnSpPr/>
      </xdr:nvCxnSpPr>
      <xdr:spPr>
        <a:xfrm flipV="1">
          <a:off x="18656300" y="9177264"/>
          <a:ext cx="889000" cy="4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79122</xdr:rowOff>
    </xdr:from>
    <xdr:ext cx="469744" cy="259045"/>
    <xdr:sp macro="" textlink="">
      <xdr:nvSpPr>
        <xdr:cNvPr id="780" name="テキスト ボックス 779"/>
        <xdr:cNvSpPr txBox="1"/>
      </xdr:nvSpPr>
      <xdr:spPr>
        <a:xfrm>
          <a:off x="19310427" y="9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51554</xdr:rowOff>
    </xdr:from>
    <xdr:ext cx="469744" cy="259045"/>
    <xdr:sp macro="" textlink="">
      <xdr:nvSpPr>
        <xdr:cNvPr id="782" name="テキスト ボックス 781"/>
        <xdr:cNvSpPr txBox="1"/>
      </xdr:nvSpPr>
      <xdr:spPr>
        <a:xfrm>
          <a:off x="18421427" y="982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50</xdr:row>
      <xdr:rowOff>163515</xdr:rowOff>
    </xdr:from>
    <xdr:to>
      <xdr:col>32</xdr:col>
      <xdr:colOff>238125</xdr:colOff>
      <xdr:row>51</xdr:row>
      <xdr:rowOff>93665</xdr:rowOff>
    </xdr:to>
    <xdr:sp macro="" textlink="">
      <xdr:nvSpPr>
        <xdr:cNvPr id="788" name="円/楕円 787"/>
        <xdr:cNvSpPr/>
      </xdr:nvSpPr>
      <xdr:spPr>
        <a:xfrm>
          <a:off x="22110700" y="87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116542</xdr:rowOff>
    </xdr:from>
    <xdr:ext cx="534377" cy="259045"/>
    <xdr:sp macro="" textlink="">
      <xdr:nvSpPr>
        <xdr:cNvPr id="789" name="貸付金該当値テキスト"/>
        <xdr:cNvSpPr txBox="1"/>
      </xdr:nvSpPr>
      <xdr:spPr>
        <a:xfrm>
          <a:off x="22212300" y="868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28,368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156749</xdr:rowOff>
    </xdr:from>
    <xdr:to>
      <xdr:col>31</xdr:col>
      <xdr:colOff>85725</xdr:colOff>
      <xdr:row>56</xdr:row>
      <xdr:rowOff>86899</xdr:rowOff>
    </xdr:to>
    <xdr:sp macro="" textlink="">
      <xdr:nvSpPr>
        <xdr:cNvPr id="790" name="円/楕円 789"/>
        <xdr:cNvSpPr/>
      </xdr:nvSpPr>
      <xdr:spPr>
        <a:xfrm>
          <a:off x="21272500" y="95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103426</xdr:rowOff>
    </xdr:from>
    <xdr:ext cx="469744" cy="259045"/>
    <xdr:sp macro="" textlink="">
      <xdr:nvSpPr>
        <xdr:cNvPr id="791" name="テキスト ボックス 790"/>
        <xdr:cNvSpPr txBox="1"/>
      </xdr:nvSpPr>
      <xdr:spPr>
        <a:xfrm>
          <a:off x="21088427" y="936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9,766</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56530</xdr:rowOff>
    </xdr:from>
    <xdr:to>
      <xdr:col>29</xdr:col>
      <xdr:colOff>568325</xdr:colOff>
      <xdr:row>55</xdr:row>
      <xdr:rowOff>158130</xdr:rowOff>
    </xdr:to>
    <xdr:sp macro="" textlink="">
      <xdr:nvSpPr>
        <xdr:cNvPr id="792" name="円/楕円 791"/>
        <xdr:cNvSpPr/>
      </xdr:nvSpPr>
      <xdr:spPr>
        <a:xfrm>
          <a:off x="20383500" y="94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3207</xdr:rowOff>
    </xdr:from>
    <xdr:ext cx="534377" cy="259045"/>
    <xdr:sp macro="" textlink="">
      <xdr:nvSpPr>
        <xdr:cNvPr id="793" name="テキスト ボックス 792"/>
        <xdr:cNvSpPr txBox="1"/>
      </xdr:nvSpPr>
      <xdr:spPr>
        <a:xfrm>
          <a:off x="20167111" y="926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11,958</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39614</xdr:rowOff>
    </xdr:from>
    <xdr:to>
      <xdr:col>28</xdr:col>
      <xdr:colOff>365125</xdr:colOff>
      <xdr:row>53</xdr:row>
      <xdr:rowOff>141214</xdr:rowOff>
    </xdr:to>
    <xdr:sp macro="" textlink="">
      <xdr:nvSpPr>
        <xdr:cNvPr id="794" name="円/楕円 793"/>
        <xdr:cNvSpPr/>
      </xdr:nvSpPr>
      <xdr:spPr>
        <a:xfrm>
          <a:off x="19494500" y="91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157741</xdr:rowOff>
    </xdr:from>
    <xdr:ext cx="534377" cy="259045"/>
    <xdr:sp macro="" textlink="">
      <xdr:nvSpPr>
        <xdr:cNvPr id="795" name="テキスト ボックス 794"/>
        <xdr:cNvSpPr txBox="1"/>
      </xdr:nvSpPr>
      <xdr:spPr>
        <a:xfrm>
          <a:off x="19278111" y="890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19,828</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155788</xdr:rowOff>
    </xdr:from>
    <xdr:to>
      <xdr:col>27</xdr:col>
      <xdr:colOff>161925</xdr:colOff>
      <xdr:row>56</xdr:row>
      <xdr:rowOff>85938</xdr:rowOff>
    </xdr:to>
    <xdr:sp macro="" textlink="">
      <xdr:nvSpPr>
        <xdr:cNvPr id="796" name="円/楕円 795"/>
        <xdr:cNvSpPr/>
      </xdr:nvSpPr>
      <xdr:spPr>
        <a:xfrm>
          <a:off x="18605500" y="958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102465</xdr:rowOff>
    </xdr:from>
    <xdr:ext cx="469744" cy="259045"/>
    <xdr:sp macro="" textlink="">
      <xdr:nvSpPr>
        <xdr:cNvPr id="797" name="テキスト ボックス 796"/>
        <xdr:cNvSpPr txBox="1"/>
      </xdr:nvSpPr>
      <xdr:spPr>
        <a:xfrm>
          <a:off x="18421427" y="936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22137</xdr:rowOff>
    </xdr:from>
    <xdr:to>
      <xdr:col>32</xdr:col>
      <xdr:colOff>187325</xdr:colOff>
      <xdr:row>78</xdr:row>
      <xdr:rowOff>60630</xdr:rowOff>
    </xdr:to>
    <xdr:cxnSp macro="">
      <xdr:nvCxnSpPr>
        <xdr:cNvPr id="827" name="直線コネクタ 826"/>
        <xdr:cNvCxnSpPr/>
      </xdr:nvCxnSpPr>
      <xdr:spPr>
        <a:xfrm flipV="1">
          <a:off x="21323300" y="13395237"/>
          <a:ext cx="838200" cy="3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28"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38494</xdr:rowOff>
    </xdr:from>
    <xdr:to>
      <xdr:col>31</xdr:col>
      <xdr:colOff>34925</xdr:colOff>
      <xdr:row>78</xdr:row>
      <xdr:rowOff>60630</xdr:rowOff>
    </xdr:to>
    <xdr:cxnSp macro="">
      <xdr:nvCxnSpPr>
        <xdr:cNvPr id="830" name="直線コネクタ 829"/>
        <xdr:cNvCxnSpPr/>
      </xdr:nvCxnSpPr>
      <xdr:spPr>
        <a:xfrm>
          <a:off x="20434300" y="13411594"/>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139755</xdr:rowOff>
    </xdr:from>
    <xdr:ext cx="534377" cy="259045"/>
    <xdr:sp macro="" textlink="">
      <xdr:nvSpPr>
        <xdr:cNvPr id="832" name="テキスト ボックス 831"/>
        <xdr:cNvSpPr txBox="1"/>
      </xdr:nvSpPr>
      <xdr:spPr>
        <a:xfrm>
          <a:off x="21056111" y="129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38494</xdr:rowOff>
    </xdr:from>
    <xdr:to>
      <xdr:col>29</xdr:col>
      <xdr:colOff>517525</xdr:colOff>
      <xdr:row>78</xdr:row>
      <xdr:rowOff>96610</xdr:rowOff>
    </xdr:to>
    <xdr:cxnSp macro="">
      <xdr:nvCxnSpPr>
        <xdr:cNvPr id="833" name="直線コネクタ 832"/>
        <xdr:cNvCxnSpPr/>
      </xdr:nvCxnSpPr>
      <xdr:spPr>
        <a:xfrm flipV="1">
          <a:off x="19545300" y="13411594"/>
          <a:ext cx="889000" cy="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156722</xdr:rowOff>
    </xdr:from>
    <xdr:ext cx="534377" cy="259045"/>
    <xdr:sp macro="" textlink="">
      <xdr:nvSpPr>
        <xdr:cNvPr id="835" name="テキスト ボックス 834"/>
        <xdr:cNvSpPr txBox="1"/>
      </xdr:nvSpPr>
      <xdr:spPr>
        <a:xfrm>
          <a:off x="20167111" y="130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96610</xdr:rowOff>
    </xdr:from>
    <xdr:to>
      <xdr:col>28</xdr:col>
      <xdr:colOff>314325</xdr:colOff>
      <xdr:row>78</xdr:row>
      <xdr:rowOff>102388</xdr:rowOff>
    </xdr:to>
    <xdr:cxnSp macro="">
      <xdr:nvCxnSpPr>
        <xdr:cNvPr id="836" name="直線コネクタ 835"/>
        <xdr:cNvCxnSpPr/>
      </xdr:nvCxnSpPr>
      <xdr:spPr>
        <a:xfrm flipV="1">
          <a:off x="18656300" y="13469710"/>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171390</xdr:rowOff>
    </xdr:from>
    <xdr:ext cx="534377" cy="259045"/>
    <xdr:sp macro="" textlink="">
      <xdr:nvSpPr>
        <xdr:cNvPr id="838" name="テキスト ボックス 837"/>
        <xdr:cNvSpPr txBox="1"/>
      </xdr:nvSpPr>
      <xdr:spPr>
        <a:xfrm>
          <a:off x="19278111" y="130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12933</xdr:rowOff>
    </xdr:from>
    <xdr:ext cx="534377" cy="259045"/>
    <xdr:sp macro="" textlink="">
      <xdr:nvSpPr>
        <xdr:cNvPr id="840" name="テキスト ボックス 839"/>
        <xdr:cNvSpPr txBox="1"/>
      </xdr:nvSpPr>
      <xdr:spPr>
        <a:xfrm>
          <a:off x="18389111" y="130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142787</xdr:rowOff>
    </xdr:from>
    <xdr:to>
      <xdr:col>32</xdr:col>
      <xdr:colOff>238125</xdr:colOff>
      <xdr:row>78</xdr:row>
      <xdr:rowOff>72937</xdr:rowOff>
    </xdr:to>
    <xdr:sp macro="" textlink="">
      <xdr:nvSpPr>
        <xdr:cNvPr id="846" name="円/楕円 845"/>
        <xdr:cNvSpPr/>
      </xdr:nvSpPr>
      <xdr:spPr>
        <a:xfrm>
          <a:off x="22110700" y="133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121214</xdr:rowOff>
    </xdr:from>
    <xdr:ext cx="534377" cy="259045"/>
    <xdr:sp macro="" textlink="">
      <xdr:nvSpPr>
        <xdr:cNvPr id="847" name="繰出金該当値テキスト"/>
        <xdr:cNvSpPr txBox="1"/>
      </xdr:nvSpPr>
      <xdr:spPr>
        <a:xfrm>
          <a:off x="22212300" y="133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45,257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9830</xdr:rowOff>
    </xdr:from>
    <xdr:to>
      <xdr:col>31</xdr:col>
      <xdr:colOff>85725</xdr:colOff>
      <xdr:row>78</xdr:row>
      <xdr:rowOff>111430</xdr:rowOff>
    </xdr:to>
    <xdr:sp macro="" textlink="">
      <xdr:nvSpPr>
        <xdr:cNvPr id="848" name="円/楕円 847"/>
        <xdr:cNvSpPr/>
      </xdr:nvSpPr>
      <xdr:spPr>
        <a:xfrm>
          <a:off x="21272500" y="133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102557</xdr:rowOff>
    </xdr:from>
    <xdr:ext cx="534377" cy="259045"/>
    <xdr:sp macro="" textlink="">
      <xdr:nvSpPr>
        <xdr:cNvPr id="849" name="テキスト ボックス 848"/>
        <xdr:cNvSpPr txBox="1"/>
      </xdr:nvSpPr>
      <xdr:spPr>
        <a:xfrm>
          <a:off x="21056111" y="1347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159144</xdr:rowOff>
    </xdr:from>
    <xdr:to>
      <xdr:col>29</xdr:col>
      <xdr:colOff>568325</xdr:colOff>
      <xdr:row>78</xdr:row>
      <xdr:rowOff>89294</xdr:rowOff>
    </xdr:to>
    <xdr:sp macro="" textlink="">
      <xdr:nvSpPr>
        <xdr:cNvPr id="850" name="円/楕円 849"/>
        <xdr:cNvSpPr/>
      </xdr:nvSpPr>
      <xdr:spPr>
        <a:xfrm>
          <a:off x="20383500" y="133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80421</xdr:rowOff>
    </xdr:from>
    <xdr:ext cx="534377" cy="259045"/>
    <xdr:sp macro="" textlink="">
      <xdr:nvSpPr>
        <xdr:cNvPr id="851" name="テキスト ボックス 850"/>
        <xdr:cNvSpPr txBox="1"/>
      </xdr:nvSpPr>
      <xdr:spPr>
        <a:xfrm>
          <a:off x="20167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43,969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45810</xdr:rowOff>
    </xdr:from>
    <xdr:to>
      <xdr:col>28</xdr:col>
      <xdr:colOff>365125</xdr:colOff>
      <xdr:row>78</xdr:row>
      <xdr:rowOff>147410</xdr:rowOff>
    </xdr:to>
    <xdr:sp macro="" textlink="">
      <xdr:nvSpPr>
        <xdr:cNvPr id="852" name="円/楕円 851"/>
        <xdr:cNvSpPr/>
      </xdr:nvSpPr>
      <xdr:spPr>
        <a:xfrm>
          <a:off x="19494500" y="134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138537</xdr:rowOff>
    </xdr:from>
    <xdr:ext cx="534377" cy="259045"/>
    <xdr:sp macro="" textlink="">
      <xdr:nvSpPr>
        <xdr:cNvPr id="853" name="テキスト ボックス 852"/>
        <xdr:cNvSpPr txBox="1"/>
      </xdr:nvSpPr>
      <xdr:spPr>
        <a:xfrm>
          <a:off x="19278111" y="135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51588</xdr:rowOff>
    </xdr:from>
    <xdr:to>
      <xdr:col>27</xdr:col>
      <xdr:colOff>161925</xdr:colOff>
      <xdr:row>78</xdr:row>
      <xdr:rowOff>153188</xdr:rowOff>
    </xdr:to>
    <xdr:sp macro="" textlink="">
      <xdr:nvSpPr>
        <xdr:cNvPr id="854" name="円/楕円 853"/>
        <xdr:cNvSpPr/>
      </xdr:nvSpPr>
      <xdr:spPr>
        <a:xfrm>
          <a:off x="18605500" y="134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144315</xdr:rowOff>
    </xdr:from>
    <xdr:ext cx="534377" cy="259045"/>
    <xdr:sp macro="" textlink="">
      <xdr:nvSpPr>
        <xdr:cNvPr id="855" name="テキスト ボックス 854"/>
        <xdr:cNvSpPr txBox="1"/>
      </xdr:nvSpPr>
      <xdr:spPr>
        <a:xfrm>
          <a:off x="18389111" y="1351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維持補修費については、住民一人当たり</a:t>
          </a:r>
          <a:r>
            <a:rPr kumimoji="1" lang="en-US" altLang="ja-JP" sz="1300">
              <a:solidFill>
                <a:sysClr val="windowText" lastClr="000000"/>
              </a:solidFill>
              <a:latin typeface="ＭＳ Ｐゴシック"/>
            </a:rPr>
            <a:t>5,858</a:t>
          </a:r>
          <a:r>
            <a:rPr kumimoji="1" lang="ja-JP" altLang="en-US" sz="1300">
              <a:solidFill>
                <a:sysClr val="windowText" lastClr="000000"/>
              </a:solidFill>
              <a:latin typeface="ＭＳ Ｐゴシック"/>
            </a:rPr>
            <a:t>円となっている。平成２７年度は降雪が少なく、除雪経費が少額だったため、類似団体の平均値を下回った。</a:t>
          </a:r>
        </a:p>
        <a:p>
          <a:r>
            <a:rPr kumimoji="1" lang="ja-JP" altLang="en-US" sz="1300">
              <a:solidFill>
                <a:sysClr val="windowText" lastClr="000000"/>
              </a:solidFill>
              <a:latin typeface="ＭＳ Ｐゴシック"/>
            </a:rPr>
            <a:t>　扶助費については、住民一人当たり</a:t>
          </a:r>
          <a:r>
            <a:rPr kumimoji="1" lang="en-US" altLang="ja-JP" sz="1300">
              <a:solidFill>
                <a:sysClr val="windowText" lastClr="000000"/>
              </a:solidFill>
              <a:latin typeface="ＭＳ Ｐゴシック"/>
            </a:rPr>
            <a:t>114,355</a:t>
          </a:r>
          <a:r>
            <a:rPr kumimoji="1" lang="ja-JP" altLang="en-US" sz="1300">
              <a:solidFill>
                <a:sysClr val="windowText" lastClr="000000"/>
              </a:solidFill>
              <a:latin typeface="ＭＳ Ｐゴシック"/>
            </a:rPr>
            <a:t>円となっており、類似団体と比較して一人当たりコストが高い状況となっている。介護・訓練等給付費など年々伸び続けており、財政を圧迫する要因となっている。</a:t>
          </a:r>
        </a:p>
        <a:p>
          <a:r>
            <a:rPr kumimoji="1" lang="ja-JP" altLang="en-US" sz="1300">
              <a:solidFill>
                <a:sysClr val="windowText" lastClr="000000"/>
              </a:solidFill>
              <a:latin typeface="ＭＳ Ｐゴシック"/>
            </a:rPr>
            <a:t>　普通建設事業費については、住民一人当たり</a:t>
          </a:r>
          <a:r>
            <a:rPr kumimoji="1" lang="en-US" altLang="ja-JP" sz="1300">
              <a:solidFill>
                <a:sysClr val="windowText" lastClr="000000"/>
              </a:solidFill>
              <a:latin typeface="ＭＳ Ｐゴシック"/>
            </a:rPr>
            <a:t>65,332</a:t>
          </a:r>
          <a:r>
            <a:rPr kumimoji="1" lang="ja-JP" altLang="en-US" sz="1300">
              <a:solidFill>
                <a:sysClr val="windowText" lastClr="000000"/>
              </a:solidFill>
              <a:latin typeface="ＭＳ Ｐゴシック"/>
            </a:rPr>
            <a:t>円となっており、類似団体を下回っているが、今後は老朽化した施設の改築や改修事業が予定されており、伸びが予想される。</a:t>
          </a:r>
        </a:p>
        <a:p>
          <a:r>
            <a:rPr kumimoji="1" lang="ja-JP" altLang="en-US" sz="1300">
              <a:solidFill>
                <a:sysClr val="windowText" lastClr="000000"/>
              </a:solidFill>
              <a:latin typeface="ＭＳ Ｐゴシック"/>
            </a:rPr>
            <a:t>　公債費については、住民一人当たり</a:t>
          </a:r>
          <a:r>
            <a:rPr kumimoji="1" lang="en-US" altLang="ja-JP" sz="1300">
              <a:solidFill>
                <a:sysClr val="windowText" lastClr="000000"/>
              </a:solidFill>
              <a:latin typeface="ＭＳ Ｐゴシック"/>
            </a:rPr>
            <a:t>85,922</a:t>
          </a:r>
          <a:r>
            <a:rPr kumimoji="1" lang="ja-JP" altLang="en-US" sz="1300">
              <a:solidFill>
                <a:sysClr val="windowText" lastClr="000000"/>
              </a:solidFill>
              <a:latin typeface="ＭＳ Ｐゴシック"/>
            </a:rPr>
            <a:t>円となっており、類似団体と比較して一人当たりコストが高い状況となっている。繰上償還を継続して実施していることなどから高い状態で推移している。</a:t>
          </a:r>
        </a:p>
        <a:p>
          <a:r>
            <a:rPr kumimoji="1" lang="ja-JP" altLang="en-US" sz="1300">
              <a:solidFill>
                <a:sysClr val="windowText" lastClr="000000"/>
              </a:solidFill>
              <a:latin typeface="ＭＳ Ｐゴシック"/>
            </a:rPr>
            <a:t>　貸付金については、住民一人当たり</a:t>
          </a:r>
          <a:r>
            <a:rPr kumimoji="1" lang="en-US" altLang="ja-JP" sz="1300">
              <a:solidFill>
                <a:sysClr val="windowText" lastClr="000000"/>
              </a:solidFill>
              <a:latin typeface="ＭＳ Ｐゴシック"/>
            </a:rPr>
            <a:t>28,368</a:t>
          </a:r>
          <a:r>
            <a:rPr kumimoji="1" lang="ja-JP" altLang="en-US" sz="1300">
              <a:solidFill>
                <a:sysClr val="windowText" lastClr="000000"/>
              </a:solidFill>
              <a:latin typeface="ＭＳ Ｐゴシック"/>
            </a:rPr>
            <a:t>円となっている。平成２７年度は木質バイオマス発電事業により急激な伸びとなった。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32,440
32,392
346.01
18,772,453
18,268,781
432,421
11,143,150
11,336,687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141986</xdr:rowOff>
    </xdr:from>
    <xdr:to>
      <xdr:col>6</xdr:col>
      <xdr:colOff>511175</xdr:colOff>
      <xdr:row>36</xdr:row>
      <xdr:rowOff>46546</xdr:rowOff>
    </xdr:to>
    <xdr:cxnSp macro="">
      <xdr:nvCxnSpPr>
        <xdr:cNvPr id="61" name="直線コネクタ 60"/>
        <xdr:cNvCxnSpPr/>
      </xdr:nvCxnSpPr>
      <xdr:spPr>
        <a:xfrm flipV="1">
          <a:off x="3797300" y="6142736"/>
          <a:ext cx="8382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145224</xdr:rowOff>
    </xdr:from>
    <xdr:to>
      <xdr:col>5</xdr:col>
      <xdr:colOff>358775</xdr:colOff>
      <xdr:row>36</xdr:row>
      <xdr:rowOff>46546</xdr:rowOff>
    </xdr:to>
    <xdr:cxnSp macro="">
      <xdr:nvCxnSpPr>
        <xdr:cNvPr id="64" name="直線コネクタ 63"/>
        <xdr:cNvCxnSpPr/>
      </xdr:nvCxnSpPr>
      <xdr:spPr>
        <a:xfrm>
          <a:off x="2908300" y="6145974"/>
          <a:ext cx="889000" cy="7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64914</xdr:rowOff>
    </xdr:from>
    <xdr:ext cx="469744" cy="259045"/>
    <xdr:sp macro="" textlink="">
      <xdr:nvSpPr>
        <xdr:cNvPr id="66" name="テキスト ボックス 65"/>
        <xdr:cNvSpPr txBox="1"/>
      </xdr:nvSpPr>
      <xdr:spPr>
        <a:xfrm>
          <a:off x="3562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117411</xdr:rowOff>
    </xdr:from>
    <xdr:to>
      <xdr:col>4</xdr:col>
      <xdr:colOff>155575</xdr:colOff>
      <xdr:row>35</xdr:row>
      <xdr:rowOff>145224</xdr:rowOff>
    </xdr:to>
    <xdr:cxnSp macro="">
      <xdr:nvCxnSpPr>
        <xdr:cNvPr id="67" name="直線コネクタ 66"/>
        <xdr:cNvCxnSpPr/>
      </xdr:nvCxnSpPr>
      <xdr:spPr>
        <a:xfrm>
          <a:off x="2019300" y="611816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74930</xdr:rowOff>
    </xdr:from>
    <xdr:to>
      <xdr:col>2</xdr:col>
      <xdr:colOff>638175</xdr:colOff>
      <xdr:row>35</xdr:row>
      <xdr:rowOff>117411</xdr:rowOff>
    </xdr:to>
    <xdr:cxnSp macro="">
      <xdr:nvCxnSpPr>
        <xdr:cNvPr id="70" name="直線コネクタ 69"/>
        <xdr:cNvCxnSpPr/>
      </xdr:nvCxnSpPr>
      <xdr:spPr>
        <a:xfrm>
          <a:off x="1130300" y="5904230"/>
          <a:ext cx="889000" cy="2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91186</xdr:rowOff>
    </xdr:from>
    <xdr:to>
      <xdr:col>6</xdr:col>
      <xdr:colOff>561975</xdr:colOff>
      <xdr:row>36</xdr:row>
      <xdr:rowOff>21336</xdr:rowOff>
    </xdr:to>
    <xdr:sp macro="" textlink="">
      <xdr:nvSpPr>
        <xdr:cNvPr id="80" name="円/楕円 79"/>
        <xdr:cNvSpPr/>
      </xdr:nvSpPr>
      <xdr:spPr>
        <a:xfrm>
          <a:off x="45847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69613</xdr:rowOff>
    </xdr:from>
    <xdr:ext cx="469744" cy="259045"/>
    <xdr:sp macro="" textlink="">
      <xdr:nvSpPr>
        <xdr:cNvPr id="81" name="議会費該当値テキスト"/>
        <xdr:cNvSpPr txBox="1"/>
      </xdr:nvSpPr>
      <xdr:spPr>
        <a:xfrm>
          <a:off x="4686300"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167196</xdr:rowOff>
    </xdr:from>
    <xdr:to>
      <xdr:col>5</xdr:col>
      <xdr:colOff>409575</xdr:colOff>
      <xdr:row>36</xdr:row>
      <xdr:rowOff>97346</xdr:rowOff>
    </xdr:to>
    <xdr:sp macro="" textlink="">
      <xdr:nvSpPr>
        <xdr:cNvPr id="82" name="円/楕円 81"/>
        <xdr:cNvSpPr/>
      </xdr:nvSpPr>
      <xdr:spPr>
        <a:xfrm>
          <a:off x="3746500" y="61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88473</xdr:rowOff>
    </xdr:from>
    <xdr:ext cx="469744" cy="259045"/>
    <xdr:sp macro="" textlink="">
      <xdr:nvSpPr>
        <xdr:cNvPr id="83" name="テキスト ボックス 82"/>
        <xdr:cNvSpPr txBox="1"/>
      </xdr:nvSpPr>
      <xdr:spPr>
        <a:xfrm>
          <a:off x="3562427" y="626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94424</xdr:rowOff>
    </xdr:from>
    <xdr:to>
      <xdr:col>4</xdr:col>
      <xdr:colOff>206375</xdr:colOff>
      <xdr:row>36</xdr:row>
      <xdr:rowOff>24574</xdr:rowOff>
    </xdr:to>
    <xdr:sp macro="" textlink="">
      <xdr:nvSpPr>
        <xdr:cNvPr id="84" name="円/楕円 83"/>
        <xdr:cNvSpPr/>
      </xdr:nvSpPr>
      <xdr:spPr>
        <a:xfrm>
          <a:off x="2857500" y="60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41101</xdr:rowOff>
    </xdr:from>
    <xdr:ext cx="469744" cy="259045"/>
    <xdr:sp macro="" textlink="">
      <xdr:nvSpPr>
        <xdr:cNvPr id="85" name="テキスト ボックス 84"/>
        <xdr:cNvSpPr txBox="1"/>
      </xdr:nvSpPr>
      <xdr:spPr>
        <a:xfrm>
          <a:off x="2673427" y="58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66611</xdr:rowOff>
    </xdr:from>
    <xdr:to>
      <xdr:col>3</xdr:col>
      <xdr:colOff>3175</xdr:colOff>
      <xdr:row>35</xdr:row>
      <xdr:rowOff>168211</xdr:rowOff>
    </xdr:to>
    <xdr:sp macro="" textlink="">
      <xdr:nvSpPr>
        <xdr:cNvPr id="86" name="円/楕円 85"/>
        <xdr:cNvSpPr/>
      </xdr:nvSpPr>
      <xdr:spPr>
        <a:xfrm>
          <a:off x="1968500" y="60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13288</xdr:rowOff>
    </xdr:from>
    <xdr:ext cx="469744" cy="259045"/>
    <xdr:sp macro="" textlink="">
      <xdr:nvSpPr>
        <xdr:cNvPr id="87" name="テキスト ボックス 86"/>
        <xdr:cNvSpPr txBox="1"/>
      </xdr:nvSpPr>
      <xdr:spPr>
        <a:xfrm>
          <a:off x="1784427" y="584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24130</xdr:rowOff>
    </xdr:from>
    <xdr:to>
      <xdr:col>1</xdr:col>
      <xdr:colOff>485775</xdr:colOff>
      <xdr:row>34</xdr:row>
      <xdr:rowOff>125730</xdr:rowOff>
    </xdr:to>
    <xdr:sp macro="" textlink="">
      <xdr:nvSpPr>
        <xdr:cNvPr id="88" name="円/楕円 87"/>
        <xdr:cNvSpPr/>
      </xdr:nvSpPr>
      <xdr:spPr>
        <a:xfrm>
          <a:off x="1079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142257</xdr:rowOff>
    </xdr:from>
    <xdr:ext cx="469744" cy="259045"/>
    <xdr:sp macro="" textlink="">
      <xdr:nvSpPr>
        <xdr:cNvPr id="89" name="テキスト ボックス 88"/>
        <xdr:cNvSpPr txBox="1"/>
      </xdr:nvSpPr>
      <xdr:spPr>
        <a:xfrm>
          <a:off x="895427"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117145</xdr:rowOff>
    </xdr:from>
    <xdr:to>
      <xdr:col>6</xdr:col>
      <xdr:colOff>511175</xdr:colOff>
      <xdr:row>58</xdr:row>
      <xdr:rowOff>107079</xdr:rowOff>
    </xdr:to>
    <xdr:cxnSp macro="">
      <xdr:nvCxnSpPr>
        <xdr:cNvPr id="119" name="直線コネクタ 118"/>
        <xdr:cNvCxnSpPr/>
      </xdr:nvCxnSpPr>
      <xdr:spPr>
        <a:xfrm flipV="1">
          <a:off x="3797300" y="9889795"/>
          <a:ext cx="838200" cy="1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102919</xdr:rowOff>
    </xdr:from>
    <xdr:to>
      <xdr:col>5</xdr:col>
      <xdr:colOff>358775</xdr:colOff>
      <xdr:row>58</xdr:row>
      <xdr:rowOff>107079</xdr:rowOff>
    </xdr:to>
    <xdr:cxnSp macro="">
      <xdr:nvCxnSpPr>
        <xdr:cNvPr id="122" name="直線コネクタ 121"/>
        <xdr:cNvCxnSpPr/>
      </xdr:nvCxnSpPr>
      <xdr:spPr>
        <a:xfrm>
          <a:off x="2908300" y="10047019"/>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102919</xdr:rowOff>
    </xdr:from>
    <xdr:to>
      <xdr:col>4</xdr:col>
      <xdr:colOff>155575</xdr:colOff>
      <xdr:row>58</xdr:row>
      <xdr:rowOff>153904</xdr:rowOff>
    </xdr:to>
    <xdr:cxnSp macro="">
      <xdr:nvCxnSpPr>
        <xdr:cNvPr id="125" name="直線コネクタ 124"/>
        <xdr:cNvCxnSpPr/>
      </xdr:nvCxnSpPr>
      <xdr:spPr>
        <a:xfrm flipV="1">
          <a:off x="2019300" y="10047019"/>
          <a:ext cx="889000" cy="5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74485</xdr:rowOff>
    </xdr:from>
    <xdr:ext cx="534377" cy="259045"/>
    <xdr:sp macro="" textlink="">
      <xdr:nvSpPr>
        <xdr:cNvPr id="127" name="テキスト ボックス 126"/>
        <xdr:cNvSpPr txBox="1"/>
      </xdr:nvSpPr>
      <xdr:spPr>
        <a:xfrm>
          <a:off x="2641111" y="96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132042</xdr:rowOff>
    </xdr:from>
    <xdr:to>
      <xdr:col>2</xdr:col>
      <xdr:colOff>638175</xdr:colOff>
      <xdr:row>58</xdr:row>
      <xdr:rowOff>153904</xdr:rowOff>
    </xdr:to>
    <xdr:cxnSp macro="">
      <xdr:nvCxnSpPr>
        <xdr:cNvPr id="128" name="直線コネクタ 127"/>
        <xdr:cNvCxnSpPr/>
      </xdr:nvCxnSpPr>
      <xdr:spPr>
        <a:xfrm>
          <a:off x="1130300" y="10076142"/>
          <a:ext cx="889000" cy="2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66345</xdr:rowOff>
    </xdr:from>
    <xdr:to>
      <xdr:col>6</xdr:col>
      <xdr:colOff>561975</xdr:colOff>
      <xdr:row>57</xdr:row>
      <xdr:rowOff>167945</xdr:rowOff>
    </xdr:to>
    <xdr:sp macro="" textlink="">
      <xdr:nvSpPr>
        <xdr:cNvPr id="138" name="円/楕円 137"/>
        <xdr:cNvSpPr/>
      </xdr:nvSpPr>
      <xdr:spPr>
        <a:xfrm>
          <a:off x="4584700" y="98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44772</xdr:rowOff>
    </xdr:from>
    <xdr:ext cx="534377" cy="259045"/>
    <xdr:sp macro="" textlink="">
      <xdr:nvSpPr>
        <xdr:cNvPr id="139" name="総務費該当値テキスト"/>
        <xdr:cNvSpPr txBox="1"/>
      </xdr:nvSpPr>
      <xdr:spPr>
        <a:xfrm>
          <a:off x="4686300" y="98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85,460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56279</xdr:rowOff>
    </xdr:from>
    <xdr:to>
      <xdr:col>5</xdr:col>
      <xdr:colOff>409575</xdr:colOff>
      <xdr:row>58</xdr:row>
      <xdr:rowOff>157879</xdr:rowOff>
    </xdr:to>
    <xdr:sp macro="" textlink="">
      <xdr:nvSpPr>
        <xdr:cNvPr id="140" name="円/楕円 139"/>
        <xdr:cNvSpPr/>
      </xdr:nvSpPr>
      <xdr:spPr>
        <a:xfrm>
          <a:off x="3746500" y="100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149006</xdr:rowOff>
    </xdr:from>
    <xdr:ext cx="534377" cy="259045"/>
    <xdr:sp macro="" textlink="">
      <xdr:nvSpPr>
        <xdr:cNvPr id="141" name="テキスト ボックス 140"/>
        <xdr:cNvSpPr txBox="1"/>
      </xdr:nvSpPr>
      <xdr:spPr>
        <a:xfrm>
          <a:off x="3530111" y="1009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52119</xdr:rowOff>
    </xdr:from>
    <xdr:to>
      <xdr:col>4</xdr:col>
      <xdr:colOff>206375</xdr:colOff>
      <xdr:row>58</xdr:row>
      <xdr:rowOff>153719</xdr:rowOff>
    </xdr:to>
    <xdr:sp macro="" textlink="">
      <xdr:nvSpPr>
        <xdr:cNvPr id="142" name="円/楕円 141"/>
        <xdr:cNvSpPr/>
      </xdr:nvSpPr>
      <xdr:spPr>
        <a:xfrm>
          <a:off x="2857500" y="99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144846</xdr:rowOff>
    </xdr:from>
    <xdr:ext cx="534377" cy="259045"/>
    <xdr:sp macro="" textlink="">
      <xdr:nvSpPr>
        <xdr:cNvPr id="143" name="テキスト ボックス 142"/>
        <xdr:cNvSpPr txBox="1"/>
      </xdr:nvSpPr>
      <xdr:spPr>
        <a:xfrm>
          <a:off x="2641111" y="100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103104</xdr:rowOff>
    </xdr:from>
    <xdr:to>
      <xdr:col>3</xdr:col>
      <xdr:colOff>3175</xdr:colOff>
      <xdr:row>59</xdr:row>
      <xdr:rowOff>33254</xdr:rowOff>
    </xdr:to>
    <xdr:sp macro="" textlink="">
      <xdr:nvSpPr>
        <xdr:cNvPr id="144" name="円/楕円 143"/>
        <xdr:cNvSpPr/>
      </xdr:nvSpPr>
      <xdr:spPr>
        <a:xfrm>
          <a:off x="1968500" y="100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24381</xdr:rowOff>
    </xdr:from>
    <xdr:ext cx="534377" cy="259045"/>
    <xdr:sp macro="" textlink="">
      <xdr:nvSpPr>
        <xdr:cNvPr id="145" name="テキスト ボックス 144"/>
        <xdr:cNvSpPr txBox="1"/>
      </xdr:nvSpPr>
      <xdr:spPr>
        <a:xfrm>
          <a:off x="1752111" y="101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81242</xdr:rowOff>
    </xdr:from>
    <xdr:to>
      <xdr:col>1</xdr:col>
      <xdr:colOff>485775</xdr:colOff>
      <xdr:row>59</xdr:row>
      <xdr:rowOff>11392</xdr:rowOff>
    </xdr:to>
    <xdr:sp macro="" textlink="">
      <xdr:nvSpPr>
        <xdr:cNvPr id="146" name="円/楕円 145"/>
        <xdr:cNvSpPr/>
      </xdr:nvSpPr>
      <xdr:spPr>
        <a:xfrm>
          <a:off x="1079500" y="100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2519</xdr:rowOff>
    </xdr:from>
    <xdr:ext cx="534377" cy="259045"/>
    <xdr:sp macro="" textlink="">
      <xdr:nvSpPr>
        <xdr:cNvPr id="147" name="テキスト ボックス 146"/>
        <xdr:cNvSpPr txBox="1"/>
      </xdr:nvSpPr>
      <xdr:spPr>
        <a:xfrm>
          <a:off x="863111" y="1011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2366</xdr:rowOff>
    </xdr:from>
    <xdr:to>
      <xdr:col>6</xdr:col>
      <xdr:colOff>511175</xdr:colOff>
      <xdr:row>74</xdr:row>
      <xdr:rowOff>97279</xdr:rowOff>
    </xdr:to>
    <xdr:cxnSp macro="">
      <xdr:nvCxnSpPr>
        <xdr:cNvPr id="179" name="直線コネクタ 178"/>
        <xdr:cNvCxnSpPr/>
      </xdr:nvCxnSpPr>
      <xdr:spPr>
        <a:xfrm flipV="1">
          <a:off x="3797300" y="12689666"/>
          <a:ext cx="838200" cy="9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97279</xdr:rowOff>
    </xdr:from>
    <xdr:to>
      <xdr:col>5</xdr:col>
      <xdr:colOff>358775</xdr:colOff>
      <xdr:row>75</xdr:row>
      <xdr:rowOff>74549</xdr:rowOff>
    </xdr:to>
    <xdr:cxnSp macro="">
      <xdr:nvCxnSpPr>
        <xdr:cNvPr id="182" name="直線コネクタ 181"/>
        <xdr:cNvCxnSpPr/>
      </xdr:nvCxnSpPr>
      <xdr:spPr>
        <a:xfrm flipV="1">
          <a:off x="2908300" y="12784579"/>
          <a:ext cx="889000" cy="14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74549</xdr:rowOff>
    </xdr:from>
    <xdr:to>
      <xdr:col>4</xdr:col>
      <xdr:colOff>155575</xdr:colOff>
      <xdr:row>75</xdr:row>
      <xdr:rowOff>124656</xdr:rowOff>
    </xdr:to>
    <xdr:cxnSp macro="">
      <xdr:nvCxnSpPr>
        <xdr:cNvPr id="185" name="直線コネクタ 184"/>
        <xdr:cNvCxnSpPr/>
      </xdr:nvCxnSpPr>
      <xdr:spPr>
        <a:xfrm flipV="1">
          <a:off x="2019300" y="12933299"/>
          <a:ext cx="889000" cy="5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60376</xdr:rowOff>
    </xdr:from>
    <xdr:to>
      <xdr:col>2</xdr:col>
      <xdr:colOff>638175</xdr:colOff>
      <xdr:row>75</xdr:row>
      <xdr:rowOff>124656</xdr:rowOff>
    </xdr:to>
    <xdr:cxnSp macro="">
      <xdr:nvCxnSpPr>
        <xdr:cNvPr id="188" name="直線コネクタ 187"/>
        <xdr:cNvCxnSpPr/>
      </xdr:nvCxnSpPr>
      <xdr:spPr>
        <a:xfrm>
          <a:off x="1130300" y="12919126"/>
          <a:ext cx="889000" cy="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123016</xdr:rowOff>
    </xdr:from>
    <xdr:to>
      <xdr:col>6</xdr:col>
      <xdr:colOff>561975</xdr:colOff>
      <xdr:row>74</xdr:row>
      <xdr:rowOff>53166</xdr:rowOff>
    </xdr:to>
    <xdr:sp macro="" textlink="">
      <xdr:nvSpPr>
        <xdr:cNvPr id="198" name="円/楕円 197"/>
        <xdr:cNvSpPr/>
      </xdr:nvSpPr>
      <xdr:spPr>
        <a:xfrm>
          <a:off x="4584700" y="126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145893</xdr:rowOff>
    </xdr:from>
    <xdr:ext cx="599010" cy="259045"/>
    <xdr:sp macro="" textlink="">
      <xdr:nvSpPr>
        <xdr:cNvPr id="199" name="民生費該当値テキスト"/>
        <xdr:cNvSpPr txBox="1"/>
      </xdr:nvSpPr>
      <xdr:spPr>
        <a:xfrm>
          <a:off x="4686300" y="1249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177,616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46479</xdr:rowOff>
    </xdr:from>
    <xdr:to>
      <xdr:col>5</xdr:col>
      <xdr:colOff>409575</xdr:colOff>
      <xdr:row>74</xdr:row>
      <xdr:rowOff>148079</xdr:rowOff>
    </xdr:to>
    <xdr:sp macro="" textlink="">
      <xdr:nvSpPr>
        <xdr:cNvPr id="200" name="円/楕円 199"/>
        <xdr:cNvSpPr/>
      </xdr:nvSpPr>
      <xdr:spPr>
        <a:xfrm>
          <a:off x="3746500" y="1273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164606</xdr:rowOff>
    </xdr:from>
    <xdr:ext cx="599010" cy="259045"/>
    <xdr:sp macro="" textlink="">
      <xdr:nvSpPr>
        <xdr:cNvPr id="201" name="テキスト ボックス 200"/>
        <xdr:cNvSpPr txBox="1"/>
      </xdr:nvSpPr>
      <xdr:spPr>
        <a:xfrm>
          <a:off x="3497794" y="1250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168,897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23749</xdr:rowOff>
    </xdr:from>
    <xdr:to>
      <xdr:col>4</xdr:col>
      <xdr:colOff>206375</xdr:colOff>
      <xdr:row>75</xdr:row>
      <xdr:rowOff>125349</xdr:rowOff>
    </xdr:to>
    <xdr:sp macro="" textlink="">
      <xdr:nvSpPr>
        <xdr:cNvPr id="202" name="円/楕円 201"/>
        <xdr:cNvSpPr/>
      </xdr:nvSpPr>
      <xdr:spPr>
        <a:xfrm>
          <a:off x="2857500" y="128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141876</xdr:rowOff>
    </xdr:from>
    <xdr:ext cx="599010" cy="259045"/>
    <xdr:sp macro="" textlink="">
      <xdr:nvSpPr>
        <xdr:cNvPr id="203" name="テキスト ボックス 202"/>
        <xdr:cNvSpPr txBox="1"/>
      </xdr:nvSpPr>
      <xdr:spPr>
        <a:xfrm>
          <a:off x="2608794" y="1265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155,235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73856</xdr:rowOff>
    </xdr:from>
    <xdr:to>
      <xdr:col>3</xdr:col>
      <xdr:colOff>3175</xdr:colOff>
      <xdr:row>76</xdr:row>
      <xdr:rowOff>4006</xdr:rowOff>
    </xdr:to>
    <xdr:sp macro="" textlink="">
      <xdr:nvSpPr>
        <xdr:cNvPr id="204" name="円/楕円 203"/>
        <xdr:cNvSpPr/>
      </xdr:nvSpPr>
      <xdr:spPr>
        <a:xfrm>
          <a:off x="1968500" y="129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20533</xdr:rowOff>
    </xdr:from>
    <xdr:ext cx="599010" cy="259045"/>
    <xdr:sp macro="" textlink="">
      <xdr:nvSpPr>
        <xdr:cNvPr id="205" name="テキスト ボックス 204"/>
        <xdr:cNvSpPr txBox="1"/>
      </xdr:nvSpPr>
      <xdr:spPr>
        <a:xfrm>
          <a:off x="1719794" y="1270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150,632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9576</xdr:rowOff>
    </xdr:from>
    <xdr:to>
      <xdr:col>1</xdr:col>
      <xdr:colOff>485775</xdr:colOff>
      <xdr:row>75</xdr:row>
      <xdr:rowOff>111176</xdr:rowOff>
    </xdr:to>
    <xdr:sp macro="" textlink="">
      <xdr:nvSpPr>
        <xdr:cNvPr id="206" name="円/楕円 205"/>
        <xdr:cNvSpPr/>
      </xdr:nvSpPr>
      <xdr:spPr>
        <a:xfrm>
          <a:off x="1079500" y="128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127703</xdr:rowOff>
    </xdr:from>
    <xdr:ext cx="599010" cy="259045"/>
    <xdr:sp macro="" textlink="">
      <xdr:nvSpPr>
        <xdr:cNvPr id="207" name="テキスト ボックス 206"/>
        <xdr:cNvSpPr txBox="1"/>
      </xdr:nvSpPr>
      <xdr:spPr>
        <a:xfrm>
          <a:off x="830794" y="1264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91221</xdr:rowOff>
    </xdr:from>
    <xdr:to>
      <xdr:col>6</xdr:col>
      <xdr:colOff>511175</xdr:colOff>
      <xdr:row>98</xdr:row>
      <xdr:rowOff>129952</xdr:rowOff>
    </xdr:to>
    <xdr:cxnSp macro="">
      <xdr:nvCxnSpPr>
        <xdr:cNvPr id="239" name="直線コネクタ 238"/>
        <xdr:cNvCxnSpPr/>
      </xdr:nvCxnSpPr>
      <xdr:spPr>
        <a:xfrm>
          <a:off x="3797300" y="16893321"/>
          <a:ext cx="8382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34396</xdr:rowOff>
    </xdr:from>
    <xdr:to>
      <xdr:col>5</xdr:col>
      <xdr:colOff>358775</xdr:colOff>
      <xdr:row>98</xdr:row>
      <xdr:rowOff>91221</xdr:rowOff>
    </xdr:to>
    <xdr:cxnSp macro="">
      <xdr:nvCxnSpPr>
        <xdr:cNvPr id="242" name="直線コネクタ 241"/>
        <xdr:cNvCxnSpPr/>
      </xdr:nvCxnSpPr>
      <xdr:spPr>
        <a:xfrm>
          <a:off x="2908300" y="16836496"/>
          <a:ext cx="889000" cy="5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4" name="テキスト ボックス 243"/>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34396</xdr:rowOff>
    </xdr:from>
    <xdr:to>
      <xdr:col>4</xdr:col>
      <xdr:colOff>155575</xdr:colOff>
      <xdr:row>98</xdr:row>
      <xdr:rowOff>110505</xdr:rowOff>
    </xdr:to>
    <xdr:cxnSp macro="">
      <xdr:nvCxnSpPr>
        <xdr:cNvPr id="245" name="直線コネクタ 244"/>
        <xdr:cNvCxnSpPr/>
      </xdr:nvCxnSpPr>
      <xdr:spPr>
        <a:xfrm flipV="1">
          <a:off x="2019300" y="16836496"/>
          <a:ext cx="889000" cy="7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7" name="テキスト ボックス 246"/>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106341</xdr:rowOff>
    </xdr:from>
    <xdr:to>
      <xdr:col>2</xdr:col>
      <xdr:colOff>638175</xdr:colOff>
      <xdr:row>98</xdr:row>
      <xdr:rowOff>110505</xdr:rowOff>
    </xdr:to>
    <xdr:cxnSp macro="">
      <xdr:nvCxnSpPr>
        <xdr:cNvPr id="248" name="直線コネクタ 247"/>
        <xdr:cNvCxnSpPr/>
      </xdr:nvCxnSpPr>
      <xdr:spPr>
        <a:xfrm>
          <a:off x="1130300" y="16908441"/>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2" name="テキスト ボックス 251"/>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79152</xdr:rowOff>
    </xdr:from>
    <xdr:to>
      <xdr:col>6</xdr:col>
      <xdr:colOff>561975</xdr:colOff>
      <xdr:row>99</xdr:row>
      <xdr:rowOff>9302</xdr:rowOff>
    </xdr:to>
    <xdr:sp macro="" textlink="">
      <xdr:nvSpPr>
        <xdr:cNvPr id="258" name="円/楕円 257"/>
        <xdr:cNvSpPr/>
      </xdr:nvSpPr>
      <xdr:spPr>
        <a:xfrm>
          <a:off x="4584700" y="168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165529</xdr:rowOff>
    </xdr:from>
    <xdr:ext cx="534377" cy="259045"/>
    <xdr:sp macro="" textlink="">
      <xdr:nvSpPr>
        <xdr:cNvPr id="259" name="衛生費該当値テキスト"/>
        <xdr:cNvSpPr txBox="1"/>
      </xdr:nvSpPr>
      <xdr:spPr>
        <a:xfrm>
          <a:off x="4686300" y="1679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28,597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40421</xdr:rowOff>
    </xdr:from>
    <xdr:to>
      <xdr:col>5</xdr:col>
      <xdr:colOff>409575</xdr:colOff>
      <xdr:row>98</xdr:row>
      <xdr:rowOff>142021</xdr:rowOff>
    </xdr:to>
    <xdr:sp macro="" textlink="">
      <xdr:nvSpPr>
        <xdr:cNvPr id="260" name="円/楕円 259"/>
        <xdr:cNvSpPr/>
      </xdr:nvSpPr>
      <xdr:spPr>
        <a:xfrm>
          <a:off x="3746500" y="168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133148</xdr:rowOff>
    </xdr:from>
    <xdr:ext cx="534377" cy="259045"/>
    <xdr:sp macro="" textlink="">
      <xdr:nvSpPr>
        <xdr:cNvPr id="261" name="テキスト ボックス 260"/>
        <xdr:cNvSpPr txBox="1"/>
      </xdr:nvSpPr>
      <xdr:spPr>
        <a:xfrm>
          <a:off x="3530111" y="1693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155046</xdr:rowOff>
    </xdr:from>
    <xdr:to>
      <xdr:col>4</xdr:col>
      <xdr:colOff>206375</xdr:colOff>
      <xdr:row>98</xdr:row>
      <xdr:rowOff>85196</xdr:rowOff>
    </xdr:to>
    <xdr:sp macro="" textlink="">
      <xdr:nvSpPr>
        <xdr:cNvPr id="262" name="円/楕円 261"/>
        <xdr:cNvSpPr/>
      </xdr:nvSpPr>
      <xdr:spPr>
        <a:xfrm>
          <a:off x="2857500" y="167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76323</xdr:rowOff>
    </xdr:from>
    <xdr:ext cx="534377" cy="259045"/>
    <xdr:sp macro="" textlink="">
      <xdr:nvSpPr>
        <xdr:cNvPr id="263" name="テキスト ボックス 262"/>
        <xdr:cNvSpPr txBox="1"/>
      </xdr:nvSpPr>
      <xdr:spPr>
        <a:xfrm>
          <a:off x="2641111" y="168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59705</xdr:rowOff>
    </xdr:from>
    <xdr:to>
      <xdr:col>3</xdr:col>
      <xdr:colOff>3175</xdr:colOff>
      <xdr:row>98</xdr:row>
      <xdr:rowOff>161305</xdr:rowOff>
    </xdr:to>
    <xdr:sp macro="" textlink="">
      <xdr:nvSpPr>
        <xdr:cNvPr id="264" name="円/楕円 263"/>
        <xdr:cNvSpPr/>
      </xdr:nvSpPr>
      <xdr:spPr>
        <a:xfrm>
          <a:off x="1968500" y="168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152432</xdr:rowOff>
    </xdr:from>
    <xdr:ext cx="534377" cy="259045"/>
    <xdr:sp macro="" textlink="">
      <xdr:nvSpPr>
        <xdr:cNvPr id="265" name="テキスト ボックス 264"/>
        <xdr:cNvSpPr txBox="1"/>
      </xdr:nvSpPr>
      <xdr:spPr>
        <a:xfrm>
          <a:off x="1752111" y="169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55541</xdr:rowOff>
    </xdr:from>
    <xdr:to>
      <xdr:col>1</xdr:col>
      <xdr:colOff>485775</xdr:colOff>
      <xdr:row>98</xdr:row>
      <xdr:rowOff>157141</xdr:rowOff>
    </xdr:to>
    <xdr:sp macro="" textlink="">
      <xdr:nvSpPr>
        <xdr:cNvPr id="266" name="円/楕円 265"/>
        <xdr:cNvSpPr/>
      </xdr:nvSpPr>
      <xdr:spPr>
        <a:xfrm>
          <a:off x="1079500" y="168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148268</xdr:rowOff>
    </xdr:from>
    <xdr:ext cx="534377" cy="259045"/>
    <xdr:sp macro="" textlink="">
      <xdr:nvSpPr>
        <xdr:cNvPr id="267" name="テキスト ボックス 266"/>
        <xdr:cNvSpPr txBox="1"/>
      </xdr:nvSpPr>
      <xdr:spPr>
        <a:xfrm>
          <a:off x="863111" y="16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38354</xdr:rowOff>
    </xdr:from>
    <xdr:to>
      <xdr:col>15</xdr:col>
      <xdr:colOff>180975</xdr:colOff>
      <xdr:row>39</xdr:row>
      <xdr:rowOff>44069</xdr:rowOff>
    </xdr:to>
    <xdr:cxnSp macro="">
      <xdr:nvCxnSpPr>
        <xdr:cNvPr id="296" name="直線コネクタ 295"/>
        <xdr:cNvCxnSpPr/>
      </xdr:nvCxnSpPr>
      <xdr:spPr>
        <a:xfrm flipV="1">
          <a:off x="9639300" y="672490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48451</xdr:rowOff>
    </xdr:from>
    <xdr:to>
      <xdr:col>14</xdr:col>
      <xdr:colOff>28575</xdr:colOff>
      <xdr:row>39</xdr:row>
      <xdr:rowOff>44069</xdr:rowOff>
    </xdr:to>
    <xdr:cxnSp macro="">
      <xdr:nvCxnSpPr>
        <xdr:cNvPr id="299" name="直線コネクタ 298"/>
        <xdr:cNvCxnSpPr/>
      </xdr:nvCxnSpPr>
      <xdr:spPr>
        <a:xfrm>
          <a:off x="8750300" y="6563551"/>
          <a:ext cx="889000" cy="16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87122</xdr:rowOff>
    </xdr:from>
    <xdr:to>
      <xdr:col>12</xdr:col>
      <xdr:colOff>511175</xdr:colOff>
      <xdr:row>38</xdr:row>
      <xdr:rowOff>48451</xdr:rowOff>
    </xdr:to>
    <xdr:cxnSp macro="">
      <xdr:nvCxnSpPr>
        <xdr:cNvPr id="302" name="直線コネクタ 301"/>
        <xdr:cNvCxnSpPr/>
      </xdr:nvCxnSpPr>
      <xdr:spPr>
        <a:xfrm>
          <a:off x="7861300" y="6259322"/>
          <a:ext cx="889000" cy="30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41402</xdr:rowOff>
    </xdr:from>
    <xdr:to>
      <xdr:col>11</xdr:col>
      <xdr:colOff>307975</xdr:colOff>
      <xdr:row>36</xdr:row>
      <xdr:rowOff>87122</xdr:rowOff>
    </xdr:to>
    <xdr:cxnSp macro="">
      <xdr:nvCxnSpPr>
        <xdr:cNvPr id="305" name="直線コネクタ 304"/>
        <xdr:cNvCxnSpPr/>
      </xdr:nvCxnSpPr>
      <xdr:spPr>
        <a:xfrm>
          <a:off x="6972300" y="604215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159004</xdr:rowOff>
    </xdr:from>
    <xdr:to>
      <xdr:col>15</xdr:col>
      <xdr:colOff>231775</xdr:colOff>
      <xdr:row>39</xdr:row>
      <xdr:rowOff>89154</xdr:rowOff>
    </xdr:to>
    <xdr:sp macro="" textlink="">
      <xdr:nvSpPr>
        <xdr:cNvPr id="315" name="円/楕円 314"/>
        <xdr:cNvSpPr/>
      </xdr:nvSpPr>
      <xdr:spPr>
        <a:xfrm>
          <a:off x="104267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73931</xdr:rowOff>
    </xdr:from>
    <xdr:ext cx="313932" cy="259045"/>
    <xdr:sp macro="" textlink="">
      <xdr:nvSpPr>
        <xdr:cNvPr id="316" name="労働費該当値テキスト"/>
        <xdr:cNvSpPr txBox="1"/>
      </xdr:nvSpPr>
      <xdr:spPr>
        <a:xfrm>
          <a:off x="10528300" y="6589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164719</xdr:rowOff>
    </xdr:from>
    <xdr:to>
      <xdr:col>14</xdr:col>
      <xdr:colOff>79375</xdr:colOff>
      <xdr:row>39</xdr:row>
      <xdr:rowOff>94869</xdr:rowOff>
    </xdr:to>
    <xdr:sp macro="" textlink="">
      <xdr:nvSpPr>
        <xdr:cNvPr id="317" name="円/楕円 316"/>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85996</xdr:rowOff>
    </xdr:from>
    <xdr:ext cx="249299" cy="259045"/>
    <xdr:sp macro="" textlink="">
      <xdr:nvSpPr>
        <xdr:cNvPr id="318" name="テキスト ボックス 317"/>
        <xdr:cNvSpPr txBox="1"/>
      </xdr:nvSpPr>
      <xdr:spPr>
        <a:xfrm>
          <a:off x="9514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169101</xdr:rowOff>
    </xdr:from>
    <xdr:to>
      <xdr:col>12</xdr:col>
      <xdr:colOff>561975</xdr:colOff>
      <xdr:row>38</xdr:row>
      <xdr:rowOff>99251</xdr:rowOff>
    </xdr:to>
    <xdr:sp macro="" textlink="">
      <xdr:nvSpPr>
        <xdr:cNvPr id="319" name="円/楕円 318"/>
        <xdr:cNvSpPr/>
      </xdr:nvSpPr>
      <xdr:spPr>
        <a:xfrm>
          <a:off x="8699500" y="65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90378</xdr:rowOff>
    </xdr:from>
    <xdr:ext cx="378565" cy="259045"/>
    <xdr:sp macro="" textlink="">
      <xdr:nvSpPr>
        <xdr:cNvPr id="320" name="テキスト ボックス 319"/>
        <xdr:cNvSpPr txBox="1"/>
      </xdr:nvSpPr>
      <xdr:spPr>
        <a:xfrm>
          <a:off x="8561017" y="660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36322</xdr:rowOff>
    </xdr:from>
    <xdr:to>
      <xdr:col>11</xdr:col>
      <xdr:colOff>358775</xdr:colOff>
      <xdr:row>36</xdr:row>
      <xdr:rowOff>137922</xdr:rowOff>
    </xdr:to>
    <xdr:sp macro="" textlink="">
      <xdr:nvSpPr>
        <xdr:cNvPr id="321" name="円/楕円 320"/>
        <xdr:cNvSpPr/>
      </xdr:nvSpPr>
      <xdr:spPr>
        <a:xfrm>
          <a:off x="7810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129049</xdr:rowOff>
    </xdr:from>
    <xdr:ext cx="469744" cy="259045"/>
    <xdr:sp macro="" textlink="">
      <xdr:nvSpPr>
        <xdr:cNvPr id="322" name="テキスト ボックス 321"/>
        <xdr:cNvSpPr txBox="1"/>
      </xdr:nvSpPr>
      <xdr:spPr>
        <a:xfrm>
          <a:off x="7626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162052</xdr:rowOff>
    </xdr:from>
    <xdr:to>
      <xdr:col>10</xdr:col>
      <xdr:colOff>155575</xdr:colOff>
      <xdr:row>35</xdr:row>
      <xdr:rowOff>92202</xdr:rowOff>
    </xdr:to>
    <xdr:sp macro="" textlink="">
      <xdr:nvSpPr>
        <xdr:cNvPr id="323" name="円/楕円 322"/>
        <xdr:cNvSpPr/>
      </xdr:nvSpPr>
      <xdr:spPr>
        <a:xfrm>
          <a:off x="6921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83329</xdr:rowOff>
    </xdr:from>
    <xdr:ext cx="469744" cy="259045"/>
    <xdr:sp macro="" textlink="">
      <xdr:nvSpPr>
        <xdr:cNvPr id="324" name="テキスト ボックス 323"/>
        <xdr:cNvSpPr txBox="1"/>
      </xdr:nvSpPr>
      <xdr:spPr>
        <a:xfrm>
          <a:off x="6737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89040</xdr:rowOff>
    </xdr:from>
    <xdr:to>
      <xdr:col>15</xdr:col>
      <xdr:colOff>180975</xdr:colOff>
      <xdr:row>57</xdr:row>
      <xdr:rowOff>114478</xdr:rowOff>
    </xdr:to>
    <xdr:cxnSp macro="">
      <xdr:nvCxnSpPr>
        <xdr:cNvPr id="353" name="直線コネクタ 352"/>
        <xdr:cNvCxnSpPr/>
      </xdr:nvCxnSpPr>
      <xdr:spPr>
        <a:xfrm flipV="1">
          <a:off x="9639300" y="9861690"/>
          <a:ext cx="838200" cy="2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33363</xdr:rowOff>
    </xdr:from>
    <xdr:to>
      <xdr:col>14</xdr:col>
      <xdr:colOff>28575</xdr:colOff>
      <xdr:row>57</xdr:row>
      <xdr:rowOff>114478</xdr:rowOff>
    </xdr:to>
    <xdr:cxnSp macro="">
      <xdr:nvCxnSpPr>
        <xdr:cNvPr id="356" name="直線コネクタ 355"/>
        <xdr:cNvCxnSpPr/>
      </xdr:nvCxnSpPr>
      <xdr:spPr>
        <a:xfrm>
          <a:off x="8750300" y="9806013"/>
          <a:ext cx="889000" cy="8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8" name="テキスト ボックス 357"/>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139674</xdr:rowOff>
    </xdr:from>
    <xdr:to>
      <xdr:col>12</xdr:col>
      <xdr:colOff>511175</xdr:colOff>
      <xdr:row>57</xdr:row>
      <xdr:rowOff>33363</xdr:rowOff>
    </xdr:to>
    <xdr:cxnSp macro="">
      <xdr:nvCxnSpPr>
        <xdr:cNvPr id="359" name="直線コネクタ 358"/>
        <xdr:cNvCxnSpPr/>
      </xdr:nvCxnSpPr>
      <xdr:spPr>
        <a:xfrm>
          <a:off x="7861300" y="9740874"/>
          <a:ext cx="889000" cy="6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61" name="テキスト ボックス 360"/>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76886</xdr:rowOff>
    </xdr:from>
    <xdr:to>
      <xdr:col>11</xdr:col>
      <xdr:colOff>307975</xdr:colOff>
      <xdr:row>56</xdr:row>
      <xdr:rowOff>139674</xdr:rowOff>
    </xdr:to>
    <xdr:cxnSp macro="">
      <xdr:nvCxnSpPr>
        <xdr:cNvPr id="362" name="直線コネクタ 361"/>
        <xdr:cNvCxnSpPr/>
      </xdr:nvCxnSpPr>
      <xdr:spPr>
        <a:xfrm>
          <a:off x="6972300" y="9335186"/>
          <a:ext cx="889000" cy="40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38240</xdr:rowOff>
    </xdr:from>
    <xdr:to>
      <xdr:col>15</xdr:col>
      <xdr:colOff>231775</xdr:colOff>
      <xdr:row>57</xdr:row>
      <xdr:rowOff>139840</xdr:rowOff>
    </xdr:to>
    <xdr:sp macro="" textlink="">
      <xdr:nvSpPr>
        <xdr:cNvPr id="372" name="円/楕円 371"/>
        <xdr:cNvSpPr/>
      </xdr:nvSpPr>
      <xdr:spPr>
        <a:xfrm>
          <a:off x="10426700" y="98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16667</xdr:rowOff>
    </xdr:from>
    <xdr:ext cx="534377" cy="259045"/>
    <xdr:sp macro="" textlink="">
      <xdr:nvSpPr>
        <xdr:cNvPr id="373" name="農林水産業費該当値テキスト"/>
        <xdr:cNvSpPr txBox="1"/>
      </xdr:nvSpPr>
      <xdr:spPr>
        <a:xfrm>
          <a:off x="10528300" y="97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63678</xdr:rowOff>
    </xdr:from>
    <xdr:to>
      <xdr:col>14</xdr:col>
      <xdr:colOff>79375</xdr:colOff>
      <xdr:row>57</xdr:row>
      <xdr:rowOff>165278</xdr:rowOff>
    </xdr:to>
    <xdr:sp macro="" textlink="">
      <xdr:nvSpPr>
        <xdr:cNvPr id="374" name="円/楕円 373"/>
        <xdr:cNvSpPr/>
      </xdr:nvSpPr>
      <xdr:spPr>
        <a:xfrm>
          <a:off x="9588500" y="98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156405</xdr:rowOff>
    </xdr:from>
    <xdr:ext cx="534377" cy="259045"/>
    <xdr:sp macro="" textlink="">
      <xdr:nvSpPr>
        <xdr:cNvPr id="375" name="テキスト ボックス 374"/>
        <xdr:cNvSpPr txBox="1"/>
      </xdr:nvSpPr>
      <xdr:spPr>
        <a:xfrm>
          <a:off x="9372111" y="99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154013</xdr:rowOff>
    </xdr:from>
    <xdr:to>
      <xdr:col>12</xdr:col>
      <xdr:colOff>561975</xdr:colOff>
      <xdr:row>57</xdr:row>
      <xdr:rowOff>84163</xdr:rowOff>
    </xdr:to>
    <xdr:sp macro="" textlink="">
      <xdr:nvSpPr>
        <xdr:cNvPr id="376" name="円/楕円 375"/>
        <xdr:cNvSpPr/>
      </xdr:nvSpPr>
      <xdr:spPr>
        <a:xfrm>
          <a:off x="8699500" y="975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75290</xdr:rowOff>
    </xdr:from>
    <xdr:ext cx="534377" cy="259045"/>
    <xdr:sp macro="" textlink="">
      <xdr:nvSpPr>
        <xdr:cNvPr id="377" name="テキスト ボックス 376"/>
        <xdr:cNvSpPr txBox="1"/>
      </xdr:nvSpPr>
      <xdr:spPr>
        <a:xfrm>
          <a:off x="8483111" y="984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88874</xdr:rowOff>
    </xdr:from>
    <xdr:to>
      <xdr:col>11</xdr:col>
      <xdr:colOff>358775</xdr:colOff>
      <xdr:row>57</xdr:row>
      <xdr:rowOff>19024</xdr:rowOff>
    </xdr:to>
    <xdr:sp macro="" textlink="">
      <xdr:nvSpPr>
        <xdr:cNvPr id="378" name="円/楕円 377"/>
        <xdr:cNvSpPr/>
      </xdr:nvSpPr>
      <xdr:spPr>
        <a:xfrm>
          <a:off x="7810500" y="96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35551</xdr:rowOff>
    </xdr:from>
    <xdr:ext cx="534377" cy="259045"/>
    <xdr:sp macro="" textlink="">
      <xdr:nvSpPr>
        <xdr:cNvPr id="379" name="テキスト ボックス 378"/>
        <xdr:cNvSpPr txBox="1"/>
      </xdr:nvSpPr>
      <xdr:spPr>
        <a:xfrm>
          <a:off x="7594111" y="946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26086</xdr:rowOff>
    </xdr:from>
    <xdr:to>
      <xdr:col>10</xdr:col>
      <xdr:colOff>155575</xdr:colOff>
      <xdr:row>54</xdr:row>
      <xdr:rowOff>127686</xdr:rowOff>
    </xdr:to>
    <xdr:sp macro="" textlink="">
      <xdr:nvSpPr>
        <xdr:cNvPr id="380" name="円/楕円 379"/>
        <xdr:cNvSpPr/>
      </xdr:nvSpPr>
      <xdr:spPr>
        <a:xfrm>
          <a:off x="6921500" y="92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144213</xdr:rowOff>
    </xdr:from>
    <xdr:ext cx="534377" cy="259045"/>
    <xdr:sp macro="" textlink="">
      <xdr:nvSpPr>
        <xdr:cNvPr id="381" name="テキスト ボックス 380"/>
        <xdr:cNvSpPr txBox="1"/>
      </xdr:nvSpPr>
      <xdr:spPr>
        <a:xfrm>
          <a:off x="6705111" y="905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95199</xdr:rowOff>
    </xdr:from>
    <xdr:to>
      <xdr:col>15</xdr:col>
      <xdr:colOff>180975</xdr:colOff>
      <xdr:row>76</xdr:row>
      <xdr:rowOff>21895</xdr:rowOff>
    </xdr:to>
    <xdr:cxnSp macro="">
      <xdr:nvCxnSpPr>
        <xdr:cNvPr id="410" name="直線コネクタ 409"/>
        <xdr:cNvCxnSpPr/>
      </xdr:nvCxnSpPr>
      <xdr:spPr>
        <a:xfrm flipV="1">
          <a:off x="9639300" y="12953949"/>
          <a:ext cx="838200" cy="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21895</xdr:rowOff>
    </xdr:from>
    <xdr:to>
      <xdr:col>14</xdr:col>
      <xdr:colOff>28575</xdr:colOff>
      <xdr:row>76</xdr:row>
      <xdr:rowOff>45441</xdr:rowOff>
    </xdr:to>
    <xdr:cxnSp macro="">
      <xdr:nvCxnSpPr>
        <xdr:cNvPr id="413" name="直線コネクタ 412"/>
        <xdr:cNvCxnSpPr/>
      </xdr:nvCxnSpPr>
      <xdr:spPr>
        <a:xfrm flipV="1">
          <a:off x="8750300" y="1305209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95217</xdr:rowOff>
    </xdr:from>
    <xdr:ext cx="534377" cy="259045"/>
    <xdr:sp macro="" textlink="">
      <xdr:nvSpPr>
        <xdr:cNvPr id="415" name="テキスト ボックス 414"/>
        <xdr:cNvSpPr txBox="1"/>
      </xdr:nvSpPr>
      <xdr:spPr>
        <a:xfrm>
          <a:off x="9372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9855</xdr:rowOff>
    </xdr:from>
    <xdr:to>
      <xdr:col>12</xdr:col>
      <xdr:colOff>511175</xdr:colOff>
      <xdr:row>76</xdr:row>
      <xdr:rowOff>45441</xdr:rowOff>
    </xdr:to>
    <xdr:cxnSp macro="">
      <xdr:nvCxnSpPr>
        <xdr:cNvPr id="416" name="直線コネクタ 415"/>
        <xdr:cNvCxnSpPr/>
      </xdr:nvCxnSpPr>
      <xdr:spPr>
        <a:xfrm>
          <a:off x="7861300" y="13040055"/>
          <a:ext cx="8890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107714</xdr:rowOff>
    </xdr:from>
    <xdr:ext cx="534377" cy="259045"/>
    <xdr:sp macro="" textlink="">
      <xdr:nvSpPr>
        <xdr:cNvPr id="418" name="テキスト ボックス 417"/>
        <xdr:cNvSpPr txBox="1"/>
      </xdr:nvSpPr>
      <xdr:spPr>
        <a:xfrm>
          <a:off x="8483111" y="13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147968</xdr:rowOff>
    </xdr:from>
    <xdr:to>
      <xdr:col>11</xdr:col>
      <xdr:colOff>307975</xdr:colOff>
      <xdr:row>76</xdr:row>
      <xdr:rowOff>9855</xdr:rowOff>
    </xdr:to>
    <xdr:cxnSp macro="">
      <xdr:nvCxnSpPr>
        <xdr:cNvPr id="419" name="直線コネクタ 418"/>
        <xdr:cNvCxnSpPr/>
      </xdr:nvCxnSpPr>
      <xdr:spPr>
        <a:xfrm>
          <a:off x="6972300" y="13006718"/>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102264</xdr:rowOff>
    </xdr:from>
    <xdr:ext cx="534377" cy="259045"/>
    <xdr:sp macro="" textlink="">
      <xdr:nvSpPr>
        <xdr:cNvPr id="421" name="テキスト ボックス 420"/>
        <xdr:cNvSpPr txBox="1"/>
      </xdr:nvSpPr>
      <xdr:spPr>
        <a:xfrm>
          <a:off x="7594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87940</xdr:rowOff>
    </xdr:from>
    <xdr:ext cx="534377" cy="259045"/>
    <xdr:sp macro="" textlink="">
      <xdr:nvSpPr>
        <xdr:cNvPr id="423" name="テキスト ボックス 422"/>
        <xdr:cNvSpPr txBox="1"/>
      </xdr:nvSpPr>
      <xdr:spPr>
        <a:xfrm>
          <a:off x="6705111" y="131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44399</xdr:rowOff>
    </xdr:from>
    <xdr:to>
      <xdr:col>15</xdr:col>
      <xdr:colOff>231775</xdr:colOff>
      <xdr:row>75</xdr:row>
      <xdr:rowOff>145999</xdr:rowOff>
    </xdr:to>
    <xdr:sp macro="" textlink="">
      <xdr:nvSpPr>
        <xdr:cNvPr id="429" name="円/楕円 428"/>
        <xdr:cNvSpPr/>
      </xdr:nvSpPr>
      <xdr:spPr>
        <a:xfrm>
          <a:off x="10426700" y="129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67276</xdr:rowOff>
    </xdr:from>
    <xdr:ext cx="534377" cy="259045"/>
    <xdr:sp macro="" textlink="">
      <xdr:nvSpPr>
        <xdr:cNvPr id="430" name="商工費該当値テキスト"/>
        <xdr:cNvSpPr txBox="1"/>
      </xdr:nvSpPr>
      <xdr:spPr>
        <a:xfrm>
          <a:off x="10528300" y="1275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142545</xdr:rowOff>
    </xdr:from>
    <xdr:to>
      <xdr:col>14</xdr:col>
      <xdr:colOff>79375</xdr:colOff>
      <xdr:row>76</xdr:row>
      <xdr:rowOff>72695</xdr:rowOff>
    </xdr:to>
    <xdr:sp macro="" textlink="">
      <xdr:nvSpPr>
        <xdr:cNvPr id="431" name="円/楕円 430"/>
        <xdr:cNvSpPr/>
      </xdr:nvSpPr>
      <xdr:spPr>
        <a:xfrm>
          <a:off x="9588500" y="130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89222</xdr:rowOff>
    </xdr:from>
    <xdr:ext cx="534377" cy="259045"/>
    <xdr:sp macro="" textlink="">
      <xdr:nvSpPr>
        <xdr:cNvPr id="432" name="テキスト ボックス 431"/>
        <xdr:cNvSpPr txBox="1"/>
      </xdr:nvSpPr>
      <xdr:spPr>
        <a:xfrm>
          <a:off x="9372111" y="127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166091</xdr:rowOff>
    </xdr:from>
    <xdr:to>
      <xdr:col>12</xdr:col>
      <xdr:colOff>561975</xdr:colOff>
      <xdr:row>76</xdr:row>
      <xdr:rowOff>96241</xdr:rowOff>
    </xdr:to>
    <xdr:sp macro="" textlink="">
      <xdr:nvSpPr>
        <xdr:cNvPr id="433" name="円/楕円 432"/>
        <xdr:cNvSpPr/>
      </xdr:nvSpPr>
      <xdr:spPr>
        <a:xfrm>
          <a:off x="8699500" y="130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112768</xdr:rowOff>
    </xdr:from>
    <xdr:ext cx="534377" cy="259045"/>
    <xdr:sp macro="" textlink="">
      <xdr:nvSpPr>
        <xdr:cNvPr id="434" name="テキスト ボックス 433"/>
        <xdr:cNvSpPr txBox="1"/>
      </xdr:nvSpPr>
      <xdr:spPr>
        <a:xfrm>
          <a:off x="8483111" y="128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130505</xdr:rowOff>
    </xdr:from>
    <xdr:to>
      <xdr:col>11</xdr:col>
      <xdr:colOff>358775</xdr:colOff>
      <xdr:row>76</xdr:row>
      <xdr:rowOff>60655</xdr:rowOff>
    </xdr:to>
    <xdr:sp macro="" textlink="">
      <xdr:nvSpPr>
        <xdr:cNvPr id="435" name="円/楕円 434"/>
        <xdr:cNvSpPr/>
      </xdr:nvSpPr>
      <xdr:spPr>
        <a:xfrm>
          <a:off x="7810500" y="129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77182</xdr:rowOff>
    </xdr:from>
    <xdr:ext cx="534377" cy="259045"/>
    <xdr:sp macro="" textlink="">
      <xdr:nvSpPr>
        <xdr:cNvPr id="436" name="テキスト ボックス 435"/>
        <xdr:cNvSpPr txBox="1"/>
      </xdr:nvSpPr>
      <xdr:spPr>
        <a:xfrm>
          <a:off x="7594111" y="127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97168</xdr:rowOff>
    </xdr:from>
    <xdr:to>
      <xdr:col>10</xdr:col>
      <xdr:colOff>155575</xdr:colOff>
      <xdr:row>76</xdr:row>
      <xdr:rowOff>27318</xdr:rowOff>
    </xdr:to>
    <xdr:sp macro="" textlink="">
      <xdr:nvSpPr>
        <xdr:cNvPr id="437" name="円/楕円 436"/>
        <xdr:cNvSpPr/>
      </xdr:nvSpPr>
      <xdr:spPr>
        <a:xfrm>
          <a:off x="6921500" y="129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43845</xdr:rowOff>
    </xdr:from>
    <xdr:ext cx="534377" cy="259045"/>
    <xdr:sp macro="" textlink="">
      <xdr:nvSpPr>
        <xdr:cNvPr id="438" name="テキスト ボックス 437"/>
        <xdr:cNvSpPr txBox="1"/>
      </xdr:nvSpPr>
      <xdr:spPr>
        <a:xfrm>
          <a:off x="6705111" y="127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106553</xdr:rowOff>
    </xdr:from>
    <xdr:to>
      <xdr:col>15</xdr:col>
      <xdr:colOff>180975</xdr:colOff>
      <xdr:row>97</xdr:row>
      <xdr:rowOff>12454</xdr:rowOff>
    </xdr:to>
    <xdr:cxnSp macro="">
      <xdr:nvCxnSpPr>
        <xdr:cNvPr id="467" name="直線コネクタ 466"/>
        <xdr:cNvCxnSpPr/>
      </xdr:nvCxnSpPr>
      <xdr:spPr>
        <a:xfrm>
          <a:off x="9639300" y="16565753"/>
          <a:ext cx="838200" cy="7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106553</xdr:rowOff>
    </xdr:from>
    <xdr:to>
      <xdr:col>14</xdr:col>
      <xdr:colOff>28575</xdr:colOff>
      <xdr:row>96</xdr:row>
      <xdr:rowOff>161623</xdr:rowOff>
    </xdr:to>
    <xdr:cxnSp macro="">
      <xdr:nvCxnSpPr>
        <xdr:cNvPr id="470" name="直線コネクタ 469"/>
        <xdr:cNvCxnSpPr/>
      </xdr:nvCxnSpPr>
      <xdr:spPr>
        <a:xfrm flipV="1">
          <a:off x="8750300" y="16565753"/>
          <a:ext cx="889000" cy="5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2" name="テキスト ボックス 471"/>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161623</xdr:rowOff>
    </xdr:from>
    <xdr:to>
      <xdr:col>12</xdr:col>
      <xdr:colOff>511175</xdr:colOff>
      <xdr:row>96</xdr:row>
      <xdr:rowOff>162781</xdr:rowOff>
    </xdr:to>
    <xdr:cxnSp macro="">
      <xdr:nvCxnSpPr>
        <xdr:cNvPr id="473" name="直線コネクタ 472"/>
        <xdr:cNvCxnSpPr/>
      </xdr:nvCxnSpPr>
      <xdr:spPr>
        <a:xfrm flipV="1">
          <a:off x="7861300" y="16620823"/>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162781</xdr:rowOff>
    </xdr:from>
    <xdr:to>
      <xdr:col>11</xdr:col>
      <xdr:colOff>307975</xdr:colOff>
      <xdr:row>96</xdr:row>
      <xdr:rowOff>165196</xdr:rowOff>
    </xdr:to>
    <xdr:cxnSp macro="">
      <xdr:nvCxnSpPr>
        <xdr:cNvPr id="476" name="直線コネクタ 475"/>
        <xdr:cNvCxnSpPr/>
      </xdr:nvCxnSpPr>
      <xdr:spPr>
        <a:xfrm flipV="1">
          <a:off x="6972300" y="16621981"/>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78" name="テキスト ボックス 477"/>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133104</xdr:rowOff>
    </xdr:from>
    <xdr:to>
      <xdr:col>15</xdr:col>
      <xdr:colOff>231775</xdr:colOff>
      <xdr:row>97</xdr:row>
      <xdr:rowOff>63254</xdr:rowOff>
    </xdr:to>
    <xdr:sp macro="" textlink="">
      <xdr:nvSpPr>
        <xdr:cNvPr id="486" name="円/楕円 485"/>
        <xdr:cNvSpPr/>
      </xdr:nvSpPr>
      <xdr:spPr>
        <a:xfrm>
          <a:off x="10426700" y="165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111531</xdr:rowOff>
    </xdr:from>
    <xdr:ext cx="534377" cy="259045"/>
    <xdr:sp macro="" textlink="">
      <xdr:nvSpPr>
        <xdr:cNvPr id="487" name="土木費該当値テキスト"/>
        <xdr:cNvSpPr txBox="1"/>
      </xdr:nvSpPr>
      <xdr:spPr>
        <a:xfrm>
          <a:off x="10528300" y="1657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49,199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55753</xdr:rowOff>
    </xdr:from>
    <xdr:to>
      <xdr:col>14</xdr:col>
      <xdr:colOff>79375</xdr:colOff>
      <xdr:row>96</xdr:row>
      <xdr:rowOff>157353</xdr:rowOff>
    </xdr:to>
    <xdr:sp macro="" textlink="">
      <xdr:nvSpPr>
        <xdr:cNvPr id="488" name="円/楕円 487"/>
        <xdr:cNvSpPr/>
      </xdr:nvSpPr>
      <xdr:spPr>
        <a:xfrm>
          <a:off x="9588500" y="165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2430</xdr:rowOff>
    </xdr:from>
    <xdr:ext cx="534377" cy="259045"/>
    <xdr:sp macro="" textlink="">
      <xdr:nvSpPr>
        <xdr:cNvPr id="489" name="テキスト ボックス 488"/>
        <xdr:cNvSpPr txBox="1"/>
      </xdr:nvSpPr>
      <xdr:spPr>
        <a:xfrm>
          <a:off x="9372111" y="1629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110823</xdr:rowOff>
    </xdr:from>
    <xdr:to>
      <xdr:col>12</xdr:col>
      <xdr:colOff>561975</xdr:colOff>
      <xdr:row>97</xdr:row>
      <xdr:rowOff>40973</xdr:rowOff>
    </xdr:to>
    <xdr:sp macro="" textlink="">
      <xdr:nvSpPr>
        <xdr:cNvPr id="490" name="円/楕円 489"/>
        <xdr:cNvSpPr/>
      </xdr:nvSpPr>
      <xdr:spPr>
        <a:xfrm>
          <a:off x="8699500" y="165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32100</xdr:rowOff>
    </xdr:from>
    <xdr:ext cx="534377" cy="259045"/>
    <xdr:sp macro="" textlink="">
      <xdr:nvSpPr>
        <xdr:cNvPr id="491" name="テキスト ボックス 490"/>
        <xdr:cNvSpPr txBox="1"/>
      </xdr:nvSpPr>
      <xdr:spPr>
        <a:xfrm>
          <a:off x="8483111" y="1666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111981</xdr:rowOff>
    </xdr:from>
    <xdr:to>
      <xdr:col>11</xdr:col>
      <xdr:colOff>358775</xdr:colOff>
      <xdr:row>97</xdr:row>
      <xdr:rowOff>42131</xdr:rowOff>
    </xdr:to>
    <xdr:sp macro="" textlink="">
      <xdr:nvSpPr>
        <xdr:cNvPr id="492" name="円/楕円 491"/>
        <xdr:cNvSpPr/>
      </xdr:nvSpPr>
      <xdr:spPr>
        <a:xfrm>
          <a:off x="7810500" y="1657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58658</xdr:rowOff>
    </xdr:from>
    <xdr:ext cx="534377" cy="259045"/>
    <xdr:sp macro="" textlink="">
      <xdr:nvSpPr>
        <xdr:cNvPr id="493" name="テキスト ボックス 492"/>
        <xdr:cNvSpPr txBox="1"/>
      </xdr:nvSpPr>
      <xdr:spPr>
        <a:xfrm>
          <a:off x="7594111" y="163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114396</xdr:rowOff>
    </xdr:from>
    <xdr:to>
      <xdr:col>10</xdr:col>
      <xdr:colOff>155575</xdr:colOff>
      <xdr:row>97</xdr:row>
      <xdr:rowOff>44546</xdr:rowOff>
    </xdr:to>
    <xdr:sp macro="" textlink="">
      <xdr:nvSpPr>
        <xdr:cNvPr id="494" name="円/楕円 493"/>
        <xdr:cNvSpPr/>
      </xdr:nvSpPr>
      <xdr:spPr>
        <a:xfrm>
          <a:off x="6921500" y="1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61073</xdr:rowOff>
    </xdr:from>
    <xdr:ext cx="534377" cy="259045"/>
    <xdr:sp macro="" textlink="">
      <xdr:nvSpPr>
        <xdr:cNvPr id="495" name="テキスト ボックス 494"/>
        <xdr:cNvSpPr txBox="1"/>
      </xdr:nvSpPr>
      <xdr:spPr>
        <a:xfrm>
          <a:off x="6705111" y="163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165913</xdr:rowOff>
    </xdr:from>
    <xdr:to>
      <xdr:col>23</xdr:col>
      <xdr:colOff>517525</xdr:colOff>
      <xdr:row>36</xdr:row>
      <xdr:rowOff>139681</xdr:rowOff>
    </xdr:to>
    <xdr:cxnSp macro="">
      <xdr:nvCxnSpPr>
        <xdr:cNvPr id="524" name="直線コネクタ 523"/>
        <xdr:cNvCxnSpPr/>
      </xdr:nvCxnSpPr>
      <xdr:spPr>
        <a:xfrm>
          <a:off x="15481300" y="6166663"/>
          <a:ext cx="838200" cy="1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53423</xdr:rowOff>
    </xdr:from>
    <xdr:to>
      <xdr:col>22</xdr:col>
      <xdr:colOff>365125</xdr:colOff>
      <xdr:row>35</xdr:row>
      <xdr:rowOff>165913</xdr:rowOff>
    </xdr:to>
    <xdr:cxnSp macro="">
      <xdr:nvCxnSpPr>
        <xdr:cNvPr id="527" name="直線コネクタ 526"/>
        <xdr:cNvCxnSpPr/>
      </xdr:nvCxnSpPr>
      <xdr:spPr>
        <a:xfrm>
          <a:off x="14592300" y="6054173"/>
          <a:ext cx="889000" cy="1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127449</xdr:rowOff>
    </xdr:from>
    <xdr:ext cx="534377" cy="259045"/>
    <xdr:sp macro="" textlink="">
      <xdr:nvSpPr>
        <xdr:cNvPr id="529" name="テキスト ボックス 528"/>
        <xdr:cNvSpPr txBox="1"/>
      </xdr:nvSpPr>
      <xdr:spPr>
        <a:xfrm>
          <a:off x="15214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53423</xdr:rowOff>
    </xdr:from>
    <xdr:to>
      <xdr:col>21</xdr:col>
      <xdr:colOff>161925</xdr:colOff>
      <xdr:row>36</xdr:row>
      <xdr:rowOff>160217</xdr:rowOff>
    </xdr:to>
    <xdr:cxnSp macro="">
      <xdr:nvCxnSpPr>
        <xdr:cNvPr id="530" name="直線コネクタ 529"/>
        <xdr:cNvCxnSpPr/>
      </xdr:nvCxnSpPr>
      <xdr:spPr>
        <a:xfrm flipV="1">
          <a:off x="13703300" y="6054173"/>
          <a:ext cx="889000" cy="27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148730</xdr:rowOff>
    </xdr:from>
    <xdr:to>
      <xdr:col>19</xdr:col>
      <xdr:colOff>644525</xdr:colOff>
      <xdr:row>36</xdr:row>
      <xdr:rowOff>160217</xdr:rowOff>
    </xdr:to>
    <xdr:cxnSp macro="">
      <xdr:nvCxnSpPr>
        <xdr:cNvPr id="533" name="直線コネクタ 532"/>
        <xdr:cNvCxnSpPr/>
      </xdr:nvCxnSpPr>
      <xdr:spPr>
        <a:xfrm>
          <a:off x="12814300" y="6320930"/>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5" name="テキスト ボックス 534"/>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88881</xdr:rowOff>
    </xdr:from>
    <xdr:to>
      <xdr:col>23</xdr:col>
      <xdr:colOff>568325</xdr:colOff>
      <xdr:row>37</xdr:row>
      <xdr:rowOff>19031</xdr:rowOff>
    </xdr:to>
    <xdr:sp macro="" textlink="">
      <xdr:nvSpPr>
        <xdr:cNvPr id="543" name="円/楕円 542"/>
        <xdr:cNvSpPr/>
      </xdr:nvSpPr>
      <xdr:spPr>
        <a:xfrm>
          <a:off x="16268700" y="62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67308</xdr:rowOff>
    </xdr:from>
    <xdr:ext cx="534377" cy="259045"/>
    <xdr:sp macro="" textlink="">
      <xdr:nvSpPr>
        <xdr:cNvPr id="544" name="消防費該当値テキスト"/>
        <xdr:cNvSpPr txBox="1"/>
      </xdr:nvSpPr>
      <xdr:spPr>
        <a:xfrm>
          <a:off x="16370300" y="623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115113</xdr:rowOff>
    </xdr:from>
    <xdr:to>
      <xdr:col>22</xdr:col>
      <xdr:colOff>415925</xdr:colOff>
      <xdr:row>36</xdr:row>
      <xdr:rowOff>45263</xdr:rowOff>
    </xdr:to>
    <xdr:sp macro="" textlink="">
      <xdr:nvSpPr>
        <xdr:cNvPr id="545" name="円/楕円 544"/>
        <xdr:cNvSpPr/>
      </xdr:nvSpPr>
      <xdr:spPr>
        <a:xfrm>
          <a:off x="15430500" y="61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61790</xdr:rowOff>
    </xdr:from>
    <xdr:ext cx="534377" cy="259045"/>
    <xdr:sp macro="" textlink="">
      <xdr:nvSpPr>
        <xdr:cNvPr id="546" name="テキスト ボックス 545"/>
        <xdr:cNvSpPr txBox="1"/>
      </xdr:nvSpPr>
      <xdr:spPr>
        <a:xfrm>
          <a:off x="15214111" y="589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2623</xdr:rowOff>
    </xdr:from>
    <xdr:to>
      <xdr:col>21</xdr:col>
      <xdr:colOff>212725</xdr:colOff>
      <xdr:row>35</xdr:row>
      <xdr:rowOff>104223</xdr:rowOff>
    </xdr:to>
    <xdr:sp macro="" textlink="">
      <xdr:nvSpPr>
        <xdr:cNvPr id="547" name="円/楕円 546"/>
        <xdr:cNvSpPr/>
      </xdr:nvSpPr>
      <xdr:spPr>
        <a:xfrm>
          <a:off x="14541500" y="60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120750</xdr:rowOff>
    </xdr:from>
    <xdr:ext cx="534377" cy="259045"/>
    <xdr:sp macro="" textlink="">
      <xdr:nvSpPr>
        <xdr:cNvPr id="548" name="テキスト ボックス 547"/>
        <xdr:cNvSpPr txBox="1"/>
      </xdr:nvSpPr>
      <xdr:spPr>
        <a:xfrm>
          <a:off x="14325111" y="577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109417</xdr:rowOff>
    </xdr:from>
    <xdr:to>
      <xdr:col>20</xdr:col>
      <xdr:colOff>9525</xdr:colOff>
      <xdr:row>37</xdr:row>
      <xdr:rowOff>39567</xdr:rowOff>
    </xdr:to>
    <xdr:sp macro="" textlink="">
      <xdr:nvSpPr>
        <xdr:cNvPr id="549" name="円/楕円 548"/>
        <xdr:cNvSpPr/>
      </xdr:nvSpPr>
      <xdr:spPr>
        <a:xfrm>
          <a:off x="13652500" y="62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30694</xdr:rowOff>
    </xdr:from>
    <xdr:ext cx="534377" cy="259045"/>
    <xdr:sp macro="" textlink="">
      <xdr:nvSpPr>
        <xdr:cNvPr id="550" name="テキスト ボックス 549"/>
        <xdr:cNvSpPr txBox="1"/>
      </xdr:nvSpPr>
      <xdr:spPr>
        <a:xfrm>
          <a:off x="13436111" y="637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97930</xdr:rowOff>
    </xdr:from>
    <xdr:to>
      <xdr:col>18</xdr:col>
      <xdr:colOff>492125</xdr:colOff>
      <xdr:row>37</xdr:row>
      <xdr:rowOff>28080</xdr:rowOff>
    </xdr:to>
    <xdr:sp macro="" textlink="">
      <xdr:nvSpPr>
        <xdr:cNvPr id="551" name="円/楕円 550"/>
        <xdr:cNvSpPr/>
      </xdr:nvSpPr>
      <xdr:spPr>
        <a:xfrm>
          <a:off x="12763500" y="62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19207</xdr:rowOff>
    </xdr:from>
    <xdr:ext cx="534377" cy="259045"/>
    <xdr:sp macro="" textlink="">
      <xdr:nvSpPr>
        <xdr:cNvPr id="552" name="テキスト ボックス 551"/>
        <xdr:cNvSpPr txBox="1"/>
      </xdr:nvSpPr>
      <xdr:spPr>
        <a:xfrm>
          <a:off x="12547111" y="636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29188</xdr:rowOff>
    </xdr:from>
    <xdr:to>
      <xdr:col>23</xdr:col>
      <xdr:colOff>517525</xdr:colOff>
      <xdr:row>57</xdr:row>
      <xdr:rowOff>3749</xdr:rowOff>
    </xdr:to>
    <xdr:cxnSp macro="">
      <xdr:nvCxnSpPr>
        <xdr:cNvPr id="584" name="直線コネクタ 583"/>
        <xdr:cNvCxnSpPr/>
      </xdr:nvCxnSpPr>
      <xdr:spPr>
        <a:xfrm flipV="1">
          <a:off x="15481300" y="9458938"/>
          <a:ext cx="838200" cy="3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89310</xdr:rowOff>
    </xdr:from>
    <xdr:to>
      <xdr:col>22</xdr:col>
      <xdr:colOff>365125</xdr:colOff>
      <xdr:row>57</xdr:row>
      <xdr:rowOff>3749</xdr:rowOff>
    </xdr:to>
    <xdr:cxnSp macro="">
      <xdr:nvCxnSpPr>
        <xdr:cNvPr id="587" name="直線コネクタ 586"/>
        <xdr:cNvCxnSpPr/>
      </xdr:nvCxnSpPr>
      <xdr:spPr>
        <a:xfrm>
          <a:off x="14592300" y="9519060"/>
          <a:ext cx="889000" cy="25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9" name="テキスト ボックス 588"/>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89310</xdr:rowOff>
    </xdr:from>
    <xdr:to>
      <xdr:col>21</xdr:col>
      <xdr:colOff>161925</xdr:colOff>
      <xdr:row>57</xdr:row>
      <xdr:rowOff>131846</xdr:rowOff>
    </xdr:to>
    <xdr:cxnSp macro="">
      <xdr:nvCxnSpPr>
        <xdr:cNvPr id="590" name="直線コネクタ 589"/>
        <xdr:cNvCxnSpPr/>
      </xdr:nvCxnSpPr>
      <xdr:spPr>
        <a:xfrm flipV="1">
          <a:off x="13703300" y="9519060"/>
          <a:ext cx="889000" cy="38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2" name="テキスト ボックス 591"/>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89865</xdr:rowOff>
    </xdr:from>
    <xdr:to>
      <xdr:col>19</xdr:col>
      <xdr:colOff>644525</xdr:colOff>
      <xdr:row>57</xdr:row>
      <xdr:rowOff>131846</xdr:rowOff>
    </xdr:to>
    <xdr:cxnSp macro="">
      <xdr:nvCxnSpPr>
        <xdr:cNvPr id="593" name="直線コネクタ 592"/>
        <xdr:cNvCxnSpPr/>
      </xdr:nvCxnSpPr>
      <xdr:spPr>
        <a:xfrm>
          <a:off x="12814300" y="9862515"/>
          <a:ext cx="889000" cy="4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5" name="テキスト ボックス 594"/>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7" name="テキスト ボックス 596"/>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149838</xdr:rowOff>
    </xdr:from>
    <xdr:to>
      <xdr:col>23</xdr:col>
      <xdr:colOff>568325</xdr:colOff>
      <xdr:row>55</xdr:row>
      <xdr:rowOff>79988</xdr:rowOff>
    </xdr:to>
    <xdr:sp macro="" textlink="">
      <xdr:nvSpPr>
        <xdr:cNvPr id="603" name="円/楕円 602"/>
        <xdr:cNvSpPr/>
      </xdr:nvSpPr>
      <xdr:spPr>
        <a:xfrm>
          <a:off x="16268700" y="94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1265</xdr:rowOff>
    </xdr:from>
    <xdr:ext cx="534377" cy="259045"/>
    <xdr:sp macro="" textlink="">
      <xdr:nvSpPr>
        <xdr:cNvPr id="604" name="教育費該当値テキスト"/>
        <xdr:cNvSpPr txBox="1"/>
      </xdr:nvSpPr>
      <xdr:spPr>
        <a:xfrm>
          <a:off x="16370300" y="925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66,268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124399</xdr:rowOff>
    </xdr:from>
    <xdr:to>
      <xdr:col>22</xdr:col>
      <xdr:colOff>415925</xdr:colOff>
      <xdr:row>57</xdr:row>
      <xdr:rowOff>54549</xdr:rowOff>
    </xdr:to>
    <xdr:sp macro="" textlink="">
      <xdr:nvSpPr>
        <xdr:cNvPr id="605" name="円/楕円 604"/>
        <xdr:cNvSpPr/>
      </xdr:nvSpPr>
      <xdr:spPr>
        <a:xfrm>
          <a:off x="15430500" y="97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45676</xdr:rowOff>
    </xdr:from>
    <xdr:ext cx="534377" cy="259045"/>
    <xdr:sp macro="" textlink="">
      <xdr:nvSpPr>
        <xdr:cNvPr id="606" name="テキスト ボックス 605"/>
        <xdr:cNvSpPr txBox="1"/>
      </xdr:nvSpPr>
      <xdr:spPr>
        <a:xfrm>
          <a:off x="15214111" y="981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38510</xdr:rowOff>
    </xdr:from>
    <xdr:to>
      <xdr:col>21</xdr:col>
      <xdr:colOff>212725</xdr:colOff>
      <xdr:row>55</xdr:row>
      <xdr:rowOff>140110</xdr:rowOff>
    </xdr:to>
    <xdr:sp macro="" textlink="">
      <xdr:nvSpPr>
        <xdr:cNvPr id="607" name="円/楕円 606"/>
        <xdr:cNvSpPr/>
      </xdr:nvSpPr>
      <xdr:spPr>
        <a:xfrm>
          <a:off x="14541500" y="94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156637</xdr:rowOff>
    </xdr:from>
    <xdr:ext cx="534377" cy="259045"/>
    <xdr:sp macro="" textlink="">
      <xdr:nvSpPr>
        <xdr:cNvPr id="608" name="テキスト ボックス 607"/>
        <xdr:cNvSpPr txBox="1"/>
      </xdr:nvSpPr>
      <xdr:spPr>
        <a:xfrm>
          <a:off x="14325111" y="924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81046</xdr:rowOff>
    </xdr:from>
    <xdr:to>
      <xdr:col>20</xdr:col>
      <xdr:colOff>9525</xdr:colOff>
      <xdr:row>58</xdr:row>
      <xdr:rowOff>11196</xdr:rowOff>
    </xdr:to>
    <xdr:sp macro="" textlink="">
      <xdr:nvSpPr>
        <xdr:cNvPr id="609" name="円/楕円 608"/>
        <xdr:cNvSpPr/>
      </xdr:nvSpPr>
      <xdr:spPr>
        <a:xfrm>
          <a:off x="13652500" y="98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2323</xdr:rowOff>
    </xdr:from>
    <xdr:ext cx="534377" cy="259045"/>
    <xdr:sp macro="" textlink="">
      <xdr:nvSpPr>
        <xdr:cNvPr id="610" name="テキスト ボックス 609"/>
        <xdr:cNvSpPr txBox="1"/>
      </xdr:nvSpPr>
      <xdr:spPr>
        <a:xfrm>
          <a:off x="13436111" y="994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39065</xdr:rowOff>
    </xdr:from>
    <xdr:to>
      <xdr:col>18</xdr:col>
      <xdr:colOff>492125</xdr:colOff>
      <xdr:row>57</xdr:row>
      <xdr:rowOff>140665</xdr:rowOff>
    </xdr:to>
    <xdr:sp macro="" textlink="">
      <xdr:nvSpPr>
        <xdr:cNvPr id="611" name="円/楕円 610"/>
        <xdr:cNvSpPr/>
      </xdr:nvSpPr>
      <xdr:spPr>
        <a:xfrm>
          <a:off x="127635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131792</xdr:rowOff>
    </xdr:from>
    <xdr:ext cx="534377" cy="259045"/>
    <xdr:sp macro="" textlink="">
      <xdr:nvSpPr>
        <xdr:cNvPr id="612" name="テキスト ボックス 611"/>
        <xdr:cNvSpPr txBox="1"/>
      </xdr:nvSpPr>
      <xdr:spPr>
        <a:xfrm>
          <a:off x="12547111" y="99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119538</xdr:rowOff>
    </xdr:from>
    <xdr:to>
      <xdr:col>23</xdr:col>
      <xdr:colOff>517525</xdr:colOff>
      <xdr:row>78</xdr:row>
      <xdr:rowOff>36509</xdr:rowOff>
    </xdr:to>
    <xdr:cxnSp macro="">
      <xdr:nvCxnSpPr>
        <xdr:cNvPr id="639" name="直線コネクタ 638"/>
        <xdr:cNvCxnSpPr/>
      </xdr:nvCxnSpPr>
      <xdr:spPr>
        <a:xfrm>
          <a:off x="15481300" y="12635388"/>
          <a:ext cx="838200" cy="77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119538</xdr:rowOff>
    </xdr:from>
    <xdr:to>
      <xdr:col>22</xdr:col>
      <xdr:colOff>365125</xdr:colOff>
      <xdr:row>77</xdr:row>
      <xdr:rowOff>89591</xdr:rowOff>
    </xdr:to>
    <xdr:cxnSp macro="">
      <xdr:nvCxnSpPr>
        <xdr:cNvPr id="642" name="直線コネクタ 641"/>
        <xdr:cNvCxnSpPr/>
      </xdr:nvCxnSpPr>
      <xdr:spPr>
        <a:xfrm flipV="1">
          <a:off x="14592300" y="12635388"/>
          <a:ext cx="889000" cy="65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149029</xdr:rowOff>
    </xdr:from>
    <xdr:ext cx="469744" cy="259045"/>
    <xdr:sp macro="" textlink="">
      <xdr:nvSpPr>
        <xdr:cNvPr id="644" name="テキスト ボックス 643"/>
        <xdr:cNvSpPr txBox="1"/>
      </xdr:nvSpPr>
      <xdr:spPr>
        <a:xfrm>
          <a:off x="15246427" y="133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89591</xdr:rowOff>
    </xdr:from>
    <xdr:to>
      <xdr:col>21</xdr:col>
      <xdr:colOff>161925</xdr:colOff>
      <xdr:row>78</xdr:row>
      <xdr:rowOff>26132</xdr:rowOff>
    </xdr:to>
    <xdr:cxnSp macro="">
      <xdr:nvCxnSpPr>
        <xdr:cNvPr id="645" name="直線コネクタ 644"/>
        <xdr:cNvCxnSpPr/>
      </xdr:nvCxnSpPr>
      <xdr:spPr>
        <a:xfrm flipV="1">
          <a:off x="13703300" y="13291241"/>
          <a:ext cx="889000" cy="10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26132</xdr:rowOff>
    </xdr:from>
    <xdr:to>
      <xdr:col>19</xdr:col>
      <xdr:colOff>644525</xdr:colOff>
      <xdr:row>78</xdr:row>
      <xdr:rowOff>105730</xdr:rowOff>
    </xdr:to>
    <xdr:cxnSp macro="">
      <xdr:nvCxnSpPr>
        <xdr:cNvPr id="648" name="直線コネクタ 647"/>
        <xdr:cNvCxnSpPr/>
      </xdr:nvCxnSpPr>
      <xdr:spPr>
        <a:xfrm flipV="1">
          <a:off x="12814300" y="13399232"/>
          <a:ext cx="889000" cy="7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157159</xdr:rowOff>
    </xdr:from>
    <xdr:to>
      <xdr:col>23</xdr:col>
      <xdr:colOff>568325</xdr:colOff>
      <xdr:row>78</xdr:row>
      <xdr:rowOff>87309</xdr:rowOff>
    </xdr:to>
    <xdr:sp macro="" textlink="">
      <xdr:nvSpPr>
        <xdr:cNvPr id="658" name="円/楕円 657"/>
        <xdr:cNvSpPr/>
      </xdr:nvSpPr>
      <xdr:spPr>
        <a:xfrm>
          <a:off x="16268700" y="1335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125665</xdr:rowOff>
    </xdr:from>
    <xdr:ext cx="469744" cy="259045"/>
    <xdr:sp macro="" textlink="">
      <xdr:nvSpPr>
        <xdr:cNvPr id="659" name="災害復旧費該当値テキスト"/>
        <xdr:cNvSpPr txBox="1"/>
      </xdr:nvSpPr>
      <xdr:spPr>
        <a:xfrm>
          <a:off x="16370300" y="1332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68738</xdr:rowOff>
    </xdr:from>
    <xdr:to>
      <xdr:col>22</xdr:col>
      <xdr:colOff>415925</xdr:colOff>
      <xdr:row>73</xdr:row>
      <xdr:rowOff>170338</xdr:rowOff>
    </xdr:to>
    <xdr:sp macro="" textlink="">
      <xdr:nvSpPr>
        <xdr:cNvPr id="660" name="円/楕円 659"/>
        <xdr:cNvSpPr/>
      </xdr:nvSpPr>
      <xdr:spPr>
        <a:xfrm>
          <a:off x="15430500" y="125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15415</xdr:rowOff>
    </xdr:from>
    <xdr:ext cx="534377" cy="259045"/>
    <xdr:sp macro="" textlink="">
      <xdr:nvSpPr>
        <xdr:cNvPr id="661" name="テキスト ボックス 660"/>
        <xdr:cNvSpPr txBox="1"/>
      </xdr:nvSpPr>
      <xdr:spPr>
        <a:xfrm>
          <a:off x="15214111" y="123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38791</xdr:rowOff>
    </xdr:from>
    <xdr:to>
      <xdr:col>21</xdr:col>
      <xdr:colOff>212725</xdr:colOff>
      <xdr:row>77</xdr:row>
      <xdr:rowOff>140391</xdr:rowOff>
    </xdr:to>
    <xdr:sp macro="" textlink="">
      <xdr:nvSpPr>
        <xdr:cNvPr id="662" name="円/楕円 661"/>
        <xdr:cNvSpPr/>
      </xdr:nvSpPr>
      <xdr:spPr>
        <a:xfrm>
          <a:off x="14541500" y="132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131518</xdr:rowOff>
    </xdr:from>
    <xdr:ext cx="469744" cy="259045"/>
    <xdr:sp macro="" textlink="">
      <xdr:nvSpPr>
        <xdr:cNvPr id="663" name="テキスト ボックス 662"/>
        <xdr:cNvSpPr txBox="1"/>
      </xdr:nvSpPr>
      <xdr:spPr>
        <a:xfrm>
          <a:off x="14357427" y="1333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146782</xdr:rowOff>
    </xdr:from>
    <xdr:to>
      <xdr:col>20</xdr:col>
      <xdr:colOff>9525</xdr:colOff>
      <xdr:row>78</xdr:row>
      <xdr:rowOff>76932</xdr:rowOff>
    </xdr:to>
    <xdr:sp macro="" textlink="">
      <xdr:nvSpPr>
        <xdr:cNvPr id="664" name="円/楕円 663"/>
        <xdr:cNvSpPr/>
      </xdr:nvSpPr>
      <xdr:spPr>
        <a:xfrm>
          <a:off x="13652500" y="133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68059</xdr:rowOff>
    </xdr:from>
    <xdr:ext cx="469744" cy="259045"/>
    <xdr:sp macro="" textlink="">
      <xdr:nvSpPr>
        <xdr:cNvPr id="665" name="テキスト ボックス 664"/>
        <xdr:cNvSpPr txBox="1"/>
      </xdr:nvSpPr>
      <xdr:spPr>
        <a:xfrm>
          <a:off x="13468427" y="1344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54930</xdr:rowOff>
    </xdr:from>
    <xdr:to>
      <xdr:col>18</xdr:col>
      <xdr:colOff>492125</xdr:colOff>
      <xdr:row>78</xdr:row>
      <xdr:rowOff>156530</xdr:rowOff>
    </xdr:to>
    <xdr:sp macro="" textlink="">
      <xdr:nvSpPr>
        <xdr:cNvPr id="666" name="円/楕円 665"/>
        <xdr:cNvSpPr/>
      </xdr:nvSpPr>
      <xdr:spPr>
        <a:xfrm>
          <a:off x="12763500" y="134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147657</xdr:rowOff>
    </xdr:from>
    <xdr:ext cx="378565" cy="259045"/>
    <xdr:sp macro="" textlink="">
      <xdr:nvSpPr>
        <xdr:cNvPr id="667" name="テキスト ボックス 666"/>
        <xdr:cNvSpPr txBox="1"/>
      </xdr:nvSpPr>
      <xdr:spPr>
        <a:xfrm>
          <a:off x="12625017" y="13520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14722</xdr:rowOff>
    </xdr:from>
    <xdr:to>
      <xdr:col>23</xdr:col>
      <xdr:colOff>517525</xdr:colOff>
      <xdr:row>94</xdr:row>
      <xdr:rowOff>60168</xdr:rowOff>
    </xdr:to>
    <xdr:cxnSp macro="">
      <xdr:nvCxnSpPr>
        <xdr:cNvPr id="698" name="直線コネクタ 697"/>
        <xdr:cNvCxnSpPr/>
      </xdr:nvCxnSpPr>
      <xdr:spPr>
        <a:xfrm flipV="1">
          <a:off x="15481300" y="16131022"/>
          <a:ext cx="8382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699"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60168</xdr:rowOff>
    </xdr:from>
    <xdr:to>
      <xdr:col>22</xdr:col>
      <xdr:colOff>365125</xdr:colOff>
      <xdr:row>94</xdr:row>
      <xdr:rowOff>61389</xdr:rowOff>
    </xdr:to>
    <xdr:cxnSp macro="">
      <xdr:nvCxnSpPr>
        <xdr:cNvPr id="701" name="直線コネクタ 700"/>
        <xdr:cNvCxnSpPr/>
      </xdr:nvCxnSpPr>
      <xdr:spPr>
        <a:xfrm flipV="1">
          <a:off x="14592300" y="16176468"/>
          <a:ext cx="889000" cy="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3" name="テキスト ボックス 702"/>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61389</xdr:rowOff>
    </xdr:from>
    <xdr:to>
      <xdr:col>21</xdr:col>
      <xdr:colOff>161925</xdr:colOff>
      <xdr:row>94</xdr:row>
      <xdr:rowOff>66177</xdr:rowOff>
    </xdr:to>
    <xdr:cxnSp macro="">
      <xdr:nvCxnSpPr>
        <xdr:cNvPr id="704" name="直線コネクタ 703"/>
        <xdr:cNvCxnSpPr/>
      </xdr:nvCxnSpPr>
      <xdr:spPr>
        <a:xfrm flipV="1">
          <a:off x="13703300" y="16177689"/>
          <a:ext cx="8890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06" name="テキスト ボックス 705"/>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137316</xdr:rowOff>
    </xdr:from>
    <xdr:to>
      <xdr:col>19</xdr:col>
      <xdr:colOff>644525</xdr:colOff>
      <xdr:row>94</xdr:row>
      <xdr:rowOff>66177</xdr:rowOff>
    </xdr:to>
    <xdr:cxnSp macro="">
      <xdr:nvCxnSpPr>
        <xdr:cNvPr id="707" name="直線コネクタ 706"/>
        <xdr:cNvCxnSpPr/>
      </xdr:nvCxnSpPr>
      <xdr:spPr>
        <a:xfrm>
          <a:off x="12814300" y="16082166"/>
          <a:ext cx="889000" cy="10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125261</xdr:rowOff>
    </xdr:from>
    <xdr:ext cx="534377" cy="259045"/>
    <xdr:sp macro="" textlink="">
      <xdr:nvSpPr>
        <xdr:cNvPr id="709" name="テキスト ボックス 708"/>
        <xdr:cNvSpPr txBox="1"/>
      </xdr:nvSpPr>
      <xdr:spPr>
        <a:xfrm>
          <a:off x="13436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99516</xdr:rowOff>
    </xdr:from>
    <xdr:ext cx="534377" cy="259045"/>
    <xdr:sp macro="" textlink="">
      <xdr:nvSpPr>
        <xdr:cNvPr id="711" name="テキスト ボックス 710"/>
        <xdr:cNvSpPr txBox="1"/>
      </xdr:nvSpPr>
      <xdr:spPr>
        <a:xfrm>
          <a:off x="12547111" y="163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135372</xdr:rowOff>
    </xdr:from>
    <xdr:to>
      <xdr:col>23</xdr:col>
      <xdr:colOff>568325</xdr:colOff>
      <xdr:row>94</xdr:row>
      <xdr:rowOff>65522</xdr:rowOff>
    </xdr:to>
    <xdr:sp macro="" textlink="">
      <xdr:nvSpPr>
        <xdr:cNvPr id="717" name="円/楕円 716"/>
        <xdr:cNvSpPr/>
      </xdr:nvSpPr>
      <xdr:spPr>
        <a:xfrm>
          <a:off x="16268700" y="160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158249</xdr:rowOff>
    </xdr:from>
    <xdr:ext cx="534377" cy="259045"/>
    <xdr:sp macro="" textlink="">
      <xdr:nvSpPr>
        <xdr:cNvPr id="718" name="公債費該当値テキスト"/>
        <xdr:cNvSpPr txBox="1"/>
      </xdr:nvSpPr>
      <xdr:spPr>
        <a:xfrm>
          <a:off x="16370300" y="1593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86,481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9368</xdr:rowOff>
    </xdr:from>
    <xdr:to>
      <xdr:col>22</xdr:col>
      <xdr:colOff>415925</xdr:colOff>
      <xdr:row>94</xdr:row>
      <xdr:rowOff>110968</xdr:rowOff>
    </xdr:to>
    <xdr:sp macro="" textlink="">
      <xdr:nvSpPr>
        <xdr:cNvPr id="719" name="円/楕円 718"/>
        <xdr:cNvSpPr/>
      </xdr:nvSpPr>
      <xdr:spPr>
        <a:xfrm>
          <a:off x="15430500" y="161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127495</xdr:rowOff>
    </xdr:from>
    <xdr:ext cx="534377" cy="259045"/>
    <xdr:sp macro="" textlink="">
      <xdr:nvSpPr>
        <xdr:cNvPr id="720" name="テキスト ボックス 719"/>
        <xdr:cNvSpPr txBox="1"/>
      </xdr:nvSpPr>
      <xdr:spPr>
        <a:xfrm>
          <a:off x="15214111" y="1590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10589</xdr:rowOff>
    </xdr:from>
    <xdr:to>
      <xdr:col>21</xdr:col>
      <xdr:colOff>212725</xdr:colOff>
      <xdr:row>94</xdr:row>
      <xdr:rowOff>112189</xdr:rowOff>
    </xdr:to>
    <xdr:sp macro="" textlink="">
      <xdr:nvSpPr>
        <xdr:cNvPr id="721" name="円/楕円 720"/>
        <xdr:cNvSpPr/>
      </xdr:nvSpPr>
      <xdr:spPr>
        <a:xfrm>
          <a:off x="14541500" y="1612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128716</xdr:rowOff>
    </xdr:from>
    <xdr:ext cx="534377" cy="259045"/>
    <xdr:sp macro="" textlink="">
      <xdr:nvSpPr>
        <xdr:cNvPr id="722" name="テキスト ボックス 721"/>
        <xdr:cNvSpPr txBox="1"/>
      </xdr:nvSpPr>
      <xdr:spPr>
        <a:xfrm>
          <a:off x="14325111" y="1590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15377</xdr:rowOff>
    </xdr:from>
    <xdr:to>
      <xdr:col>20</xdr:col>
      <xdr:colOff>9525</xdr:colOff>
      <xdr:row>94</xdr:row>
      <xdr:rowOff>116977</xdr:rowOff>
    </xdr:to>
    <xdr:sp macro="" textlink="">
      <xdr:nvSpPr>
        <xdr:cNvPr id="723" name="円/楕円 722"/>
        <xdr:cNvSpPr/>
      </xdr:nvSpPr>
      <xdr:spPr>
        <a:xfrm>
          <a:off x="13652500" y="1613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133504</xdr:rowOff>
    </xdr:from>
    <xdr:ext cx="534377" cy="259045"/>
    <xdr:sp macro="" textlink="">
      <xdr:nvSpPr>
        <xdr:cNvPr id="724" name="テキスト ボックス 723"/>
        <xdr:cNvSpPr txBox="1"/>
      </xdr:nvSpPr>
      <xdr:spPr>
        <a:xfrm>
          <a:off x="13436111" y="1590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86516</xdr:rowOff>
    </xdr:from>
    <xdr:to>
      <xdr:col>18</xdr:col>
      <xdr:colOff>492125</xdr:colOff>
      <xdr:row>94</xdr:row>
      <xdr:rowOff>16666</xdr:rowOff>
    </xdr:to>
    <xdr:sp macro="" textlink="">
      <xdr:nvSpPr>
        <xdr:cNvPr id="725" name="円/楕円 724"/>
        <xdr:cNvSpPr/>
      </xdr:nvSpPr>
      <xdr:spPr>
        <a:xfrm>
          <a:off x="12763500" y="160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33193</xdr:rowOff>
    </xdr:from>
    <xdr:ext cx="534377" cy="259045"/>
    <xdr:sp macro="" textlink="">
      <xdr:nvSpPr>
        <xdr:cNvPr id="726" name="テキスト ボックス 725"/>
        <xdr:cNvSpPr txBox="1"/>
      </xdr:nvSpPr>
      <xdr:spPr>
        <a:xfrm>
          <a:off x="12547111" y="1580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総務費については、住民一人当たり</a:t>
          </a:r>
          <a:r>
            <a:rPr kumimoji="1" lang="en-US" altLang="ja-JP" sz="1300">
              <a:solidFill>
                <a:schemeClr val="tx1"/>
              </a:solidFill>
              <a:latin typeface="ＭＳ Ｐゴシック"/>
            </a:rPr>
            <a:t>85,460</a:t>
          </a:r>
          <a:r>
            <a:rPr kumimoji="1" lang="ja-JP" altLang="en-US" sz="1300">
              <a:solidFill>
                <a:schemeClr val="tx1"/>
              </a:solidFill>
              <a:latin typeface="ＭＳ Ｐゴシック"/>
            </a:rPr>
            <a:t>円となっている。木質バイオマス発電事業貸付金などにより伸びている。</a:t>
          </a:r>
        </a:p>
        <a:p>
          <a:r>
            <a:rPr kumimoji="1" lang="ja-JP" altLang="en-US" sz="1300">
              <a:solidFill>
                <a:schemeClr val="tx1"/>
              </a:solidFill>
              <a:latin typeface="ＭＳ Ｐゴシック"/>
            </a:rPr>
            <a:t>　民生費については、住民一人当たり</a:t>
          </a:r>
          <a:r>
            <a:rPr kumimoji="1" lang="en-US" altLang="ja-JP" sz="1300">
              <a:solidFill>
                <a:schemeClr val="tx1"/>
              </a:solidFill>
              <a:latin typeface="ＭＳ Ｐゴシック"/>
            </a:rPr>
            <a:t>177,616</a:t>
          </a:r>
          <a:r>
            <a:rPr kumimoji="1" lang="ja-JP" altLang="en-US" sz="1300">
              <a:solidFill>
                <a:schemeClr val="tx1"/>
              </a:solidFill>
              <a:latin typeface="ＭＳ Ｐゴシック"/>
            </a:rPr>
            <a:t>円となっており、類似団体平均に比べ高い状態にある。施設型給付費や保育所整備事業などにより伸びている。</a:t>
          </a:r>
        </a:p>
        <a:p>
          <a:r>
            <a:rPr kumimoji="1" lang="ja-JP" altLang="en-US" sz="1300">
              <a:solidFill>
                <a:schemeClr val="tx1"/>
              </a:solidFill>
              <a:latin typeface="ＭＳ Ｐゴシック"/>
            </a:rPr>
            <a:t>　土木費については、住民一人当たり</a:t>
          </a:r>
          <a:r>
            <a:rPr kumimoji="1" lang="en-US" altLang="ja-JP" sz="1300">
              <a:solidFill>
                <a:schemeClr val="tx1"/>
              </a:solidFill>
              <a:latin typeface="ＭＳ Ｐゴシック"/>
            </a:rPr>
            <a:t>49,199</a:t>
          </a:r>
          <a:r>
            <a:rPr kumimoji="1" lang="ja-JP" altLang="en-US" sz="1300">
              <a:solidFill>
                <a:schemeClr val="tx1"/>
              </a:solidFill>
              <a:latin typeface="ＭＳ Ｐゴシック"/>
            </a:rPr>
            <a:t>円となっている。除雪経費や下水道事業への繰出金などの減により減少した。</a:t>
          </a:r>
        </a:p>
        <a:p>
          <a:r>
            <a:rPr kumimoji="1" lang="ja-JP" altLang="en-US" sz="1300">
              <a:solidFill>
                <a:schemeClr val="tx1"/>
              </a:solidFill>
              <a:latin typeface="ＭＳ Ｐゴシック"/>
            </a:rPr>
            <a:t>　消防費については、住民一人当たり</a:t>
          </a:r>
          <a:r>
            <a:rPr kumimoji="1" lang="en-US" altLang="ja-JP" sz="1300">
              <a:solidFill>
                <a:schemeClr val="tx1"/>
              </a:solidFill>
              <a:latin typeface="ＭＳ Ｐゴシック"/>
            </a:rPr>
            <a:t>22,001</a:t>
          </a:r>
          <a:r>
            <a:rPr kumimoji="1" lang="ja-JP" altLang="en-US" sz="1300">
              <a:solidFill>
                <a:schemeClr val="tx1"/>
              </a:solidFill>
              <a:latin typeface="ＭＳ Ｐゴシック"/>
            </a:rPr>
            <a:t>円となっており、類似団体平均を下回った。これは防災無線施設整備事業の終了などによるものである。</a:t>
          </a:r>
        </a:p>
        <a:p>
          <a:r>
            <a:rPr kumimoji="1" lang="ja-JP" altLang="en-US" sz="1300">
              <a:solidFill>
                <a:schemeClr val="tx1"/>
              </a:solidFill>
              <a:latin typeface="ＭＳ Ｐゴシック"/>
            </a:rPr>
            <a:t>　教育費については、住民一人当たり</a:t>
          </a:r>
          <a:r>
            <a:rPr kumimoji="1" lang="en-US" altLang="ja-JP" sz="1300">
              <a:solidFill>
                <a:schemeClr val="tx1"/>
              </a:solidFill>
              <a:latin typeface="ＭＳ Ｐゴシック"/>
            </a:rPr>
            <a:t>66,268</a:t>
          </a:r>
          <a:r>
            <a:rPr kumimoji="1" lang="ja-JP" altLang="en-US" sz="1300">
              <a:solidFill>
                <a:schemeClr val="tx1"/>
              </a:solidFill>
              <a:latin typeface="ＭＳ Ｐゴシック"/>
            </a:rPr>
            <a:t>円となっており、類似団体平均を上回った。これは総合運動場整備事業などの実施によるものである。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財政調整基金残高が増加傾向にあるが、これは</a:t>
          </a:r>
          <a:r>
            <a:rPr lang="ja-JP" altLang="ja-JP" sz="1100">
              <a:solidFill>
                <a:schemeClr val="dk1"/>
              </a:solidFill>
              <a:effectLst/>
              <a:latin typeface="+mn-lt"/>
              <a:ea typeface="+mn-ea"/>
              <a:cs typeface="+mn-cs"/>
            </a:rPr>
            <a:t>、市町村合併による</a:t>
          </a:r>
          <a:r>
            <a:rPr lang="ja-JP" altLang="en-US" sz="1100">
              <a:solidFill>
                <a:schemeClr val="dk1"/>
              </a:solidFill>
              <a:effectLst/>
              <a:latin typeface="+mn-lt"/>
              <a:ea typeface="+mn-ea"/>
              <a:cs typeface="+mn-cs"/>
            </a:rPr>
            <a:t>普通交付税の</a:t>
          </a:r>
          <a:r>
            <a:rPr lang="ja-JP" altLang="ja-JP" sz="1100">
              <a:solidFill>
                <a:schemeClr val="dk1"/>
              </a:solidFill>
              <a:effectLst/>
              <a:latin typeface="+mn-lt"/>
              <a:ea typeface="+mn-ea"/>
              <a:cs typeface="+mn-cs"/>
            </a:rPr>
            <a:t>算定替え</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、通常より約</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億円多く算定されている</a:t>
          </a:r>
          <a:r>
            <a:rPr lang="ja-JP" altLang="en-US" sz="1100">
              <a:solidFill>
                <a:schemeClr val="dk1"/>
              </a:solidFill>
              <a:effectLst/>
              <a:latin typeface="+mn-lt"/>
              <a:ea typeface="+mn-ea"/>
              <a:cs typeface="+mn-cs"/>
            </a:rPr>
            <a:t>ためである</a:t>
          </a:r>
          <a:r>
            <a:rPr lang="ja-JP" altLang="ja-JP" sz="1100">
              <a:solidFill>
                <a:schemeClr val="dk1"/>
              </a:solidFill>
              <a:effectLst/>
              <a:latin typeface="+mn-lt"/>
              <a:ea typeface="+mn-ea"/>
              <a:cs typeface="+mn-cs"/>
            </a:rPr>
            <a:t>。引き続き財政調整基金残高の維持に努めるとともに、算定替え終了に備え財政規律を緩めることなく、着実に財政健全化を進める必要がある。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itchFamily="49" charset="-128"/>
              <a:ea typeface="ＭＳ ゴシック" pitchFamily="49" charset="-128"/>
              <a:cs typeface="+mn-cs"/>
            </a:rPr>
            <a:t>　</a:t>
          </a:r>
          <a:r>
            <a:rPr lang="ja-JP" altLang="en-US" sz="1100">
              <a:solidFill>
                <a:sysClr val="windowText" lastClr="000000"/>
              </a:solidFill>
              <a:effectLst/>
              <a:latin typeface="+mn-lt"/>
              <a:ea typeface="+mn-ea"/>
              <a:cs typeface="+mn-cs"/>
            </a:rPr>
            <a:t>各会計とも実質収支の黒字を維持しているが、施設の老朽化などにより、今後は多額の改築及び改修事業が見込まれている。また、普通交付税は</a:t>
          </a:r>
          <a:r>
            <a:rPr lang="ja-JP" altLang="ja-JP" sz="1100">
              <a:solidFill>
                <a:schemeClr val="dk1"/>
              </a:solidFill>
              <a:effectLst/>
              <a:latin typeface="+mn-lt"/>
              <a:ea typeface="+mn-ea"/>
              <a:cs typeface="+mn-cs"/>
            </a:rPr>
            <a:t>市町村合併による算定替えにより、通常より約</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億円多く</a:t>
          </a:r>
          <a:r>
            <a:rPr lang="ja-JP" altLang="en-US" sz="1100">
              <a:solidFill>
                <a:schemeClr val="dk1"/>
              </a:solidFill>
              <a:effectLst/>
              <a:latin typeface="+mn-lt"/>
              <a:ea typeface="+mn-ea"/>
              <a:cs typeface="+mn-cs"/>
            </a:rPr>
            <a:t>交付</a:t>
          </a:r>
          <a:r>
            <a:rPr lang="ja-JP" altLang="ja-JP" sz="1100">
              <a:solidFill>
                <a:schemeClr val="dk1"/>
              </a:solidFill>
              <a:effectLst/>
              <a:latin typeface="+mn-lt"/>
              <a:ea typeface="+mn-ea"/>
              <a:cs typeface="+mn-cs"/>
            </a:rPr>
            <a:t>されている。</a:t>
          </a:r>
          <a:r>
            <a:rPr lang="ja-JP" altLang="en-US" sz="1100">
              <a:solidFill>
                <a:sysClr val="windowText" lastClr="000000"/>
              </a:solidFill>
              <a:effectLst/>
              <a:latin typeface="+mn-lt"/>
              <a:ea typeface="+mn-ea"/>
              <a:cs typeface="+mn-cs"/>
            </a:rPr>
            <a:t>これらのことなどから、</a:t>
          </a:r>
          <a:r>
            <a:rPr lang="ja-JP" altLang="ja-JP" sz="1100">
              <a:solidFill>
                <a:sysClr val="windowText" lastClr="000000"/>
              </a:solidFill>
              <a:effectLst/>
              <a:latin typeface="+mn-lt"/>
              <a:ea typeface="+mn-ea"/>
              <a:cs typeface="+mn-cs"/>
            </a:rPr>
            <a:t>今後においても実質収支の黒字を確保できるよう、歳出の抑制・歳入の確保に努める</a:t>
          </a:r>
          <a:r>
            <a:rPr lang="ja-JP" altLang="en-US" sz="1100">
              <a:solidFill>
                <a:sysClr val="windowText" lastClr="000000"/>
              </a:solidFill>
              <a:effectLst/>
              <a:latin typeface="+mn-lt"/>
              <a:ea typeface="+mn-ea"/>
              <a:cs typeface="+mn-cs"/>
            </a:rPr>
            <a:t>必要がある。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0" workbookViewId="0">
      <selection activeCell="AM11" sqref="AM11:AT1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18772453</v>
      </c>
      <c r="BO4" s="409"/>
      <c r="BP4" s="409"/>
      <c r="BQ4" s="409"/>
      <c r="BR4" s="409"/>
      <c r="BS4" s="409"/>
      <c r="BT4" s="409"/>
      <c r="BU4" s="410"/>
      <c r="BV4" s="408">
        <v>18178302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3.9</v>
      </c>
      <c r="CU4" s="586"/>
      <c r="CV4" s="586"/>
      <c r="CW4" s="586"/>
      <c r="CX4" s="586"/>
      <c r="CY4" s="586"/>
      <c r="CZ4" s="586"/>
      <c r="DA4" s="587"/>
      <c r="DB4" s="585">
        <v>2.1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18268781</v>
      </c>
      <c r="BO5" s="414"/>
      <c r="BP5" s="414"/>
      <c r="BQ5" s="414"/>
      <c r="BR5" s="414"/>
      <c r="BS5" s="414"/>
      <c r="BT5" s="414"/>
      <c r="BU5" s="415"/>
      <c r="BV5" s="413">
        <v>17783357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87.9</v>
      </c>
      <c r="CU5" s="384"/>
      <c r="CV5" s="384"/>
      <c r="CW5" s="384"/>
      <c r="CX5" s="384"/>
      <c r="CY5" s="384"/>
      <c r="CZ5" s="384"/>
      <c r="DA5" s="385"/>
      <c r="DB5" s="383">
        <v>90.1</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503672</v>
      </c>
      <c r="BO6" s="414"/>
      <c r="BP6" s="414"/>
      <c r="BQ6" s="414"/>
      <c r="BR6" s="414"/>
      <c r="BS6" s="414"/>
      <c r="BT6" s="414"/>
      <c r="BU6" s="415"/>
      <c r="BV6" s="413">
        <v>394945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92.6</v>
      </c>
      <c r="CU6" s="560"/>
      <c r="CV6" s="560"/>
      <c r="CW6" s="560"/>
      <c r="CX6" s="560"/>
      <c r="CY6" s="560"/>
      <c r="CZ6" s="560"/>
      <c r="DA6" s="561"/>
      <c r="DB6" s="559">
        <v>95.2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71251</v>
      </c>
      <c r="BO7" s="414"/>
      <c r="BP7" s="414"/>
      <c r="BQ7" s="414"/>
      <c r="BR7" s="414"/>
      <c r="BS7" s="414"/>
      <c r="BT7" s="414"/>
      <c r="BU7" s="415"/>
      <c r="BV7" s="413">
        <v>156763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11143150</v>
      </c>
      <c r="CU7" s="414"/>
      <c r="CV7" s="414"/>
      <c r="CW7" s="414"/>
      <c r="CX7" s="414"/>
      <c r="CY7" s="414"/>
      <c r="CZ7" s="414"/>
      <c r="DA7" s="415"/>
      <c r="DB7" s="413">
        <v>11147035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432421</v>
      </c>
      <c r="BO8" s="414"/>
      <c r="BP8" s="414"/>
      <c r="BQ8" s="414"/>
      <c r="BR8" s="414"/>
      <c r="BS8" s="414"/>
      <c r="BT8" s="414"/>
      <c r="BU8" s="415"/>
      <c r="BV8" s="413">
        <v>238182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0.27</v>
      </c>
      <c r="CU8" s="523"/>
      <c r="CV8" s="523"/>
      <c r="CW8" s="523"/>
      <c r="CX8" s="523"/>
      <c r="CY8" s="523"/>
      <c r="CZ8" s="523"/>
      <c r="DA8" s="524"/>
      <c r="DB8" s="522">
        <v>0.26</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32106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194239</v>
      </c>
      <c r="BO9" s="414"/>
      <c r="BP9" s="414"/>
      <c r="BQ9" s="414"/>
      <c r="BR9" s="414"/>
      <c r="BS9" s="414"/>
      <c r="BT9" s="414"/>
      <c r="BU9" s="415"/>
      <c r="BV9" s="413">
        <v>-15596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21.9</v>
      </c>
      <c r="CU9" s="384"/>
      <c r="CV9" s="384"/>
      <c r="CW9" s="384"/>
      <c r="CX9" s="384"/>
      <c r="CY9" s="384"/>
      <c r="CZ9" s="384"/>
      <c r="DA9" s="385"/>
      <c r="DB9" s="383">
        <v>21.6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33764</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3686</v>
      </c>
      <c r="BO10" s="414"/>
      <c r="BP10" s="414"/>
      <c r="BQ10" s="414"/>
      <c r="BR10" s="414"/>
      <c r="BS10" s="414"/>
      <c r="BT10" s="414"/>
      <c r="BU10" s="415"/>
      <c r="BV10" s="413">
        <v>2981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270216</v>
      </c>
      <c r="BO11" s="414"/>
      <c r="BP11" s="414"/>
      <c r="BQ11" s="414"/>
      <c r="BR11" s="414"/>
      <c r="BS11" s="414"/>
      <c r="BT11" s="414"/>
      <c r="BU11" s="415"/>
      <c r="BV11" s="413">
        <v>195568</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32440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32392</v>
      </c>
      <c r="S13" s="515"/>
      <c r="T13" s="515"/>
      <c r="U13" s="515"/>
      <c r="V13" s="516"/>
      <c r="W13" s="502" t="s">
        <v>120</v>
      </c>
      <c r="X13" s="426"/>
      <c r="Y13" s="426"/>
      <c r="Z13" s="426"/>
      <c r="AA13" s="426"/>
      <c r="AB13" s="427"/>
      <c r="AC13" s="389">
        <v>4551</v>
      </c>
      <c r="AD13" s="390"/>
      <c r="AE13" s="390"/>
      <c r="AF13" s="390"/>
      <c r="AG13" s="391"/>
      <c r="AH13" s="389">
        <v>4876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468141</v>
      </c>
      <c r="BO13" s="414"/>
      <c r="BP13" s="414"/>
      <c r="BQ13" s="414"/>
      <c r="BR13" s="414"/>
      <c r="BS13" s="414"/>
      <c r="BT13" s="414"/>
      <c r="BU13" s="415"/>
      <c r="BV13" s="413">
        <v>182953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14.7</v>
      </c>
      <c r="CU13" s="384"/>
      <c r="CV13" s="384"/>
      <c r="CW13" s="384"/>
      <c r="CX13" s="384"/>
      <c r="CY13" s="384"/>
      <c r="CZ13" s="384"/>
      <c r="DA13" s="385"/>
      <c r="DB13" s="383">
        <v>14.9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32828</v>
      </c>
      <c r="S14" s="515"/>
      <c r="T14" s="515"/>
      <c r="U14" s="515"/>
      <c r="V14" s="516"/>
      <c r="W14" s="517"/>
      <c r="X14" s="429"/>
      <c r="Y14" s="429"/>
      <c r="Z14" s="429"/>
      <c r="AA14" s="429"/>
      <c r="AB14" s="430"/>
      <c r="AC14" s="507">
        <v>26.5</v>
      </c>
      <c r="AD14" s="508"/>
      <c r="AE14" s="508"/>
      <c r="AF14" s="508"/>
      <c r="AG14" s="509"/>
      <c r="AH14" s="507">
        <v>26.3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32771</v>
      </c>
      <c r="S15" s="515"/>
      <c r="T15" s="515"/>
      <c r="U15" s="515"/>
      <c r="V15" s="516"/>
      <c r="W15" s="502" t="s">
        <v>127</v>
      </c>
      <c r="X15" s="426"/>
      <c r="Y15" s="426"/>
      <c r="Z15" s="426"/>
      <c r="AA15" s="426"/>
      <c r="AB15" s="427"/>
      <c r="AC15" s="389">
        <v>3825</v>
      </c>
      <c r="AD15" s="390"/>
      <c r="AE15" s="390"/>
      <c r="AF15" s="390"/>
      <c r="AG15" s="391"/>
      <c r="AH15" s="389">
        <v>4452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2522880</v>
      </c>
      <c r="BO15" s="409"/>
      <c r="BP15" s="409"/>
      <c r="BQ15" s="409"/>
      <c r="BR15" s="409"/>
      <c r="BS15" s="409"/>
      <c r="BT15" s="409"/>
      <c r="BU15" s="410"/>
      <c r="BV15" s="408">
        <v>2380922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22.3</v>
      </c>
      <c r="AD16" s="508"/>
      <c r="AE16" s="508"/>
      <c r="AF16" s="508"/>
      <c r="AG16" s="509"/>
      <c r="AH16" s="507">
        <v>24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9065080</v>
      </c>
      <c r="BO16" s="414"/>
      <c r="BP16" s="414"/>
      <c r="BQ16" s="414"/>
      <c r="BR16" s="414"/>
      <c r="BS16" s="414"/>
      <c r="BT16" s="414"/>
      <c r="BU16" s="415"/>
      <c r="BV16" s="413">
        <v>8806632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8803</v>
      </c>
      <c r="AD17" s="390"/>
      <c r="AE17" s="390"/>
      <c r="AF17" s="390"/>
      <c r="AG17" s="391"/>
      <c r="AH17" s="389">
        <v>9204</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3132613</v>
      </c>
      <c r="BO17" s="414"/>
      <c r="BP17" s="414"/>
      <c r="BQ17" s="414"/>
      <c r="BR17" s="414"/>
      <c r="BS17" s="414"/>
      <c r="BT17" s="414"/>
      <c r="BU17" s="415"/>
      <c r="BV17" s="413">
        <v>3004636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346.01</v>
      </c>
      <c r="M18" s="478"/>
      <c r="N18" s="478"/>
      <c r="O18" s="478"/>
      <c r="P18" s="478"/>
      <c r="Q18" s="478"/>
      <c r="R18" s="479"/>
      <c r="S18" s="479"/>
      <c r="T18" s="479"/>
      <c r="U18" s="479"/>
      <c r="V18" s="480"/>
      <c r="W18" s="494"/>
      <c r="X18" s="495"/>
      <c r="Y18" s="495"/>
      <c r="Z18" s="495"/>
      <c r="AA18" s="495"/>
      <c r="AB18" s="503"/>
      <c r="AC18" s="377">
        <v>51.2</v>
      </c>
      <c r="AD18" s="378"/>
      <c r="AE18" s="378"/>
      <c r="AF18" s="378"/>
      <c r="AG18" s="481"/>
      <c r="AH18" s="377">
        <v>49.6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9930591</v>
      </c>
      <c r="BO18" s="414"/>
      <c r="BP18" s="414"/>
      <c r="BQ18" s="414"/>
      <c r="BR18" s="414"/>
      <c r="BS18" s="414"/>
      <c r="BT18" s="414"/>
      <c r="BU18" s="415"/>
      <c r="BV18" s="413">
        <v>10042646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93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12705440</v>
      </c>
      <c r="BO19" s="414"/>
      <c r="BP19" s="414"/>
      <c r="BQ19" s="414"/>
      <c r="BR19" s="414"/>
      <c r="BS19" s="414"/>
      <c r="BT19" s="414"/>
      <c r="BU19" s="415"/>
      <c r="BV19" s="413">
        <v>12495550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10129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11336687</v>
      </c>
      <c r="BO23" s="414"/>
      <c r="BP23" s="414"/>
      <c r="BQ23" s="414"/>
      <c r="BR23" s="414"/>
      <c r="BS23" s="414"/>
      <c r="BT23" s="414"/>
      <c r="BU23" s="415"/>
      <c r="BV23" s="413">
        <v>11847461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7580</v>
      </c>
      <c r="R24" s="390"/>
      <c r="S24" s="390"/>
      <c r="T24" s="390"/>
      <c r="U24" s="390"/>
      <c r="V24" s="391"/>
      <c r="W24" s="455"/>
      <c r="X24" s="446"/>
      <c r="Y24" s="447"/>
      <c r="Z24" s="386" t="s">
        <v>150</v>
      </c>
      <c r="AA24" s="387"/>
      <c r="AB24" s="387"/>
      <c r="AC24" s="387"/>
      <c r="AD24" s="387"/>
      <c r="AE24" s="387"/>
      <c r="AF24" s="387"/>
      <c r="AG24" s="388"/>
      <c r="AH24" s="389">
        <v>270</v>
      </c>
      <c r="AI24" s="390"/>
      <c r="AJ24" s="390"/>
      <c r="AK24" s="390"/>
      <c r="AL24" s="391"/>
      <c r="AM24" s="389">
        <v>804870</v>
      </c>
      <c r="AN24" s="390"/>
      <c r="AO24" s="390"/>
      <c r="AP24" s="390"/>
      <c r="AQ24" s="390"/>
      <c r="AR24" s="391"/>
      <c r="AS24" s="389">
        <v>2981</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7201058</v>
      </c>
      <c r="BO24" s="414"/>
      <c r="BP24" s="414"/>
      <c r="BQ24" s="414"/>
      <c r="BR24" s="414"/>
      <c r="BS24" s="414"/>
      <c r="BT24" s="414"/>
      <c r="BU24" s="415"/>
      <c r="BV24" s="413">
        <v>7999796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6080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825560</v>
      </c>
      <c r="BO25" s="409"/>
      <c r="BP25" s="409"/>
      <c r="BQ25" s="409"/>
      <c r="BR25" s="409"/>
      <c r="BS25" s="409"/>
      <c r="BT25" s="409"/>
      <c r="BU25" s="410"/>
      <c r="BV25" s="408">
        <v>897918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5650</v>
      </c>
      <c r="R26" s="390"/>
      <c r="S26" s="390"/>
      <c r="T26" s="390"/>
      <c r="U26" s="390"/>
      <c r="V26" s="391"/>
      <c r="W26" s="455"/>
      <c r="X26" s="446"/>
      <c r="Y26" s="447"/>
      <c r="Z26" s="386" t="s">
        <v>156</v>
      </c>
      <c r="AA26" s="468"/>
      <c r="AB26" s="468"/>
      <c r="AC26" s="468"/>
      <c r="AD26" s="468"/>
      <c r="AE26" s="468"/>
      <c r="AF26" s="468"/>
      <c r="AG26" s="469"/>
      <c r="AH26" s="389">
        <v>18</v>
      </c>
      <c r="AI26" s="390"/>
      <c r="AJ26" s="390"/>
      <c r="AK26" s="390"/>
      <c r="AL26" s="391"/>
      <c r="AM26" s="389">
        <v>53658</v>
      </c>
      <c r="AN26" s="390"/>
      <c r="AO26" s="390"/>
      <c r="AP26" s="390"/>
      <c r="AQ26" s="390"/>
      <c r="AR26" s="391"/>
      <c r="AS26" s="389">
        <v>2981</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3280</v>
      </c>
      <c r="R27" s="390"/>
      <c r="S27" s="390"/>
      <c r="T27" s="390"/>
      <c r="U27" s="390"/>
      <c r="V27" s="391"/>
      <c r="W27" s="455"/>
      <c r="X27" s="446"/>
      <c r="Y27" s="447"/>
      <c r="Z27" s="386" t="s">
        <v>159</v>
      </c>
      <c r="AA27" s="387"/>
      <c r="AB27" s="387"/>
      <c r="AC27" s="387"/>
      <c r="AD27" s="387"/>
      <c r="AE27" s="387"/>
      <c r="AF27" s="387"/>
      <c r="AG27" s="388"/>
      <c r="AH27" s="389">
        <v>4</v>
      </c>
      <c r="AI27" s="390"/>
      <c r="AJ27" s="390"/>
      <c r="AK27" s="390"/>
      <c r="AL27" s="391"/>
      <c r="AM27" s="389">
        <v>16036</v>
      </c>
      <c r="AN27" s="390"/>
      <c r="AO27" s="390"/>
      <c r="AP27" s="390"/>
      <c r="AQ27" s="390"/>
      <c r="AR27" s="391"/>
      <c r="AS27" s="389">
        <v>4009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1157177</v>
      </c>
      <c r="BO27" s="417"/>
      <c r="BP27" s="417"/>
      <c r="BQ27" s="417"/>
      <c r="BR27" s="417"/>
      <c r="BS27" s="417"/>
      <c r="BT27" s="417"/>
      <c r="BU27" s="418"/>
      <c r="BV27" s="416">
        <v>1155024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2930</v>
      </c>
      <c r="R28" s="390"/>
      <c r="S28" s="390"/>
      <c r="T28" s="390"/>
      <c r="U28" s="390"/>
      <c r="V28" s="391"/>
      <c r="W28" s="455"/>
      <c r="X28" s="446"/>
      <c r="Y28" s="447"/>
      <c r="Z28" s="386" t="s">
        <v>162</v>
      </c>
      <c r="AA28" s="387"/>
      <c r="AB28" s="387"/>
      <c r="AC28" s="387"/>
      <c r="AD28" s="387"/>
      <c r="AE28" s="387"/>
      <c r="AF28" s="387"/>
      <c r="AG28" s="388"/>
      <c r="AH28" s="389">
        <v>4</v>
      </c>
      <c r="AI28" s="390"/>
      <c r="AJ28" s="390"/>
      <c r="AK28" s="390"/>
      <c r="AL28" s="391"/>
      <c r="AM28" s="389">
        <v>11232</v>
      </c>
      <c r="AN28" s="390"/>
      <c r="AO28" s="390"/>
      <c r="AP28" s="390"/>
      <c r="AQ28" s="390"/>
      <c r="AR28" s="391"/>
      <c r="AS28" s="389">
        <v>2808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2864905</v>
      </c>
      <c r="BO28" s="409"/>
      <c r="BP28" s="409"/>
      <c r="BQ28" s="409"/>
      <c r="BR28" s="409"/>
      <c r="BS28" s="409"/>
      <c r="BT28" s="409"/>
      <c r="BU28" s="410"/>
      <c r="BV28" s="408">
        <v>2661219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18</v>
      </c>
      <c r="M29" s="390"/>
      <c r="N29" s="390"/>
      <c r="O29" s="390"/>
      <c r="P29" s="391"/>
      <c r="Q29" s="389">
        <v>2810</v>
      </c>
      <c r="R29" s="390"/>
      <c r="S29" s="390"/>
      <c r="T29" s="390"/>
      <c r="U29" s="390"/>
      <c r="V29" s="391"/>
      <c r="W29" s="456"/>
      <c r="X29" s="457"/>
      <c r="Y29" s="458"/>
      <c r="Z29" s="386" t="s">
        <v>166</v>
      </c>
      <c r="AA29" s="387"/>
      <c r="AB29" s="387"/>
      <c r="AC29" s="387"/>
      <c r="AD29" s="387"/>
      <c r="AE29" s="387"/>
      <c r="AF29" s="387"/>
      <c r="AG29" s="388"/>
      <c r="AH29" s="389">
        <v>278</v>
      </c>
      <c r="AI29" s="390"/>
      <c r="AJ29" s="390"/>
      <c r="AK29" s="390"/>
      <c r="AL29" s="391"/>
      <c r="AM29" s="389">
        <v>832138</v>
      </c>
      <c r="AN29" s="390"/>
      <c r="AO29" s="390"/>
      <c r="AP29" s="390"/>
      <c r="AQ29" s="390"/>
      <c r="AR29" s="391"/>
      <c r="AS29" s="389">
        <v>2993</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1858107</v>
      </c>
      <c r="BO29" s="414"/>
      <c r="BP29" s="414"/>
      <c r="BQ29" s="414"/>
      <c r="BR29" s="414"/>
      <c r="BS29" s="414"/>
      <c r="BT29" s="414"/>
      <c r="BU29" s="415"/>
      <c r="BV29" s="413">
        <v>1854720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93.7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3974023</v>
      </c>
      <c r="BO30" s="417"/>
      <c r="BP30" s="417"/>
      <c r="BQ30" s="417"/>
      <c r="BR30" s="417"/>
      <c r="BS30" s="417"/>
      <c r="BT30" s="417"/>
      <c r="BU30" s="418"/>
      <c r="BV30" s="416">
        <v>3622827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平川市水道事業会計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平川市簡易水道特別会計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青森県市長会館管理組合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平川市土地開発公社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学校給食センター特別会計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IF('各会計、関係団体の財政状況及び健全化判断比率'!B33="","",'各会計、関係団体の財政状況及び健全化判断比率'!B33)</f>
        <v>平川市下水道事業会計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青森県市町村職員退職手当組合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碇ヶ関開発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尾上地区住宅団地温泉事業特別会計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津軽広域連合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津軽バイオマスエナジー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国民健康保険診療施設事業診療所特別会計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津軽広域水道企業団（津軽事業部）</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久吉ダム水道企業団</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南黒地方福祉事務組合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青森県後期高齢者医療広域連合（一般会計）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青森県後期高齢者医療広域連合（特別会計）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弘前地区環境整備事務組合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黒石地区清掃施設組合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election activeCell="P34" sqref="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520</v>
      </c>
      <c r="D34" s="1181"/>
      <c r="E34" s="1182"/>
      <c r="F34" s="32">
        <v>3.55</v>
      </c>
      <c r="G34" s="33">
        <v>3.2</v>
      </c>
      <c r="H34" s="33">
        <v>3.37</v>
      </c>
      <c r="I34" s="33">
        <v>3.86</v>
      </c>
      <c r="J34" s="34">
        <v>4.3600000000000003</v>
      </c>
      <c r="K34" s="22"/>
      <c r="L34" s="22"/>
      <c r="M34" s="22"/>
      <c r="N34" s="22"/>
      <c r="O34" s="22"/>
      <c r="P34" s="22"/>
    </row>
    <row r="35" spans="1:16" ht="39" customHeight="1">
      <c r="A35" s="22"/>
      <c r="B35" s="35"/>
      <c r="C35" s="1175" t="s">
        <v>521</v>
      </c>
      <c r="D35" s="1176"/>
      <c r="E35" s="1177"/>
      <c r="F35" s="36">
        <v>2.4</v>
      </c>
      <c r="G35" s="37">
        <v>2.09</v>
      </c>
      <c r="H35" s="37">
        <v>2.2200000000000002</v>
      </c>
      <c r="I35" s="37">
        <v>2.11</v>
      </c>
      <c r="J35" s="38">
        <v>3.87</v>
      </c>
      <c r="K35" s="22"/>
      <c r="L35" s="22"/>
      <c r="M35" s="22"/>
      <c r="N35" s="22"/>
      <c r="O35" s="22"/>
      <c r="P35" s="22"/>
    </row>
    <row r="36" spans="1:16" ht="39" customHeight="1">
      <c r="A36" s="22"/>
      <c r="B36" s="35"/>
      <c r="C36" s="1175" t="s">
        <v>522</v>
      </c>
      <c r="D36" s="1176"/>
      <c r="E36" s="1177"/>
      <c r="F36" s="36">
        <v>0.77</v>
      </c>
      <c r="G36" s="37">
        <v>0.97</v>
      </c>
      <c r="H36" s="37">
        <v>0.67</v>
      </c>
      <c r="I36" s="37">
        <v>1.7</v>
      </c>
      <c r="J36" s="38">
        <v>1.42</v>
      </c>
      <c r="K36" s="22"/>
      <c r="L36" s="22"/>
      <c r="M36" s="22"/>
      <c r="N36" s="22"/>
      <c r="O36" s="22"/>
      <c r="P36" s="22"/>
    </row>
    <row r="37" spans="1:16" ht="39" customHeight="1">
      <c r="A37" s="22"/>
      <c r="B37" s="35"/>
      <c r="C37" s="1175" t="s">
        <v>523</v>
      </c>
      <c r="D37" s="1176"/>
      <c r="E37" s="1177"/>
      <c r="F37" s="36">
        <v>0.26</v>
      </c>
      <c r="G37" s="37">
        <v>0.17</v>
      </c>
      <c r="H37" s="37">
        <v>0.52</v>
      </c>
      <c r="I37" s="37">
        <v>0.68</v>
      </c>
      <c r="J37" s="38">
        <v>1.08</v>
      </c>
      <c r="K37" s="22"/>
      <c r="L37" s="22"/>
      <c r="M37" s="22"/>
      <c r="N37" s="22"/>
      <c r="O37" s="22"/>
      <c r="P37" s="22"/>
    </row>
    <row r="38" spans="1:16" ht="39" customHeight="1">
      <c r="A38" s="22"/>
      <c r="B38" s="35"/>
      <c r="C38" s="1175" t="s">
        <v>524</v>
      </c>
      <c r="D38" s="1176"/>
      <c r="E38" s="1177"/>
      <c r="F38" s="36">
        <v>0.12</v>
      </c>
      <c r="G38" s="37">
        <v>0.04</v>
      </c>
      <c r="H38" s="37">
        <v>0.05</v>
      </c>
      <c r="I38" s="37">
        <v>0.37</v>
      </c>
      <c r="J38" s="38">
        <v>0.03</v>
      </c>
      <c r="K38" s="22"/>
      <c r="L38" s="22"/>
      <c r="M38" s="22"/>
      <c r="N38" s="22"/>
      <c r="O38" s="22"/>
      <c r="P38" s="22"/>
    </row>
    <row r="39" spans="1:16" ht="39" customHeight="1">
      <c r="A39" s="22"/>
      <c r="B39" s="35"/>
      <c r="C39" s="1175" t="s">
        <v>525</v>
      </c>
      <c r="D39" s="1176"/>
      <c r="E39" s="1177"/>
      <c r="F39" s="36">
        <v>0.02</v>
      </c>
      <c r="G39" s="37">
        <v>0.02</v>
      </c>
      <c r="H39" s="37">
        <v>0</v>
      </c>
      <c r="I39" s="37">
        <v>0.01</v>
      </c>
      <c r="J39" s="38">
        <v>0.01</v>
      </c>
      <c r="K39" s="22"/>
      <c r="L39" s="22"/>
      <c r="M39" s="22"/>
      <c r="N39" s="22"/>
      <c r="O39" s="22"/>
      <c r="P39" s="22"/>
    </row>
    <row r="40" spans="1:16" ht="39" customHeight="1">
      <c r="A40" s="22"/>
      <c r="B40" s="35"/>
      <c r="C40" s="1175" t="s">
        <v>526</v>
      </c>
      <c r="D40" s="1176"/>
      <c r="E40" s="1177"/>
      <c r="F40" s="36">
        <v>0</v>
      </c>
      <c r="G40" s="37">
        <v>0</v>
      </c>
      <c r="H40" s="37">
        <v>0</v>
      </c>
      <c r="I40" s="37">
        <v>0</v>
      </c>
      <c r="J40" s="38">
        <v>0</v>
      </c>
      <c r="K40" s="22"/>
      <c r="L40" s="22"/>
      <c r="M40" s="22"/>
      <c r="N40" s="22"/>
      <c r="O40" s="22"/>
      <c r="P40" s="22"/>
    </row>
    <row r="41" spans="1:16" ht="39" customHeight="1">
      <c r="A41" s="22"/>
      <c r="B41" s="35"/>
      <c r="C41" s="1175" t="s">
        <v>527</v>
      </c>
      <c r="D41" s="1176"/>
      <c r="E41" s="1177"/>
      <c r="F41" s="36">
        <v>0</v>
      </c>
      <c r="G41" s="37">
        <v>0</v>
      </c>
      <c r="H41" s="37">
        <v>0</v>
      </c>
      <c r="I41" s="37">
        <v>0</v>
      </c>
      <c r="J41" s="38">
        <v>0</v>
      </c>
      <c r="K41" s="22"/>
      <c r="L41" s="22"/>
      <c r="M41" s="22"/>
      <c r="N41" s="22"/>
      <c r="O41" s="22"/>
      <c r="P41" s="22"/>
    </row>
    <row r="42" spans="1:16" ht="39" customHeight="1">
      <c r="A42" s="22"/>
      <c r="B42" s="39"/>
      <c r="C42" s="1175" t="s">
        <v>528</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529</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L50" sqref="L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11</v>
      </c>
      <c r="C45" s="1192"/>
      <c r="D45" s="58"/>
      <c r="E45" s="1197" t="s">
        <v>12</v>
      </c>
      <c r="F45" s="1197"/>
      <c r="G45" s="1197"/>
      <c r="H45" s="1197"/>
      <c r="I45" s="1197"/>
      <c r="J45" s="1198"/>
      <c r="K45" s="59">
        <v>2405</v>
      </c>
      <c r="L45" s="60">
        <v>2420</v>
      </c>
      <c r="M45" s="60">
        <v>2552</v>
      </c>
      <c r="N45" s="60">
        <v>2496</v>
      </c>
      <c r="O45" s="61">
        <v>2507</v>
      </c>
      <c r="P45" s="48"/>
      <c r="Q45" s="48"/>
      <c r="R45" s="48"/>
      <c r="S45" s="48"/>
      <c r="T45" s="48"/>
      <c r="U45" s="48"/>
    </row>
    <row r="46" spans="1:21" ht="30.75" customHeight="1">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15</v>
      </c>
      <c r="F48" s="1185"/>
      <c r="G48" s="1185"/>
      <c r="H48" s="1185"/>
      <c r="I48" s="1185"/>
      <c r="J48" s="1186"/>
      <c r="K48" s="63">
        <v>762</v>
      </c>
      <c r="L48" s="64">
        <v>742</v>
      </c>
      <c r="M48" s="64">
        <v>693</v>
      </c>
      <c r="N48" s="64">
        <v>776</v>
      </c>
      <c r="O48" s="65">
        <v>650</v>
      </c>
      <c r="P48" s="48"/>
      <c r="Q48" s="48"/>
      <c r="R48" s="48"/>
      <c r="S48" s="48"/>
      <c r="T48" s="48"/>
      <c r="U48" s="48"/>
    </row>
    <row r="49" spans="1:21" ht="30.75" customHeight="1">
      <c r="A49" s="48"/>
      <c r="B49" s="1193"/>
      <c r="C49" s="1194"/>
      <c r="D49" s="62"/>
      <c r="E49" s="1185" t="s">
        <v>16</v>
      </c>
      <c r="F49" s="1185"/>
      <c r="G49" s="1185"/>
      <c r="H49" s="1185"/>
      <c r="I49" s="1185"/>
      <c r="J49" s="1186"/>
      <c r="K49" s="63">
        <v>114</v>
      </c>
      <c r="L49" s="64">
        <v>107</v>
      </c>
      <c r="M49" s="64">
        <v>108</v>
      </c>
      <c r="N49" s="64">
        <v>108</v>
      </c>
      <c r="O49" s="65">
        <v>106</v>
      </c>
      <c r="P49" s="48"/>
      <c r="Q49" s="48"/>
      <c r="R49" s="48"/>
      <c r="S49" s="48"/>
      <c r="T49" s="48"/>
      <c r="U49" s="48"/>
    </row>
    <row r="50" spans="1:21" ht="30.75" customHeight="1">
      <c r="A50" s="48"/>
      <c r="B50" s="1193"/>
      <c r="C50" s="1194"/>
      <c r="D50" s="62"/>
      <c r="E50" s="1185" t="s">
        <v>17</v>
      </c>
      <c r="F50" s="1185"/>
      <c r="G50" s="1185"/>
      <c r="H50" s="1185"/>
      <c r="I50" s="1185"/>
      <c r="J50" s="1186"/>
      <c r="K50" s="63">
        <v>30</v>
      </c>
      <c r="L50" s="64">
        <v>18</v>
      </c>
      <c r="M50" s="64">
        <v>20</v>
      </c>
      <c r="N50" s="64">
        <v>14</v>
      </c>
      <c r="O50" s="65">
        <v>10</v>
      </c>
      <c r="P50" s="48"/>
      <c r="Q50" s="48"/>
      <c r="R50" s="48"/>
      <c r="S50" s="48"/>
      <c r="T50" s="48"/>
      <c r="U50" s="48"/>
    </row>
    <row r="51" spans="1:21" ht="30.75" customHeight="1">
      <c r="A51" s="48"/>
      <c r="B51" s="1195"/>
      <c r="C51" s="1196"/>
      <c r="D51" s="66"/>
      <c r="E51" s="1185" t="s">
        <v>18</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c r="A52" s="48"/>
      <c r="B52" s="1183" t="s">
        <v>19</v>
      </c>
      <c r="C52" s="1184"/>
      <c r="D52" s="66"/>
      <c r="E52" s="1185" t="s">
        <v>20</v>
      </c>
      <c r="F52" s="1185"/>
      <c r="G52" s="1185"/>
      <c r="H52" s="1185"/>
      <c r="I52" s="1185"/>
      <c r="J52" s="1186"/>
      <c r="K52" s="63">
        <v>1954</v>
      </c>
      <c r="L52" s="64">
        <v>1928</v>
      </c>
      <c r="M52" s="64">
        <v>1921</v>
      </c>
      <c r="N52" s="64">
        <v>2022</v>
      </c>
      <c r="O52" s="65">
        <v>2018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1357</v>
      </c>
      <c r="L53" s="69">
        <v>1359</v>
      </c>
      <c r="M53" s="69">
        <v>1452</v>
      </c>
      <c r="N53" s="69">
        <v>1372</v>
      </c>
      <c r="O53" s="70">
        <v>1255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11" t="s">
        <v>24</v>
      </c>
      <c r="C41" s="1212"/>
      <c r="D41" s="81"/>
      <c r="E41" s="1213" t="s">
        <v>25</v>
      </c>
      <c r="F41" s="1213"/>
      <c r="G41" s="1213"/>
      <c r="H41" s="1214"/>
      <c r="I41" s="82">
        <v>14739</v>
      </c>
      <c r="J41" s="83">
        <v>13103</v>
      </c>
      <c r="K41" s="83">
        <v>12676</v>
      </c>
      <c r="L41" s="83">
        <v>11825</v>
      </c>
      <c r="M41" s="84">
        <v>11323</v>
      </c>
    </row>
    <row r="42" spans="2:13" ht="27.75" customHeight="1">
      <c r="B42" s="1201"/>
      <c r="C42" s="1202"/>
      <c r="D42" s="85"/>
      <c r="E42" s="1205" t="s">
        <v>26</v>
      </c>
      <c r="F42" s="1205"/>
      <c r="G42" s="1205"/>
      <c r="H42" s="1206"/>
      <c r="I42" s="86">
        <v>62</v>
      </c>
      <c r="J42" s="87">
        <v>53</v>
      </c>
      <c r="K42" s="87">
        <v>43</v>
      </c>
      <c r="L42" s="87">
        <v>34</v>
      </c>
      <c r="M42" s="88">
        <v>25</v>
      </c>
    </row>
    <row r="43" spans="2:13" ht="27.75" customHeight="1">
      <c r="B43" s="1201"/>
      <c r="C43" s="1202"/>
      <c r="D43" s="85"/>
      <c r="E43" s="1205" t="s">
        <v>27</v>
      </c>
      <c r="F43" s="1205"/>
      <c r="G43" s="1205"/>
      <c r="H43" s="1206"/>
      <c r="I43" s="86">
        <v>7654</v>
      </c>
      <c r="J43" s="87">
        <v>7093</v>
      </c>
      <c r="K43" s="87">
        <v>6667</v>
      </c>
      <c r="L43" s="87">
        <v>6348</v>
      </c>
      <c r="M43" s="88">
        <v>5675</v>
      </c>
    </row>
    <row r="44" spans="2:13" ht="27.75" customHeight="1">
      <c r="B44" s="1201"/>
      <c r="C44" s="1202"/>
      <c r="D44" s="85"/>
      <c r="E44" s="1205" t="s">
        <v>28</v>
      </c>
      <c r="F44" s="1205"/>
      <c r="G44" s="1205"/>
      <c r="H44" s="1206"/>
      <c r="I44" s="86">
        <v>915</v>
      </c>
      <c r="J44" s="87">
        <v>867</v>
      </c>
      <c r="K44" s="87">
        <v>804</v>
      </c>
      <c r="L44" s="87">
        <v>1005</v>
      </c>
      <c r="M44" s="88">
        <v>1044</v>
      </c>
    </row>
    <row r="45" spans="2:13" ht="27.75" customHeight="1">
      <c r="B45" s="1201"/>
      <c r="C45" s="1202"/>
      <c r="D45" s="85"/>
      <c r="E45" s="1205" t="s">
        <v>29</v>
      </c>
      <c r="F45" s="1205"/>
      <c r="G45" s="1205"/>
      <c r="H45" s="1206"/>
      <c r="I45" s="86">
        <v>4201</v>
      </c>
      <c r="J45" s="87">
        <v>4002</v>
      </c>
      <c r="K45" s="87">
        <v>3312</v>
      </c>
      <c r="L45" s="87">
        <v>3020</v>
      </c>
      <c r="M45" s="88">
        <v>2813</v>
      </c>
    </row>
    <row r="46" spans="2:13" ht="27.75" customHeight="1">
      <c r="B46" s="1201"/>
      <c r="C46" s="1202"/>
      <c r="D46" s="85"/>
      <c r="E46" s="1205" t="s">
        <v>30</v>
      </c>
      <c r="F46" s="1205"/>
      <c r="G46" s="1205"/>
      <c r="H46" s="1206"/>
      <c r="I46" s="86" t="s">
        <v>476</v>
      </c>
      <c r="J46" s="87" t="s">
        <v>476</v>
      </c>
      <c r="K46" s="87" t="s">
        <v>476</v>
      </c>
      <c r="L46" s="87" t="s">
        <v>476</v>
      </c>
      <c r="M46" s="88" t="s">
        <v>476</v>
      </c>
    </row>
    <row r="47" spans="2:13" ht="27.75" customHeight="1">
      <c r="B47" s="1201"/>
      <c r="C47" s="1202"/>
      <c r="D47" s="85"/>
      <c r="E47" s="1205" t="s">
        <v>31</v>
      </c>
      <c r="F47" s="1205"/>
      <c r="G47" s="1205"/>
      <c r="H47" s="1206"/>
      <c r="I47" s="86" t="s">
        <v>476</v>
      </c>
      <c r="J47" s="87" t="s">
        <v>476</v>
      </c>
      <c r="K47" s="87" t="s">
        <v>476</v>
      </c>
      <c r="L47" s="87" t="s">
        <v>476</v>
      </c>
      <c r="M47" s="88" t="s">
        <v>476</v>
      </c>
    </row>
    <row r="48" spans="2:13" ht="27.75" customHeight="1">
      <c r="B48" s="1203"/>
      <c r="C48" s="1204"/>
      <c r="D48" s="85"/>
      <c r="E48" s="1205" t="s">
        <v>32</v>
      </c>
      <c r="F48" s="1205"/>
      <c r="G48" s="1205"/>
      <c r="H48" s="1206"/>
      <c r="I48" s="86" t="s">
        <v>476</v>
      </c>
      <c r="J48" s="87" t="s">
        <v>476</v>
      </c>
      <c r="K48" s="87" t="s">
        <v>476</v>
      </c>
      <c r="L48" s="87" t="s">
        <v>476</v>
      </c>
      <c r="M48" s="88" t="s">
        <v>476</v>
      </c>
    </row>
    <row r="49" spans="2:13" ht="27.75" customHeight="1">
      <c r="B49" s="1199" t="s">
        <v>33</v>
      </c>
      <c r="C49" s="1200"/>
      <c r="D49" s="89"/>
      <c r="E49" s="1205" t="s">
        <v>34</v>
      </c>
      <c r="F49" s="1205"/>
      <c r="G49" s="1205"/>
      <c r="H49" s="1206"/>
      <c r="I49" s="86">
        <v>5985</v>
      </c>
      <c r="J49" s="87">
        <v>6366</v>
      </c>
      <c r="K49" s="87">
        <v>7150</v>
      </c>
      <c r="L49" s="87">
        <v>7611</v>
      </c>
      <c r="M49" s="88">
        <v>8079</v>
      </c>
    </row>
    <row r="50" spans="2:13" ht="27.75" customHeight="1">
      <c r="B50" s="1201"/>
      <c r="C50" s="1202"/>
      <c r="D50" s="85"/>
      <c r="E50" s="1205" t="s">
        <v>35</v>
      </c>
      <c r="F50" s="1205"/>
      <c r="G50" s="1205"/>
      <c r="H50" s="1206"/>
      <c r="I50" s="86">
        <v>6</v>
      </c>
      <c r="J50" s="87">
        <v>3</v>
      </c>
      <c r="K50" s="87" t="s">
        <v>476</v>
      </c>
      <c r="L50" s="87" t="s">
        <v>476</v>
      </c>
      <c r="M50" s="88">
        <v>943</v>
      </c>
    </row>
    <row r="51" spans="2:13" ht="27.75" customHeight="1">
      <c r="B51" s="1203"/>
      <c r="C51" s="1204"/>
      <c r="D51" s="85"/>
      <c r="E51" s="1205" t="s">
        <v>36</v>
      </c>
      <c r="F51" s="1205"/>
      <c r="G51" s="1205"/>
      <c r="H51" s="1206"/>
      <c r="I51" s="86">
        <v>17608</v>
      </c>
      <c r="J51" s="87">
        <v>16853</v>
      </c>
      <c r="K51" s="87">
        <v>16929</v>
      </c>
      <c r="L51" s="87">
        <v>16492</v>
      </c>
      <c r="M51" s="88">
        <v>16042</v>
      </c>
    </row>
    <row r="52" spans="2:13" ht="27.75" customHeight="1" thickBot="1">
      <c r="B52" s="1207" t="s">
        <v>37</v>
      </c>
      <c r="C52" s="1208"/>
      <c r="D52" s="90"/>
      <c r="E52" s="1209" t="s">
        <v>38</v>
      </c>
      <c r="F52" s="1209"/>
      <c r="G52" s="1209"/>
      <c r="H52" s="1210"/>
      <c r="I52" s="91">
        <v>3973</v>
      </c>
      <c r="J52" s="92">
        <v>1896</v>
      </c>
      <c r="K52" s="92">
        <v>-577</v>
      </c>
      <c r="L52" s="92">
        <v>-1870</v>
      </c>
      <c r="M52" s="93">
        <v>-4184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54" zoomScale="90" zoomScaleNormal="90" zoomScaleSheetLayoutView="55" workbookViewId="0">
      <selection activeCell="J62" sqref="J62"/>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36"/>
      <c r="H50" s="1237"/>
      <c r="I50" s="1237"/>
      <c r="J50" s="1238"/>
      <c r="K50" s="354" t="s">
        <v>515</v>
      </c>
      <c r="L50" s="354" t="s">
        <v>516</v>
      </c>
      <c r="M50" s="354" t="s">
        <v>517</v>
      </c>
      <c r="N50" s="354" t="s">
        <v>518</v>
      </c>
      <c r="O50" s="354" t="s">
        <v>519</v>
      </c>
    </row>
    <row r="51" spans="1:17">
      <c r="B51" s="248"/>
      <c r="C51" s="244"/>
      <c r="D51" s="244"/>
      <c r="E51" s="244"/>
      <c r="F51" s="244"/>
      <c r="G51" s="1239" t="s">
        <v>554</v>
      </c>
      <c r="H51" s="1240"/>
      <c r="I51" s="1245" t="s">
        <v>555</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556</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557</v>
      </c>
      <c r="H55" s="1220"/>
      <c r="I55" s="1225" t="s">
        <v>555</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558</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27" t="s">
        <v>562</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36"/>
      <c r="H72" s="1237"/>
      <c r="I72" s="1237"/>
      <c r="J72" s="1238"/>
      <c r="K72" s="354" t="s">
        <v>515</v>
      </c>
      <c r="L72" s="354" t="s">
        <v>516</v>
      </c>
      <c r="M72" s="354" t="s">
        <v>517</v>
      </c>
      <c r="N72" s="354" t="s">
        <v>518</v>
      </c>
      <c r="O72" s="354" t="s">
        <v>519</v>
      </c>
    </row>
    <row r="73" spans="2:30">
      <c r="B73" s="248"/>
      <c r="C73" s="244"/>
      <c r="D73" s="244"/>
      <c r="E73" s="244"/>
      <c r="F73" s="244"/>
      <c r="G73" s="1239" t="s">
        <v>554</v>
      </c>
      <c r="H73" s="1240"/>
      <c r="I73" s="1245" t="s">
        <v>555</v>
      </c>
      <c r="J73" s="1245"/>
      <c r="K73" s="1226">
        <v>41.9</v>
      </c>
      <c r="L73" s="1226">
        <v>20.2</v>
      </c>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561</v>
      </c>
      <c r="J75" s="1225"/>
      <c r="K75" s="1247">
        <v>14.3</v>
      </c>
      <c r="L75" s="1247">
        <v>13.9</v>
      </c>
      <c r="M75" s="1247">
        <v>14.7</v>
      </c>
      <c r="N75" s="1247">
        <v>14.9</v>
      </c>
      <c r="O75" s="1247">
        <v>14.7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557</v>
      </c>
      <c r="H77" s="1220"/>
      <c r="I77" s="1225" t="s">
        <v>555</v>
      </c>
      <c r="J77" s="1225"/>
      <c r="K77" s="1226">
        <v>75.900000000000006</v>
      </c>
      <c r="L77" s="1226">
        <v>64.599999999999994</v>
      </c>
      <c r="M77" s="1215">
        <v>52.8</v>
      </c>
      <c r="N77" s="1215">
        <v>48.6</v>
      </c>
      <c r="O77" s="1215">
        <v>32.799999999999997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561</v>
      </c>
      <c r="J79" s="1217"/>
      <c r="K79" s="1218">
        <v>13.5</v>
      </c>
      <c r="L79" s="1218">
        <v>12.4</v>
      </c>
      <c r="M79" s="1218">
        <v>11.5</v>
      </c>
      <c r="N79" s="1218">
        <v>10.4</v>
      </c>
      <c r="O79" s="1218">
        <v>9.5</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election activeCell="M19" sqref="M1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O19" sqref="O1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87380</v>
      </c>
      <c r="E3" s="116"/>
      <c r="F3" s="117">
        <v>67088</v>
      </c>
      <c r="G3" s="118"/>
      <c r="H3" s="119"/>
    </row>
    <row r="4" spans="1:8">
      <c r="A4" s="120"/>
      <c r="B4" s="121"/>
      <c r="C4" s="122"/>
      <c r="D4" s="123">
        <v>44176</v>
      </c>
      <c r="E4" s="124"/>
      <c r="F4" s="125">
        <v>37146</v>
      </c>
      <c r="G4" s="126"/>
      <c r="H4" s="127"/>
    </row>
    <row r="5" spans="1:8">
      <c r="A5" s="108" t="s">
        <v>509</v>
      </c>
      <c r="B5" s="113"/>
      <c r="C5" s="114"/>
      <c r="D5" s="115">
        <v>33264</v>
      </c>
      <c r="E5" s="116"/>
      <c r="F5" s="117">
        <v>70489</v>
      </c>
      <c r="G5" s="118"/>
      <c r="H5" s="119"/>
    </row>
    <row r="6" spans="1:8">
      <c r="A6" s="120"/>
      <c r="B6" s="121"/>
      <c r="C6" s="122"/>
      <c r="D6" s="123">
        <v>23689</v>
      </c>
      <c r="E6" s="124"/>
      <c r="F6" s="125">
        <v>37817</v>
      </c>
      <c r="G6" s="126"/>
      <c r="H6" s="127"/>
    </row>
    <row r="7" spans="1:8">
      <c r="A7" s="108" t="s">
        <v>510</v>
      </c>
      <c r="B7" s="113"/>
      <c r="C7" s="114"/>
      <c r="D7" s="115">
        <v>75947</v>
      </c>
      <c r="E7" s="116"/>
      <c r="F7" s="117">
        <v>84389</v>
      </c>
      <c r="G7" s="118"/>
      <c r="H7" s="119"/>
    </row>
    <row r="8" spans="1:8">
      <c r="A8" s="120"/>
      <c r="B8" s="121"/>
      <c r="C8" s="122"/>
      <c r="D8" s="123">
        <v>57369</v>
      </c>
      <c r="E8" s="124"/>
      <c r="F8" s="125">
        <v>44339</v>
      </c>
      <c r="G8" s="126"/>
      <c r="H8" s="127"/>
    </row>
    <row r="9" spans="1:8">
      <c r="A9" s="108" t="s">
        <v>511</v>
      </c>
      <c r="B9" s="113"/>
      <c r="C9" s="114"/>
      <c r="D9" s="115">
        <v>61783</v>
      </c>
      <c r="E9" s="116"/>
      <c r="F9" s="117">
        <v>83623</v>
      </c>
      <c r="G9" s="118"/>
      <c r="H9" s="119"/>
    </row>
    <row r="10" spans="1:8">
      <c r="A10" s="120"/>
      <c r="B10" s="121"/>
      <c r="C10" s="122"/>
      <c r="D10" s="123">
        <v>49650</v>
      </c>
      <c r="E10" s="124"/>
      <c r="F10" s="125">
        <v>48787</v>
      </c>
      <c r="G10" s="126"/>
      <c r="H10" s="127"/>
    </row>
    <row r="11" spans="1:8">
      <c r="A11" s="108" t="s">
        <v>512</v>
      </c>
      <c r="B11" s="113"/>
      <c r="C11" s="114"/>
      <c r="D11" s="115">
        <v>65332</v>
      </c>
      <c r="E11" s="116"/>
      <c r="F11" s="117">
        <v>87974</v>
      </c>
      <c r="G11" s="118"/>
      <c r="H11" s="119"/>
    </row>
    <row r="12" spans="1:8">
      <c r="A12" s="120"/>
      <c r="B12" s="121"/>
      <c r="C12" s="128"/>
      <c r="D12" s="123">
        <v>49032</v>
      </c>
      <c r="E12" s="124"/>
      <c r="F12" s="125">
        <v>48183</v>
      </c>
      <c r="G12" s="126"/>
      <c r="H12" s="127"/>
    </row>
    <row r="13" spans="1:8">
      <c r="A13" s="108"/>
      <c r="B13" s="113"/>
      <c r="C13" s="129"/>
      <c r="D13" s="130">
        <v>64741</v>
      </c>
      <c r="E13" s="131"/>
      <c r="F13" s="132">
        <v>78713</v>
      </c>
      <c r="G13" s="133"/>
      <c r="H13" s="119"/>
    </row>
    <row r="14" spans="1:8">
      <c r="A14" s="120"/>
      <c r="B14" s="121"/>
      <c r="C14" s="122"/>
      <c r="D14" s="123">
        <v>44783</v>
      </c>
      <c r="E14" s="124"/>
      <c r="F14" s="125">
        <v>43254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2.4300000000000002</v>
      </c>
      <c r="C19" s="134">
        <f>ROUND(VALUE(SUBSTITUTE(実質収支比率等に係る経年分析!G$48,"▲","-")),2)</f>
        <v>2.13</v>
      </c>
      <c r="D19" s="134">
        <f>ROUND(VALUE(SUBSTITUTE(実質収支比率等に係る経年分析!H$48,"▲","-")),2)</f>
        <v>2.2400000000000002</v>
      </c>
      <c r="E19" s="134">
        <f>ROUND(VALUE(SUBSTITUTE(実質収支比率等に係る経年分析!I$48,"▲","-")),2)</f>
        <v>2.14</v>
      </c>
      <c r="F19" s="134">
        <f>ROUND(VALUE(SUBSTITUTE(実質収支比率等に係る経年分析!J$48,"▲","-")),2)</f>
        <v>3.88</v>
      </c>
    </row>
    <row r="20" spans="1:11">
      <c r="A20" s="134" t="s">
        <v>43</v>
      </c>
      <c r="B20" s="134">
        <f>ROUND(VALUE(SUBSTITUTE(実質収支比率等に係る経年分析!F$47,"▲","-")),2)</f>
        <v>18.84</v>
      </c>
      <c r="C20" s="134">
        <f>ROUND(VALUE(SUBSTITUTE(実質収支比率等に係る経年分析!G$47,"▲","-")),2)</f>
        <v>20.57</v>
      </c>
      <c r="D20" s="134">
        <f>ROUND(VALUE(SUBSTITUTE(実質収支比率等に係る経年分析!H$47,"▲","-")),2)</f>
        <v>21.68</v>
      </c>
      <c r="E20" s="134">
        <f>ROUND(VALUE(SUBSTITUTE(実質収支比率等に係る経年分析!I$47,"▲","-")),2)</f>
        <v>23.87</v>
      </c>
      <c r="F20" s="134">
        <f>ROUND(VALUE(SUBSTITUTE(実質収支比率等に係る経年分析!J$47,"▲","-")),2)</f>
        <v>25.71</v>
      </c>
    </row>
    <row r="21" spans="1:11">
      <c r="A21" s="134" t="s">
        <v>44</v>
      </c>
      <c r="B21" s="134">
        <f>IF(ISNUMBER(VALUE(SUBSTITUTE(実質収支比率等に係る経年分析!F$49,"▲","-"))),ROUND(VALUE(SUBSTITUTE(実質収支比率等に係る経年分析!F$49,"▲","-")),2),NA())</f>
        <v>2.73</v>
      </c>
      <c r="C21" s="134">
        <f>IF(ISNUMBER(VALUE(SUBSTITUTE(実質収支比率等に係る経年分析!G$49,"▲","-"))),ROUND(VALUE(SUBSTITUTE(実質収支比率等に係る経年分析!G$49,"▲","-")),2),NA())</f>
        <v>2.35</v>
      </c>
      <c r="D21" s="134">
        <f>IF(ISNUMBER(VALUE(SUBSTITUTE(実質収支比率等に係る経年分析!H$49,"▲","-"))),ROUND(VALUE(SUBSTITUTE(実質収支比率等に係る経年分析!H$49,"▲","-")),2),NA())</f>
        <v>1.65</v>
      </c>
      <c r="E21" s="134">
        <f>IF(ISNUMBER(VALUE(SUBSTITUTE(実質収支比率等に係る経年分析!I$49,"▲","-"))),ROUND(VALUE(SUBSTITUTE(実質収支比率等に係る経年分析!I$49,"▲","-")),2),NA())</f>
        <v>1.64</v>
      </c>
      <c r="F21" s="134">
        <f>IF(ISNUMBER(VALUE(SUBSTITUTE(実質収支比率等に係る経年分析!J$49,"▲","-"))),ROUND(VALUE(SUBSTITUTE(実質収支比率等に係る経年分析!J$49,"▲","-")),2),NA())</f>
        <v>4.2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学校給食センター特別会計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尾上地区住宅団地温泉事業特別会計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1.08</v>
      </c>
    </row>
    <row r="34" spans="1:16">
      <c r="A34" s="135" t="str">
        <f>IF(連結実質赤字比率に係る赤字・黒字の構成分析!C$36="",NA(),連結実質赤字比率に係る赤字・黒字の構成分析!C$36)</f>
        <v>平川市下水道事業会計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2.2200000000000002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3.87</v>
      </c>
    </row>
    <row r="36" spans="1:16">
      <c r="A36" s="135" t="str">
        <f>IF(連結実質赤字比率に係る赤字・黒字の構成分析!C$34="",NA(),連結実質赤字比率に係る赤字・黒字の構成分析!C$34)</f>
        <v>平川市水道事業会計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4.3600000000000003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1954</v>
      </c>
      <c r="E42" s="136"/>
      <c r="F42" s="136"/>
      <c r="G42" s="136">
        <f>'実質公債費比率（分子）の構造'!L$52</f>
        <v>1928</v>
      </c>
      <c r="H42" s="136"/>
      <c r="I42" s="136"/>
      <c r="J42" s="136">
        <f>'実質公債費比率（分子）の構造'!M$52</f>
        <v>1921</v>
      </c>
      <c r="K42" s="136"/>
      <c r="L42" s="136"/>
      <c r="M42" s="136">
        <f>'実質公債費比率（分子）の構造'!N$52</f>
        <v>2022</v>
      </c>
      <c r="N42" s="136"/>
      <c r="O42" s="136"/>
      <c r="P42" s="136">
        <f>'実質公債費比率（分子）の構造'!O$52</f>
        <v>2018</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30</v>
      </c>
      <c r="C44" s="136"/>
      <c r="D44" s="136"/>
      <c r="E44" s="136">
        <f>'実質公債費比率（分子）の構造'!L$50</f>
        <v>18</v>
      </c>
      <c r="F44" s="136"/>
      <c r="G44" s="136"/>
      <c r="H44" s="136">
        <f>'実質公債費比率（分子）の構造'!M$50</f>
        <v>20</v>
      </c>
      <c r="I44" s="136"/>
      <c r="J44" s="136"/>
      <c r="K44" s="136">
        <f>'実質公債費比率（分子）の構造'!N$50</f>
        <v>14</v>
      </c>
      <c r="L44" s="136"/>
      <c r="M44" s="136"/>
      <c r="N44" s="136">
        <f>'実質公債費比率（分子）の構造'!O$50</f>
        <v>10</v>
      </c>
      <c r="O44" s="136"/>
      <c r="P44" s="136"/>
    </row>
    <row r="45" spans="1:16">
      <c r="A45" s="136" t="s">
        <v>53</v>
      </c>
      <c r="B45" s="136">
        <f>'実質公債費比率（分子）の構造'!K$49</f>
        <v>114</v>
      </c>
      <c r="C45" s="136"/>
      <c r="D45" s="136"/>
      <c r="E45" s="136">
        <f>'実質公債費比率（分子）の構造'!L$49</f>
        <v>107</v>
      </c>
      <c r="F45" s="136"/>
      <c r="G45" s="136"/>
      <c r="H45" s="136">
        <f>'実質公債費比率（分子）の構造'!M$49</f>
        <v>108</v>
      </c>
      <c r="I45" s="136"/>
      <c r="J45" s="136"/>
      <c r="K45" s="136">
        <f>'実質公債費比率（分子）の構造'!N$49</f>
        <v>108</v>
      </c>
      <c r="L45" s="136"/>
      <c r="M45" s="136"/>
      <c r="N45" s="136">
        <f>'実質公債費比率（分子）の構造'!O$49</f>
        <v>106</v>
      </c>
      <c r="O45" s="136"/>
      <c r="P45" s="136"/>
    </row>
    <row r="46" spans="1:16">
      <c r="A46" s="136" t="s">
        <v>54</v>
      </c>
      <c r="B46" s="136">
        <f>'実質公債費比率（分子）の構造'!K$48</f>
        <v>762</v>
      </c>
      <c r="C46" s="136"/>
      <c r="D46" s="136"/>
      <c r="E46" s="136">
        <f>'実質公債費比率（分子）の構造'!L$48</f>
        <v>742</v>
      </c>
      <c r="F46" s="136"/>
      <c r="G46" s="136"/>
      <c r="H46" s="136">
        <f>'実質公債費比率（分子）の構造'!M$48</f>
        <v>693</v>
      </c>
      <c r="I46" s="136"/>
      <c r="J46" s="136"/>
      <c r="K46" s="136">
        <f>'実質公債費比率（分子）の構造'!N$48</f>
        <v>776</v>
      </c>
      <c r="L46" s="136"/>
      <c r="M46" s="136"/>
      <c r="N46" s="136">
        <f>'実質公債費比率（分子）の構造'!O$48</f>
        <v>650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2405</v>
      </c>
      <c r="C49" s="136"/>
      <c r="D49" s="136"/>
      <c r="E49" s="136">
        <f>'実質公債費比率（分子）の構造'!L$45</f>
        <v>2420</v>
      </c>
      <c r="F49" s="136"/>
      <c r="G49" s="136"/>
      <c r="H49" s="136">
        <f>'実質公債費比率（分子）の構造'!M$45</f>
        <v>2552</v>
      </c>
      <c r="I49" s="136"/>
      <c r="J49" s="136"/>
      <c r="K49" s="136">
        <f>'実質公債費比率（分子）の構造'!N$45</f>
        <v>2496</v>
      </c>
      <c r="L49" s="136"/>
      <c r="M49" s="136"/>
      <c r="N49" s="136">
        <f>'実質公債費比率（分子）の構造'!O$45</f>
        <v>2507</v>
      </c>
      <c r="O49" s="136"/>
      <c r="P49" s="136"/>
    </row>
    <row r="50" spans="1:16">
      <c r="A50" s="136" t="s">
        <v>58</v>
      </c>
      <c r="B50" s="136" t="e">
        <f>NA()</f>
        <v>#N/A</v>
      </c>
      <c r="C50" s="136">
        <f>IF(ISNUMBER('実質公債費比率（分子）の構造'!K$53),'実質公債費比率（分子）の構造'!K$53,NA())</f>
        <v>1357</v>
      </c>
      <c r="D50" s="136" t="e">
        <f>NA()</f>
        <v>#N/A</v>
      </c>
      <c r="E50" s="136" t="e">
        <f>NA()</f>
        <v>#N/A</v>
      </c>
      <c r="F50" s="136">
        <f>IF(ISNUMBER('実質公債費比率（分子）の構造'!L$53),'実質公債費比率（分子）の構造'!L$53,NA())</f>
        <v>1359</v>
      </c>
      <c r="G50" s="136" t="e">
        <f>NA()</f>
        <v>#N/A</v>
      </c>
      <c r="H50" s="136" t="e">
        <f>NA()</f>
        <v>#N/A</v>
      </c>
      <c r="I50" s="136">
        <f>IF(ISNUMBER('実質公債費比率（分子）の構造'!M$53),'実質公債費比率（分子）の構造'!M$53,NA())</f>
        <v>1452</v>
      </c>
      <c r="J50" s="136" t="e">
        <f>NA()</f>
        <v>#N/A</v>
      </c>
      <c r="K50" s="136" t="e">
        <f>NA()</f>
        <v>#N/A</v>
      </c>
      <c r="L50" s="136">
        <f>IF(ISNUMBER('実質公債費比率（分子）の構造'!N$53),'実質公債費比率（分子）の構造'!N$53,NA())</f>
        <v>1372</v>
      </c>
      <c r="M50" s="136" t="e">
        <f>NA()</f>
        <v>#N/A</v>
      </c>
      <c r="N50" s="136" t="e">
        <f>NA()</f>
        <v>#N/A</v>
      </c>
      <c r="O50" s="136">
        <f>IF(ISNUMBER('実質公債費比率（分子）の構造'!O$53),'実質公債費比率（分子）の構造'!O$53,NA())</f>
        <v>1255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17608</v>
      </c>
      <c r="E56" s="135"/>
      <c r="F56" s="135"/>
      <c r="G56" s="135">
        <f>'将来負担比率（分子）の構造'!J$51</f>
        <v>16853</v>
      </c>
      <c r="H56" s="135"/>
      <c r="I56" s="135"/>
      <c r="J56" s="135">
        <f>'将来負担比率（分子）の構造'!K$51</f>
        <v>16929</v>
      </c>
      <c r="K56" s="135"/>
      <c r="L56" s="135"/>
      <c r="M56" s="135">
        <f>'将来負担比率（分子）の構造'!L$51</f>
        <v>16492</v>
      </c>
      <c r="N56" s="135"/>
      <c r="O56" s="135"/>
      <c r="P56" s="135">
        <f>'将来負担比率（分子）の構造'!M$51</f>
        <v>16042</v>
      </c>
    </row>
    <row r="57" spans="1:16">
      <c r="A57" s="135" t="s">
        <v>35</v>
      </c>
      <c r="B57" s="135"/>
      <c r="C57" s="135"/>
      <c r="D57" s="135">
        <f>'将来負担比率（分子）の構造'!I$50</f>
        <v>6</v>
      </c>
      <c r="E57" s="135"/>
      <c r="F57" s="135"/>
      <c r="G57" s="135">
        <f>'将来負担比率（分子）の構造'!J$50</f>
        <v>3</v>
      </c>
      <c r="H57" s="135"/>
      <c r="I57" s="135"/>
      <c r="J57" s="135" t="str">
        <f>'将来負担比率（分子）の構造'!K$50</f>
        <v>-</v>
      </c>
      <c r="K57" s="135"/>
      <c r="L57" s="135"/>
      <c r="M57" s="135" t="str">
        <f>'将来負担比率（分子）の構造'!L$50</f>
        <v>-</v>
      </c>
      <c r="N57" s="135"/>
      <c r="O57" s="135"/>
      <c r="P57" s="135">
        <f>'将来負担比率（分子）の構造'!M$50</f>
        <v>943</v>
      </c>
    </row>
    <row r="58" spans="1:16">
      <c r="A58" s="135" t="s">
        <v>34</v>
      </c>
      <c r="B58" s="135"/>
      <c r="C58" s="135"/>
      <c r="D58" s="135">
        <f>'将来負担比率（分子）の構造'!I$49</f>
        <v>5985</v>
      </c>
      <c r="E58" s="135"/>
      <c r="F58" s="135"/>
      <c r="G58" s="135">
        <f>'将来負担比率（分子）の構造'!J$49</f>
        <v>6366</v>
      </c>
      <c r="H58" s="135"/>
      <c r="I58" s="135"/>
      <c r="J58" s="135">
        <f>'将来負担比率（分子）の構造'!K$49</f>
        <v>7150</v>
      </c>
      <c r="K58" s="135"/>
      <c r="L58" s="135"/>
      <c r="M58" s="135">
        <f>'将来負担比率（分子）の構造'!L$49</f>
        <v>7611</v>
      </c>
      <c r="N58" s="135"/>
      <c r="O58" s="135"/>
      <c r="P58" s="135">
        <f>'将来負担比率（分子）の構造'!M$49</f>
        <v>8079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4201</v>
      </c>
      <c r="C62" s="135"/>
      <c r="D62" s="135"/>
      <c r="E62" s="135">
        <f>'将来負担比率（分子）の構造'!J$45</f>
        <v>4002</v>
      </c>
      <c r="F62" s="135"/>
      <c r="G62" s="135"/>
      <c r="H62" s="135">
        <f>'将来負担比率（分子）の構造'!K$45</f>
        <v>3312</v>
      </c>
      <c r="I62" s="135"/>
      <c r="J62" s="135"/>
      <c r="K62" s="135">
        <f>'将来負担比率（分子）の構造'!L$45</f>
        <v>3020</v>
      </c>
      <c r="L62" s="135"/>
      <c r="M62" s="135"/>
      <c r="N62" s="135">
        <f>'将来負担比率（分子）の構造'!M$45</f>
        <v>2813</v>
      </c>
      <c r="O62" s="135"/>
      <c r="P62" s="135"/>
    </row>
    <row r="63" spans="1:16">
      <c r="A63" s="135" t="s">
        <v>28</v>
      </c>
      <c r="B63" s="135">
        <f>'将来負担比率（分子）の構造'!I$44</f>
        <v>915</v>
      </c>
      <c r="C63" s="135"/>
      <c r="D63" s="135"/>
      <c r="E63" s="135">
        <f>'将来負担比率（分子）の構造'!J$44</f>
        <v>867</v>
      </c>
      <c r="F63" s="135"/>
      <c r="G63" s="135"/>
      <c r="H63" s="135">
        <f>'将来負担比率（分子）の構造'!K$44</f>
        <v>804</v>
      </c>
      <c r="I63" s="135"/>
      <c r="J63" s="135"/>
      <c r="K63" s="135">
        <f>'将来負担比率（分子）の構造'!L$44</f>
        <v>1005</v>
      </c>
      <c r="L63" s="135"/>
      <c r="M63" s="135"/>
      <c r="N63" s="135">
        <f>'将来負担比率（分子）の構造'!M$44</f>
        <v>1044</v>
      </c>
      <c r="O63" s="135"/>
      <c r="P63" s="135"/>
    </row>
    <row r="64" spans="1:16">
      <c r="A64" s="135" t="s">
        <v>27</v>
      </c>
      <c r="B64" s="135">
        <f>'将来負担比率（分子）の構造'!I$43</f>
        <v>7654</v>
      </c>
      <c r="C64" s="135"/>
      <c r="D64" s="135"/>
      <c r="E64" s="135">
        <f>'将来負担比率（分子）の構造'!J$43</f>
        <v>7093</v>
      </c>
      <c r="F64" s="135"/>
      <c r="G64" s="135"/>
      <c r="H64" s="135">
        <f>'将来負担比率（分子）の構造'!K$43</f>
        <v>6667</v>
      </c>
      <c r="I64" s="135"/>
      <c r="J64" s="135"/>
      <c r="K64" s="135">
        <f>'将来負担比率（分子）の構造'!L$43</f>
        <v>6348</v>
      </c>
      <c r="L64" s="135"/>
      <c r="M64" s="135"/>
      <c r="N64" s="135">
        <f>'将来負担比率（分子）の構造'!M$43</f>
        <v>5675</v>
      </c>
      <c r="O64" s="135"/>
      <c r="P64" s="135"/>
    </row>
    <row r="65" spans="1:16">
      <c r="A65" s="135" t="s">
        <v>26</v>
      </c>
      <c r="B65" s="135">
        <f>'将来負担比率（分子）の構造'!I$42</f>
        <v>62</v>
      </c>
      <c r="C65" s="135"/>
      <c r="D65" s="135"/>
      <c r="E65" s="135">
        <f>'将来負担比率（分子）の構造'!J$42</f>
        <v>53</v>
      </c>
      <c r="F65" s="135"/>
      <c r="G65" s="135"/>
      <c r="H65" s="135">
        <f>'将来負担比率（分子）の構造'!K$42</f>
        <v>43</v>
      </c>
      <c r="I65" s="135"/>
      <c r="J65" s="135"/>
      <c r="K65" s="135">
        <f>'将来負担比率（分子）の構造'!L$42</f>
        <v>34</v>
      </c>
      <c r="L65" s="135"/>
      <c r="M65" s="135"/>
      <c r="N65" s="135">
        <f>'将来負担比率（分子）の構造'!M$42</f>
        <v>25</v>
      </c>
      <c r="O65" s="135"/>
      <c r="P65" s="135"/>
    </row>
    <row r="66" spans="1:16">
      <c r="A66" s="135" t="s">
        <v>25</v>
      </c>
      <c r="B66" s="135">
        <f>'将来負担比率（分子）の構造'!I$41</f>
        <v>14739</v>
      </c>
      <c r="C66" s="135"/>
      <c r="D66" s="135"/>
      <c r="E66" s="135">
        <f>'将来負担比率（分子）の構造'!J$41</f>
        <v>13103</v>
      </c>
      <c r="F66" s="135"/>
      <c r="G66" s="135"/>
      <c r="H66" s="135">
        <f>'将来負担比率（分子）の構造'!K$41</f>
        <v>12676</v>
      </c>
      <c r="I66" s="135"/>
      <c r="J66" s="135"/>
      <c r="K66" s="135">
        <f>'将来負担比率（分子）の構造'!L$41</f>
        <v>11825</v>
      </c>
      <c r="L66" s="135"/>
      <c r="M66" s="135"/>
      <c r="N66" s="135">
        <f>'将来負担比率（分子）の構造'!M$41</f>
        <v>11323</v>
      </c>
      <c r="O66" s="135"/>
      <c r="P66" s="135"/>
    </row>
    <row r="67" spans="1:16">
      <c r="A67" s="135" t="s">
        <v>62</v>
      </c>
      <c r="B67" s="135" t="e">
        <f>NA()</f>
        <v>#N/A</v>
      </c>
      <c r="C67" s="135">
        <f>IF(ISNUMBER('将来負担比率（分子）の構造'!I$52), IF('将来負担比率（分子）の構造'!I$52 &lt; 0, 0, '将来負担比率（分子）の構造'!I$52), NA())</f>
        <v>3973</v>
      </c>
      <c r="D67" s="135" t="e">
        <f>NA()</f>
        <v>#N/A</v>
      </c>
      <c r="E67" s="135" t="e">
        <f>NA()</f>
        <v>#N/A</v>
      </c>
      <c r="F67" s="135">
        <f>IF(ISNUMBER('将来負担比率（分子）の構造'!J$52), IF('将来負担比率（分子）の構造'!J$52 &lt; 0, 0, '将来負担比率（分子）の構造'!J$52), NA())</f>
        <v>1896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CD34" sqref="CD34:EC3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2387935</v>
      </c>
      <c r="S5" s="669"/>
      <c r="T5" s="669"/>
      <c r="U5" s="669"/>
      <c r="V5" s="669"/>
      <c r="W5" s="669"/>
      <c r="X5" s="669"/>
      <c r="Y5" s="716"/>
      <c r="Z5" s="729">
        <v>12.7</v>
      </c>
      <c r="AA5" s="729"/>
      <c r="AB5" s="729"/>
      <c r="AC5" s="729"/>
      <c r="AD5" s="730">
        <v>2387935</v>
      </c>
      <c r="AE5" s="730"/>
      <c r="AF5" s="730"/>
      <c r="AG5" s="730"/>
      <c r="AH5" s="730"/>
      <c r="AI5" s="730"/>
      <c r="AJ5" s="730"/>
      <c r="AK5" s="730"/>
      <c r="AL5" s="717">
        <v>22.3</v>
      </c>
      <c r="AM5" s="686"/>
      <c r="AN5" s="686"/>
      <c r="AO5" s="718"/>
      <c r="AP5" s="705" t="s">
        <v>205</v>
      </c>
      <c r="AQ5" s="706"/>
      <c r="AR5" s="706"/>
      <c r="AS5" s="706"/>
      <c r="AT5" s="706"/>
      <c r="AU5" s="706"/>
      <c r="AV5" s="706"/>
      <c r="AW5" s="706"/>
      <c r="AX5" s="706"/>
      <c r="AY5" s="706"/>
      <c r="AZ5" s="706"/>
      <c r="BA5" s="706"/>
      <c r="BB5" s="706"/>
      <c r="BC5" s="706"/>
      <c r="BD5" s="706"/>
      <c r="BE5" s="706"/>
      <c r="BF5" s="707"/>
      <c r="BG5" s="618">
        <v>2384499</v>
      </c>
      <c r="BH5" s="619"/>
      <c r="BI5" s="619"/>
      <c r="BJ5" s="619"/>
      <c r="BK5" s="619"/>
      <c r="BL5" s="619"/>
      <c r="BM5" s="619"/>
      <c r="BN5" s="620"/>
      <c r="BO5" s="671">
        <v>99.9</v>
      </c>
      <c r="BP5" s="671"/>
      <c r="BQ5" s="671"/>
      <c r="BR5" s="671"/>
      <c r="BS5" s="672">
        <v>18599</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220321</v>
      </c>
      <c r="S6" s="619"/>
      <c r="T6" s="619"/>
      <c r="U6" s="619"/>
      <c r="V6" s="619"/>
      <c r="W6" s="619"/>
      <c r="X6" s="619"/>
      <c r="Y6" s="620"/>
      <c r="Z6" s="671">
        <v>1.2</v>
      </c>
      <c r="AA6" s="671"/>
      <c r="AB6" s="671"/>
      <c r="AC6" s="671"/>
      <c r="AD6" s="672">
        <v>220321</v>
      </c>
      <c r="AE6" s="672"/>
      <c r="AF6" s="672"/>
      <c r="AG6" s="672"/>
      <c r="AH6" s="672"/>
      <c r="AI6" s="672"/>
      <c r="AJ6" s="672"/>
      <c r="AK6" s="672"/>
      <c r="AL6" s="641">
        <v>2.1</v>
      </c>
      <c r="AM6" s="673"/>
      <c r="AN6" s="673"/>
      <c r="AO6" s="674"/>
      <c r="AP6" s="615" t="s">
        <v>210</v>
      </c>
      <c r="AQ6" s="616"/>
      <c r="AR6" s="616"/>
      <c r="AS6" s="616"/>
      <c r="AT6" s="616"/>
      <c r="AU6" s="616"/>
      <c r="AV6" s="616"/>
      <c r="AW6" s="616"/>
      <c r="AX6" s="616"/>
      <c r="AY6" s="616"/>
      <c r="AZ6" s="616"/>
      <c r="BA6" s="616"/>
      <c r="BB6" s="616"/>
      <c r="BC6" s="616"/>
      <c r="BD6" s="616"/>
      <c r="BE6" s="616"/>
      <c r="BF6" s="617"/>
      <c r="BG6" s="618">
        <v>2384499</v>
      </c>
      <c r="BH6" s="619"/>
      <c r="BI6" s="619"/>
      <c r="BJ6" s="619"/>
      <c r="BK6" s="619"/>
      <c r="BL6" s="619"/>
      <c r="BM6" s="619"/>
      <c r="BN6" s="620"/>
      <c r="BO6" s="671">
        <v>99.9</v>
      </c>
      <c r="BP6" s="671"/>
      <c r="BQ6" s="671"/>
      <c r="BR6" s="671"/>
      <c r="BS6" s="672">
        <v>18599</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165050</v>
      </c>
      <c r="CS6" s="619"/>
      <c r="CT6" s="619"/>
      <c r="CU6" s="619"/>
      <c r="CV6" s="619"/>
      <c r="CW6" s="619"/>
      <c r="CX6" s="619"/>
      <c r="CY6" s="620"/>
      <c r="CZ6" s="671">
        <v>0.9</v>
      </c>
      <c r="DA6" s="671"/>
      <c r="DB6" s="671"/>
      <c r="DC6" s="671"/>
      <c r="DD6" s="624" t="s">
        <v>212</v>
      </c>
      <c r="DE6" s="619"/>
      <c r="DF6" s="619"/>
      <c r="DG6" s="619"/>
      <c r="DH6" s="619"/>
      <c r="DI6" s="619"/>
      <c r="DJ6" s="619"/>
      <c r="DK6" s="619"/>
      <c r="DL6" s="619"/>
      <c r="DM6" s="619"/>
      <c r="DN6" s="619"/>
      <c r="DO6" s="619"/>
      <c r="DP6" s="620"/>
      <c r="DQ6" s="624">
        <v>165050</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3546</v>
      </c>
      <c r="S7" s="619"/>
      <c r="T7" s="619"/>
      <c r="U7" s="619"/>
      <c r="V7" s="619"/>
      <c r="W7" s="619"/>
      <c r="X7" s="619"/>
      <c r="Y7" s="620"/>
      <c r="Z7" s="671">
        <v>0</v>
      </c>
      <c r="AA7" s="671"/>
      <c r="AB7" s="671"/>
      <c r="AC7" s="671"/>
      <c r="AD7" s="672">
        <v>3546</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993451</v>
      </c>
      <c r="BH7" s="619"/>
      <c r="BI7" s="619"/>
      <c r="BJ7" s="619"/>
      <c r="BK7" s="619"/>
      <c r="BL7" s="619"/>
      <c r="BM7" s="619"/>
      <c r="BN7" s="620"/>
      <c r="BO7" s="671">
        <v>41.6</v>
      </c>
      <c r="BP7" s="671"/>
      <c r="BQ7" s="671"/>
      <c r="BR7" s="671"/>
      <c r="BS7" s="672">
        <v>18599</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2772308</v>
      </c>
      <c r="CS7" s="619"/>
      <c r="CT7" s="619"/>
      <c r="CU7" s="619"/>
      <c r="CV7" s="619"/>
      <c r="CW7" s="619"/>
      <c r="CX7" s="619"/>
      <c r="CY7" s="620"/>
      <c r="CZ7" s="671">
        <v>15.2</v>
      </c>
      <c r="DA7" s="671"/>
      <c r="DB7" s="671"/>
      <c r="DC7" s="671"/>
      <c r="DD7" s="624">
        <v>121470</v>
      </c>
      <c r="DE7" s="619"/>
      <c r="DF7" s="619"/>
      <c r="DG7" s="619"/>
      <c r="DH7" s="619"/>
      <c r="DI7" s="619"/>
      <c r="DJ7" s="619"/>
      <c r="DK7" s="619"/>
      <c r="DL7" s="619"/>
      <c r="DM7" s="619"/>
      <c r="DN7" s="619"/>
      <c r="DO7" s="619"/>
      <c r="DP7" s="620"/>
      <c r="DQ7" s="624">
        <v>1893699</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6671</v>
      </c>
      <c r="S8" s="619"/>
      <c r="T8" s="619"/>
      <c r="U8" s="619"/>
      <c r="V8" s="619"/>
      <c r="W8" s="619"/>
      <c r="X8" s="619"/>
      <c r="Y8" s="620"/>
      <c r="Z8" s="671">
        <v>0</v>
      </c>
      <c r="AA8" s="671"/>
      <c r="AB8" s="671"/>
      <c r="AC8" s="671"/>
      <c r="AD8" s="672">
        <v>6671</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48821</v>
      </c>
      <c r="BH8" s="619"/>
      <c r="BI8" s="619"/>
      <c r="BJ8" s="619"/>
      <c r="BK8" s="619"/>
      <c r="BL8" s="619"/>
      <c r="BM8" s="619"/>
      <c r="BN8" s="620"/>
      <c r="BO8" s="671">
        <v>2</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5761865</v>
      </c>
      <c r="CS8" s="619"/>
      <c r="CT8" s="619"/>
      <c r="CU8" s="619"/>
      <c r="CV8" s="619"/>
      <c r="CW8" s="619"/>
      <c r="CX8" s="619"/>
      <c r="CY8" s="620"/>
      <c r="CZ8" s="671">
        <v>31.5</v>
      </c>
      <c r="DA8" s="671"/>
      <c r="DB8" s="671"/>
      <c r="DC8" s="671"/>
      <c r="DD8" s="624">
        <v>138071</v>
      </c>
      <c r="DE8" s="619"/>
      <c r="DF8" s="619"/>
      <c r="DG8" s="619"/>
      <c r="DH8" s="619"/>
      <c r="DI8" s="619"/>
      <c r="DJ8" s="619"/>
      <c r="DK8" s="619"/>
      <c r="DL8" s="619"/>
      <c r="DM8" s="619"/>
      <c r="DN8" s="619"/>
      <c r="DO8" s="619"/>
      <c r="DP8" s="620"/>
      <c r="DQ8" s="624">
        <v>2768738</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4673</v>
      </c>
      <c r="S9" s="619"/>
      <c r="T9" s="619"/>
      <c r="U9" s="619"/>
      <c r="V9" s="619"/>
      <c r="W9" s="619"/>
      <c r="X9" s="619"/>
      <c r="Y9" s="620"/>
      <c r="Z9" s="671">
        <v>0</v>
      </c>
      <c r="AA9" s="671"/>
      <c r="AB9" s="671"/>
      <c r="AC9" s="671"/>
      <c r="AD9" s="672">
        <v>4673</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792696</v>
      </c>
      <c r="BH9" s="619"/>
      <c r="BI9" s="619"/>
      <c r="BJ9" s="619"/>
      <c r="BK9" s="619"/>
      <c r="BL9" s="619"/>
      <c r="BM9" s="619"/>
      <c r="BN9" s="620"/>
      <c r="BO9" s="671">
        <v>33.200000000000003</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927698</v>
      </c>
      <c r="CS9" s="619"/>
      <c r="CT9" s="619"/>
      <c r="CU9" s="619"/>
      <c r="CV9" s="619"/>
      <c r="CW9" s="619"/>
      <c r="CX9" s="619"/>
      <c r="CY9" s="620"/>
      <c r="CZ9" s="671">
        <v>5.0999999999999996</v>
      </c>
      <c r="DA9" s="671"/>
      <c r="DB9" s="671"/>
      <c r="DC9" s="671"/>
      <c r="DD9" s="624">
        <v>31578</v>
      </c>
      <c r="DE9" s="619"/>
      <c r="DF9" s="619"/>
      <c r="DG9" s="619"/>
      <c r="DH9" s="619"/>
      <c r="DI9" s="619"/>
      <c r="DJ9" s="619"/>
      <c r="DK9" s="619"/>
      <c r="DL9" s="619"/>
      <c r="DM9" s="619"/>
      <c r="DN9" s="619"/>
      <c r="DO9" s="619"/>
      <c r="DP9" s="620"/>
      <c r="DQ9" s="624">
        <v>853019</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580464</v>
      </c>
      <c r="S10" s="619"/>
      <c r="T10" s="619"/>
      <c r="U10" s="619"/>
      <c r="V10" s="619"/>
      <c r="W10" s="619"/>
      <c r="X10" s="619"/>
      <c r="Y10" s="620"/>
      <c r="Z10" s="671">
        <v>3.1</v>
      </c>
      <c r="AA10" s="671"/>
      <c r="AB10" s="671"/>
      <c r="AC10" s="671"/>
      <c r="AD10" s="672">
        <v>580464</v>
      </c>
      <c r="AE10" s="672"/>
      <c r="AF10" s="672"/>
      <c r="AG10" s="672"/>
      <c r="AH10" s="672"/>
      <c r="AI10" s="672"/>
      <c r="AJ10" s="672"/>
      <c r="AK10" s="672"/>
      <c r="AL10" s="641">
        <v>5.4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48671</v>
      </c>
      <c r="BH10" s="619"/>
      <c r="BI10" s="619"/>
      <c r="BJ10" s="619"/>
      <c r="BK10" s="619"/>
      <c r="BL10" s="619"/>
      <c r="BM10" s="619"/>
      <c r="BN10" s="620"/>
      <c r="BO10" s="671">
        <v>2</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1034</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1034</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13653</v>
      </c>
      <c r="S11" s="619"/>
      <c r="T11" s="619"/>
      <c r="U11" s="619"/>
      <c r="V11" s="619"/>
      <c r="W11" s="619"/>
      <c r="X11" s="619"/>
      <c r="Y11" s="620"/>
      <c r="Z11" s="671">
        <v>0.1</v>
      </c>
      <c r="AA11" s="671"/>
      <c r="AB11" s="671"/>
      <c r="AC11" s="671"/>
      <c r="AD11" s="672">
        <v>13653</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103263</v>
      </c>
      <c r="BH11" s="619"/>
      <c r="BI11" s="619"/>
      <c r="BJ11" s="619"/>
      <c r="BK11" s="619"/>
      <c r="BL11" s="619"/>
      <c r="BM11" s="619"/>
      <c r="BN11" s="620"/>
      <c r="BO11" s="671">
        <v>4.3</v>
      </c>
      <c r="BP11" s="671"/>
      <c r="BQ11" s="671"/>
      <c r="BR11" s="671"/>
      <c r="BS11" s="624">
        <v>18599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761977</v>
      </c>
      <c r="CS11" s="619"/>
      <c r="CT11" s="619"/>
      <c r="CU11" s="619"/>
      <c r="CV11" s="619"/>
      <c r="CW11" s="619"/>
      <c r="CX11" s="619"/>
      <c r="CY11" s="620"/>
      <c r="CZ11" s="671">
        <v>4.2</v>
      </c>
      <c r="DA11" s="671"/>
      <c r="DB11" s="671"/>
      <c r="DC11" s="671"/>
      <c r="DD11" s="624">
        <v>107180</v>
      </c>
      <c r="DE11" s="619"/>
      <c r="DF11" s="619"/>
      <c r="DG11" s="619"/>
      <c r="DH11" s="619"/>
      <c r="DI11" s="619"/>
      <c r="DJ11" s="619"/>
      <c r="DK11" s="619"/>
      <c r="DL11" s="619"/>
      <c r="DM11" s="619"/>
      <c r="DN11" s="619"/>
      <c r="DO11" s="619"/>
      <c r="DP11" s="620"/>
      <c r="DQ11" s="624">
        <v>505039</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1094126</v>
      </c>
      <c r="BH12" s="619"/>
      <c r="BI12" s="619"/>
      <c r="BJ12" s="619"/>
      <c r="BK12" s="619"/>
      <c r="BL12" s="619"/>
      <c r="BM12" s="619"/>
      <c r="BN12" s="620"/>
      <c r="BO12" s="671">
        <v>45.8</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540722</v>
      </c>
      <c r="CS12" s="619"/>
      <c r="CT12" s="619"/>
      <c r="CU12" s="619"/>
      <c r="CV12" s="619"/>
      <c r="CW12" s="619"/>
      <c r="CX12" s="619"/>
      <c r="CY12" s="620"/>
      <c r="CZ12" s="671">
        <v>3</v>
      </c>
      <c r="DA12" s="671"/>
      <c r="DB12" s="671"/>
      <c r="DC12" s="671"/>
      <c r="DD12" s="624">
        <v>11933</v>
      </c>
      <c r="DE12" s="619"/>
      <c r="DF12" s="619"/>
      <c r="DG12" s="619"/>
      <c r="DH12" s="619"/>
      <c r="DI12" s="619"/>
      <c r="DJ12" s="619"/>
      <c r="DK12" s="619"/>
      <c r="DL12" s="619"/>
      <c r="DM12" s="619"/>
      <c r="DN12" s="619"/>
      <c r="DO12" s="619"/>
      <c r="DP12" s="620"/>
      <c r="DQ12" s="624">
        <v>211477</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37548</v>
      </c>
      <c r="S13" s="619"/>
      <c r="T13" s="619"/>
      <c r="U13" s="619"/>
      <c r="V13" s="619"/>
      <c r="W13" s="619"/>
      <c r="X13" s="619"/>
      <c r="Y13" s="620"/>
      <c r="Z13" s="671">
        <v>0.2</v>
      </c>
      <c r="AA13" s="671"/>
      <c r="AB13" s="671"/>
      <c r="AC13" s="671"/>
      <c r="AD13" s="672">
        <v>37548</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1078496</v>
      </c>
      <c r="BH13" s="619"/>
      <c r="BI13" s="619"/>
      <c r="BJ13" s="619"/>
      <c r="BK13" s="619"/>
      <c r="BL13" s="619"/>
      <c r="BM13" s="619"/>
      <c r="BN13" s="620"/>
      <c r="BO13" s="671">
        <v>45.2</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1596000</v>
      </c>
      <c r="CS13" s="619"/>
      <c r="CT13" s="619"/>
      <c r="CU13" s="619"/>
      <c r="CV13" s="619"/>
      <c r="CW13" s="619"/>
      <c r="CX13" s="619"/>
      <c r="CY13" s="620"/>
      <c r="CZ13" s="671">
        <v>8.6999999999999993</v>
      </c>
      <c r="DA13" s="671"/>
      <c r="DB13" s="671"/>
      <c r="DC13" s="671"/>
      <c r="DD13" s="624">
        <v>720439</v>
      </c>
      <c r="DE13" s="619"/>
      <c r="DF13" s="619"/>
      <c r="DG13" s="619"/>
      <c r="DH13" s="619"/>
      <c r="DI13" s="619"/>
      <c r="DJ13" s="619"/>
      <c r="DK13" s="619"/>
      <c r="DL13" s="619"/>
      <c r="DM13" s="619"/>
      <c r="DN13" s="619"/>
      <c r="DO13" s="619"/>
      <c r="DP13" s="620"/>
      <c r="DQ13" s="624">
        <v>1109344</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87077</v>
      </c>
      <c r="BH14" s="619"/>
      <c r="BI14" s="619"/>
      <c r="BJ14" s="619"/>
      <c r="BK14" s="619"/>
      <c r="BL14" s="619"/>
      <c r="BM14" s="619"/>
      <c r="BN14" s="620"/>
      <c r="BO14" s="671">
        <v>3.6</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713723</v>
      </c>
      <c r="CS14" s="619"/>
      <c r="CT14" s="619"/>
      <c r="CU14" s="619"/>
      <c r="CV14" s="619"/>
      <c r="CW14" s="619"/>
      <c r="CX14" s="619"/>
      <c r="CY14" s="620"/>
      <c r="CZ14" s="671">
        <v>3.9</v>
      </c>
      <c r="DA14" s="671"/>
      <c r="DB14" s="671"/>
      <c r="DC14" s="671"/>
      <c r="DD14" s="624">
        <v>85895</v>
      </c>
      <c r="DE14" s="619"/>
      <c r="DF14" s="619"/>
      <c r="DG14" s="619"/>
      <c r="DH14" s="619"/>
      <c r="DI14" s="619"/>
      <c r="DJ14" s="619"/>
      <c r="DK14" s="619"/>
      <c r="DL14" s="619"/>
      <c r="DM14" s="619"/>
      <c r="DN14" s="619"/>
      <c r="DO14" s="619"/>
      <c r="DP14" s="620"/>
      <c r="DQ14" s="624">
        <v>645323</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13799</v>
      </c>
      <c r="S15" s="619"/>
      <c r="T15" s="619"/>
      <c r="U15" s="619"/>
      <c r="V15" s="619"/>
      <c r="W15" s="619"/>
      <c r="X15" s="619"/>
      <c r="Y15" s="620"/>
      <c r="Z15" s="671">
        <v>0.1</v>
      </c>
      <c r="AA15" s="671"/>
      <c r="AB15" s="671"/>
      <c r="AC15" s="671"/>
      <c r="AD15" s="672">
        <v>13799</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209845</v>
      </c>
      <c r="BH15" s="619"/>
      <c r="BI15" s="619"/>
      <c r="BJ15" s="619"/>
      <c r="BK15" s="619"/>
      <c r="BL15" s="619"/>
      <c r="BM15" s="619"/>
      <c r="BN15" s="620"/>
      <c r="BO15" s="671">
        <v>8.8000000000000007</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2149736</v>
      </c>
      <c r="CS15" s="619"/>
      <c r="CT15" s="619"/>
      <c r="CU15" s="619"/>
      <c r="CV15" s="619"/>
      <c r="CW15" s="619"/>
      <c r="CX15" s="619"/>
      <c r="CY15" s="620"/>
      <c r="CZ15" s="671">
        <v>11.8</v>
      </c>
      <c r="DA15" s="671"/>
      <c r="DB15" s="671"/>
      <c r="DC15" s="671"/>
      <c r="DD15" s="624">
        <v>902812</v>
      </c>
      <c r="DE15" s="619"/>
      <c r="DF15" s="619"/>
      <c r="DG15" s="619"/>
      <c r="DH15" s="619"/>
      <c r="DI15" s="619"/>
      <c r="DJ15" s="619"/>
      <c r="DK15" s="619"/>
      <c r="DL15" s="619"/>
      <c r="DM15" s="619"/>
      <c r="DN15" s="619"/>
      <c r="DO15" s="619"/>
      <c r="DP15" s="620"/>
      <c r="DQ15" s="624">
        <v>1206353</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8225708</v>
      </c>
      <c r="S16" s="619"/>
      <c r="T16" s="619"/>
      <c r="U16" s="619"/>
      <c r="V16" s="619"/>
      <c r="W16" s="619"/>
      <c r="X16" s="619"/>
      <c r="Y16" s="620"/>
      <c r="Z16" s="671">
        <v>43.8</v>
      </c>
      <c r="AA16" s="671"/>
      <c r="AB16" s="671"/>
      <c r="AC16" s="671"/>
      <c r="AD16" s="672">
        <v>7440707</v>
      </c>
      <c r="AE16" s="672"/>
      <c r="AF16" s="672"/>
      <c r="AG16" s="672"/>
      <c r="AH16" s="672"/>
      <c r="AI16" s="672"/>
      <c r="AJ16" s="672"/>
      <c r="AK16" s="672"/>
      <c r="AL16" s="641">
        <v>69.400000000000006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73210</v>
      </c>
      <c r="CS16" s="619"/>
      <c r="CT16" s="619"/>
      <c r="CU16" s="619"/>
      <c r="CV16" s="619"/>
      <c r="CW16" s="619"/>
      <c r="CX16" s="619"/>
      <c r="CY16" s="620"/>
      <c r="CZ16" s="671">
        <v>0.4</v>
      </c>
      <c r="DA16" s="671"/>
      <c r="DB16" s="671"/>
      <c r="DC16" s="671"/>
      <c r="DD16" s="624" t="s">
        <v>109</v>
      </c>
      <c r="DE16" s="619"/>
      <c r="DF16" s="619"/>
      <c r="DG16" s="619"/>
      <c r="DH16" s="619"/>
      <c r="DI16" s="619"/>
      <c r="DJ16" s="619"/>
      <c r="DK16" s="619"/>
      <c r="DL16" s="619"/>
      <c r="DM16" s="619"/>
      <c r="DN16" s="619"/>
      <c r="DO16" s="619"/>
      <c r="DP16" s="620"/>
      <c r="DQ16" s="624">
        <v>39937</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7440707</v>
      </c>
      <c r="S17" s="619"/>
      <c r="T17" s="619"/>
      <c r="U17" s="619"/>
      <c r="V17" s="619"/>
      <c r="W17" s="619"/>
      <c r="X17" s="619"/>
      <c r="Y17" s="620"/>
      <c r="Z17" s="671">
        <v>39.6</v>
      </c>
      <c r="AA17" s="671"/>
      <c r="AB17" s="671"/>
      <c r="AC17" s="671"/>
      <c r="AD17" s="672">
        <v>7440707</v>
      </c>
      <c r="AE17" s="672"/>
      <c r="AF17" s="672"/>
      <c r="AG17" s="672"/>
      <c r="AH17" s="672"/>
      <c r="AI17" s="672"/>
      <c r="AJ17" s="672"/>
      <c r="AK17" s="672"/>
      <c r="AL17" s="641">
        <v>69.400000000000006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2805458</v>
      </c>
      <c r="CS17" s="619"/>
      <c r="CT17" s="619"/>
      <c r="CU17" s="619"/>
      <c r="CV17" s="619"/>
      <c r="CW17" s="619"/>
      <c r="CX17" s="619"/>
      <c r="CY17" s="620"/>
      <c r="CZ17" s="671">
        <v>15.4</v>
      </c>
      <c r="DA17" s="671"/>
      <c r="DB17" s="671"/>
      <c r="DC17" s="671"/>
      <c r="DD17" s="624" t="s">
        <v>109</v>
      </c>
      <c r="DE17" s="619"/>
      <c r="DF17" s="619"/>
      <c r="DG17" s="619"/>
      <c r="DH17" s="619"/>
      <c r="DI17" s="619"/>
      <c r="DJ17" s="619"/>
      <c r="DK17" s="619"/>
      <c r="DL17" s="619"/>
      <c r="DM17" s="619"/>
      <c r="DN17" s="619"/>
      <c r="DO17" s="619"/>
      <c r="DP17" s="620"/>
      <c r="DQ17" s="624">
        <v>2802755</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784884</v>
      </c>
      <c r="S18" s="619"/>
      <c r="T18" s="619"/>
      <c r="U18" s="619"/>
      <c r="V18" s="619"/>
      <c r="W18" s="619"/>
      <c r="X18" s="619"/>
      <c r="Y18" s="620"/>
      <c r="Z18" s="671">
        <v>4.2</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117</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3436</v>
      </c>
      <c r="BH19" s="619"/>
      <c r="BI19" s="619"/>
      <c r="BJ19" s="619"/>
      <c r="BK19" s="619"/>
      <c r="BL19" s="619"/>
      <c r="BM19" s="619"/>
      <c r="BN19" s="620"/>
      <c r="BO19" s="671">
        <v>0.1</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11494318</v>
      </c>
      <c r="S20" s="619"/>
      <c r="T20" s="619"/>
      <c r="U20" s="619"/>
      <c r="V20" s="619"/>
      <c r="W20" s="619"/>
      <c r="X20" s="619"/>
      <c r="Y20" s="620"/>
      <c r="Z20" s="671">
        <v>61.2</v>
      </c>
      <c r="AA20" s="671"/>
      <c r="AB20" s="671"/>
      <c r="AC20" s="671"/>
      <c r="AD20" s="672">
        <v>10709317</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3436</v>
      </c>
      <c r="BH20" s="619"/>
      <c r="BI20" s="619"/>
      <c r="BJ20" s="619"/>
      <c r="BK20" s="619"/>
      <c r="BL20" s="619"/>
      <c r="BM20" s="619"/>
      <c r="BN20" s="620"/>
      <c r="BO20" s="671">
        <v>0.1</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18268781</v>
      </c>
      <c r="CS20" s="619"/>
      <c r="CT20" s="619"/>
      <c r="CU20" s="619"/>
      <c r="CV20" s="619"/>
      <c r="CW20" s="619"/>
      <c r="CX20" s="619"/>
      <c r="CY20" s="620"/>
      <c r="CZ20" s="671">
        <v>100</v>
      </c>
      <c r="DA20" s="671"/>
      <c r="DB20" s="671"/>
      <c r="DC20" s="671"/>
      <c r="DD20" s="624">
        <v>2119378</v>
      </c>
      <c r="DE20" s="619"/>
      <c r="DF20" s="619"/>
      <c r="DG20" s="619"/>
      <c r="DH20" s="619"/>
      <c r="DI20" s="619"/>
      <c r="DJ20" s="619"/>
      <c r="DK20" s="619"/>
      <c r="DL20" s="619"/>
      <c r="DM20" s="619"/>
      <c r="DN20" s="619"/>
      <c r="DO20" s="619"/>
      <c r="DP20" s="620"/>
      <c r="DQ20" s="624">
        <v>12201768</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3975</v>
      </c>
      <c r="S21" s="619"/>
      <c r="T21" s="619"/>
      <c r="U21" s="619"/>
      <c r="V21" s="619"/>
      <c r="W21" s="619"/>
      <c r="X21" s="619"/>
      <c r="Y21" s="620"/>
      <c r="Z21" s="671">
        <v>0</v>
      </c>
      <c r="AA21" s="671"/>
      <c r="AB21" s="671"/>
      <c r="AC21" s="671"/>
      <c r="AD21" s="672">
        <v>3975</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3436</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81082</v>
      </c>
      <c r="S22" s="619"/>
      <c r="T22" s="619"/>
      <c r="U22" s="619"/>
      <c r="V22" s="619"/>
      <c r="W22" s="619"/>
      <c r="X22" s="619"/>
      <c r="Y22" s="620"/>
      <c r="Z22" s="671">
        <v>0.4</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76933</v>
      </c>
      <c r="S23" s="619"/>
      <c r="T23" s="619"/>
      <c r="U23" s="619"/>
      <c r="V23" s="619"/>
      <c r="W23" s="619"/>
      <c r="X23" s="619"/>
      <c r="Y23" s="620"/>
      <c r="Z23" s="671">
        <v>0.4</v>
      </c>
      <c r="AA23" s="671"/>
      <c r="AB23" s="671"/>
      <c r="AC23" s="671"/>
      <c r="AD23" s="672">
        <v>3141</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52732</v>
      </c>
      <c r="S24" s="619"/>
      <c r="T24" s="619"/>
      <c r="U24" s="619"/>
      <c r="V24" s="619"/>
      <c r="W24" s="619"/>
      <c r="X24" s="619"/>
      <c r="Y24" s="620"/>
      <c r="Z24" s="671">
        <v>0.3</v>
      </c>
      <c r="AA24" s="671"/>
      <c r="AB24" s="671"/>
      <c r="AC24" s="671"/>
      <c r="AD24" s="672">
        <v>7</v>
      </c>
      <c r="AE24" s="672"/>
      <c r="AF24" s="672"/>
      <c r="AG24" s="672"/>
      <c r="AH24" s="672"/>
      <c r="AI24" s="672"/>
      <c r="AJ24" s="672"/>
      <c r="AK24" s="672"/>
      <c r="AL24" s="641">
        <v>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8882154</v>
      </c>
      <c r="CS24" s="669"/>
      <c r="CT24" s="669"/>
      <c r="CU24" s="669"/>
      <c r="CV24" s="669"/>
      <c r="CW24" s="669"/>
      <c r="CX24" s="669"/>
      <c r="CY24" s="716"/>
      <c r="CZ24" s="720">
        <v>48.6</v>
      </c>
      <c r="DA24" s="721"/>
      <c r="DB24" s="721"/>
      <c r="DC24" s="722"/>
      <c r="DD24" s="715">
        <v>6293568</v>
      </c>
      <c r="DE24" s="669"/>
      <c r="DF24" s="669"/>
      <c r="DG24" s="669"/>
      <c r="DH24" s="669"/>
      <c r="DI24" s="669"/>
      <c r="DJ24" s="669"/>
      <c r="DK24" s="716"/>
      <c r="DL24" s="715">
        <v>5873006</v>
      </c>
      <c r="DM24" s="669"/>
      <c r="DN24" s="669"/>
      <c r="DO24" s="669"/>
      <c r="DP24" s="669"/>
      <c r="DQ24" s="669"/>
      <c r="DR24" s="669"/>
      <c r="DS24" s="669"/>
      <c r="DT24" s="669"/>
      <c r="DU24" s="669"/>
      <c r="DV24" s="716"/>
      <c r="DW24" s="717">
        <v>52</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2494570</v>
      </c>
      <c r="S25" s="619"/>
      <c r="T25" s="619"/>
      <c r="U25" s="619"/>
      <c r="V25" s="619"/>
      <c r="W25" s="619"/>
      <c r="X25" s="619"/>
      <c r="Y25" s="620"/>
      <c r="Z25" s="671">
        <v>13.3</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2385151</v>
      </c>
      <c r="CS25" s="637"/>
      <c r="CT25" s="637"/>
      <c r="CU25" s="637"/>
      <c r="CV25" s="637"/>
      <c r="CW25" s="637"/>
      <c r="CX25" s="637"/>
      <c r="CY25" s="638"/>
      <c r="CZ25" s="621">
        <v>13.1</v>
      </c>
      <c r="DA25" s="639"/>
      <c r="DB25" s="639"/>
      <c r="DC25" s="640"/>
      <c r="DD25" s="624">
        <v>2294213</v>
      </c>
      <c r="DE25" s="637"/>
      <c r="DF25" s="637"/>
      <c r="DG25" s="637"/>
      <c r="DH25" s="637"/>
      <c r="DI25" s="637"/>
      <c r="DJ25" s="637"/>
      <c r="DK25" s="638"/>
      <c r="DL25" s="624">
        <v>2278887</v>
      </c>
      <c r="DM25" s="637"/>
      <c r="DN25" s="637"/>
      <c r="DO25" s="637"/>
      <c r="DP25" s="637"/>
      <c r="DQ25" s="637"/>
      <c r="DR25" s="637"/>
      <c r="DS25" s="637"/>
      <c r="DT25" s="637"/>
      <c r="DU25" s="637"/>
      <c r="DV25" s="638"/>
      <c r="DW25" s="641">
        <v>20.2</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1481816</v>
      </c>
      <c r="CS26" s="619"/>
      <c r="CT26" s="619"/>
      <c r="CU26" s="619"/>
      <c r="CV26" s="619"/>
      <c r="CW26" s="619"/>
      <c r="CX26" s="619"/>
      <c r="CY26" s="620"/>
      <c r="CZ26" s="621">
        <v>8.1</v>
      </c>
      <c r="DA26" s="639"/>
      <c r="DB26" s="639"/>
      <c r="DC26" s="640"/>
      <c r="DD26" s="624">
        <v>1408005</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1307692</v>
      </c>
      <c r="S27" s="619"/>
      <c r="T27" s="619"/>
      <c r="U27" s="619"/>
      <c r="V27" s="619"/>
      <c r="W27" s="619"/>
      <c r="X27" s="619"/>
      <c r="Y27" s="620"/>
      <c r="Z27" s="671">
        <v>7</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2387935</v>
      </c>
      <c r="BH27" s="619"/>
      <c r="BI27" s="619"/>
      <c r="BJ27" s="619"/>
      <c r="BK27" s="619"/>
      <c r="BL27" s="619"/>
      <c r="BM27" s="619"/>
      <c r="BN27" s="620"/>
      <c r="BO27" s="671">
        <v>100</v>
      </c>
      <c r="BP27" s="671"/>
      <c r="BQ27" s="671"/>
      <c r="BR27" s="671"/>
      <c r="BS27" s="624">
        <v>18599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3709683</v>
      </c>
      <c r="CS27" s="637"/>
      <c r="CT27" s="637"/>
      <c r="CU27" s="637"/>
      <c r="CV27" s="637"/>
      <c r="CW27" s="637"/>
      <c r="CX27" s="637"/>
      <c r="CY27" s="638"/>
      <c r="CZ27" s="621">
        <v>20.3</v>
      </c>
      <c r="DA27" s="639"/>
      <c r="DB27" s="639"/>
      <c r="DC27" s="640"/>
      <c r="DD27" s="624">
        <v>1214738</v>
      </c>
      <c r="DE27" s="637"/>
      <c r="DF27" s="637"/>
      <c r="DG27" s="637"/>
      <c r="DH27" s="637"/>
      <c r="DI27" s="637"/>
      <c r="DJ27" s="637"/>
      <c r="DK27" s="638"/>
      <c r="DL27" s="624">
        <v>1079718</v>
      </c>
      <c r="DM27" s="637"/>
      <c r="DN27" s="637"/>
      <c r="DO27" s="637"/>
      <c r="DP27" s="637"/>
      <c r="DQ27" s="637"/>
      <c r="DR27" s="637"/>
      <c r="DS27" s="637"/>
      <c r="DT27" s="637"/>
      <c r="DU27" s="637"/>
      <c r="DV27" s="638"/>
      <c r="DW27" s="641">
        <v>9.6</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87720</v>
      </c>
      <c r="S28" s="619"/>
      <c r="T28" s="619"/>
      <c r="U28" s="619"/>
      <c r="V28" s="619"/>
      <c r="W28" s="619"/>
      <c r="X28" s="619"/>
      <c r="Y28" s="620"/>
      <c r="Z28" s="671">
        <v>0.5</v>
      </c>
      <c r="AA28" s="671"/>
      <c r="AB28" s="671"/>
      <c r="AC28" s="671"/>
      <c r="AD28" s="672">
        <v>8987</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2787320</v>
      </c>
      <c r="CS28" s="619"/>
      <c r="CT28" s="619"/>
      <c r="CU28" s="619"/>
      <c r="CV28" s="619"/>
      <c r="CW28" s="619"/>
      <c r="CX28" s="619"/>
      <c r="CY28" s="620"/>
      <c r="CZ28" s="621">
        <v>15.3</v>
      </c>
      <c r="DA28" s="639"/>
      <c r="DB28" s="639"/>
      <c r="DC28" s="640"/>
      <c r="DD28" s="624">
        <v>2784617</v>
      </c>
      <c r="DE28" s="619"/>
      <c r="DF28" s="619"/>
      <c r="DG28" s="619"/>
      <c r="DH28" s="619"/>
      <c r="DI28" s="619"/>
      <c r="DJ28" s="619"/>
      <c r="DK28" s="620"/>
      <c r="DL28" s="624">
        <v>2514401</v>
      </c>
      <c r="DM28" s="619"/>
      <c r="DN28" s="619"/>
      <c r="DO28" s="619"/>
      <c r="DP28" s="619"/>
      <c r="DQ28" s="619"/>
      <c r="DR28" s="619"/>
      <c r="DS28" s="619"/>
      <c r="DT28" s="619"/>
      <c r="DU28" s="619"/>
      <c r="DV28" s="620"/>
      <c r="DW28" s="641">
        <v>22.3</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164257</v>
      </c>
      <c r="S29" s="619"/>
      <c r="T29" s="619"/>
      <c r="U29" s="619"/>
      <c r="V29" s="619"/>
      <c r="W29" s="619"/>
      <c r="X29" s="619"/>
      <c r="Y29" s="620"/>
      <c r="Z29" s="671">
        <v>0.9</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2787270</v>
      </c>
      <c r="CS29" s="637"/>
      <c r="CT29" s="637"/>
      <c r="CU29" s="637"/>
      <c r="CV29" s="637"/>
      <c r="CW29" s="637"/>
      <c r="CX29" s="637"/>
      <c r="CY29" s="638"/>
      <c r="CZ29" s="621">
        <v>15.3</v>
      </c>
      <c r="DA29" s="639"/>
      <c r="DB29" s="639"/>
      <c r="DC29" s="640"/>
      <c r="DD29" s="624">
        <v>2784567</v>
      </c>
      <c r="DE29" s="637"/>
      <c r="DF29" s="637"/>
      <c r="DG29" s="637"/>
      <c r="DH29" s="637"/>
      <c r="DI29" s="637"/>
      <c r="DJ29" s="637"/>
      <c r="DK29" s="638"/>
      <c r="DL29" s="624">
        <v>2514351</v>
      </c>
      <c r="DM29" s="637"/>
      <c r="DN29" s="637"/>
      <c r="DO29" s="637"/>
      <c r="DP29" s="637"/>
      <c r="DQ29" s="637"/>
      <c r="DR29" s="637"/>
      <c r="DS29" s="637"/>
      <c r="DT29" s="637"/>
      <c r="DU29" s="637"/>
      <c r="DV29" s="638"/>
      <c r="DW29" s="641">
        <v>22.3</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1625</v>
      </c>
      <c r="S30" s="619"/>
      <c r="T30" s="619"/>
      <c r="U30" s="619"/>
      <c r="V30" s="619"/>
      <c r="W30" s="619"/>
      <c r="X30" s="619"/>
      <c r="Y30" s="620"/>
      <c r="Z30" s="671">
        <v>0</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97.9</v>
      </c>
      <c r="BH30" s="685"/>
      <c r="BI30" s="685"/>
      <c r="BJ30" s="685"/>
      <c r="BK30" s="685"/>
      <c r="BL30" s="685"/>
      <c r="BM30" s="686">
        <v>93.8</v>
      </c>
      <c r="BN30" s="685"/>
      <c r="BO30" s="685"/>
      <c r="BP30" s="685"/>
      <c r="BQ30" s="687"/>
      <c r="BR30" s="684">
        <v>97.9</v>
      </c>
      <c r="BS30" s="685"/>
      <c r="BT30" s="685"/>
      <c r="BU30" s="685"/>
      <c r="BV30" s="685"/>
      <c r="BW30" s="685"/>
      <c r="BX30" s="686">
        <v>92.9</v>
      </c>
      <c r="BY30" s="685"/>
      <c r="BZ30" s="685"/>
      <c r="CA30" s="685"/>
      <c r="CB30" s="687"/>
      <c r="CD30" s="690"/>
      <c r="CE30" s="691"/>
      <c r="CF30" s="655" t="s">
        <v>289</v>
      </c>
      <c r="CG30" s="652"/>
      <c r="CH30" s="652"/>
      <c r="CI30" s="652"/>
      <c r="CJ30" s="652"/>
      <c r="CK30" s="652"/>
      <c r="CL30" s="652"/>
      <c r="CM30" s="652"/>
      <c r="CN30" s="652"/>
      <c r="CO30" s="652"/>
      <c r="CP30" s="652"/>
      <c r="CQ30" s="653"/>
      <c r="CR30" s="618">
        <v>2685104</v>
      </c>
      <c r="CS30" s="619"/>
      <c r="CT30" s="619"/>
      <c r="CU30" s="619"/>
      <c r="CV30" s="619"/>
      <c r="CW30" s="619"/>
      <c r="CX30" s="619"/>
      <c r="CY30" s="620"/>
      <c r="CZ30" s="621">
        <v>14.7</v>
      </c>
      <c r="DA30" s="639"/>
      <c r="DB30" s="639"/>
      <c r="DC30" s="640"/>
      <c r="DD30" s="624">
        <v>2682401</v>
      </c>
      <c r="DE30" s="619"/>
      <c r="DF30" s="619"/>
      <c r="DG30" s="619"/>
      <c r="DH30" s="619"/>
      <c r="DI30" s="619"/>
      <c r="DJ30" s="619"/>
      <c r="DK30" s="620"/>
      <c r="DL30" s="624">
        <v>2412196</v>
      </c>
      <c r="DM30" s="619"/>
      <c r="DN30" s="619"/>
      <c r="DO30" s="619"/>
      <c r="DP30" s="619"/>
      <c r="DQ30" s="619"/>
      <c r="DR30" s="619"/>
      <c r="DS30" s="619"/>
      <c r="DT30" s="619"/>
      <c r="DU30" s="619"/>
      <c r="DV30" s="620"/>
      <c r="DW30" s="641">
        <v>21.4</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192818</v>
      </c>
      <c r="S31" s="619"/>
      <c r="T31" s="619"/>
      <c r="U31" s="619"/>
      <c r="V31" s="619"/>
      <c r="W31" s="619"/>
      <c r="X31" s="619"/>
      <c r="Y31" s="620"/>
      <c r="Z31" s="671">
        <v>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98.3</v>
      </c>
      <c r="BH31" s="637"/>
      <c r="BI31" s="637"/>
      <c r="BJ31" s="637"/>
      <c r="BK31" s="637"/>
      <c r="BL31" s="637"/>
      <c r="BM31" s="673">
        <v>94.9</v>
      </c>
      <c r="BN31" s="683"/>
      <c r="BO31" s="683"/>
      <c r="BP31" s="683"/>
      <c r="BQ31" s="647"/>
      <c r="BR31" s="682">
        <v>98.4</v>
      </c>
      <c r="BS31" s="637"/>
      <c r="BT31" s="637"/>
      <c r="BU31" s="637"/>
      <c r="BV31" s="637"/>
      <c r="BW31" s="637"/>
      <c r="BX31" s="673">
        <v>94.9</v>
      </c>
      <c r="BY31" s="683"/>
      <c r="BZ31" s="683"/>
      <c r="CA31" s="683"/>
      <c r="CB31" s="647"/>
      <c r="CD31" s="690"/>
      <c r="CE31" s="691"/>
      <c r="CF31" s="655" t="s">
        <v>293</v>
      </c>
      <c r="CG31" s="652"/>
      <c r="CH31" s="652"/>
      <c r="CI31" s="652"/>
      <c r="CJ31" s="652"/>
      <c r="CK31" s="652"/>
      <c r="CL31" s="652"/>
      <c r="CM31" s="652"/>
      <c r="CN31" s="652"/>
      <c r="CO31" s="652"/>
      <c r="CP31" s="652"/>
      <c r="CQ31" s="653"/>
      <c r="CR31" s="618">
        <v>102166</v>
      </c>
      <c r="CS31" s="637"/>
      <c r="CT31" s="637"/>
      <c r="CU31" s="637"/>
      <c r="CV31" s="637"/>
      <c r="CW31" s="637"/>
      <c r="CX31" s="637"/>
      <c r="CY31" s="638"/>
      <c r="CZ31" s="621">
        <v>0.6</v>
      </c>
      <c r="DA31" s="639"/>
      <c r="DB31" s="639"/>
      <c r="DC31" s="640"/>
      <c r="DD31" s="624">
        <v>102166</v>
      </c>
      <c r="DE31" s="637"/>
      <c r="DF31" s="637"/>
      <c r="DG31" s="637"/>
      <c r="DH31" s="637"/>
      <c r="DI31" s="637"/>
      <c r="DJ31" s="637"/>
      <c r="DK31" s="638"/>
      <c r="DL31" s="624">
        <v>102155</v>
      </c>
      <c r="DM31" s="637"/>
      <c r="DN31" s="637"/>
      <c r="DO31" s="637"/>
      <c r="DP31" s="637"/>
      <c r="DQ31" s="637"/>
      <c r="DR31" s="637"/>
      <c r="DS31" s="637"/>
      <c r="DT31" s="637"/>
      <c r="DU31" s="637"/>
      <c r="DV31" s="638"/>
      <c r="DW31" s="641">
        <v>0.9</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640401</v>
      </c>
      <c r="S32" s="619"/>
      <c r="T32" s="619"/>
      <c r="U32" s="619"/>
      <c r="V32" s="619"/>
      <c r="W32" s="619"/>
      <c r="X32" s="619"/>
      <c r="Y32" s="620"/>
      <c r="Z32" s="671">
        <v>3.4</v>
      </c>
      <c r="AA32" s="671"/>
      <c r="AB32" s="671"/>
      <c r="AC32" s="671"/>
      <c r="AD32" s="672">
        <v>2425</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96.9</v>
      </c>
      <c r="BH32" s="603"/>
      <c r="BI32" s="603"/>
      <c r="BJ32" s="603"/>
      <c r="BK32" s="603"/>
      <c r="BL32" s="603"/>
      <c r="BM32" s="666">
        <v>91.4</v>
      </c>
      <c r="BN32" s="603"/>
      <c r="BO32" s="603"/>
      <c r="BP32" s="603"/>
      <c r="BQ32" s="660"/>
      <c r="BR32" s="681">
        <v>97</v>
      </c>
      <c r="BS32" s="603"/>
      <c r="BT32" s="603"/>
      <c r="BU32" s="603"/>
      <c r="BV32" s="603"/>
      <c r="BW32" s="603"/>
      <c r="BX32" s="666">
        <v>89.6</v>
      </c>
      <c r="BY32" s="603"/>
      <c r="BZ32" s="603"/>
      <c r="CA32" s="603"/>
      <c r="CB32" s="660"/>
      <c r="CD32" s="692"/>
      <c r="CE32" s="693"/>
      <c r="CF32" s="655" t="s">
        <v>296</v>
      </c>
      <c r="CG32" s="652"/>
      <c r="CH32" s="652"/>
      <c r="CI32" s="652"/>
      <c r="CJ32" s="652"/>
      <c r="CK32" s="652"/>
      <c r="CL32" s="652"/>
      <c r="CM32" s="652"/>
      <c r="CN32" s="652"/>
      <c r="CO32" s="652"/>
      <c r="CP32" s="652"/>
      <c r="CQ32" s="653"/>
      <c r="CR32" s="618">
        <v>50</v>
      </c>
      <c r="CS32" s="619"/>
      <c r="CT32" s="619"/>
      <c r="CU32" s="619"/>
      <c r="CV32" s="619"/>
      <c r="CW32" s="619"/>
      <c r="CX32" s="619"/>
      <c r="CY32" s="620"/>
      <c r="CZ32" s="621">
        <v>0</v>
      </c>
      <c r="DA32" s="639"/>
      <c r="DB32" s="639"/>
      <c r="DC32" s="640"/>
      <c r="DD32" s="624">
        <v>50</v>
      </c>
      <c r="DE32" s="619"/>
      <c r="DF32" s="619"/>
      <c r="DG32" s="619"/>
      <c r="DH32" s="619"/>
      <c r="DI32" s="619"/>
      <c r="DJ32" s="619"/>
      <c r="DK32" s="620"/>
      <c r="DL32" s="624">
        <v>50</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2174330</v>
      </c>
      <c r="S33" s="619"/>
      <c r="T33" s="619"/>
      <c r="U33" s="619"/>
      <c r="V33" s="619"/>
      <c r="W33" s="619"/>
      <c r="X33" s="619"/>
      <c r="Y33" s="620"/>
      <c r="Z33" s="671">
        <v>11.6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7194039</v>
      </c>
      <c r="CS33" s="637"/>
      <c r="CT33" s="637"/>
      <c r="CU33" s="637"/>
      <c r="CV33" s="637"/>
      <c r="CW33" s="637"/>
      <c r="CX33" s="637"/>
      <c r="CY33" s="638"/>
      <c r="CZ33" s="621">
        <v>39.4</v>
      </c>
      <c r="DA33" s="639"/>
      <c r="DB33" s="639"/>
      <c r="DC33" s="640"/>
      <c r="DD33" s="624">
        <v>5278482</v>
      </c>
      <c r="DE33" s="637"/>
      <c r="DF33" s="637"/>
      <c r="DG33" s="637"/>
      <c r="DH33" s="637"/>
      <c r="DI33" s="637"/>
      <c r="DJ33" s="637"/>
      <c r="DK33" s="638"/>
      <c r="DL33" s="624">
        <v>4057585</v>
      </c>
      <c r="DM33" s="637"/>
      <c r="DN33" s="637"/>
      <c r="DO33" s="637"/>
      <c r="DP33" s="637"/>
      <c r="DQ33" s="637"/>
      <c r="DR33" s="637"/>
      <c r="DS33" s="637"/>
      <c r="DT33" s="637"/>
      <c r="DU33" s="637"/>
      <c r="DV33" s="638"/>
      <c r="DW33" s="641">
        <v>35.9</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1765645</v>
      </c>
      <c r="CS34" s="619"/>
      <c r="CT34" s="619"/>
      <c r="CU34" s="619"/>
      <c r="CV34" s="619"/>
      <c r="CW34" s="619"/>
      <c r="CX34" s="619"/>
      <c r="CY34" s="620"/>
      <c r="CZ34" s="621">
        <v>9.6999999999999993</v>
      </c>
      <c r="DA34" s="639"/>
      <c r="DB34" s="639"/>
      <c r="DC34" s="640"/>
      <c r="DD34" s="624">
        <v>1398084</v>
      </c>
      <c r="DE34" s="619"/>
      <c r="DF34" s="619"/>
      <c r="DG34" s="619"/>
      <c r="DH34" s="619"/>
      <c r="DI34" s="619"/>
      <c r="DJ34" s="619"/>
      <c r="DK34" s="620"/>
      <c r="DL34" s="624">
        <v>1161932</v>
      </c>
      <c r="DM34" s="619"/>
      <c r="DN34" s="619"/>
      <c r="DO34" s="619"/>
      <c r="DP34" s="619"/>
      <c r="DQ34" s="619"/>
      <c r="DR34" s="619"/>
      <c r="DS34" s="619"/>
      <c r="DT34" s="619"/>
      <c r="DU34" s="619"/>
      <c r="DV34" s="620"/>
      <c r="DW34" s="641">
        <v>10.3</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569830</v>
      </c>
      <c r="S35" s="619"/>
      <c r="T35" s="619"/>
      <c r="U35" s="619"/>
      <c r="V35" s="619"/>
      <c r="W35" s="619"/>
      <c r="X35" s="619"/>
      <c r="Y35" s="620"/>
      <c r="Z35" s="671">
        <v>3</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2275954</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4161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190048</v>
      </c>
      <c r="CS35" s="637"/>
      <c r="CT35" s="637"/>
      <c r="CU35" s="637"/>
      <c r="CV35" s="637"/>
      <c r="CW35" s="637"/>
      <c r="CX35" s="637"/>
      <c r="CY35" s="638"/>
      <c r="CZ35" s="621">
        <v>1</v>
      </c>
      <c r="DA35" s="639"/>
      <c r="DB35" s="639"/>
      <c r="DC35" s="640"/>
      <c r="DD35" s="624">
        <v>156719</v>
      </c>
      <c r="DE35" s="637"/>
      <c r="DF35" s="637"/>
      <c r="DG35" s="637"/>
      <c r="DH35" s="637"/>
      <c r="DI35" s="637"/>
      <c r="DJ35" s="637"/>
      <c r="DK35" s="638"/>
      <c r="DL35" s="624">
        <v>156719</v>
      </c>
      <c r="DM35" s="637"/>
      <c r="DN35" s="637"/>
      <c r="DO35" s="637"/>
      <c r="DP35" s="637"/>
      <c r="DQ35" s="637"/>
      <c r="DR35" s="637"/>
      <c r="DS35" s="637"/>
      <c r="DT35" s="637"/>
      <c r="DU35" s="637"/>
      <c r="DV35" s="638"/>
      <c r="DW35" s="641">
        <v>1.4</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18772453</v>
      </c>
      <c r="S36" s="659"/>
      <c r="T36" s="659"/>
      <c r="U36" s="659"/>
      <c r="V36" s="659"/>
      <c r="W36" s="659"/>
      <c r="X36" s="659"/>
      <c r="Y36" s="662"/>
      <c r="Z36" s="663">
        <v>100</v>
      </c>
      <c r="AA36" s="663"/>
      <c r="AB36" s="663"/>
      <c r="AC36" s="663"/>
      <c r="AD36" s="664">
        <v>10727852</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733181</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-73408</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2074906</v>
      </c>
      <c r="CS36" s="619"/>
      <c r="CT36" s="619"/>
      <c r="CU36" s="619"/>
      <c r="CV36" s="619"/>
      <c r="CW36" s="619"/>
      <c r="CX36" s="619"/>
      <c r="CY36" s="620"/>
      <c r="CZ36" s="621">
        <v>11.4</v>
      </c>
      <c r="DA36" s="639"/>
      <c r="DB36" s="639"/>
      <c r="DC36" s="640"/>
      <c r="DD36" s="624">
        <v>1762316</v>
      </c>
      <c r="DE36" s="619"/>
      <c r="DF36" s="619"/>
      <c r="DG36" s="619"/>
      <c r="DH36" s="619"/>
      <c r="DI36" s="619"/>
      <c r="DJ36" s="619"/>
      <c r="DK36" s="620"/>
      <c r="DL36" s="624">
        <v>1429974</v>
      </c>
      <c r="DM36" s="619"/>
      <c r="DN36" s="619"/>
      <c r="DO36" s="619"/>
      <c r="DP36" s="619"/>
      <c r="DQ36" s="619"/>
      <c r="DR36" s="619"/>
      <c r="DS36" s="619"/>
      <c r="DT36" s="619"/>
      <c r="DU36" s="619"/>
      <c r="DV36" s="620"/>
      <c r="DW36" s="641">
        <v>12.7</v>
      </c>
      <c r="DX36" s="642"/>
      <c r="DY36" s="642"/>
      <c r="DZ36" s="642"/>
      <c r="EA36" s="642"/>
      <c r="EB36" s="642"/>
      <c r="EC36" s="643"/>
    </row>
    <row r="37" spans="2:133" ht="11.25" customHeight="1">
      <c r="AQ37" s="644" t="s">
        <v>311</v>
      </c>
      <c r="AR37" s="645"/>
      <c r="AS37" s="645"/>
      <c r="AT37" s="645"/>
      <c r="AU37" s="645"/>
      <c r="AV37" s="645"/>
      <c r="AW37" s="645"/>
      <c r="AX37" s="645"/>
      <c r="AY37" s="646"/>
      <c r="AZ37" s="618">
        <v>74622</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5237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859217</v>
      </c>
      <c r="CS37" s="637"/>
      <c r="CT37" s="637"/>
      <c r="CU37" s="637"/>
      <c r="CV37" s="637"/>
      <c r="CW37" s="637"/>
      <c r="CX37" s="637"/>
      <c r="CY37" s="638"/>
      <c r="CZ37" s="621">
        <v>4.7</v>
      </c>
      <c r="DA37" s="639"/>
      <c r="DB37" s="639"/>
      <c r="DC37" s="640"/>
      <c r="DD37" s="624">
        <v>859217</v>
      </c>
      <c r="DE37" s="637"/>
      <c r="DF37" s="637"/>
      <c r="DG37" s="637"/>
      <c r="DH37" s="637"/>
      <c r="DI37" s="637"/>
      <c r="DJ37" s="637"/>
      <c r="DK37" s="638"/>
      <c r="DL37" s="624">
        <v>813923</v>
      </c>
      <c r="DM37" s="637"/>
      <c r="DN37" s="637"/>
      <c r="DO37" s="637"/>
      <c r="DP37" s="637"/>
      <c r="DQ37" s="637"/>
      <c r="DR37" s="637"/>
      <c r="DS37" s="637"/>
      <c r="DT37" s="637"/>
      <c r="DU37" s="637"/>
      <c r="DV37" s="638"/>
      <c r="DW37" s="641">
        <v>7.2</v>
      </c>
      <c r="DX37" s="642"/>
      <c r="DY37" s="642"/>
      <c r="DZ37" s="642"/>
      <c r="EA37" s="642"/>
      <c r="EB37" s="642"/>
      <c r="EC37" s="643"/>
    </row>
    <row r="38" spans="2:133" ht="11.25" customHeight="1">
      <c r="AQ38" s="644" t="s">
        <v>314</v>
      </c>
      <c r="AR38" s="645"/>
      <c r="AS38" s="645"/>
      <c r="AT38" s="645"/>
      <c r="AU38" s="645"/>
      <c r="AV38" s="645"/>
      <c r="AW38" s="645"/>
      <c r="AX38" s="645"/>
      <c r="AY38" s="646"/>
      <c r="AZ38" s="618" t="s">
        <v>109</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9553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1468151</v>
      </c>
      <c r="CS38" s="619"/>
      <c r="CT38" s="619"/>
      <c r="CU38" s="619"/>
      <c r="CV38" s="619"/>
      <c r="CW38" s="619"/>
      <c r="CX38" s="619"/>
      <c r="CY38" s="620"/>
      <c r="CZ38" s="621">
        <v>8</v>
      </c>
      <c r="DA38" s="639"/>
      <c r="DB38" s="639"/>
      <c r="DC38" s="640"/>
      <c r="DD38" s="624">
        <v>1198347</v>
      </c>
      <c r="DE38" s="619"/>
      <c r="DF38" s="619"/>
      <c r="DG38" s="619"/>
      <c r="DH38" s="619"/>
      <c r="DI38" s="619"/>
      <c r="DJ38" s="619"/>
      <c r="DK38" s="620"/>
      <c r="DL38" s="624">
        <v>1137828</v>
      </c>
      <c r="DM38" s="619"/>
      <c r="DN38" s="619"/>
      <c r="DO38" s="619"/>
      <c r="DP38" s="619"/>
      <c r="DQ38" s="619"/>
      <c r="DR38" s="619"/>
      <c r="DS38" s="619"/>
      <c r="DT38" s="619"/>
      <c r="DU38" s="619"/>
      <c r="DV38" s="620"/>
      <c r="DW38" s="641">
        <v>10.1</v>
      </c>
      <c r="DX38" s="642"/>
      <c r="DY38" s="642"/>
      <c r="DZ38" s="642"/>
      <c r="EA38" s="642"/>
      <c r="EB38" s="642"/>
      <c r="EC38" s="643"/>
    </row>
    <row r="39" spans="2:133" ht="11.25" customHeight="1">
      <c r="AQ39" s="644" t="s">
        <v>317</v>
      </c>
      <c r="AR39" s="645"/>
      <c r="AS39" s="645"/>
      <c r="AT39" s="645"/>
      <c r="AU39" s="645"/>
      <c r="AV39" s="645"/>
      <c r="AW39" s="645"/>
      <c r="AX39" s="645"/>
      <c r="AY39" s="646"/>
      <c r="AZ39" s="618" t="s">
        <v>109</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356142</v>
      </c>
      <c r="CS39" s="637"/>
      <c r="CT39" s="637"/>
      <c r="CU39" s="637"/>
      <c r="CV39" s="637"/>
      <c r="CW39" s="637"/>
      <c r="CX39" s="637"/>
      <c r="CY39" s="638"/>
      <c r="CZ39" s="621">
        <v>1.9</v>
      </c>
      <c r="DA39" s="639"/>
      <c r="DB39" s="639"/>
      <c r="DC39" s="640"/>
      <c r="DD39" s="624">
        <v>344139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471100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116</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1339147</v>
      </c>
      <c r="CS40" s="619"/>
      <c r="CT40" s="619"/>
      <c r="CU40" s="619"/>
      <c r="CV40" s="619"/>
      <c r="CW40" s="619"/>
      <c r="CX40" s="619"/>
      <c r="CY40" s="620"/>
      <c r="CZ40" s="621">
        <v>7.3</v>
      </c>
      <c r="DA40" s="639"/>
      <c r="DB40" s="639"/>
      <c r="DC40" s="640"/>
      <c r="DD40" s="624">
        <v>418877</v>
      </c>
      <c r="DE40" s="619"/>
      <c r="DF40" s="619"/>
      <c r="DG40" s="619"/>
      <c r="DH40" s="619"/>
      <c r="DI40" s="619"/>
      <c r="DJ40" s="619"/>
      <c r="DK40" s="620"/>
      <c r="DL40" s="624">
        <v>171132</v>
      </c>
      <c r="DM40" s="619"/>
      <c r="DN40" s="619"/>
      <c r="DO40" s="619"/>
      <c r="DP40" s="619"/>
      <c r="DQ40" s="619"/>
      <c r="DR40" s="619"/>
      <c r="DS40" s="619"/>
      <c r="DT40" s="619"/>
      <c r="DU40" s="619"/>
      <c r="DV40" s="620"/>
      <c r="DW40" s="641">
        <v>1.5</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997051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285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2192588</v>
      </c>
      <c r="CS42" s="619"/>
      <c r="CT42" s="619"/>
      <c r="CU42" s="619"/>
      <c r="CV42" s="619"/>
      <c r="CW42" s="619"/>
      <c r="CX42" s="619"/>
      <c r="CY42" s="620"/>
      <c r="CZ42" s="621">
        <v>12</v>
      </c>
      <c r="DA42" s="622"/>
      <c r="DB42" s="622"/>
      <c r="DC42" s="623"/>
      <c r="DD42" s="624">
        <v>629718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55400</v>
      </c>
      <c r="CS43" s="637"/>
      <c r="CT43" s="637"/>
      <c r="CU43" s="637"/>
      <c r="CV43" s="637"/>
      <c r="CW43" s="637"/>
      <c r="CX43" s="637"/>
      <c r="CY43" s="638"/>
      <c r="CZ43" s="621">
        <v>0.3</v>
      </c>
      <c r="DA43" s="639"/>
      <c r="DB43" s="639"/>
      <c r="DC43" s="640"/>
      <c r="DD43" s="624">
        <v>55400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2119378</v>
      </c>
      <c r="CS44" s="619"/>
      <c r="CT44" s="619"/>
      <c r="CU44" s="619"/>
      <c r="CV44" s="619"/>
      <c r="CW44" s="619"/>
      <c r="CX44" s="619"/>
      <c r="CY44" s="620"/>
      <c r="CZ44" s="621">
        <v>11.6</v>
      </c>
      <c r="DA44" s="622"/>
      <c r="DB44" s="622"/>
      <c r="DC44" s="623"/>
      <c r="DD44" s="624">
        <v>589781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502828</v>
      </c>
      <c r="CS45" s="637"/>
      <c r="CT45" s="637"/>
      <c r="CU45" s="637"/>
      <c r="CV45" s="637"/>
      <c r="CW45" s="637"/>
      <c r="CX45" s="637"/>
      <c r="CY45" s="638"/>
      <c r="CZ45" s="621">
        <v>2.8</v>
      </c>
      <c r="DA45" s="639"/>
      <c r="DB45" s="639"/>
      <c r="DC45" s="640"/>
      <c r="DD45" s="624">
        <v>81277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1590605</v>
      </c>
      <c r="CS46" s="619"/>
      <c r="CT46" s="619"/>
      <c r="CU46" s="619"/>
      <c r="CV46" s="619"/>
      <c r="CW46" s="619"/>
      <c r="CX46" s="619"/>
      <c r="CY46" s="620"/>
      <c r="CZ46" s="621">
        <v>8.6999999999999993</v>
      </c>
      <c r="DA46" s="622"/>
      <c r="DB46" s="622"/>
      <c r="DC46" s="623"/>
      <c r="DD46" s="624">
        <v>495659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73210</v>
      </c>
      <c r="CS47" s="637"/>
      <c r="CT47" s="637"/>
      <c r="CU47" s="637"/>
      <c r="CV47" s="637"/>
      <c r="CW47" s="637"/>
      <c r="CX47" s="637"/>
      <c r="CY47" s="638"/>
      <c r="CZ47" s="621">
        <v>0.4</v>
      </c>
      <c r="DA47" s="639"/>
      <c r="DB47" s="639"/>
      <c r="DC47" s="640"/>
      <c r="DD47" s="624">
        <v>39937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18268781</v>
      </c>
      <c r="CS49" s="603"/>
      <c r="CT49" s="603"/>
      <c r="CU49" s="603"/>
      <c r="CV49" s="603"/>
      <c r="CW49" s="603"/>
      <c r="CX49" s="603"/>
      <c r="CY49" s="604"/>
      <c r="CZ49" s="605">
        <v>100</v>
      </c>
      <c r="DA49" s="606"/>
      <c r="DB49" s="606"/>
      <c r="DC49" s="607"/>
      <c r="DD49" s="608">
        <v>12201768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CH13" sqref="CH13:CL1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18629</v>
      </c>
      <c r="R7" s="1131"/>
      <c r="S7" s="1131"/>
      <c r="T7" s="1131"/>
      <c r="U7" s="1131"/>
      <c r="V7" s="1131">
        <v>18127</v>
      </c>
      <c r="W7" s="1131"/>
      <c r="X7" s="1131"/>
      <c r="Y7" s="1131"/>
      <c r="Z7" s="1131"/>
      <c r="AA7" s="1131">
        <v>503</v>
      </c>
      <c r="AB7" s="1131"/>
      <c r="AC7" s="1131"/>
      <c r="AD7" s="1131"/>
      <c r="AE7" s="1132"/>
      <c r="AF7" s="1133">
        <v>432</v>
      </c>
      <c r="AG7" s="1134"/>
      <c r="AH7" s="1134"/>
      <c r="AI7" s="1134"/>
      <c r="AJ7" s="1135"/>
      <c r="AK7" s="1117" t="s">
        <v>476</v>
      </c>
      <c r="AL7" s="1118"/>
      <c r="AM7" s="1118"/>
      <c r="AN7" s="1118"/>
      <c r="AO7" s="1118"/>
      <c r="AP7" s="1118">
        <v>11250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548</v>
      </c>
      <c r="BS7" s="1121" t="s">
        <v>545</v>
      </c>
      <c r="BT7" s="1122"/>
      <c r="BU7" s="1122"/>
      <c r="BV7" s="1122"/>
      <c r="BW7" s="1122"/>
      <c r="BX7" s="1122"/>
      <c r="BY7" s="1122"/>
      <c r="BZ7" s="1122"/>
      <c r="CA7" s="1122"/>
      <c r="CB7" s="1122"/>
      <c r="CC7" s="1122"/>
      <c r="CD7" s="1122"/>
      <c r="CE7" s="1122"/>
      <c r="CF7" s="1122"/>
      <c r="CG7" s="1123"/>
      <c r="CH7" s="1114">
        <v>0</v>
      </c>
      <c r="CI7" s="1115"/>
      <c r="CJ7" s="1115"/>
      <c r="CK7" s="1115"/>
      <c r="CL7" s="1116"/>
      <c r="CM7" s="1114">
        <v>22</v>
      </c>
      <c r="CN7" s="1115"/>
      <c r="CO7" s="1115"/>
      <c r="CP7" s="1115"/>
      <c r="CQ7" s="1116"/>
      <c r="CR7" s="1114">
        <v>5</v>
      </c>
      <c r="CS7" s="1115"/>
      <c r="CT7" s="1115"/>
      <c r="CU7" s="1115"/>
      <c r="CV7" s="1116"/>
      <c r="CW7" s="1114">
        <v>0</v>
      </c>
      <c r="CX7" s="1115"/>
      <c r="CY7" s="1115"/>
      <c r="CZ7" s="1115"/>
      <c r="DA7" s="1116"/>
      <c r="DB7" s="1114">
        <v>0</v>
      </c>
      <c r="DC7" s="1115"/>
      <c r="DD7" s="1115"/>
      <c r="DE7" s="1115"/>
      <c r="DF7" s="1116"/>
      <c r="DG7" s="1114" t="s">
        <v>476</v>
      </c>
      <c r="DH7" s="1115"/>
      <c r="DI7" s="1115"/>
      <c r="DJ7" s="1115"/>
      <c r="DK7" s="1116"/>
      <c r="DL7" s="1114" t="s">
        <v>476</v>
      </c>
      <c r="DM7" s="1115"/>
      <c r="DN7" s="1115"/>
      <c r="DO7" s="1115"/>
      <c r="DP7" s="1116"/>
      <c r="DQ7" s="1114" t="s">
        <v>476</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314</v>
      </c>
      <c r="R8" s="1070"/>
      <c r="S8" s="1070"/>
      <c r="T8" s="1070"/>
      <c r="U8" s="1070"/>
      <c r="V8" s="1070">
        <v>314</v>
      </c>
      <c r="W8" s="1070"/>
      <c r="X8" s="1070"/>
      <c r="Y8" s="1070"/>
      <c r="Z8" s="1070"/>
      <c r="AA8" s="1070" t="s">
        <v>476</v>
      </c>
      <c r="AB8" s="1070"/>
      <c r="AC8" s="1070"/>
      <c r="AD8" s="1070"/>
      <c r="AE8" s="1071"/>
      <c r="AF8" s="1045" t="s">
        <v>476</v>
      </c>
      <c r="AG8" s="1046"/>
      <c r="AH8" s="1046"/>
      <c r="AI8" s="1046"/>
      <c r="AJ8" s="1047"/>
      <c r="AK8" s="1112">
        <v>186</v>
      </c>
      <c r="AL8" s="1113"/>
      <c r="AM8" s="1113"/>
      <c r="AN8" s="1113"/>
      <c r="AO8" s="1113"/>
      <c r="AP8" s="1113">
        <v>73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546</v>
      </c>
      <c r="BT8" s="1041"/>
      <c r="BU8" s="1041"/>
      <c r="BV8" s="1041"/>
      <c r="BW8" s="1041"/>
      <c r="BX8" s="1041"/>
      <c r="BY8" s="1041"/>
      <c r="BZ8" s="1041"/>
      <c r="CA8" s="1041"/>
      <c r="CB8" s="1041"/>
      <c r="CC8" s="1041"/>
      <c r="CD8" s="1041"/>
      <c r="CE8" s="1041"/>
      <c r="CF8" s="1041"/>
      <c r="CG8" s="1042"/>
      <c r="CH8" s="1015">
        <v>5</v>
      </c>
      <c r="CI8" s="1016"/>
      <c r="CJ8" s="1016"/>
      <c r="CK8" s="1016"/>
      <c r="CL8" s="1017"/>
      <c r="CM8" s="1015">
        <v>31</v>
      </c>
      <c r="CN8" s="1016"/>
      <c r="CO8" s="1016"/>
      <c r="CP8" s="1016"/>
      <c r="CQ8" s="1017"/>
      <c r="CR8" s="1015">
        <v>19</v>
      </c>
      <c r="CS8" s="1016"/>
      <c r="CT8" s="1016"/>
      <c r="CU8" s="1016"/>
      <c r="CV8" s="1017"/>
      <c r="CW8" s="1015">
        <v>3</v>
      </c>
      <c r="CX8" s="1016"/>
      <c r="CY8" s="1016"/>
      <c r="CZ8" s="1016"/>
      <c r="DA8" s="1017"/>
      <c r="DB8" s="1015">
        <v>0</v>
      </c>
      <c r="DC8" s="1016"/>
      <c r="DD8" s="1016"/>
      <c r="DE8" s="1016"/>
      <c r="DF8" s="1017"/>
      <c r="DG8" s="1015" t="s">
        <v>476</v>
      </c>
      <c r="DH8" s="1016"/>
      <c r="DI8" s="1016"/>
      <c r="DJ8" s="1016"/>
      <c r="DK8" s="1017"/>
      <c r="DL8" s="1015" t="s">
        <v>476</v>
      </c>
      <c r="DM8" s="1016"/>
      <c r="DN8" s="1016"/>
      <c r="DO8" s="1016"/>
      <c r="DP8" s="1017"/>
      <c r="DQ8" s="1015" t="s">
        <v>476</v>
      </c>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11</v>
      </c>
      <c r="R9" s="1070"/>
      <c r="S9" s="1070"/>
      <c r="T9" s="1070"/>
      <c r="U9" s="1070"/>
      <c r="V9" s="1070">
        <v>9</v>
      </c>
      <c r="W9" s="1070"/>
      <c r="X9" s="1070"/>
      <c r="Y9" s="1070"/>
      <c r="Z9" s="1070"/>
      <c r="AA9" s="1070">
        <v>2</v>
      </c>
      <c r="AB9" s="1070"/>
      <c r="AC9" s="1070"/>
      <c r="AD9" s="1070"/>
      <c r="AE9" s="1071"/>
      <c r="AF9" s="1045">
        <v>2</v>
      </c>
      <c r="AG9" s="1046"/>
      <c r="AH9" s="1046"/>
      <c r="AI9" s="1046"/>
      <c r="AJ9" s="1047"/>
      <c r="AK9" s="1112" t="s">
        <v>476</v>
      </c>
      <c r="AL9" s="1113"/>
      <c r="AM9" s="1113"/>
      <c r="AN9" s="1113"/>
      <c r="AO9" s="1113"/>
      <c r="AP9" s="1113" t="s">
        <v>476</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547</v>
      </c>
      <c r="BT9" s="1041"/>
      <c r="BU9" s="1041"/>
      <c r="BV9" s="1041"/>
      <c r="BW9" s="1041"/>
      <c r="BX9" s="1041"/>
      <c r="BY9" s="1041"/>
      <c r="BZ9" s="1041"/>
      <c r="CA9" s="1041"/>
      <c r="CB9" s="1041"/>
      <c r="CC9" s="1041"/>
      <c r="CD9" s="1041"/>
      <c r="CE9" s="1041"/>
      <c r="CF9" s="1041"/>
      <c r="CG9" s="1042"/>
      <c r="CH9" s="1015">
        <v>15</v>
      </c>
      <c r="CI9" s="1016"/>
      <c r="CJ9" s="1016"/>
      <c r="CK9" s="1016"/>
      <c r="CL9" s="1017"/>
      <c r="CM9" s="1015">
        <v>291</v>
      </c>
      <c r="CN9" s="1016"/>
      <c r="CO9" s="1016"/>
      <c r="CP9" s="1016"/>
      <c r="CQ9" s="1017"/>
      <c r="CR9" s="1015">
        <v>10</v>
      </c>
      <c r="CS9" s="1016"/>
      <c r="CT9" s="1016"/>
      <c r="CU9" s="1016"/>
      <c r="CV9" s="1017"/>
      <c r="CW9" s="1015">
        <v>0</v>
      </c>
      <c r="CX9" s="1016"/>
      <c r="CY9" s="1016"/>
      <c r="CZ9" s="1016"/>
      <c r="DA9" s="1017"/>
      <c r="DB9" s="1015">
        <v>943</v>
      </c>
      <c r="DC9" s="1016"/>
      <c r="DD9" s="1016"/>
      <c r="DE9" s="1016"/>
      <c r="DF9" s="1017"/>
      <c r="DG9" s="1015" t="s">
        <v>476</v>
      </c>
      <c r="DH9" s="1016"/>
      <c r="DI9" s="1016"/>
      <c r="DJ9" s="1016"/>
      <c r="DK9" s="1017"/>
      <c r="DL9" s="1015" t="s">
        <v>476</v>
      </c>
      <c r="DM9" s="1016"/>
      <c r="DN9" s="1016"/>
      <c r="DO9" s="1016"/>
      <c r="DP9" s="1017"/>
      <c r="DQ9" s="1015" t="s">
        <v>476</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18769</v>
      </c>
      <c r="R23" s="1095"/>
      <c r="S23" s="1095"/>
      <c r="T23" s="1095"/>
      <c r="U23" s="1095"/>
      <c r="V23" s="1095">
        <v>18264</v>
      </c>
      <c r="W23" s="1095"/>
      <c r="X23" s="1095"/>
      <c r="Y23" s="1095"/>
      <c r="Z23" s="1095"/>
      <c r="AA23" s="1095">
        <v>504</v>
      </c>
      <c r="AB23" s="1095"/>
      <c r="AC23" s="1095"/>
      <c r="AD23" s="1095"/>
      <c r="AE23" s="1096"/>
      <c r="AF23" s="1097">
        <v>433</v>
      </c>
      <c r="AG23" s="1095"/>
      <c r="AH23" s="1095"/>
      <c r="AI23" s="1095"/>
      <c r="AJ23" s="1098"/>
      <c r="AK23" s="1099"/>
      <c r="AL23" s="1100"/>
      <c r="AM23" s="1100"/>
      <c r="AN23" s="1100"/>
      <c r="AO23" s="1100"/>
      <c r="AP23" s="1095">
        <v>11323</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4793</v>
      </c>
      <c r="R28" s="1080"/>
      <c r="S28" s="1080"/>
      <c r="T28" s="1080"/>
      <c r="U28" s="1080"/>
      <c r="V28" s="1080">
        <v>4789</v>
      </c>
      <c r="W28" s="1080"/>
      <c r="X28" s="1080"/>
      <c r="Y28" s="1080"/>
      <c r="Z28" s="1080"/>
      <c r="AA28" s="1080">
        <v>4</v>
      </c>
      <c r="AB28" s="1080"/>
      <c r="AC28" s="1080"/>
      <c r="AD28" s="1080"/>
      <c r="AE28" s="1081"/>
      <c r="AF28" s="1082">
        <v>4</v>
      </c>
      <c r="AG28" s="1080"/>
      <c r="AH28" s="1080"/>
      <c r="AI28" s="1080"/>
      <c r="AJ28" s="1083"/>
      <c r="AK28" s="1084">
        <v>502</v>
      </c>
      <c r="AL28" s="1072"/>
      <c r="AM28" s="1072"/>
      <c r="AN28" s="1072"/>
      <c r="AO28" s="1072"/>
      <c r="AP28" s="1072" t="s">
        <v>476</v>
      </c>
      <c r="AQ28" s="1072"/>
      <c r="AR28" s="1072"/>
      <c r="AS28" s="1072"/>
      <c r="AT28" s="1072"/>
      <c r="AU28" s="1072" t="s">
        <v>476</v>
      </c>
      <c r="AV28" s="1072"/>
      <c r="AW28" s="1072"/>
      <c r="AX28" s="1072"/>
      <c r="AY28" s="1072"/>
      <c r="AZ28" s="1073" t="s">
        <v>476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3681</v>
      </c>
      <c r="R29" s="1070"/>
      <c r="S29" s="1070"/>
      <c r="T29" s="1070"/>
      <c r="U29" s="1070"/>
      <c r="V29" s="1070">
        <v>3560</v>
      </c>
      <c r="W29" s="1070"/>
      <c r="X29" s="1070"/>
      <c r="Y29" s="1070"/>
      <c r="Z29" s="1070"/>
      <c r="AA29" s="1070">
        <v>121</v>
      </c>
      <c r="AB29" s="1070"/>
      <c r="AC29" s="1070"/>
      <c r="AD29" s="1070"/>
      <c r="AE29" s="1071"/>
      <c r="AF29" s="1045">
        <v>121</v>
      </c>
      <c r="AG29" s="1046"/>
      <c r="AH29" s="1046"/>
      <c r="AI29" s="1046"/>
      <c r="AJ29" s="1047"/>
      <c r="AK29" s="1006">
        <v>582</v>
      </c>
      <c r="AL29" s="997"/>
      <c r="AM29" s="997"/>
      <c r="AN29" s="997"/>
      <c r="AO29" s="997"/>
      <c r="AP29" s="997">
        <v>23</v>
      </c>
      <c r="AQ29" s="997"/>
      <c r="AR29" s="997"/>
      <c r="AS29" s="997"/>
      <c r="AT29" s="997"/>
      <c r="AU29" s="997" t="s">
        <v>476</v>
      </c>
      <c r="AV29" s="997"/>
      <c r="AW29" s="997"/>
      <c r="AX29" s="997"/>
      <c r="AY29" s="997"/>
      <c r="AZ29" s="1068" t="s">
        <v>476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252</v>
      </c>
      <c r="R30" s="1070"/>
      <c r="S30" s="1070"/>
      <c r="T30" s="1070"/>
      <c r="U30" s="1070"/>
      <c r="V30" s="1070">
        <v>251</v>
      </c>
      <c r="W30" s="1070"/>
      <c r="X30" s="1070"/>
      <c r="Y30" s="1070"/>
      <c r="Z30" s="1070"/>
      <c r="AA30" s="1070">
        <v>0</v>
      </c>
      <c r="AB30" s="1070"/>
      <c r="AC30" s="1070"/>
      <c r="AD30" s="1070"/>
      <c r="AE30" s="1071"/>
      <c r="AF30" s="1045">
        <v>0</v>
      </c>
      <c r="AG30" s="1046"/>
      <c r="AH30" s="1046"/>
      <c r="AI30" s="1046"/>
      <c r="AJ30" s="1047"/>
      <c r="AK30" s="1006">
        <v>107</v>
      </c>
      <c r="AL30" s="997"/>
      <c r="AM30" s="997"/>
      <c r="AN30" s="997"/>
      <c r="AO30" s="997"/>
      <c r="AP30" s="997" t="s">
        <v>476</v>
      </c>
      <c r="AQ30" s="997"/>
      <c r="AR30" s="997"/>
      <c r="AS30" s="997"/>
      <c r="AT30" s="997"/>
      <c r="AU30" s="997" t="s">
        <v>476</v>
      </c>
      <c r="AV30" s="997"/>
      <c r="AW30" s="997"/>
      <c r="AX30" s="997"/>
      <c r="AY30" s="997"/>
      <c r="AZ30" s="1068" t="s">
        <v>476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318</v>
      </c>
      <c r="R31" s="1070"/>
      <c r="S31" s="1070"/>
      <c r="T31" s="1070"/>
      <c r="U31" s="1070"/>
      <c r="V31" s="1070">
        <v>318</v>
      </c>
      <c r="W31" s="1070"/>
      <c r="X31" s="1070"/>
      <c r="Y31" s="1070"/>
      <c r="Z31" s="1070"/>
      <c r="AA31" s="1070" t="s">
        <v>476</v>
      </c>
      <c r="AB31" s="1070"/>
      <c r="AC31" s="1070"/>
      <c r="AD31" s="1070"/>
      <c r="AE31" s="1071"/>
      <c r="AF31" s="1045" t="s">
        <v>476</v>
      </c>
      <c r="AG31" s="1046"/>
      <c r="AH31" s="1046"/>
      <c r="AI31" s="1046"/>
      <c r="AJ31" s="1047"/>
      <c r="AK31" s="1006">
        <v>152</v>
      </c>
      <c r="AL31" s="997"/>
      <c r="AM31" s="997"/>
      <c r="AN31" s="997"/>
      <c r="AO31" s="997"/>
      <c r="AP31" s="997">
        <v>175</v>
      </c>
      <c r="AQ31" s="997"/>
      <c r="AR31" s="997"/>
      <c r="AS31" s="997"/>
      <c r="AT31" s="997"/>
      <c r="AU31" s="997">
        <v>67</v>
      </c>
      <c r="AV31" s="997"/>
      <c r="AW31" s="997"/>
      <c r="AX31" s="997"/>
      <c r="AY31" s="997"/>
      <c r="AZ31" s="1068" t="s">
        <v>476</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538</v>
      </c>
      <c r="R32" s="1070"/>
      <c r="S32" s="1070"/>
      <c r="T32" s="1070"/>
      <c r="U32" s="1070"/>
      <c r="V32" s="1070">
        <v>446</v>
      </c>
      <c r="W32" s="1070"/>
      <c r="X32" s="1070"/>
      <c r="Y32" s="1070"/>
      <c r="Z32" s="1070"/>
      <c r="AA32" s="1070">
        <v>92</v>
      </c>
      <c r="AB32" s="1070"/>
      <c r="AC32" s="1070"/>
      <c r="AD32" s="1070"/>
      <c r="AE32" s="1071"/>
      <c r="AF32" s="1045">
        <v>486</v>
      </c>
      <c r="AG32" s="1046"/>
      <c r="AH32" s="1046"/>
      <c r="AI32" s="1046"/>
      <c r="AJ32" s="1047"/>
      <c r="AK32" s="1006">
        <v>20</v>
      </c>
      <c r="AL32" s="997"/>
      <c r="AM32" s="997"/>
      <c r="AN32" s="997"/>
      <c r="AO32" s="997"/>
      <c r="AP32" s="997">
        <v>229</v>
      </c>
      <c r="AQ32" s="997"/>
      <c r="AR32" s="997"/>
      <c r="AS32" s="997"/>
      <c r="AT32" s="997"/>
      <c r="AU32" s="997">
        <v>33</v>
      </c>
      <c r="AV32" s="997"/>
      <c r="AW32" s="997"/>
      <c r="AX32" s="997"/>
      <c r="AY32" s="997"/>
      <c r="AZ32" s="1068" t="s">
        <v>476</v>
      </c>
      <c r="BA32" s="1068"/>
      <c r="BB32" s="1068"/>
      <c r="BC32" s="1068"/>
      <c r="BD32" s="1068"/>
      <c r="BE32" s="1058" t="s">
        <v>530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1026</v>
      </c>
      <c r="R33" s="1070"/>
      <c r="S33" s="1070"/>
      <c r="T33" s="1070"/>
      <c r="U33" s="1070"/>
      <c r="V33" s="1070">
        <v>1107</v>
      </c>
      <c r="W33" s="1070"/>
      <c r="X33" s="1070"/>
      <c r="Y33" s="1070"/>
      <c r="Z33" s="1070"/>
      <c r="AA33" s="1070">
        <v>-81</v>
      </c>
      <c r="AB33" s="1070"/>
      <c r="AC33" s="1070"/>
      <c r="AD33" s="1070"/>
      <c r="AE33" s="1071"/>
      <c r="AF33" s="1045">
        <v>158</v>
      </c>
      <c r="AG33" s="1046"/>
      <c r="AH33" s="1046"/>
      <c r="AI33" s="1046"/>
      <c r="AJ33" s="1047"/>
      <c r="AK33" s="1006">
        <v>733</v>
      </c>
      <c r="AL33" s="997"/>
      <c r="AM33" s="997"/>
      <c r="AN33" s="997"/>
      <c r="AO33" s="997"/>
      <c r="AP33" s="997">
        <v>7428</v>
      </c>
      <c r="AQ33" s="997"/>
      <c r="AR33" s="997"/>
      <c r="AS33" s="997"/>
      <c r="AT33" s="997"/>
      <c r="AU33" s="997">
        <v>5564</v>
      </c>
      <c r="AV33" s="997"/>
      <c r="AW33" s="997"/>
      <c r="AX33" s="997"/>
      <c r="AY33" s="997"/>
      <c r="AZ33" s="1068" t="s">
        <v>476</v>
      </c>
      <c r="BA33" s="1068"/>
      <c r="BB33" s="1068"/>
      <c r="BC33" s="1068"/>
      <c r="BD33" s="1068"/>
      <c r="BE33" s="1058" t="s">
        <v>530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20</v>
      </c>
      <c r="R34" s="1070"/>
      <c r="S34" s="1070"/>
      <c r="T34" s="1070"/>
      <c r="U34" s="1070"/>
      <c r="V34" s="1070">
        <v>20</v>
      </c>
      <c r="W34" s="1070"/>
      <c r="X34" s="1070"/>
      <c r="Y34" s="1070"/>
      <c r="Z34" s="1070"/>
      <c r="AA34" s="1070" t="s">
        <v>476</v>
      </c>
      <c r="AB34" s="1070"/>
      <c r="AC34" s="1070"/>
      <c r="AD34" s="1070"/>
      <c r="AE34" s="1071"/>
      <c r="AF34" s="1045" t="s">
        <v>476</v>
      </c>
      <c r="AG34" s="1046"/>
      <c r="AH34" s="1046"/>
      <c r="AI34" s="1046"/>
      <c r="AJ34" s="1047"/>
      <c r="AK34" s="1006">
        <v>12</v>
      </c>
      <c r="AL34" s="997"/>
      <c r="AM34" s="997"/>
      <c r="AN34" s="997"/>
      <c r="AO34" s="997"/>
      <c r="AP34" s="997" t="s">
        <v>549</v>
      </c>
      <c r="AQ34" s="997"/>
      <c r="AR34" s="997"/>
      <c r="AS34" s="997"/>
      <c r="AT34" s="997"/>
      <c r="AU34" s="997">
        <v>11</v>
      </c>
      <c r="AV34" s="997"/>
      <c r="AW34" s="997"/>
      <c r="AX34" s="997"/>
      <c r="AY34" s="997"/>
      <c r="AZ34" s="1068" t="s">
        <v>476</v>
      </c>
      <c r="BA34" s="1068"/>
      <c r="BB34" s="1068"/>
      <c r="BC34" s="1068"/>
      <c r="BD34" s="1068"/>
      <c r="BE34" s="1058" t="s">
        <v>531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770</v>
      </c>
      <c r="AG63" s="985"/>
      <c r="AH63" s="985"/>
      <c r="AI63" s="985"/>
      <c r="AJ63" s="1056"/>
      <c r="AK63" s="1057"/>
      <c r="AL63" s="989"/>
      <c r="AM63" s="989"/>
      <c r="AN63" s="989"/>
      <c r="AO63" s="989"/>
      <c r="AP63" s="985">
        <v>7855</v>
      </c>
      <c r="AQ63" s="985"/>
      <c r="AR63" s="985"/>
      <c r="AS63" s="985"/>
      <c r="AT63" s="985"/>
      <c r="AU63" s="985">
        <v>5675</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532</v>
      </c>
      <c r="C68" s="1012"/>
      <c r="D68" s="1012"/>
      <c r="E68" s="1012"/>
      <c r="F68" s="1012"/>
      <c r="G68" s="1012"/>
      <c r="H68" s="1012"/>
      <c r="I68" s="1012"/>
      <c r="J68" s="1012"/>
      <c r="K68" s="1012"/>
      <c r="L68" s="1012"/>
      <c r="M68" s="1012"/>
      <c r="N68" s="1012"/>
      <c r="O68" s="1012"/>
      <c r="P68" s="1013"/>
      <c r="Q68" s="1014">
        <v>7</v>
      </c>
      <c r="R68" s="1008"/>
      <c r="S68" s="1008"/>
      <c r="T68" s="1008"/>
      <c r="U68" s="1008"/>
      <c r="V68" s="1008">
        <v>7</v>
      </c>
      <c r="W68" s="1008"/>
      <c r="X68" s="1008"/>
      <c r="Y68" s="1008"/>
      <c r="Z68" s="1008"/>
      <c r="AA68" s="1008">
        <v>0</v>
      </c>
      <c r="AB68" s="1008"/>
      <c r="AC68" s="1008"/>
      <c r="AD68" s="1008"/>
      <c r="AE68" s="1008"/>
      <c r="AF68" s="1008">
        <v>0</v>
      </c>
      <c r="AG68" s="1008"/>
      <c r="AH68" s="1008"/>
      <c r="AI68" s="1008"/>
      <c r="AJ68" s="1008"/>
      <c r="AK68" s="1008" t="s">
        <v>476</v>
      </c>
      <c r="AL68" s="1008"/>
      <c r="AM68" s="1008"/>
      <c r="AN68" s="1008"/>
      <c r="AO68" s="1008"/>
      <c r="AP68" s="1008" t="s">
        <v>476</v>
      </c>
      <c r="AQ68" s="1008"/>
      <c r="AR68" s="1008"/>
      <c r="AS68" s="1008"/>
      <c r="AT68" s="1008"/>
      <c r="AU68" s="1008" t="s">
        <v>476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533</v>
      </c>
      <c r="C69" s="1001"/>
      <c r="D69" s="1001"/>
      <c r="E69" s="1001"/>
      <c r="F69" s="1001"/>
      <c r="G69" s="1001"/>
      <c r="H69" s="1001"/>
      <c r="I69" s="1001"/>
      <c r="J69" s="1001"/>
      <c r="K69" s="1001"/>
      <c r="L69" s="1001"/>
      <c r="M69" s="1001"/>
      <c r="N69" s="1001"/>
      <c r="O69" s="1001"/>
      <c r="P69" s="1002"/>
      <c r="Q69" s="1003">
        <v>12251</v>
      </c>
      <c r="R69" s="997"/>
      <c r="S69" s="997"/>
      <c r="T69" s="997"/>
      <c r="U69" s="997"/>
      <c r="V69" s="997">
        <v>10146</v>
      </c>
      <c r="W69" s="997"/>
      <c r="X69" s="997"/>
      <c r="Y69" s="997"/>
      <c r="Z69" s="997"/>
      <c r="AA69" s="997">
        <v>2106</v>
      </c>
      <c r="AB69" s="997"/>
      <c r="AC69" s="997"/>
      <c r="AD69" s="997"/>
      <c r="AE69" s="997"/>
      <c r="AF69" s="997">
        <v>2106</v>
      </c>
      <c r="AG69" s="997"/>
      <c r="AH69" s="997"/>
      <c r="AI69" s="997"/>
      <c r="AJ69" s="997"/>
      <c r="AK69" s="997" t="s">
        <v>476</v>
      </c>
      <c r="AL69" s="997"/>
      <c r="AM69" s="997"/>
      <c r="AN69" s="997"/>
      <c r="AO69" s="997"/>
      <c r="AP69" s="997" t="s">
        <v>476</v>
      </c>
      <c r="AQ69" s="997"/>
      <c r="AR69" s="997"/>
      <c r="AS69" s="997"/>
      <c r="AT69" s="997"/>
      <c r="AU69" s="997" t="s">
        <v>476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534</v>
      </c>
      <c r="C70" s="1001"/>
      <c r="D70" s="1001"/>
      <c r="E70" s="1001"/>
      <c r="F70" s="1001"/>
      <c r="G70" s="1001"/>
      <c r="H70" s="1001"/>
      <c r="I70" s="1001"/>
      <c r="J70" s="1001"/>
      <c r="K70" s="1001"/>
      <c r="L70" s="1001"/>
      <c r="M70" s="1001"/>
      <c r="N70" s="1001"/>
      <c r="O70" s="1001"/>
      <c r="P70" s="1002"/>
      <c r="Q70" s="1003">
        <v>175</v>
      </c>
      <c r="R70" s="997"/>
      <c r="S70" s="997"/>
      <c r="T70" s="997"/>
      <c r="U70" s="997"/>
      <c r="V70" s="997">
        <v>168</v>
      </c>
      <c r="W70" s="997"/>
      <c r="X70" s="997"/>
      <c r="Y70" s="997"/>
      <c r="Z70" s="997"/>
      <c r="AA70" s="997">
        <v>8</v>
      </c>
      <c r="AB70" s="997"/>
      <c r="AC70" s="997"/>
      <c r="AD70" s="997"/>
      <c r="AE70" s="997"/>
      <c r="AF70" s="997">
        <v>8</v>
      </c>
      <c r="AG70" s="997"/>
      <c r="AH70" s="997"/>
      <c r="AI70" s="997"/>
      <c r="AJ70" s="997"/>
      <c r="AK70" s="997">
        <v>10</v>
      </c>
      <c r="AL70" s="997"/>
      <c r="AM70" s="997"/>
      <c r="AN70" s="997"/>
      <c r="AO70" s="997"/>
      <c r="AP70" s="997" t="s">
        <v>476</v>
      </c>
      <c r="AQ70" s="997"/>
      <c r="AR70" s="997"/>
      <c r="AS70" s="997"/>
      <c r="AT70" s="997"/>
      <c r="AU70" s="997" t="s">
        <v>476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535</v>
      </c>
      <c r="C71" s="1001"/>
      <c r="D71" s="1001"/>
      <c r="E71" s="1001"/>
      <c r="F71" s="1001"/>
      <c r="G71" s="1001"/>
      <c r="H71" s="1001"/>
      <c r="I71" s="1001"/>
      <c r="J71" s="1001"/>
      <c r="K71" s="1001"/>
      <c r="L71" s="1001"/>
      <c r="M71" s="1001"/>
      <c r="N71" s="1001"/>
      <c r="O71" s="1001"/>
      <c r="P71" s="1002"/>
      <c r="Q71" s="1003">
        <v>2214</v>
      </c>
      <c r="R71" s="997"/>
      <c r="S71" s="997"/>
      <c r="T71" s="997"/>
      <c r="U71" s="997"/>
      <c r="V71" s="997">
        <v>1681</v>
      </c>
      <c r="W71" s="997"/>
      <c r="X71" s="997"/>
      <c r="Y71" s="997"/>
      <c r="Z71" s="997"/>
      <c r="AA71" s="997">
        <v>532</v>
      </c>
      <c r="AB71" s="997"/>
      <c r="AC71" s="997"/>
      <c r="AD71" s="997"/>
      <c r="AE71" s="997"/>
      <c r="AF71" s="997">
        <v>2241</v>
      </c>
      <c r="AG71" s="997"/>
      <c r="AH71" s="997"/>
      <c r="AI71" s="997"/>
      <c r="AJ71" s="997"/>
      <c r="AK71" s="997" t="s">
        <v>476</v>
      </c>
      <c r="AL71" s="997"/>
      <c r="AM71" s="997"/>
      <c r="AN71" s="997"/>
      <c r="AO71" s="997"/>
      <c r="AP71" s="997">
        <v>4021</v>
      </c>
      <c r="AQ71" s="997"/>
      <c r="AR71" s="997"/>
      <c r="AS71" s="997"/>
      <c r="AT71" s="997"/>
      <c r="AU71" s="997" t="s">
        <v>476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536</v>
      </c>
      <c r="C72" s="1001"/>
      <c r="D72" s="1001"/>
      <c r="E72" s="1001"/>
      <c r="F72" s="1001"/>
      <c r="G72" s="1001"/>
      <c r="H72" s="1001"/>
      <c r="I72" s="1001"/>
      <c r="J72" s="1001"/>
      <c r="K72" s="1001"/>
      <c r="L72" s="1001"/>
      <c r="M72" s="1001"/>
      <c r="N72" s="1001"/>
      <c r="O72" s="1001"/>
      <c r="P72" s="1002"/>
      <c r="Q72" s="1003">
        <v>488</v>
      </c>
      <c r="R72" s="997"/>
      <c r="S72" s="997"/>
      <c r="T72" s="997"/>
      <c r="U72" s="997"/>
      <c r="V72" s="997">
        <v>389</v>
      </c>
      <c r="W72" s="997"/>
      <c r="X72" s="997"/>
      <c r="Y72" s="997"/>
      <c r="Z72" s="997"/>
      <c r="AA72" s="997">
        <v>98</v>
      </c>
      <c r="AB72" s="997"/>
      <c r="AC72" s="997"/>
      <c r="AD72" s="997"/>
      <c r="AE72" s="997"/>
      <c r="AF72" s="997">
        <v>17</v>
      </c>
      <c r="AG72" s="997"/>
      <c r="AH72" s="997"/>
      <c r="AI72" s="997"/>
      <c r="AJ72" s="997"/>
      <c r="AK72" s="997">
        <v>181</v>
      </c>
      <c r="AL72" s="997"/>
      <c r="AM72" s="997"/>
      <c r="AN72" s="997"/>
      <c r="AO72" s="997"/>
      <c r="AP72" s="997">
        <v>3526</v>
      </c>
      <c r="AQ72" s="997"/>
      <c r="AR72" s="997"/>
      <c r="AS72" s="997"/>
      <c r="AT72" s="997"/>
      <c r="AU72" s="997">
        <v>504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537</v>
      </c>
      <c r="C73" s="1001"/>
      <c r="D73" s="1001"/>
      <c r="E73" s="1001"/>
      <c r="F73" s="1001"/>
      <c r="G73" s="1001"/>
      <c r="H73" s="1001"/>
      <c r="I73" s="1001"/>
      <c r="J73" s="1001"/>
      <c r="K73" s="1001"/>
      <c r="L73" s="1001"/>
      <c r="M73" s="1001"/>
      <c r="N73" s="1001"/>
      <c r="O73" s="1001"/>
      <c r="P73" s="1002"/>
      <c r="Q73" s="1003">
        <v>461</v>
      </c>
      <c r="R73" s="997"/>
      <c r="S73" s="997"/>
      <c r="T73" s="997"/>
      <c r="U73" s="997"/>
      <c r="V73" s="997">
        <v>411</v>
      </c>
      <c r="W73" s="997"/>
      <c r="X73" s="997"/>
      <c r="Y73" s="997"/>
      <c r="Z73" s="997"/>
      <c r="AA73" s="997">
        <v>50</v>
      </c>
      <c r="AB73" s="997"/>
      <c r="AC73" s="997"/>
      <c r="AD73" s="997"/>
      <c r="AE73" s="997"/>
      <c r="AF73" s="997">
        <v>50</v>
      </c>
      <c r="AG73" s="997"/>
      <c r="AH73" s="997"/>
      <c r="AI73" s="997"/>
      <c r="AJ73" s="997"/>
      <c r="AK73" s="997" t="s">
        <v>476</v>
      </c>
      <c r="AL73" s="997"/>
      <c r="AM73" s="997"/>
      <c r="AN73" s="997"/>
      <c r="AO73" s="997"/>
      <c r="AP73" s="997">
        <v>94</v>
      </c>
      <c r="AQ73" s="997"/>
      <c r="AR73" s="997"/>
      <c r="AS73" s="997"/>
      <c r="AT73" s="997"/>
      <c r="AU73" s="997">
        <v>24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538</v>
      </c>
      <c r="C74" s="1001"/>
      <c r="D74" s="1001"/>
      <c r="E74" s="1001"/>
      <c r="F74" s="1001"/>
      <c r="G74" s="1001"/>
      <c r="H74" s="1001"/>
      <c r="I74" s="1001"/>
      <c r="J74" s="1001"/>
      <c r="K74" s="1001"/>
      <c r="L74" s="1001"/>
      <c r="M74" s="1001"/>
      <c r="N74" s="1001"/>
      <c r="O74" s="1001"/>
      <c r="P74" s="1002"/>
      <c r="Q74" s="1003">
        <v>482</v>
      </c>
      <c r="R74" s="997"/>
      <c r="S74" s="997"/>
      <c r="T74" s="997"/>
      <c r="U74" s="997"/>
      <c r="V74" s="997">
        <v>451</v>
      </c>
      <c r="W74" s="997"/>
      <c r="X74" s="997"/>
      <c r="Y74" s="997"/>
      <c r="Z74" s="997"/>
      <c r="AA74" s="997">
        <v>31</v>
      </c>
      <c r="AB74" s="997"/>
      <c r="AC74" s="997"/>
      <c r="AD74" s="997"/>
      <c r="AE74" s="997"/>
      <c r="AF74" s="997">
        <v>31</v>
      </c>
      <c r="AG74" s="997"/>
      <c r="AH74" s="997"/>
      <c r="AI74" s="997"/>
      <c r="AJ74" s="997"/>
      <c r="AK74" s="997">
        <v>20</v>
      </c>
      <c r="AL74" s="997"/>
      <c r="AM74" s="997"/>
      <c r="AN74" s="997"/>
      <c r="AO74" s="997"/>
      <c r="AP74" s="997" t="s">
        <v>476</v>
      </c>
      <c r="AQ74" s="997"/>
      <c r="AR74" s="997"/>
      <c r="AS74" s="997"/>
      <c r="AT74" s="997"/>
      <c r="AU74" s="997" t="s">
        <v>476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539</v>
      </c>
      <c r="C75" s="1001"/>
      <c r="D75" s="1001"/>
      <c r="E75" s="1001"/>
      <c r="F75" s="1001"/>
      <c r="G75" s="1001"/>
      <c r="H75" s="1001"/>
      <c r="I75" s="1001"/>
      <c r="J75" s="1001"/>
      <c r="K75" s="1001"/>
      <c r="L75" s="1001"/>
      <c r="M75" s="1001"/>
      <c r="N75" s="1001"/>
      <c r="O75" s="1001"/>
      <c r="P75" s="1002"/>
      <c r="Q75" s="1004">
        <v>160773</v>
      </c>
      <c r="R75" s="1005"/>
      <c r="S75" s="1005"/>
      <c r="T75" s="1005"/>
      <c r="U75" s="1006"/>
      <c r="V75" s="1007">
        <v>157982</v>
      </c>
      <c r="W75" s="1005"/>
      <c r="X75" s="1005"/>
      <c r="Y75" s="1005"/>
      <c r="Z75" s="1006"/>
      <c r="AA75" s="1007">
        <v>2791</v>
      </c>
      <c r="AB75" s="1005"/>
      <c r="AC75" s="1005"/>
      <c r="AD75" s="1005"/>
      <c r="AE75" s="1006"/>
      <c r="AF75" s="1007">
        <v>2789</v>
      </c>
      <c r="AG75" s="1005"/>
      <c r="AH75" s="1005"/>
      <c r="AI75" s="1005"/>
      <c r="AJ75" s="1006"/>
      <c r="AK75" s="1007">
        <v>2417</v>
      </c>
      <c r="AL75" s="1005"/>
      <c r="AM75" s="1005"/>
      <c r="AN75" s="1005"/>
      <c r="AO75" s="1006"/>
      <c r="AP75" s="1007" t="s">
        <v>476</v>
      </c>
      <c r="AQ75" s="1005"/>
      <c r="AR75" s="1005"/>
      <c r="AS75" s="1005"/>
      <c r="AT75" s="1006"/>
      <c r="AU75" s="1007" t="s">
        <v>476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540</v>
      </c>
      <c r="C76" s="1001"/>
      <c r="D76" s="1001"/>
      <c r="E76" s="1001"/>
      <c r="F76" s="1001"/>
      <c r="G76" s="1001"/>
      <c r="H76" s="1001"/>
      <c r="I76" s="1001"/>
      <c r="J76" s="1001"/>
      <c r="K76" s="1001"/>
      <c r="L76" s="1001"/>
      <c r="M76" s="1001"/>
      <c r="N76" s="1001"/>
      <c r="O76" s="1001"/>
      <c r="P76" s="1002"/>
      <c r="Q76" s="1004">
        <v>4728</v>
      </c>
      <c r="R76" s="1005"/>
      <c r="S76" s="1005"/>
      <c r="T76" s="1005"/>
      <c r="U76" s="1006"/>
      <c r="V76" s="1007">
        <v>4572</v>
      </c>
      <c r="W76" s="1005"/>
      <c r="X76" s="1005"/>
      <c r="Y76" s="1005"/>
      <c r="Z76" s="1006"/>
      <c r="AA76" s="1007">
        <v>157</v>
      </c>
      <c r="AB76" s="1005"/>
      <c r="AC76" s="1005"/>
      <c r="AD76" s="1005"/>
      <c r="AE76" s="1006"/>
      <c r="AF76" s="1007">
        <v>157</v>
      </c>
      <c r="AG76" s="1005"/>
      <c r="AH76" s="1005"/>
      <c r="AI76" s="1005"/>
      <c r="AJ76" s="1006"/>
      <c r="AK76" s="1007">
        <v>64</v>
      </c>
      <c r="AL76" s="1005"/>
      <c r="AM76" s="1005"/>
      <c r="AN76" s="1005"/>
      <c r="AO76" s="1006"/>
      <c r="AP76" s="1007">
        <v>2796</v>
      </c>
      <c r="AQ76" s="1005"/>
      <c r="AR76" s="1005"/>
      <c r="AS76" s="1005"/>
      <c r="AT76" s="1006"/>
      <c r="AU76" s="1007">
        <v>31</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541</v>
      </c>
      <c r="C77" s="1001"/>
      <c r="D77" s="1001"/>
      <c r="E77" s="1001"/>
      <c r="F77" s="1001"/>
      <c r="G77" s="1001"/>
      <c r="H77" s="1001"/>
      <c r="I77" s="1001"/>
      <c r="J77" s="1001"/>
      <c r="K77" s="1001"/>
      <c r="L77" s="1001"/>
      <c r="M77" s="1001"/>
      <c r="N77" s="1001"/>
      <c r="O77" s="1001"/>
      <c r="P77" s="1002"/>
      <c r="Q77" s="1004">
        <v>861</v>
      </c>
      <c r="R77" s="1005"/>
      <c r="S77" s="1005"/>
      <c r="T77" s="1005"/>
      <c r="U77" s="1006"/>
      <c r="V77" s="1007">
        <v>792</v>
      </c>
      <c r="W77" s="1005"/>
      <c r="X77" s="1005"/>
      <c r="Y77" s="1005"/>
      <c r="Z77" s="1006"/>
      <c r="AA77" s="1007">
        <v>69</v>
      </c>
      <c r="AB77" s="1005"/>
      <c r="AC77" s="1005"/>
      <c r="AD77" s="1005"/>
      <c r="AE77" s="1006"/>
      <c r="AF77" s="1007">
        <v>69</v>
      </c>
      <c r="AG77" s="1005"/>
      <c r="AH77" s="1005"/>
      <c r="AI77" s="1005"/>
      <c r="AJ77" s="1006"/>
      <c r="AK77" s="1007">
        <v>26</v>
      </c>
      <c r="AL77" s="1005"/>
      <c r="AM77" s="1005"/>
      <c r="AN77" s="1005"/>
      <c r="AO77" s="1006"/>
      <c r="AP77" s="1007">
        <v>415</v>
      </c>
      <c r="AQ77" s="1005"/>
      <c r="AR77" s="1005"/>
      <c r="AS77" s="1005"/>
      <c r="AT77" s="1006"/>
      <c r="AU77" s="1007">
        <v>41</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542</v>
      </c>
      <c r="C78" s="1001"/>
      <c r="D78" s="1001"/>
      <c r="E78" s="1001"/>
      <c r="F78" s="1001"/>
      <c r="G78" s="1001"/>
      <c r="H78" s="1001"/>
      <c r="I78" s="1001"/>
      <c r="J78" s="1001"/>
      <c r="K78" s="1001"/>
      <c r="L78" s="1001"/>
      <c r="M78" s="1001"/>
      <c r="N78" s="1001"/>
      <c r="O78" s="1001"/>
      <c r="P78" s="1002"/>
      <c r="Q78" s="1003">
        <v>4685</v>
      </c>
      <c r="R78" s="997"/>
      <c r="S78" s="997"/>
      <c r="T78" s="997"/>
      <c r="U78" s="997"/>
      <c r="V78" s="997">
        <v>4665</v>
      </c>
      <c r="W78" s="997"/>
      <c r="X78" s="997"/>
      <c r="Y78" s="997"/>
      <c r="Z78" s="997"/>
      <c r="AA78" s="997">
        <v>20</v>
      </c>
      <c r="AB78" s="997"/>
      <c r="AC78" s="997"/>
      <c r="AD78" s="997"/>
      <c r="AE78" s="997"/>
      <c r="AF78" s="997">
        <v>20</v>
      </c>
      <c r="AG78" s="997"/>
      <c r="AH78" s="997"/>
      <c r="AI78" s="997"/>
      <c r="AJ78" s="997"/>
      <c r="AK78" s="997">
        <v>41</v>
      </c>
      <c r="AL78" s="997"/>
      <c r="AM78" s="997"/>
      <c r="AN78" s="997"/>
      <c r="AO78" s="997"/>
      <c r="AP78" s="997">
        <v>2646</v>
      </c>
      <c r="AQ78" s="997"/>
      <c r="AR78" s="997"/>
      <c r="AS78" s="997"/>
      <c r="AT78" s="997"/>
      <c r="AU78" s="997">
        <v>444</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543</v>
      </c>
      <c r="C79" s="1001"/>
      <c r="D79" s="1001"/>
      <c r="E79" s="1001"/>
      <c r="F79" s="1001"/>
      <c r="G79" s="1001"/>
      <c r="H79" s="1001"/>
      <c r="I79" s="1001"/>
      <c r="J79" s="1001"/>
      <c r="K79" s="1001"/>
      <c r="L79" s="1001"/>
      <c r="M79" s="1001"/>
      <c r="N79" s="1001"/>
      <c r="O79" s="1001"/>
      <c r="P79" s="1002"/>
      <c r="Q79" s="1003">
        <v>184</v>
      </c>
      <c r="R79" s="997"/>
      <c r="S79" s="997"/>
      <c r="T79" s="997"/>
      <c r="U79" s="997"/>
      <c r="V79" s="997">
        <v>176</v>
      </c>
      <c r="W79" s="997"/>
      <c r="X79" s="997"/>
      <c r="Y79" s="997"/>
      <c r="Z79" s="997"/>
      <c r="AA79" s="997">
        <v>8</v>
      </c>
      <c r="AB79" s="997"/>
      <c r="AC79" s="997"/>
      <c r="AD79" s="997"/>
      <c r="AE79" s="997"/>
      <c r="AF79" s="997">
        <v>8</v>
      </c>
      <c r="AG79" s="997"/>
      <c r="AH79" s="997"/>
      <c r="AI79" s="997"/>
      <c r="AJ79" s="997"/>
      <c r="AK79" s="997">
        <v>3</v>
      </c>
      <c r="AL79" s="997"/>
      <c r="AM79" s="997"/>
      <c r="AN79" s="997"/>
      <c r="AO79" s="997"/>
      <c r="AP79" s="997" t="s">
        <v>476</v>
      </c>
      <c r="AQ79" s="997"/>
      <c r="AR79" s="997"/>
      <c r="AS79" s="997"/>
      <c r="AT79" s="997"/>
      <c r="AU79" s="997" t="s">
        <v>476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544</v>
      </c>
      <c r="C80" s="1001"/>
      <c r="D80" s="1001"/>
      <c r="E80" s="1001"/>
      <c r="F80" s="1001"/>
      <c r="G80" s="1001"/>
      <c r="H80" s="1001"/>
      <c r="I80" s="1001"/>
      <c r="J80" s="1001"/>
      <c r="K80" s="1001"/>
      <c r="L80" s="1001"/>
      <c r="M80" s="1001"/>
      <c r="N80" s="1001"/>
      <c r="O80" s="1001"/>
      <c r="P80" s="1002"/>
      <c r="Q80" s="1003">
        <v>961</v>
      </c>
      <c r="R80" s="997"/>
      <c r="S80" s="997"/>
      <c r="T80" s="997"/>
      <c r="U80" s="997"/>
      <c r="V80" s="997">
        <v>937</v>
      </c>
      <c r="W80" s="997"/>
      <c r="X80" s="997"/>
      <c r="Y80" s="997"/>
      <c r="Z80" s="997"/>
      <c r="AA80" s="997">
        <v>24</v>
      </c>
      <c r="AB80" s="997"/>
      <c r="AC80" s="997"/>
      <c r="AD80" s="997"/>
      <c r="AE80" s="997"/>
      <c r="AF80" s="997">
        <v>24</v>
      </c>
      <c r="AG80" s="997"/>
      <c r="AH80" s="997"/>
      <c r="AI80" s="997"/>
      <c r="AJ80" s="997"/>
      <c r="AK80" s="997">
        <v>5</v>
      </c>
      <c r="AL80" s="997"/>
      <c r="AM80" s="997"/>
      <c r="AN80" s="997"/>
      <c r="AO80" s="997"/>
      <c r="AP80" s="997" t="s">
        <v>476</v>
      </c>
      <c r="AQ80" s="997"/>
      <c r="AR80" s="997"/>
      <c r="AS80" s="997"/>
      <c r="AT80" s="997"/>
      <c r="AU80" s="997" t="s">
        <v>476</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7520</v>
      </c>
      <c r="AG88" s="985"/>
      <c r="AH88" s="985"/>
      <c r="AI88" s="985"/>
      <c r="AJ88" s="985"/>
      <c r="AK88" s="989"/>
      <c r="AL88" s="989"/>
      <c r="AM88" s="989"/>
      <c r="AN88" s="989"/>
      <c r="AO88" s="989"/>
      <c r="AP88" s="985">
        <v>13498</v>
      </c>
      <c r="AQ88" s="985"/>
      <c r="AR88" s="985"/>
      <c r="AS88" s="985"/>
      <c r="AT88" s="985"/>
      <c r="AU88" s="985">
        <v>1044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34</v>
      </c>
      <c r="CS102" s="977"/>
      <c r="CT102" s="977"/>
      <c r="CU102" s="977"/>
      <c r="CV102" s="978"/>
      <c r="CW102" s="976">
        <v>3</v>
      </c>
      <c r="CX102" s="977"/>
      <c r="CY102" s="977"/>
      <c r="CZ102" s="977"/>
      <c r="DA102" s="978"/>
      <c r="DB102" s="976">
        <v>943</v>
      </c>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283</v>
      </c>
      <c r="AG109" s="918"/>
      <c r="AH109" s="918"/>
      <c r="AI109" s="918"/>
      <c r="AJ109" s="919"/>
      <c r="AK109" s="920" t="s">
        <v>282</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283</v>
      </c>
      <c r="BW109" s="918"/>
      <c r="BX109" s="918"/>
      <c r="BY109" s="918"/>
      <c r="BZ109" s="919"/>
      <c r="CA109" s="920" t="s">
        <v>282</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283</v>
      </c>
      <c r="DM109" s="918"/>
      <c r="DN109" s="918"/>
      <c r="DO109" s="918"/>
      <c r="DP109" s="919"/>
      <c r="DQ109" s="920" t="s">
        <v>282</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2552027</v>
      </c>
      <c r="AB110" s="903"/>
      <c r="AC110" s="903"/>
      <c r="AD110" s="903"/>
      <c r="AE110" s="904"/>
      <c r="AF110" s="905">
        <v>2496489</v>
      </c>
      <c r="AG110" s="903"/>
      <c r="AH110" s="903"/>
      <c r="AI110" s="903"/>
      <c r="AJ110" s="904"/>
      <c r="AK110" s="905">
        <v>2507223</v>
      </c>
      <c r="AL110" s="903"/>
      <c r="AM110" s="903"/>
      <c r="AN110" s="903"/>
      <c r="AO110" s="904"/>
      <c r="AP110" s="906">
        <v>27.5</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12675705</v>
      </c>
      <c r="BR110" s="830"/>
      <c r="BS110" s="830"/>
      <c r="BT110" s="830"/>
      <c r="BU110" s="830"/>
      <c r="BV110" s="830">
        <v>11825023</v>
      </c>
      <c r="BW110" s="830"/>
      <c r="BX110" s="830"/>
      <c r="BY110" s="830"/>
      <c r="BZ110" s="830"/>
      <c r="CA110" s="830">
        <v>11323211</v>
      </c>
      <c r="CB110" s="830"/>
      <c r="CC110" s="830"/>
      <c r="CD110" s="830"/>
      <c r="CE110" s="830"/>
      <c r="CF110" s="891">
        <v>124</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43374</v>
      </c>
      <c r="BR111" s="801"/>
      <c r="BS111" s="801"/>
      <c r="BT111" s="801"/>
      <c r="BU111" s="801"/>
      <c r="BV111" s="801">
        <v>34232</v>
      </c>
      <c r="BW111" s="801"/>
      <c r="BX111" s="801"/>
      <c r="BY111" s="801"/>
      <c r="BZ111" s="801"/>
      <c r="CA111" s="801">
        <v>25090</v>
      </c>
      <c r="CB111" s="801"/>
      <c r="CC111" s="801"/>
      <c r="CD111" s="801"/>
      <c r="CE111" s="801"/>
      <c r="CF111" s="878">
        <v>0.3</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6666727</v>
      </c>
      <c r="BR112" s="801"/>
      <c r="BS112" s="801"/>
      <c r="BT112" s="801"/>
      <c r="BU112" s="801"/>
      <c r="BV112" s="801">
        <v>6347891</v>
      </c>
      <c r="BW112" s="801"/>
      <c r="BX112" s="801"/>
      <c r="BY112" s="801"/>
      <c r="BZ112" s="801"/>
      <c r="CA112" s="801">
        <v>5675312</v>
      </c>
      <c r="CB112" s="801"/>
      <c r="CC112" s="801"/>
      <c r="CD112" s="801"/>
      <c r="CE112" s="801"/>
      <c r="CF112" s="878">
        <v>62.2</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43374</v>
      </c>
      <c r="DH112" s="801"/>
      <c r="DI112" s="801"/>
      <c r="DJ112" s="801"/>
      <c r="DK112" s="801"/>
      <c r="DL112" s="801">
        <v>34232</v>
      </c>
      <c r="DM112" s="801"/>
      <c r="DN112" s="801"/>
      <c r="DO112" s="801"/>
      <c r="DP112" s="801"/>
      <c r="DQ112" s="801">
        <v>25090</v>
      </c>
      <c r="DR112" s="801"/>
      <c r="DS112" s="801"/>
      <c r="DT112" s="801"/>
      <c r="DU112" s="801"/>
      <c r="DV112" s="853">
        <v>0.3</v>
      </c>
      <c r="DW112" s="853"/>
      <c r="DX112" s="853"/>
      <c r="DY112" s="853"/>
      <c r="DZ112" s="854"/>
    </row>
    <row r="113" spans="1:130" s="197" customFormat="1" ht="26.25" customHeight="1">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692897</v>
      </c>
      <c r="AB113" s="939"/>
      <c r="AC113" s="939"/>
      <c r="AD113" s="939"/>
      <c r="AE113" s="940"/>
      <c r="AF113" s="941">
        <v>776404</v>
      </c>
      <c r="AG113" s="939"/>
      <c r="AH113" s="939"/>
      <c r="AI113" s="939"/>
      <c r="AJ113" s="940"/>
      <c r="AK113" s="941">
        <v>650125</v>
      </c>
      <c r="AL113" s="939"/>
      <c r="AM113" s="939"/>
      <c r="AN113" s="939"/>
      <c r="AO113" s="940"/>
      <c r="AP113" s="942">
        <v>7.1</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803594</v>
      </c>
      <c r="BR113" s="801"/>
      <c r="BS113" s="801"/>
      <c r="BT113" s="801"/>
      <c r="BU113" s="801"/>
      <c r="BV113" s="801">
        <v>1005371</v>
      </c>
      <c r="BW113" s="801"/>
      <c r="BX113" s="801"/>
      <c r="BY113" s="801"/>
      <c r="BZ113" s="801"/>
      <c r="CA113" s="801">
        <v>1043534</v>
      </c>
      <c r="CB113" s="801"/>
      <c r="CC113" s="801"/>
      <c r="CD113" s="801"/>
      <c r="CE113" s="801"/>
      <c r="CF113" s="878">
        <v>11.4</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108100</v>
      </c>
      <c r="AB114" s="814"/>
      <c r="AC114" s="814"/>
      <c r="AD114" s="814"/>
      <c r="AE114" s="815"/>
      <c r="AF114" s="816">
        <v>107798</v>
      </c>
      <c r="AG114" s="814"/>
      <c r="AH114" s="814"/>
      <c r="AI114" s="814"/>
      <c r="AJ114" s="815"/>
      <c r="AK114" s="816">
        <v>105860</v>
      </c>
      <c r="AL114" s="814"/>
      <c r="AM114" s="814"/>
      <c r="AN114" s="814"/>
      <c r="AO114" s="815"/>
      <c r="AP114" s="784">
        <v>1.2</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3312326</v>
      </c>
      <c r="BR114" s="801"/>
      <c r="BS114" s="801"/>
      <c r="BT114" s="801"/>
      <c r="BU114" s="801"/>
      <c r="BV114" s="801">
        <v>3020272</v>
      </c>
      <c r="BW114" s="801"/>
      <c r="BX114" s="801"/>
      <c r="BY114" s="801"/>
      <c r="BZ114" s="801"/>
      <c r="CA114" s="801">
        <v>2812794</v>
      </c>
      <c r="CB114" s="801"/>
      <c r="CC114" s="801"/>
      <c r="CD114" s="801"/>
      <c r="CE114" s="801"/>
      <c r="CF114" s="878">
        <v>30.8</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19857</v>
      </c>
      <c r="AB115" s="939"/>
      <c r="AC115" s="939"/>
      <c r="AD115" s="939"/>
      <c r="AE115" s="940"/>
      <c r="AF115" s="941">
        <v>14498</v>
      </c>
      <c r="AG115" s="939"/>
      <c r="AH115" s="939"/>
      <c r="AI115" s="939"/>
      <c r="AJ115" s="940"/>
      <c r="AK115" s="941">
        <v>9590</v>
      </c>
      <c r="AL115" s="939"/>
      <c r="AM115" s="939"/>
      <c r="AN115" s="939"/>
      <c r="AO115" s="940"/>
      <c r="AP115" s="942">
        <v>0.1</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3372881</v>
      </c>
      <c r="AB117" s="925"/>
      <c r="AC117" s="925"/>
      <c r="AD117" s="925"/>
      <c r="AE117" s="926"/>
      <c r="AF117" s="928">
        <v>3395189</v>
      </c>
      <c r="AG117" s="925"/>
      <c r="AH117" s="925"/>
      <c r="AI117" s="925"/>
      <c r="AJ117" s="926"/>
      <c r="AK117" s="928">
        <v>3272798</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425</v>
      </c>
      <c r="BR117" s="888"/>
      <c r="BS117" s="888"/>
      <c r="BT117" s="888"/>
      <c r="BU117" s="888"/>
      <c r="BV117" s="888" t="s">
        <v>425</v>
      </c>
      <c r="BW117" s="888"/>
      <c r="BX117" s="888"/>
      <c r="BY117" s="888"/>
      <c r="BZ117" s="888"/>
      <c r="CA117" s="888" t="s">
        <v>425</v>
      </c>
      <c r="CB117" s="888"/>
      <c r="CC117" s="888"/>
      <c r="CD117" s="888"/>
      <c r="CE117" s="888"/>
      <c r="CF117" s="878" t="s">
        <v>425</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425</v>
      </c>
      <c r="DH117" s="814"/>
      <c r="DI117" s="814"/>
      <c r="DJ117" s="814"/>
      <c r="DK117" s="815"/>
      <c r="DL117" s="816" t="s">
        <v>425</v>
      </c>
      <c r="DM117" s="814"/>
      <c r="DN117" s="814"/>
      <c r="DO117" s="814"/>
      <c r="DP117" s="815"/>
      <c r="DQ117" s="816" t="s">
        <v>425</v>
      </c>
      <c r="DR117" s="814"/>
      <c r="DS117" s="814"/>
      <c r="DT117" s="814"/>
      <c r="DU117" s="815"/>
      <c r="DV117" s="784" t="s">
        <v>425</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283</v>
      </c>
      <c r="AG118" s="918"/>
      <c r="AH118" s="918"/>
      <c r="AI118" s="918"/>
      <c r="AJ118" s="919"/>
      <c r="AK118" s="920" t="s">
        <v>282</v>
      </c>
      <c r="AL118" s="918"/>
      <c r="AM118" s="918"/>
      <c r="AN118" s="918"/>
      <c r="AO118" s="919"/>
      <c r="AP118" s="921" t="s">
        <v>398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427</v>
      </c>
      <c r="BP118" s="868"/>
      <c r="BQ118" s="887">
        <v>23501726</v>
      </c>
      <c r="BR118" s="888"/>
      <c r="BS118" s="888"/>
      <c r="BT118" s="888"/>
      <c r="BU118" s="888"/>
      <c r="BV118" s="888">
        <v>22232789</v>
      </c>
      <c r="BW118" s="888"/>
      <c r="BX118" s="888"/>
      <c r="BY118" s="888"/>
      <c r="BZ118" s="888"/>
      <c r="CA118" s="888">
        <v>20879941</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7149746</v>
      </c>
      <c r="BR119" s="830"/>
      <c r="BS119" s="830"/>
      <c r="BT119" s="830"/>
      <c r="BU119" s="830"/>
      <c r="BV119" s="830">
        <v>7611121</v>
      </c>
      <c r="BW119" s="830"/>
      <c r="BX119" s="830"/>
      <c r="BY119" s="830"/>
      <c r="BZ119" s="830"/>
      <c r="CA119" s="830">
        <v>8078567</v>
      </c>
      <c r="CB119" s="830"/>
      <c r="CC119" s="830"/>
      <c r="CD119" s="830"/>
      <c r="CE119" s="830"/>
      <c r="CF119" s="891">
        <v>88.5</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v>943297</v>
      </c>
      <c r="CB120" s="801"/>
      <c r="CC120" s="801"/>
      <c r="CD120" s="801"/>
      <c r="CE120" s="801"/>
      <c r="CF120" s="878">
        <v>10.3</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6478170</v>
      </c>
      <c r="DH120" s="830"/>
      <c r="DI120" s="830"/>
      <c r="DJ120" s="830"/>
      <c r="DK120" s="830"/>
      <c r="DL120" s="830">
        <v>6203278</v>
      </c>
      <c r="DM120" s="830"/>
      <c r="DN120" s="830"/>
      <c r="DO120" s="830"/>
      <c r="DP120" s="830"/>
      <c r="DQ120" s="830">
        <v>5563570</v>
      </c>
      <c r="DR120" s="830"/>
      <c r="DS120" s="830"/>
      <c r="DT120" s="830"/>
      <c r="DU120" s="830"/>
      <c r="DV120" s="831">
        <v>60.9</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8105</v>
      </c>
      <c r="AB121" s="814"/>
      <c r="AC121" s="814"/>
      <c r="AD121" s="814"/>
      <c r="AE121" s="815"/>
      <c r="AF121" s="816">
        <v>8240</v>
      </c>
      <c r="AG121" s="814"/>
      <c r="AH121" s="814"/>
      <c r="AI121" s="814"/>
      <c r="AJ121" s="815"/>
      <c r="AK121" s="816">
        <v>8382</v>
      </c>
      <c r="AL121" s="814"/>
      <c r="AM121" s="814"/>
      <c r="AN121" s="814"/>
      <c r="AO121" s="815"/>
      <c r="AP121" s="784">
        <v>0.1</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16929392</v>
      </c>
      <c r="BR121" s="888"/>
      <c r="BS121" s="888"/>
      <c r="BT121" s="888"/>
      <c r="BU121" s="888"/>
      <c r="BV121" s="888">
        <v>16491541</v>
      </c>
      <c r="BW121" s="888"/>
      <c r="BX121" s="888"/>
      <c r="BY121" s="888"/>
      <c r="BZ121" s="888"/>
      <c r="CA121" s="888">
        <v>16042250</v>
      </c>
      <c r="CB121" s="888"/>
      <c r="CC121" s="888"/>
      <c r="CD121" s="888"/>
      <c r="CE121" s="888"/>
      <c r="CF121" s="889">
        <v>175.7</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98440</v>
      </c>
      <c r="DH121" s="801"/>
      <c r="DI121" s="801"/>
      <c r="DJ121" s="801"/>
      <c r="DK121" s="801"/>
      <c r="DL121" s="801">
        <v>78243</v>
      </c>
      <c r="DM121" s="801"/>
      <c r="DN121" s="801"/>
      <c r="DO121" s="801"/>
      <c r="DP121" s="801"/>
      <c r="DQ121" s="801">
        <v>67353</v>
      </c>
      <c r="DR121" s="801"/>
      <c r="DS121" s="801"/>
      <c r="DT121" s="801"/>
      <c r="DU121" s="801"/>
      <c r="DV121" s="853">
        <v>0.7</v>
      </c>
      <c r="DW121" s="853"/>
      <c r="DX121" s="853"/>
      <c r="DY121" s="853"/>
      <c r="DZ121" s="854"/>
    </row>
    <row r="122" spans="1:130" s="197" customFormat="1" ht="26.25" customHeight="1">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437</v>
      </c>
      <c r="BP122" s="868"/>
      <c r="BQ122" s="869">
        <v>24079138</v>
      </c>
      <c r="BR122" s="870"/>
      <c r="BS122" s="870"/>
      <c r="BT122" s="870"/>
      <c r="BU122" s="870"/>
      <c r="BV122" s="870">
        <v>24102662</v>
      </c>
      <c r="BW122" s="870"/>
      <c r="BX122" s="870"/>
      <c r="BY122" s="870"/>
      <c r="BZ122" s="870"/>
      <c r="CA122" s="870">
        <v>25064114</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v>62460</v>
      </c>
      <c r="DH122" s="801"/>
      <c r="DI122" s="801"/>
      <c r="DJ122" s="801"/>
      <c r="DK122" s="801"/>
      <c r="DL122" s="801">
        <v>48173</v>
      </c>
      <c r="DM122" s="801"/>
      <c r="DN122" s="801"/>
      <c r="DO122" s="801"/>
      <c r="DP122" s="801"/>
      <c r="DQ122" s="801">
        <v>33245</v>
      </c>
      <c r="DR122" s="801"/>
      <c r="DS122" s="801"/>
      <c r="DT122" s="801"/>
      <c r="DU122" s="801"/>
      <c r="DV122" s="853">
        <v>0.4</v>
      </c>
      <c r="DW122" s="853"/>
      <c r="DX122" s="853"/>
      <c r="DY122" s="853"/>
      <c r="DZ122" s="854"/>
    </row>
    <row r="123" spans="1:130" s="197" customFormat="1" ht="26.25" customHeight="1" thickBot="1">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v>27657</v>
      </c>
      <c r="DH123" s="814"/>
      <c r="DI123" s="814"/>
      <c r="DJ123" s="814"/>
      <c r="DK123" s="815"/>
      <c r="DL123" s="816">
        <v>18197</v>
      </c>
      <c r="DM123" s="814"/>
      <c r="DN123" s="814"/>
      <c r="DO123" s="814"/>
      <c r="DP123" s="815"/>
      <c r="DQ123" s="816">
        <v>11144</v>
      </c>
      <c r="DR123" s="814"/>
      <c r="DS123" s="814"/>
      <c r="DT123" s="814"/>
      <c r="DU123" s="815"/>
      <c r="DV123" s="784">
        <v>0.1</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11752</v>
      </c>
      <c r="AB127" s="814"/>
      <c r="AC127" s="814"/>
      <c r="AD127" s="814"/>
      <c r="AE127" s="815"/>
      <c r="AF127" s="816">
        <v>6258</v>
      </c>
      <c r="AG127" s="814"/>
      <c r="AH127" s="814"/>
      <c r="AI127" s="814"/>
      <c r="AJ127" s="815"/>
      <c r="AK127" s="816">
        <v>1208</v>
      </c>
      <c r="AL127" s="814"/>
      <c r="AM127" s="814"/>
      <c r="AN127" s="814"/>
      <c r="AO127" s="815"/>
      <c r="AP127" s="784">
        <v>0</v>
      </c>
      <c r="AQ127" s="785"/>
      <c r="AR127" s="785"/>
      <c r="AS127" s="785"/>
      <c r="AT127" s="786"/>
      <c r="AU127" s="233"/>
      <c r="AV127" s="233"/>
      <c r="AW127" s="233"/>
      <c r="AX127" s="787" t="s">
        <v>450</v>
      </c>
      <c r="AY127" s="788"/>
      <c r="AZ127" s="788"/>
      <c r="BA127" s="788"/>
      <c r="BB127" s="788"/>
      <c r="BC127" s="788"/>
      <c r="BD127" s="788"/>
      <c r="BE127" s="789"/>
      <c r="BF127" s="790" t="s">
        <v>109</v>
      </c>
      <c r="BG127" s="791"/>
      <c r="BH127" s="791"/>
      <c r="BI127" s="791"/>
      <c r="BJ127" s="791"/>
      <c r="BK127" s="791"/>
      <c r="BL127" s="792"/>
      <c r="BM127" s="790">
        <v>13.16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2690</v>
      </c>
      <c r="AB128" s="754"/>
      <c r="AC128" s="754"/>
      <c r="AD128" s="754"/>
      <c r="AE128" s="755"/>
      <c r="AF128" s="756" t="s">
        <v>109</v>
      </c>
      <c r="AG128" s="754"/>
      <c r="AH128" s="754"/>
      <c r="AI128" s="754"/>
      <c r="AJ128" s="755"/>
      <c r="AK128" s="756">
        <v>2703</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109</v>
      </c>
      <c r="BG128" s="821"/>
      <c r="BH128" s="821"/>
      <c r="BI128" s="821"/>
      <c r="BJ128" s="821"/>
      <c r="BK128" s="821"/>
      <c r="BL128" s="822"/>
      <c r="BM128" s="820">
        <v>18.16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11337086</v>
      </c>
      <c r="AB129" s="814"/>
      <c r="AC129" s="814"/>
      <c r="AD129" s="814"/>
      <c r="AE129" s="815"/>
      <c r="AF129" s="816">
        <v>11147035</v>
      </c>
      <c r="AG129" s="814"/>
      <c r="AH129" s="814"/>
      <c r="AI129" s="814"/>
      <c r="AJ129" s="815"/>
      <c r="AK129" s="816">
        <v>11143150</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14.7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1917798</v>
      </c>
      <c r="AB130" s="814"/>
      <c r="AC130" s="814"/>
      <c r="AD130" s="814"/>
      <c r="AE130" s="815"/>
      <c r="AF130" s="816">
        <v>2021858</v>
      </c>
      <c r="AG130" s="814"/>
      <c r="AH130" s="814"/>
      <c r="AI130" s="814"/>
      <c r="AJ130" s="815"/>
      <c r="AK130" s="816">
        <v>2014078</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t="s">
        <v>109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9419288</v>
      </c>
      <c r="AB131" s="747"/>
      <c r="AC131" s="747"/>
      <c r="AD131" s="747"/>
      <c r="AE131" s="748"/>
      <c r="AF131" s="749">
        <v>9125177</v>
      </c>
      <c r="AG131" s="747"/>
      <c r="AH131" s="747"/>
      <c r="AI131" s="747"/>
      <c r="AJ131" s="748"/>
      <c r="AK131" s="749">
        <v>9129072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15.41935017</v>
      </c>
      <c r="AB132" s="770"/>
      <c r="AC132" s="770"/>
      <c r="AD132" s="770"/>
      <c r="AE132" s="771"/>
      <c r="AF132" s="772">
        <v>15.04991081</v>
      </c>
      <c r="AG132" s="770"/>
      <c r="AH132" s="770"/>
      <c r="AI132" s="770"/>
      <c r="AJ132" s="771"/>
      <c r="AK132" s="772">
        <v>13.75843021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14.7</v>
      </c>
      <c r="AB133" s="779"/>
      <c r="AC133" s="779"/>
      <c r="AD133" s="779"/>
      <c r="AE133" s="780"/>
      <c r="AF133" s="778">
        <v>14.9</v>
      </c>
      <c r="AG133" s="779"/>
      <c r="AH133" s="779"/>
      <c r="AI133" s="779"/>
      <c r="AJ133" s="780"/>
      <c r="AK133" s="778">
        <v>14.7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7" zoomScaleNormal="85" zoomScaleSheetLayoutView="55" workbookViewId="0">
      <selection activeCell="Z52" sqref="Z52"/>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7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9" t="s">
        <v>466</v>
      </c>
      <c r="L7" s="254"/>
      <c r="M7" s="255" t="s">
        <v>467</v>
      </c>
      <c r="N7" s="256"/>
    </row>
    <row r="8" spans="1:16">
      <c r="A8" s="248"/>
      <c r="B8" s="244"/>
      <c r="C8" s="244"/>
      <c r="D8" s="244"/>
      <c r="E8" s="244"/>
      <c r="F8" s="244"/>
      <c r="G8" s="257"/>
      <c r="H8" s="258"/>
      <c r="I8" s="258"/>
      <c r="J8" s="259"/>
      <c r="K8" s="1150"/>
      <c r="L8" s="260" t="s">
        <v>468</v>
      </c>
      <c r="M8" s="261" t="s">
        <v>469</v>
      </c>
      <c r="N8" s="262" t="s">
        <v>470</v>
      </c>
    </row>
    <row r="9" spans="1:16">
      <c r="A9" s="248"/>
      <c r="B9" s="244"/>
      <c r="C9" s="244"/>
      <c r="D9" s="244"/>
      <c r="E9" s="244"/>
      <c r="F9" s="244"/>
      <c r="G9" s="1163" t="s">
        <v>471</v>
      </c>
      <c r="H9" s="1164"/>
      <c r="I9" s="1164"/>
      <c r="J9" s="1165"/>
      <c r="K9" s="263">
        <v>2385151</v>
      </c>
      <c r="L9" s="264">
        <v>73525</v>
      </c>
      <c r="M9" s="265">
        <v>83726</v>
      </c>
      <c r="N9" s="266">
        <v>-12.2</v>
      </c>
    </row>
    <row r="10" spans="1:16">
      <c r="A10" s="248"/>
      <c r="B10" s="244"/>
      <c r="C10" s="244"/>
      <c r="D10" s="244"/>
      <c r="E10" s="244"/>
      <c r="F10" s="244"/>
      <c r="G10" s="1163" t="s">
        <v>472</v>
      </c>
      <c r="H10" s="1164"/>
      <c r="I10" s="1164"/>
      <c r="J10" s="1165"/>
      <c r="K10" s="267">
        <v>129289</v>
      </c>
      <c r="L10" s="268">
        <v>3985</v>
      </c>
      <c r="M10" s="269">
        <v>6181</v>
      </c>
      <c r="N10" s="270">
        <v>-35.5</v>
      </c>
    </row>
    <row r="11" spans="1:16" ht="13.5" customHeight="1">
      <c r="A11" s="248"/>
      <c r="B11" s="244"/>
      <c r="C11" s="244"/>
      <c r="D11" s="244"/>
      <c r="E11" s="244"/>
      <c r="F11" s="244"/>
      <c r="G11" s="1163" t="s">
        <v>473</v>
      </c>
      <c r="H11" s="1164"/>
      <c r="I11" s="1164"/>
      <c r="J11" s="1165"/>
      <c r="K11" s="267">
        <v>583638</v>
      </c>
      <c r="L11" s="268">
        <v>17991</v>
      </c>
      <c r="M11" s="269">
        <v>9526</v>
      </c>
      <c r="N11" s="270">
        <v>88.9</v>
      </c>
    </row>
    <row r="12" spans="1:16" ht="13.5" customHeight="1">
      <c r="A12" s="248"/>
      <c r="B12" s="244"/>
      <c r="C12" s="244"/>
      <c r="D12" s="244"/>
      <c r="E12" s="244"/>
      <c r="F12" s="244"/>
      <c r="G12" s="1163" t="s">
        <v>474</v>
      </c>
      <c r="H12" s="1164"/>
      <c r="I12" s="1164"/>
      <c r="J12" s="1165"/>
      <c r="K12" s="267">
        <v>56316</v>
      </c>
      <c r="L12" s="268">
        <v>1736</v>
      </c>
      <c r="M12" s="269">
        <v>1067</v>
      </c>
      <c r="N12" s="270">
        <v>62.7</v>
      </c>
    </row>
    <row r="13" spans="1:16" ht="13.5" customHeight="1">
      <c r="A13" s="248"/>
      <c r="B13" s="244"/>
      <c r="C13" s="244"/>
      <c r="D13" s="244"/>
      <c r="E13" s="244"/>
      <c r="F13" s="244"/>
      <c r="G13" s="1163" t="s">
        <v>475</v>
      </c>
      <c r="H13" s="1164"/>
      <c r="I13" s="1164"/>
      <c r="J13" s="1165"/>
      <c r="K13" s="267" t="s">
        <v>476</v>
      </c>
      <c r="L13" s="268" t="s">
        <v>476</v>
      </c>
      <c r="M13" s="269" t="s">
        <v>476</v>
      </c>
      <c r="N13" s="270" t="s">
        <v>476</v>
      </c>
    </row>
    <row r="14" spans="1:16" ht="13.5" customHeight="1">
      <c r="A14" s="248"/>
      <c r="B14" s="244"/>
      <c r="C14" s="244"/>
      <c r="D14" s="244"/>
      <c r="E14" s="244"/>
      <c r="F14" s="244"/>
      <c r="G14" s="1163" t="s">
        <v>477</v>
      </c>
      <c r="H14" s="1164"/>
      <c r="I14" s="1164"/>
      <c r="J14" s="1165"/>
      <c r="K14" s="267">
        <v>104507</v>
      </c>
      <c r="L14" s="268">
        <v>3222</v>
      </c>
      <c r="M14" s="269">
        <v>3706</v>
      </c>
      <c r="N14" s="270">
        <v>-13.1</v>
      </c>
    </row>
    <row r="15" spans="1:16" ht="13.5" customHeight="1">
      <c r="A15" s="248"/>
      <c r="B15" s="244"/>
      <c r="C15" s="244"/>
      <c r="D15" s="244"/>
      <c r="E15" s="244"/>
      <c r="F15" s="244"/>
      <c r="G15" s="1163" t="s">
        <v>478</v>
      </c>
      <c r="H15" s="1164"/>
      <c r="I15" s="1164"/>
      <c r="J15" s="1165"/>
      <c r="K15" s="267">
        <v>55400</v>
      </c>
      <c r="L15" s="268">
        <v>1708</v>
      </c>
      <c r="M15" s="269">
        <v>1837</v>
      </c>
      <c r="N15" s="270">
        <v>-7</v>
      </c>
    </row>
    <row r="16" spans="1:16">
      <c r="A16" s="248"/>
      <c r="B16" s="244"/>
      <c r="C16" s="244"/>
      <c r="D16" s="244"/>
      <c r="E16" s="244"/>
      <c r="F16" s="244"/>
      <c r="G16" s="1166" t="s">
        <v>479</v>
      </c>
      <c r="H16" s="1167"/>
      <c r="I16" s="1167"/>
      <c r="J16" s="1168"/>
      <c r="K16" s="268">
        <v>-364419</v>
      </c>
      <c r="L16" s="268">
        <v>-11234</v>
      </c>
      <c r="M16" s="269">
        <v>-8822</v>
      </c>
      <c r="N16" s="270">
        <v>27.3</v>
      </c>
    </row>
    <row r="17" spans="1:16">
      <c r="A17" s="248"/>
      <c r="B17" s="244"/>
      <c r="C17" s="244"/>
      <c r="D17" s="244"/>
      <c r="E17" s="244"/>
      <c r="F17" s="244"/>
      <c r="G17" s="1166" t="s">
        <v>166</v>
      </c>
      <c r="H17" s="1167"/>
      <c r="I17" s="1167"/>
      <c r="J17" s="1168"/>
      <c r="K17" s="268">
        <v>2949882</v>
      </c>
      <c r="L17" s="268">
        <v>90933</v>
      </c>
      <c r="M17" s="269">
        <v>97219</v>
      </c>
      <c r="N17" s="270">
        <v>-6.5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60" t="s">
        <v>484</v>
      </c>
      <c r="H21" s="1161"/>
      <c r="I21" s="1161"/>
      <c r="J21" s="1162"/>
      <c r="K21" s="280">
        <v>8.57</v>
      </c>
      <c r="L21" s="281">
        <v>9.31</v>
      </c>
      <c r="M21" s="282">
        <v>-0.74</v>
      </c>
      <c r="N21" s="249"/>
      <c r="O21" s="283"/>
      <c r="P21" s="279"/>
    </row>
    <row r="22" spans="1:16" s="284" customFormat="1">
      <c r="A22" s="279"/>
      <c r="B22" s="249"/>
      <c r="C22" s="249"/>
      <c r="D22" s="249"/>
      <c r="E22" s="249"/>
      <c r="F22" s="249"/>
      <c r="G22" s="1160" t="s">
        <v>485</v>
      </c>
      <c r="H22" s="1161"/>
      <c r="I22" s="1161"/>
      <c r="J22" s="1162"/>
      <c r="K22" s="285">
        <v>93.7</v>
      </c>
      <c r="L22" s="286">
        <v>97.7</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9" t="s">
        <v>466</v>
      </c>
      <c r="L30" s="254"/>
      <c r="M30" s="255" t="s">
        <v>467</v>
      </c>
      <c r="N30" s="256"/>
    </row>
    <row r="31" spans="1:16">
      <c r="A31" s="248"/>
      <c r="B31" s="244"/>
      <c r="C31" s="244"/>
      <c r="D31" s="244"/>
      <c r="E31" s="244"/>
      <c r="F31" s="244"/>
      <c r="G31" s="257"/>
      <c r="H31" s="258"/>
      <c r="I31" s="258"/>
      <c r="J31" s="259"/>
      <c r="K31" s="1150"/>
      <c r="L31" s="260" t="s">
        <v>468</v>
      </c>
      <c r="M31" s="261" t="s">
        <v>469</v>
      </c>
      <c r="N31" s="262" t="s">
        <v>470</v>
      </c>
    </row>
    <row r="32" spans="1:16" ht="27" customHeight="1">
      <c r="A32" s="248"/>
      <c r="B32" s="244"/>
      <c r="C32" s="244"/>
      <c r="D32" s="244"/>
      <c r="E32" s="244"/>
      <c r="F32" s="244"/>
      <c r="G32" s="1151" t="s">
        <v>489</v>
      </c>
      <c r="H32" s="1152"/>
      <c r="I32" s="1152"/>
      <c r="J32" s="1153"/>
      <c r="K32" s="294">
        <v>2507223</v>
      </c>
      <c r="L32" s="294">
        <v>77288</v>
      </c>
      <c r="M32" s="295">
        <v>63533</v>
      </c>
      <c r="N32" s="296">
        <v>21.7</v>
      </c>
    </row>
    <row r="33" spans="1:16" ht="13.5" customHeight="1">
      <c r="A33" s="248"/>
      <c r="B33" s="244"/>
      <c r="C33" s="244"/>
      <c r="D33" s="244"/>
      <c r="E33" s="244"/>
      <c r="F33" s="244"/>
      <c r="G33" s="1151" t="s">
        <v>490</v>
      </c>
      <c r="H33" s="1152"/>
      <c r="I33" s="1152"/>
      <c r="J33" s="1153"/>
      <c r="K33" s="294" t="s">
        <v>476</v>
      </c>
      <c r="L33" s="294" t="s">
        <v>476</v>
      </c>
      <c r="M33" s="295" t="s">
        <v>476</v>
      </c>
      <c r="N33" s="296" t="s">
        <v>476</v>
      </c>
    </row>
    <row r="34" spans="1:16" ht="27" customHeight="1">
      <c r="A34" s="248"/>
      <c r="B34" s="244"/>
      <c r="C34" s="244"/>
      <c r="D34" s="244"/>
      <c r="E34" s="244"/>
      <c r="F34" s="244"/>
      <c r="G34" s="1151" t="s">
        <v>491</v>
      </c>
      <c r="H34" s="1152"/>
      <c r="I34" s="1152"/>
      <c r="J34" s="1153"/>
      <c r="K34" s="294" t="s">
        <v>476</v>
      </c>
      <c r="L34" s="294" t="s">
        <v>476</v>
      </c>
      <c r="M34" s="295">
        <v>30</v>
      </c>
      <c r="N34" s="296" t="s">
        <v>476</v>
      </c>
    </row>
    <row r="35" spans="1:16" ht="27" customHeight="1">
      <c r="A35" s="248"/>
      <c r="B35" s="244"/>
      <c r="C35" s="244"/>
      <c r="D35" s="244"/>
      <c r="E35" s="244"/>
      <c r="F35" s="244"/>
      <c r="G35" s="1151" t="s">
        <v>492</v>
      </c>
      <c r="H35" s="1152"/>
      <c r="I35" s="1152"/>
      <c r="J35" s="1153"/>
      <c r="K35" s="294">
        <v>650125</v>
      </c>
      <c r="L35" s="294">
        <v>20041</v>
      </c>
      <c r="M35" s="295">
        <v>18078</v>
      </c>
      <c r="N35" s="296">
        <v>10.9</v>
      </c>
    </row>
    <row r="36" spans="1:16" ht="27" customHeight="1">
      <c r="A36" s="248"/>
      <c r="B36" s="244"/>
      <c r="C36" s="244"/>
      <c r="D36" s="244"/>
      <c r="E36" s="244"/>
      <c r="F36" s="244"/>
      <c r="G36" s="1151" t="s">
        <v>493</v>
      </c>
      <c r="H36" s="1152"/>
      <c r="I36" s="1152"/>
      <c r="J36" s="1153"/>
      <c r="K36" s="294">
        <v>105860</v>
      </c>
      <c r="L36" s="294">
        <v>3263</v>
      </c>
      <c r="M36" s="295">
        <v>3217</v>
      </c>
      <c r="N36" s="296">
        <v>1.4</v>
      </c>
    </row>
    <row r="37" spans="1:16" ht="13.5" customHeight="1">
      <c r="A37" s="248"/>
      <c r="B37" s="244"/>
      <c r="C37" s="244"/>
      <c r="D37" s="244"/>
      <c r="E37" s="244"/>
      <c r="F37" s="244"/>
      <c r="G37" s="1151" t="s">
        <v>494</v>
      </c>
      <c r="H37" s="1152"/>
      <c r="I37" s="1152"/>
      <c r="J37" s="1153"/>
      <c r="K37" s="294">
        <v>9590</v>
      </c>
      <c r="L37" s="294">
        <v>296</v>
      </c>
      <c r="M37" s="295">
        <v>1541</v>
      </c>
      <c r="N37" s="296">
        <v>-80.8</v>
      </c>
    </row>
    <row r="38" spans="1:16" ht="27" customHeight="1">
      <c r="A38" s="248"/>
      <c r="B38" s="244"/>
      <c r="C38" s="244"/>
      <c r="D38" s="244"/>
      <c r="E38" s="244"/>
      <c r="F38" s="244"/>
      <c r="G38" s="1154" t="s">
        <v>495</v>
      </c>
      <c r="H38" s="1155"/>
      <c r="I38" s="1155"/>
      <c r="J38" s="1156"/>
      <c r="K38" s="297" t="s">
        <v>476</v>
      </c>
      <c r="L38" s="297" t="s">
        <v>476</v>
      </c>
      <c r="M38" s="298">
        <v>6</v>
      </c>
      <c r="N38" s="299" t="s">
        <v>476</v>
      </c>
      <c r="O38" s="293"/>
    </row>
    <row r="39" spans="1:16">
      <c r="A39" s="248"/>
      <c r="B39" s="244"/>
      <c r="C39" s="244"/>
      <c r="D39" s="244"/>
      <c r="E39" s="244"/>
      <c r="F39" s="244"/>
      <c r="G39" s="1154" t="s">
        <v>496</v>
      </c>
      <c r="H39" s="1155"/>
      <c r="I39" s="1155"/>
      <c r="J39" s="1156"/>
      <c r="K39" s="300">
        <v>-2703</v>
      </c>
      <c r="L39" s="300">
        <v>-83</v>
      </c>
      <c r="M39" s="301">
        <v>-3335</v>
      </c>
      <c r="N39" s="302">
        <v>-97.5</v>
      </c>
      <c r="O39" s="293"/>
    </row>
    <row r="40" spans="1:16" ht="27" customHeight="1">
      <c r="A40" s="248"/>
      <c r="B40" s="244"/>
      <c r="C40" s="244"/>
      <c r="D40" s="244"/>
      <c r="E40" s="244"/>
      <c r="F40" s="244"/>
      <c r="G40" s="1151" t="s">
        <v>497</v>
      </c>
      <c r="H40" s="1152"/>
      <c r="I40" s="1152"/>
      <c r="J40" s="1153"/>
      <c r="K40" s="300">
        <v>-2014078</v>
      </c>
      <c r="L40" s="300">
        <v>-62086</v>
      </c>
      <c r="M40" s="301">
        <v>-59229</v>
      </c>
      <c r="N40" s="302">
        <v>4.8</v>
      </c>
      <c r="O40" s="293"/>
    </row>
    <row r="41" spans="1:16">
      <c r="A41" s="248"/>
      <c r="B41" s="244"/>
      <c r="C41" s="244"/>
      <c r="D41" s="244"/>
      <c r="E41" s="244"/>
      <c r="F41" s="244"/>
      <c r="G41" s="1157" t="s">
        <v>277</v>
      </c>
      <c r="H41" s="1158"/>
      <c r="I41" s="1158"/>
      <c r="J41" s="1159"/>
      <c r="K41" s="294">
        <v>1256017</v>
      </c>
      <c r="L41" s="300">
        <v>38718</v>
      </c>
      <c r="M41" s="301">
        <v>23841</v>
      </c>
      <c r="N41" s="302">
        <v>62.4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44" t="s">
        <v>466</v>
      </c>
      <c r="J49" s="1146" t="s">
        <v>501</v>
      </c>
      <c r="K49" s="1147"/>
      <c r="L49" s="1147"/>
      <c r="M49" s="1147"/>
      <c r="N49" s="1148"/>
    </row>
    <row r="50" spans="1:14">
      <c r="A50" s="248"/>
      <c r="B50" s="244"/>
      <c r="C50" s="244"/>
      <c r="D50" s="244"/>
      <c r="E50" s="244"/>
      <c r="F50" s="244"/>
      <c r="G50" s="312"/>
      <c r="H50" s="313"/>
      <c r="I50" s="1145"/>
      <c r="J50" s="314" t="s">
        <v>502</v>
      </c>
      <c r="K50" s="315" t="s">
        <v>503</v>
      </c>
      <c r="L50" s="316" t="s">
        <v>504</v>
      </c>
      <c r="M50" s="317" t="s">
        <v>505</v>
      </c>
      <c r="N50" s="318" t="s">
        <v>506</v>
      </c>
    </row>
    <row r="51" spans="1:14">
      <c r="A51" s="248"/>
      <c r="B51" s="244"/>
      <c r="C51" s="244"/>
      <c r="D51" s="244"/>
      <c r="E51" s="244"/>
      <c r="F51" s="244"/>
      <c r="G51" s="310" t="s">
        <v>507</v>
      </c>
      <c r="H51" s="311"/>
      <c r="I51" s="319">
        <v>2945417</v>
      </c>
      <c r="J51" s="320">
        <v>87380</v>
      </c>
      <c r="K51" s="321">
        <v>69</v>
      </c>
      <c r="L51" s="322">
        <v>67088</v>
      </c>
      <c r="M51" s="323">
        <v>-22.3</v>
      </c>
      <c r="N51" s="324">
        <v>91.3</v>
      </c>
    </row>
    <row r="52" spans="1:14">
      <c r="A52" s="248"/>
      <c r="B52" s="244"/>
      <c r="C52" s="244"/>
      <c r="D52" s="244"/>
      <c r="E52" s="244"/>
      <c r="F52" s="244"/>
      <c r="G52" s="325"/>
      <c r="H52" s="326" t="s">
        <v>508</v>
      </c>
      <c r="I52" s="327">
        <v>1489068</v>
      </c>
      <c r="J52" s="328">
        <v>44176</v>
      </c>
      <c r="K52" s="329">
        <v>39</v>
      </c>
      <c r="L52" s="330">
        <v>37146</v>
      </c>
      <c r="M52" s="331">
        <v>-9.9</v>
      </c>
      <c r="N52" s="332">
        <v>48.9</v>
      </c>
    </row>
    <row r="53" spans="1:14">
      <c r="A53" s="248"/>
      <c r="B53" s="244"/>
      <c r="C53" s="244"/>
      <c r="D53" s="244"/>
      <c r="E53" s="244"/>
      <c r="F53" s="244"/>
      <c r="G53" s="310" t="s">
        <v>509</v>
      </c>
      <c r="H53" s="311"/>
      <c r="I53" s="319">
        <v>1110749</v>
      </c>
      <c r="J53" s="320">
        <v>33264</v>
      </c>
      <c r="K53" s="321">
        <v>-61.9</v>
      </c>
      <c r="L53" s="322">
        <v>70489</v>
      </c>
      <c r="M53" s="323">
        <v>5.0999999999999996</v>
      </c>
      <c r="N53" s="324">
        <v>-67</v>
      </c>
    </row>
    <row r="54" spans="1:14">
      <c r="A54" s="248"/>
      <c r="B54" s="244"/>
      <c r="C54" s="244"/>
      <c r="D54" s="244"/>
      <c r="E54" s="244"/>
      <c r="F54" s="244"/>
      <c r="G54" s="325"/>
      <c r="H54" s="326" t="s">
        <v>508</v>
      </c>
      <c r="I54" s="327">
        <v>791037</v>
      </c>
      <c r="J54" s="328">
        <v>23689</v>
      </c>
      <c r="K54" s="329">
        <v>-46.4</v>
      </c>
      <c r="L54" s="330">
        <v>37817</v>
      </c>
      <c r="M54" s="331">
        <v>1.8</v>
      </c>
      <c r="N54" s="332">
        <v>-48.2</v>
      </c>
    </row>
    <row r="55" spans="1:14">
      <c r="A55" s="248"/>
      <c r="B55" s="244"/>
      <c r="C55" s="244"/>
      <c r="D55" s="244"/>
      <c r="E55" s="244"/>
      <c r="F55" s="244"/>
      <c r="G55" s="310" t="s">
        <v>510</v>
      </c>
      <c r="H55" s="311"/>
      <c r="I55" s="319">
        <v>2524562</v>
      </c>
      <c r="J55" s="320">
        <v>75947</v>
      </c>
      <c r="K55" s="321">
        <v>128.30000000000001</v>
      </c>
      <c r="L55" s="322">
        <v>84389</v>
      </c>
      <c r="M55" s="323">
        <v>19.7</v>
      </c>
      <c r="N55" s="324">
        <v>108.6</v>
      </c>
    </row>
    <row r="56" spans="1:14">
      <c r="A56" s="248"/>
      <c r="B56" s="244"/>
      <c r="C56" s="244"/>
      <c r="D56" s="244"/>
      <c r="E56" s="244"/>
      <c r="F56" s="244"/>
      <c r="G56" s="325"/>
      <c r="H56" s="326" t="s">
        <v>508</v>
      </c>
      <c r="I56" s="327">
        <v>1906987</v>
      </c>
      <c r="J56" s="328">
        <v>57369</v>
      </c>
      <c r="K56" s="329">
        <v>142.19999999999999</v>
      </c>
      <c r="L56" s="330">
        <v>44339</v>
      </c>
      <c r="M56" s="331">
        <v>17.2</v>
      </c>
      <c r="N56" s="332">
        <v>125</v>
      </c>
    </row>
    <row r="57" spans="1:14">
      <c r="A57" s="248"/>
      <c r="B57" s="244"/>
      <c r="C57" s="244"/>
      <c r="D57" s="244"/>
      <c r="E57" s="244"/>
      <c r="F57" s="244"/>
      <c r="G57" s="310" t="s">
        <v>511</v>
      </c>
      <c r="H57" s="311"/>
      <c r="I57" s="319">
        <v>2028209</v>
      </c>
      <c r="J57" s="320">
        <v>61783</v>
      </c>
      <c r="K57" s="321">
        <v>-18.600000000000001</v>
      </c>
      <c r="L57" s="322">
        <v>83623</v>
      </c>
      <c r="M57" s="323">
        <v>-0.9</v>
      </c>
      <c r="N57" s="324">
        <v>-17.7</v>
      </c>
    </row>
    <row r="58" spans="1:14">
      <c r="A58" s="248"/>
      <c r="B58" s="244"/>
      <c r="C58" s="244"/>
      <c r="D58" s="244"/>
      <c r="E58" s="244"/>
      <c r="F58" s="244"/>
      <c r="G58" s="325"/>
      <c r="H58" s="326" t="s">
        <v>508</v>
      </c>
      <c r="I58" s="327">
        <v>1629904</v>
      </c>
      <c r="J58" s="328">
        <v>49650</v>
      </c>
      <c r="K58" s="329">
        <v>-13.5</v>
      </c>
      <c r="L58" s="330">
        <v>48787</v>
      </c>
      <c r="M58" s="331">
        <v>10</v>
      </c>
      <c r="N58" s="332">
        <v>-23.5</v>
      </c>
    </row>
    <row r="59" spans="1:14">
      <c r="A59" s="248"/>
      <c r="B59" s="244"/>
      <c r="C59" s="244"/>
      <c r="D59" s="244"/>
      <c r="E59" s="244"/>
      <c r="F59" s="244"/>
      <c r="G59" s="310" t="s">
        <v>512</v>
      </c>
      <c r="H59" s="311"/>
      <c r="I59" s="319">
        <v>2119378</v>
      </c>
      <c r="J59" s="320">
        <v>65332</v>
      </c>
      <c r="K59" s="321">
        <v>5.7</v>
      </c>
      <c r="L59" s="322">
        <v>87974</v>
      </c>
      <c r="M59" s="323">
        <v>5.2</v>
      </c>
      <c r="N59" s="324">
        <v>0.5</v>
      </c>
    </row>
    <row r="60" spans="1:14">
      <c r="A60" s="248"/>
      <c r="B60" s="244"/>
      <c r="C60" s="244"/>
      <c r="D60" s="244"/>
      <c r="E60" s="244"/>
      <c r="F60" s="244"/>
      <c r="G60" s="325"/>
      <c r="H60" s="326" t="s">
        <v>508</v>
      </c>
      <c r="I60" s="333">
        <v>1590605</v>
      </c>
      <c r="J60" s="328">
        <v>49032</v>
      </c>
      <c r="K60" s="329">
        <v>-1.2</v>
      </c>
      <c r="L60" s="330">
        <v>48183</v>
      </c>
      <c r="M60" s="331">
        <v>-1.2</v>
      </c>
      <c r="N60" s="332">
        <v>0</v>
      </c>
    </row>
    <row r="61" spans="1:14">
      <c r="A61" s="248"/>
      <c r="B61" s="244"/>
      <c r="C61" s="244"/>
      <c r="D61" s="244"/>
      <c r="E61" s="244"/>
      <c r="F61" s="244"/>
      <c r="G61" s="310" t="s">
        <v>513</v>
      </c>
      <c r="H61" s="334"/>
      <c r="I61" s="335">
        <v>2145663</v>
      </c>
      <c r="J61" s="336">
        <v>64741</v>
      </c>
      <c r="K61" s="337">
        <v>24.5</v>
      </c>
      <c r="L61" s="338">
        <v>78713</v>
      </c>
      <c r="M61" s="339">
        <v>1.4</v>
      </c>
      <c r="N61" s="324">
        <v>23.1</v>
      </c>
    </row>
    <row r="62" spans="1:14">
      <c r="A62" s="248"/>
      <c r="B62" s="244"/>
      <c r="C62" s="244"/>
      <c r="D62" s="244"/>
      <c r="E62" s="244"/>
      <c r="F62" s="244"/>
      <c r="G62" s="325"/>
      <c r="H62" s="326" t="s">
        <v>508</v>
      </c>
      <c r="I62" s="327">
        <v>1481520</v>
      </c>
      <c r="J62" s="328">
        <v>44783</v>
      </c>
      <c r="K62" s="329">
        <v>24</v>
      </c>
      <c r="L62" s="330">
        <v>43254</v>
      </c>
      <c r="M62" s="331">
        <v>3.6</v>
      </c>
      <c r="N62" s="332">
        <v>20.399999999999999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18" zoomScale="70" zoomScaleNormal="70" zoomScaleSheetLayoutView="55" workbookViewId="0">
      <selection activeCell="Q67" sqref="Q6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8" zoomScaleNormal="100" zoomScaleSheetLayoutView="55" workbookViewId="0">
      <selection activeCell="I100" sqref="I10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8" zoomScaleNormal="10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18.84</v>
      </c>
      <c r="G47" s="12">
        <v>20.57</v>
      </c>
      <c r="H47" s="12">
        <v>21.68</v>
      </c>
      <c r="I47" s="12">
        <v>23.87</v>
      </c>
      <c r="J47" s="13">
        <v>25.71</v>
      </c>
    </row>
    <row r="48" spans="2:10" ht="57.75" customHeight="1">
      <c r="B48" s="14"/>
      <c r="C48" s="1171" t="s">
        <v>4</v>
      </c>
      <c r="D48" s="1171"/>
      <c r="E48" s="1172"/>
      <c r="F48" s="15">
        <v>2.4300000000000002</v>
      </c>
      <c r="G48" s="16">
        <v>2.13</v>
      </c>
      <c r="H48" s="16">
        <v>2.2400000000000002</v>
      </c>
      <c r="I48" s="16">
        <v>2.14</v>
      </c>
      <c r="J48" s="17">
        <v>3.88</v>
      </c>
    </row>
    <row r="49" spans="2:10" ht="57.75" customHeight="1" thickBot="1">
      <c r="B49" s="18"/>
      <c r="C49" s="1173" t="s">
        <v>5</v>
      </c>
      <c r="D49" s="1173"/>
      <c r="E49" s="1174"/>
      <c r="F49" s="19">
        <v>2.73</v>
      </c>
      <c r="G49" s="20">
        <v>2.35</v>
      </c>
      <c r="H49" s="20">
        <v>1.65</v>
      </c>
      <c r="I49" s="20">
        <v>1.64</v>
      </c>
      <c r="J49" s="21">
        <v>4.2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2017-02-24T05:39:14Z</cp:lastPrinted>
  <dcterms:created xsi:type="dcterms:W3CDTF">2017-02-15T15:11:08Z</dcterms:created>
  <dcterms:modified xsi:type="dcterms:W3CDTF">2017-05-18T08:12:37Z</dcterms:modified>
</cp:coreProperties>
</file>