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<sst xmlns="http://schemas.openxmlformats.org/spreadsheetml/2006/main" count="1043" uniqueCount="563">
  <si>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</si>
  <si>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</si>
  <si>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</si>
  <si>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</si>
  <si>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</si>
  <si>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</si>
  <si>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</si>
  <si>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</si>
  <si>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</si>
  <si>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</si>
  <si>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</si>
  <si>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</si>
  <si>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</si>
  <si>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</si>
  <si>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</si>
  <si>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</si>
  <si>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</si>
  <si>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</si>
  <si>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</si>
  <si>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</si>
  <si>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</si>
  <si>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</si>
  <si>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</si>
  <si>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</si>
  <si>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</si>
  <si>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</si>
  <si>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</si>
  <si>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</si>
  <si>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</si>
  <si>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</si>
  <si>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</si>
  <si>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</si>
  <si>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</si>
  <si>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</si>
  <si>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</si>
  <si>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</si>
  <si>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</si>
  <si>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</si>
  <si>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</si>
  <si>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</si>
  <si>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</si>
  <si>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</si>
  <si>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</si>
  <si>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</si>
  <si>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</si>
  <si>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</si>
  <si>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</si>
  <si>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</si>
  <si>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</si>
  <si>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</si>
  <si>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</si>
  <si>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</si>
  <si>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</si>
  <si>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</si>
  <si>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</si>
  <si>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</si>
  <si>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</si>
  <si>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</si>
  <si>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</si>
  <si>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</si>
  <si>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</si>
  <si>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</si>
  <si>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</si>
  <si>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</si>
  <si>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</si>
  <si>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</si>
  <si>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</si>
  <si>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</si>
  <si>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</si>
  <si>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</si>
  <si>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</si>
  <si>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</si>
  <si>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</si>
  <si>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</si>
  <si>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</si>
  <si>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</si>
  <si>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</si>
  <si>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</si>
  <si>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</si>
  <si>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</si>
  <si>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</si>
  <si>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</si>
  <si>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</si>
  <si>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</si>
  <si>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</si>
  <si>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</si>
  <si>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</si>
  <si>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</si>
  <si>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</si>
  <si>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</si>
  <si>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</si>
  <si>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</si>
  <si>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</si>
  <si>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</si>
  <si>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</si>
  <si>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</si>
  <si>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</si>
  <si>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</si>
  <si>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</si>
  <si>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</si>
  <si>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</si>
  <si>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</si>
  <si>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</si>
  <si>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</si>
  <si>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</si>
  <si>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</si>
  <si>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</si>
  <si>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</si>
  <si>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</si>
  <si>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</si>
  <si>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</si>
  <si>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</si>
  <si>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</si>
  <si>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</si>
  <si>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</si>
  <si>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</si>
  <si>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</si>
  <si>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</si>
  <si>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</si>
  <si>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</si>
  <si>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</si>
  <si>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</si>
  <si>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</si>
  <si>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</si>
  <si>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</si>
  <si>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</si>
  <si>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</si>
  <si>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</si>
  <si>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</si>
  <si>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</si>
  <si>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</si>
  <si>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</si>
  <si>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</si>
  <si>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</si>
  <si>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</si>
  <si>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</si>
  <si>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</si>
  <si>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</si>
  <si>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</si>
  <si>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</si>
  <si>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</si>
  <si>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</si>
  <si>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</si>
  <si>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</si>
  <si>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</si>
  <si>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</si>
  <si>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</si>
  <si>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</si>
  <si>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</si>
  <si>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</si>
  <si>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</si>
  <si>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</si>
  <si>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</si>
  <si>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</si>
  <si>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</si>
  <si>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</si>
  <si>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</si>
  <si>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</si>
  <si>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</si>
  <si>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</si>
  <si>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</si>
  <si>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</si>
  <si>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</si>
  <si>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</si>
  <si>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</si>
  <si>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</si>
  <si>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</si>
  <si>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</si>
  <si>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</si>
  <si>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</si>
  <si>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</si>
  <si>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</si>
  <si>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</si>
  <si>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</si>
  <si>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</si>
  <si>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</si>
  <si>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</si>
  <si>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</si>
  <si>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</si>
  <si>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</si>
  <si>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</si>
  <si>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</si>
  <si>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</si>
  <si>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</si>
  <si>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</si>
  <si>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</si>
  <si>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</si>
  <si>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</si>
  <si>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</si>
  <si>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</si>
  <si>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</si>
  <si>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</si>
  <si>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</si>
  <si>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青森県階上町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</si>
  <si>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</si>
  <si>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</si>
  <si>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</si>
  <si>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</si>
  <si>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</si>
  <si>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</si>
  <si>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</si>
  <si>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</si>
  <si>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</si>
  <si>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</si>
  <si>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</si>
  <si>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</si>
  <si>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</si>
  <si>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</si>
  <si>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</si>
  <si>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</si>
  <si>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</si>
  <si>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</si>
  <si>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</si>
  <si>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</si>
  <si>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</si>
  <si>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</si>
  <si>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</si>
  <si>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</si>
  <si>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</si>
  <si>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</si>
  <si>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</si>
  <si>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</si>
  <si>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</si>
  <si>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</si>
  <si>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</si>
  <si>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</si>
  <si>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</si>
  <si>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</si>
  <si>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</si>
  <si>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</si>
  <si>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</si>
  <si>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</si>
  <si>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</si>
  <si>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</si>
  <si>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</si>
  <si>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</si>
  <si>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</si>
  <si>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</si>
  <si>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</si>
  <si>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</si>
  <si>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</si>
  <si>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</si>
  <si>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</si>
  <si>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</si>
  <si>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</si>
  <si>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</si>
  <si>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</si>
  <si>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</si>
  <si>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</si>
  <si>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</si>
  <si>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</si>
  <si>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</si>
  <si>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</si>
  <si>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</si>
  <si>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</si>
  <si>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</si>
  <si>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</si>
  <si>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</si>
  <si>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</si>
  <si>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</si>
  <si>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</si>
  <si>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</si>
  <si>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</si>
  <si>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</si>
  <si>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</si>
  <si>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</si>
  <si>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</si>
  <si>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</si>
  <si>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</si>
  <si>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</si>
  <si>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</si>
  <si>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</si>
  <si>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</si>
  <si>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</si>
  <si>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</si>
  <si>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</si>
  <si>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</si>
  <si>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</si>
  <si>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</si>
  <si>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</si>
  <si>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</si>
  <si>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</si>
  <si>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</si>
  <si>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</si>
  <si>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</si>
  <si>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</si>
  <si>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</si>
  <si>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</si>
  <si>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</si>
  <si>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</si>
  <si>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</si>
  <si>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</si>
  <si>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</si>
  <si>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</si>
  <si>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</si>
  <si>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</si>
  <si>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</si>
  <si>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</si>
  <si>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</si>
  <si>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</si>
  <si>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</si>
  <si>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</si>
  <si>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</si>
  <si>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</si>
  <si>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</si>
  <si>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</si>
  <si>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</si>
  <si>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</si>
  <si>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</si>
  <si>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</si>
  <si>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</si>
  <si>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</si>
  <si>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</si>
  <si>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</si>
  <si>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</si>
  <si>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</si>
  <si>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</si>
  <si>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</si>
  <si>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</si>
  <si>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</si>
  <si>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</si>
  <si>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</si>
  <si>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</si>
  <si>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</si>
  <si>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</si>
  <si>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</si>
  <si>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</si>
  <si>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</si>
  <si>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</si>
  <si>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</si>
  <si>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</si>
  <si>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</si>
  <si>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</si>
  <si>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</si>
  <si>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</si>
  <si>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</si>
  <si>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</si>
  <si>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</si>
  <si>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</si>
  <si>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</si>
  <si>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</si>
  <si>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青森県階上町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</si>
  <si>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</si>
  <si>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</si>
  <si>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</si>
  <si>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</si>
  <si>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</si>
  <si>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</si>
  <si>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</si>
  <si>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</si>
  <si>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</si>
  <si>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</si>
  <si>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</si>
  <si>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</si>
  <si>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</si>
  <si>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</si>
  <si>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</si>
  <si>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</si>
  <si>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</si>
  <si>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</si>
  <si>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</si>
  <si>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</si>
  <si>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</si>
  <si>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</si>
  <si>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</si>
  <si>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</si>
  <si>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</si>
  <si>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</si>
  <si>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</si>
  <si>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</si>
  <si>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</si>
  <si>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</si>
  <si>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</si>
  <si>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</si>
  <si>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</si>
  <si>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</si>
  <si>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</si>
  <si>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</si>
  <si>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</si>
  <si>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</si>
  <si>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</si>
  <si>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</si>
  <si>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</si>
  <si>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</si>
  <si>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</si>
  <si>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</si>
  <si>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</si>
  <si>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</si>
  <si>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</si>
  <si>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</si>
  <si>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</si>
  <si>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</si>
  <si>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</si>
  <si>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</si>
  <si>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</si>
  <si>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</si>
  <si>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</si>
  <si>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</si>
  <si>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</si>
  <si>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</si>
  <si>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</si>
  <si>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</si>
  <si>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</si>
  <si>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</si>
  <si>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</si>
  <si>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</si>
  <si>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</si>
  <si>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</si>
  <si>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</si>
  <si>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</si>
  <si>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</si>
  <si>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</si>
  <si>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</si>
  <si>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</si>
  <si>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</si>
  <si>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</si>
  <si>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</si>
  <si>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</si>
  <si>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</si>
  <si>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</si>
  <si>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</si>
  <si>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</si>
  <si>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</si>
  <si>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</si>
  <si>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</si>
  <si>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</si>
  <si>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</si>
  <si>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</si>
  <si>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</si>
  <si>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</si>
  <si>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</si>
  <si>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</si>
  <si>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</si>
  <si>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</si>
  <si>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</si>
  <si>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</si>
  <si>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</si>
  <si>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</si>
  <si>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</si>
  <si>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階上町公共下水道事業特別会計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</si>
  <si>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</si>
  <si>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</si>
  <si>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階上町漁業集落排水事業特別会計</t>
    <phoneticPr fontId="5"/>
  </si>
  <si>
    <t>(Ｆ)</t>
    <phoneticPr fontId="5"/>
  </si>
  <si>
    <t>階上町介護保険特別会計</t>
    <phoneticPr fontId="5"/>
  </si>
  <si>
    <t>将来負担比率（(Ｅ)－(Ｆ)）／（(Ｃ)－(Ｄ)）×１００</t>
    <rPh sb="0" eb="2">
      <t>ショウライ</t>
    </rPh>
    <rPh sb="2" eb="4">
      <t>フタン</t>
    </rPh>
    <rPh sb="4" eb="6">
      <t>ヒリツ</t>
    </rPh>
    <phoneticPr fontId="5"/>
  </si>
  <si>
    <t>階上町後期高齢者医療特別会計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</si>
  <si>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</si>
  <si>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</si>
  <si>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</si>
  <si>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</si>
  <si>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</si>
  <si>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</si>
  <si>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</si>
  <si>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</si>
  <si>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</si>
  <si>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</si>
  <si>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</si>
  <si>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</si>
  <si>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</si>
  <si>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</si>
  <si>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</si>
  <si>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</si>
  <si>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</si>
  <si>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</si>
  <si>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</si>
  <si>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</si>
  <si>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</si>
  <si>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</si>
  <si>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</si>
  <si>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</si>
  <si>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</si>
  <si>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</si>
  <si>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</si>
  <si>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</si>
  <si>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</si>
  <si>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</si>
  <si>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</si>
  <si>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</si>
  <si>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</si>
  <si>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</si>
  <si>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</si>
  <si>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</si>
  <si>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</si>
  <si>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</si>
  <si>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</si>
  <si>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</si>
  <si>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</si>
  <si>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</si>
  <si>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</si>
  <si>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</si>
  <si>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</si>
  <si>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</si>
  <si>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</si>
  <si>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</si>
  <si>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</si>
  <si>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</si>
  <si>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</si>
  <si>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</si>
  <si>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</si>
  <si>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</si>
  <si>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</si>
  <si>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</si>
  <si>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</si>
  <si>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</si>
  <si>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</si>
  <si>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</si>
  <si>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</si>
  <si>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</si>
  <si>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</si>
  <si>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</si>
  <si>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</si>
  <si>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</si>
  <si>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</si>
  <si>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</si>
  <si>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</si>
  <si>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</si>
  <si>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</si>
  <si>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</si>
  <si>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</si>
  <si>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</si>
  <si>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</si>
  <si>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</si>
  <si>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</si>
  <si>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</si>
  <si>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</si>
  <si>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</si>
  <si>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</si>
  <si>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</si>
  <si>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4.70</t>
  </si>
  <si>
    <t>▲ 2.02</t>
  </si>
  <si>
    <t>一般会計</t>
  </si>
  <si>
    <t>階上町国民健康保険特別会計</t>
  </si>
  <si>
    <t>階上町介護保険特別会計</t>
  </si>
  <si>
    <t>階上町公共下水道事業特別会計</t>
  </si>
  <si>
    <t>階上町漁業集落排水事業特別会計</t>
  </si>
  <si>
    <t>階上町後期高齢者医療特別会計</t>
  </si>
  <si>
    <t>その他会計（赤字）</t>
  </si>
  <si>
    <t>その他会計（黒字）</t>
  </si>
  <si>
    <t>-</t>
    <phoneticPr fontId="2"/>
  </si>
  <si>
    <t>三戸郡福祉事務組合</t>
    <rPh sb="0" eb="3">
      <t>サンノヘグン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</si>
  <si>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</si>
  <si>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</si>
  <si>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6">
      <t>ハシカミチョウ</t>
    </rPh>
    <rPh sb="6" eb="8">
      <t>タシロ</t>
    </rPh>
    <rPh sb="8" eb="11">
      <t>ショウガッコウ</t>
    </rPh>
    <rPh sb="11" eb="14">
      <t>チュウガッコウ</t>
    </rPh>
    <rPh sb="14" eb="16">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</si>
  <si>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</si>
  <si>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2">
      <t>アオモリ</t>
    </rPh>
    <rPh sb="2" eb="3">
      <t>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</si>
  <si>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</si>
  <si>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</si>
  <si>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</si>
  <si>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</si>
  <si>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</si>
  <si>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</si>
  <si>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</si>
  <si>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</si>
  <si>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</si>
  <si>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</si>
  <si>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</si>
  <si>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</si>
  <si>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</si>
  <si>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</si>
  <si>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類似団体と比較して高くなっている。しかし、いずれも低下傾向が続いており、特に実質公債費比率は平成２７年度に大幅に低下している、これは平成２５年度にピークを迎え公債費が減少していること及び新規地方債発行を抑制していることが主な要因である。また、将来負担比率については緩やかではあるが低下し続けている。しかし、依然として類似団体と比較して高くなっており、公共下水道事業特別会計において元金に係る償還が本格的に始まっていることなどから、公営企業債等繰入見込額が増加されることが予想されるため、これまで以上に公債費の適正化に取り組んでいく必要がある。</t>
    <rPh sb="2" eb="4">
      <t>ショウライ</t>
    </rPh>
    <rPh sb="4" eb="6">
      <t>フタン</t>
    </rPh>
    <rPh sb="6" eb="8">
      <t>ヒリツ</t>
    </rPh>
    <rPh sb="8" eb="9">
      <t>オヨ</t>
    </rPh>
    <rPh sb="43" eb="45">
      <t>テイカ</t>
    </rPh>
    <rPh sb="45" eb="47">
      <t>ケイコウ</t>
    </rPh>
    <rPh sb="48" eb="49">
      <t>ツヅ</t>
    </rPh>
    <rPh sb="54" eb="55">
      <t>トク</t>
    </rPh>
    <rPh sb="56" eb="58">
      <t>ジッシツ</t>
    </rPh>
    <rPh sb="58" eb="61">
      <t>コウサイヒ</t>
    </rPh>
    <rPh sb="64" eb="66">
      <t>ヘイセイ</t>
    </rPh>
    <rPh sb="68" eb="70">
      <t>ネンド</t>
    </rPh>
    <rPh sb="71" eb="73">
      <t>オオハバ</t>
    </rPh>
    <rPh sb="74" eb="76">
      <t>テイカ</t>
    </rPh>
    <rPh sb="84" eb="86">
      <t>ヘイセイ</t>
    </rPh>
    <rPh sb="88" eb="90">
      <t>ネンド</t>
    </rPh>
    <rPh sb="95" eb="96">
      <t>ムカ</t>
    </rPh>
    <rPh sb="97" eb="99">
      <t>コウサイ</t>
    </rPh>
    <rPh sb="99" eb="100">
      <t>ヒ</t>
    </rPh>
    <rPh sb="101" eb="103">
      <t>ゲンショウ</t>
    </rPh>
    <rPh sb="109" eb="110">
      <t>オヨ</t>
    </rPh>
    <rPh sb="111" eb="113">
      <t>シンキ</t>
    </rPh>
    <rPh sb="113" eb="116">
      <t>チホウサイ</t>
    </rPh>
    <rPh sb="116" eb="118">
      <t>ハッコウ</t>
    </rPh>
    <rPh sb="119" eb="121">
      <t>ヨクセイ</t>
    </rPh>
    <rPh sb="128" eb="129">
      <t>オモ</t>
    </rPh>
    <rPh sb="130" eb="132">
      <t>ヨウイン</t>
    </rPh>
    <rPh sb="139" eb="141">
      <t>ショウライ</t>
    </rPh>
    <rPh sb="141" eb="143">
      <t>フタン</t>
    </rPh>
    <rPh sb="143" eb="145">
      <t>ヒリツ</t>
    </rPh>
    <rPh sb="150" eb="151">
      <t>ユル</t>
    </rPh>
    <rPh sb="158" eb="160">
      <t>テイカ</t>
    </rPh>
    <rPh sb="161" eb="162">
      <t>ツヅ</t>
    </rPh>
    <rPh sb="171" eb="173">
      <t>イゼン</t>
    </rPh>
    <rPh sb="176" eb="178">
      <t>ルイジ</t>
    </rPh>
    <rPh sb="178" eb="180">
      <t>ダンタイ</t>
    </rPh>
    <rPh sb="181" eb="183">
      <t>ヒカク</t>
    </rPh>
    <rPh sb="185" eb="186">
      <t>タカ</t>
    </rPh>
    <rPh sb="193" eb="195">
      <t>コウキョウ</t>
    </rPh>
    <rPh sb="195" eb="198">
      <t>ゲスイドウ</t>
    </rPh>
    <rPh sb="198" eb="200">
      <t>ジギョウ</t>
    </rPh>
    <rPh sb="200" eb="202">
      <t>トクベツ</t>
    </rPh>
    <rPh sb="202" eb="204">
      <t>カイケイ</t>
    </rPh>
    <rPh sb="211" eb="212">
      <t>カカ</t>
    </rPh>
    <rPh sb="216" eb="219">
      <t>ホンカクテキ</t>
    </rPh>
    <rPh sb="220" eb="221">
      <t>ハジ</t>
    </rPh>
    <rPh sb="233" eb="235">
      <t>コウエイ</t>
    </rPh>
    <rPh sb="235" eb="237">
      <t>キギョウ</t>
    </rPh>
    <rPh sb="237" eb="238">
      <t>サイ</t>
    </rPh>
    <rPh sb="238" eb="239">
      <t>トウ</t>
    </rPh>
    <rPh sb="239" eb="241">
      <t>クリイレ</t>
    </rPh>
    <rPh sb="241" eb="243">
      <t>ミコミ</t>
    </rPh>
    <rPh sb="243" eb="244">
      <t>ガク</t>
    </rPh>
    <rPh sb="245" eb="247">
      <t>ゾウカ</t>
    </rPh>
    <rPh sb="253" eb="255">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</si>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</sst>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38647</c:v>
                </c:pt>
                <c:pt idx="1">
                  <c:v>57410</c:v>
                </c:pt>
                <c:pt idx="2">
                  <c:v>66865</c:v>
                </c:pt>
                <c:pt idx="3">
                  <c:v>57719</c:v>
                </c:pt>
                <c:pt idx="4">
                  <c:v>69920</c:v>
                </c:pt>
              </c:numCache>
            </c:numRef>
          </c:val>
          <c:smooth val="0"/>
        </c:ser>
        <c:dLbls>
          <c:showLegendKey val="0"/>
          <c:showVal val="0"/>
          <c:showCatName val="0"/>
          <c:showSerName val="0"/>
          <c:showPercent val="0"/>
          <c:showBubbleSize val="0"/>
        </c:dLbls>
        <c:marker val="1"/>
        <c:smooth val="0"/>
        <c:axId val="198449408"/>
        <c:axId val="198459776"/>
      </c:lineChart>
      <c:catAx>
        <c:axId val="19844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59776"/>
        <c:crosses val="autoZero"/>
        <c:auto val="1"/>
        <c:lblAlgn val="ctr"/>
        <c:lblOffset val="100"/>
        <c:tickLblSkip val="1"/>
        <c:tickMarkSkip val="1"/>
        <c:noMultiLvlLbl val="0"/>
      </c:catAx>
      <c:valAx>
        <c:axId val="198459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4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3.85</c:v>
                </c:pt>
                <c:pt idx="1">
                  <c:v>5.78</c:v>
                </c:pt>
                <c:pt idx="2">
                  <c:v>5.15</c:v>
                </c:pt>
                <c:pt idx="3">
                  <c:v>5.01</c:v>
                </c:pt>
                <c:pt idx="4">
                  <c:v>9.07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41.07</c:v>
                </c:pt>
                <c:pt idx="1">
                  <c:v>43.24</c:v>
                </c:pt>
                <c:pt idx="2">
                  <c:v>41.14</c:v>
                </c:pt>
                <c:pt idx="3">
                  <c:v>42.17</c:v>
                </c:pt>
                <c:pt idx="4">
                  <c:v>45.3</c:v>
                </c:pt>
              </c:numCache>
            </c:numRef>
          </c:val>
        </c:ser>
        <c:dLbls>
          <c:showLegendKey val="0"/>
          <c:showVal val="0"/>
          <c:showCatName val="0"/>
          <c:showSerName val="0"/>
          <c:showPercent val="0"/>
          <c:showBubbleSize val="0"/>
        </c:dLbls>
        <c:gapWidth val="250"/>
        <c:overlap val="100"/>
        <c:axId val="174333952"/>
        <c:axId val="17433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c:v>
                </c:pt>
                <c:pt idx="1">
                  <c:v>1.96</c:v>
                </c:pt>
                <c:pt idx="2">
                  <c:v>-4.7</c:v>
                </c:pt>
                <c:pt idx="3">
                  <c:v>-2.02</c:v>
                </c:pt>
                <c:pt idx="4">
                  <c:v>5.31</c:v>
                </c:pt>
              </c:numCache>
            </c:numRef>
          </c:val>
          <c:smooth val="0"/>
        </c:ser>
        <c:dLbls>
          <c:showLegendKey val="0"/>
          <c:showVal val="0"/>
          <c:showCatName val="0"/>
          <c:showSerName val="0"/>
          <c:showPercent val="0"/>
          <c:showBubbleSize val="0"/>
        </c:dLbls>
        <c:marker val="1"/>
        <c:smooth val="0"/>
        <c:axId val="174333952"/>
        <c:axId val="174335872"/>
      </c:lineChart>
      <c:catAx>
        <c:axId val="1743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335872"/>
        <c:crosses val="autoZero"/>
        <c:auto val="1"/>
        <c:lblAlgn val="ctr"/>
        <c:lblOffset val="100"/>
        <c:tickLblSkip val="1"/>
        <c:tickMarkSkip val="1"/>
        <c:noMultiLvlLbl val="0"/>
      </c:catAx>
      <c:valAx>
        <c:axId val="17433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33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階上町後期高齢者医療特別会計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階上町漁業集落排水事業特別会計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0.03</c:v>
                </c:pt>
                <c:pt idx="4">
                  <c:v>#N/A</c:v>
                </c:pt>
                <c:pt idx="5">
                  <c:v>0.04</c:v>
                </c:pt>
                <c:pt idx="6">
                  <c:v>#N/A</c:v>
                </c:pt>
                <c:pt idx="7">
                  <c:v>0.06</c:v>
                </c:pt>
                <c:pt idx="8">
                  <c:v>#N/A</c:v>
                </c:pt>
                <c:pt idx="9">
                  <c:v>0.08</c:v>
                </c:pt>
              </c:numCache>
            </c:numRef>
          </c:val>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0.2</c:v>
                </c:pt>
                <c:pt idx="4">
                  <c:v>#N/A</c:v>
                </c:pt>
                <c:pt idx="5">
                  <c:v>0.33</c:v>
                </c:pt>
                <c:pt idx="6">
                  <c:v>#N/A</c:v>
                </c:pt>
                <c:pt idx="7">
                  <c:v>0.19</c:v>
                </c:pt>
                <c:pt idx="8">
                  <c:v>#N/A</c:v>
                </c:pt>
                <c:pt idx="9">
                  <c:v>0.35</c:v>
                </c:pt>
              </c:numCache>
            </c:numRef>
          </c:val>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2.36</c:v>
                </c:pt>
                <c:pt idx="2">
                  <c:v>#N/A</c:v>
                </c:pt>
                <c:pt idx="3">
                  <c:v>3</c:v>
                </c:pt>
                <c:pt idx="4">
                  <c:v>#N/A</c:v>
                </c:pt>
                <c:pt idx="5">
                  <c:v>2.59</c:v>
                </c:pt>
                <c:pt idx="6">
                  <c:v>#N/A</c:v>
                </c:pt>
                <c:pt idx="7">
                  <c:v>2.91</c:v>
                </c:pt>
                <c:pt idx="8">
                  <c:v>#N/A</c:v>
                </c:pt>
                <c:pt idx="9">
                  <c:v>1.28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3.84</c:v>
                </c:pt>
                <c:pt idx="2">
                  <c:v>#N/A</c:v>
                </c:pt>
                <c:pt idx="3">
                  <c:v>5.78</c:v>
                </c:pt>
                <c:pt idx="4">
                  <c:v>#N/A</c:v>
                </c:pt>
                <c:pt idx="5">
                  <c:v>5.14</c:v>
                </c:pt>
                <c:pt idx="6">
                  <c:v>#N/A</c:v>
                </c:pt>
                <c:pt idx="7">
                  <c:v>5.78</c:v>
                </c:pt>
                <c:pt idx="8">
                  <c:v>#N/A</c:v>
                </c:pt>
                <c:pt idx="9">
                  <c:v>9.08</c:v>
                </c:pt>
              </c:numCache>
            </c:numRef>
          </c:val>
        </c:ser>
        <c:dLbls>
          <c:showLegendKey val="0"/>
          <c:showVal val="0"/>
          <c:showCatName val="0"/>
          <c:showSerName val="0"/>
          <c:showPercent val="0"/>
          <c:showBubbleSize val="0"/>
        </c:dLbls>
        <c:gapWidth val="150"/>
        <c:overlap val="100"/>
        <c:axId val="174511616"/>
        <c:axId val="174513152"/>
      </c:barChart>
      <c:catAx>
        <c:axId val="1745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13152"/>
        <c:crosses val="autoZero"/>
        <c:auto val="1"/>
        <c:lblAlgn val="ctr"/>
        <c:lblOffset val="100"/>
        <c:tickLblSkip val="1"/>
        <c:tickMarkSkip val="1"/>
        <c:noMultiLvlLbl val="0"/>
      </c:catAx>
      <c:valAx>
        <c:axId val="17451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1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678</c:v>
                </c:pt>
                <c:pt idx="5">
                  <c:v>681</c:v>
                </c:pt>
                <c:pt idx="8">
                  <c:v>683</c:v>
                </c:pt>
                <c:pt idx="11">
                  <c:v>702</c:v>
                </c:pt>
                <c:pt idx="14">
                  <c:v>679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46</c:v>
                </c:pt>
                <c:pt idx="6">
                  <c:v>46</c:v>
                </c:pt>
                <c:pt idx="9">
                  <c:v>46</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54</c:v>
                </c:pt>
                <c:pt idx="6">
                  <c:v>52</c:v>
                </c:pt>
                <c:pt idx="9">
                  <c:v>48</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c:v>
                </c:pt>
                <c:pt idx="3">
                  <c:v>75</c:v>
                </c:pt>
                <c:pt idx="6">
                  <c:v>87</c:v>
                </c:pt>
                <c:pt idx="9">
                  <c:v>101</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919</c:v>
                </c:pt>
                <c:pt idx="3">
                  <c:v>941</c:v>
                </c:pt>
                <c:pt idx="6">
                  <c:v>933</c:v>
                </c:pt>
                <c:pt idx="9">
                  <c:v>849</c:v>
                </c:pt>
                <c:pt idx="12">
                  <c:v>804</c:v>
                </c:pt>
              </c:numCache>
            </c:numRef>
          </c:val>
        </c:ser>
        <c:dLbls>
          <c:showLegendKey val="0"/>
          <c:showVal val="0"/>
          <c:showCatName val="0"/>
          <c:showSerName val="0"/>
          <c:showPercent val="0"/>
          <c:showBubbleSize val="0"/>
        </c:dLbls>
        <c:gapWidth val="100"/>
        <c:overlap val="100"/>
        <c:axId val="174555520"/>
        <c:axId val="17455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417</c:v>
                </c:pt>
                <c:pt idx="2">
                  <c:v>#N/A</c:v>
                </c:pt>
                <c:pt idx="3">
                  <c:v>#N/A</c:v>
                </c:pt>
                <c:pt idx="4">
                  <c:v>435</c:v>
                </c:pt>
                <c:pt idx="5">
                  <c:v>#N/A</c:v>
                </c:pt>
                <c:pt idx="6">
                  <c:v>#N/A</c:v>
                </c:pt>
                <c:pt idx="7">
                  <c:v>435</c:v>
                </c:pt>
                <c:pt idx="8">
                  <c:v>#N/A</c:v>
                </c:pt>
                <c:pt idx="9">
                  <c:v>#N/A</c:v>
                </c:pt>
                <c:pt idx="10">
                  <c:v>342</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174555520"/>
        <c:axId val="174557440"/>
      </c:lineChart>
      <c:catAx>
        <c:axId val="17455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57440"/>
        <c:crosses val="autoZero"/>
        <c:auto val="1"/>
        <c:lblAlgn val="ctr"/>
        <c:lblOffset val="100"/>
        <c:tickLblSkip val="1"/>
        <c:tickMarkSkip val="1"/>
        <c:noMultiLvlLbl val="0"/>
      </c:catAx>
      <c:valAx>
        <c:axId val="17455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5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6851</c:v>
                </c:pt>
                <c:pt idx="5">
                  <c:v>6616</c:v>
                </c:pt>
                <c:pt idx="8">
                  <c:v>6313</c:v>
                </c:pt>
                <c:pt idx="11">
                  <c:v>6075</c:v>
                </c:pt>
                <c:pt idx="14">
                  <c:v>5973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c:v>
                </c:pt>
                <c:pt idx="5">
                  <c:v>86</c:v>
                </c:pt>
                <c:pt idx="8">
                  <c:v>82</c:v>
                </c:pt>
                <c:pt idx="11">
                  <c:v>77</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2037</c:v>
                </c:pt>
                <c:pt idx="5">
                  <c:v>2083</c:v>
                </c:pt>
                <c:pt idx="8">
                  <c:v>2024</c:v>
                </c:pt>
                <c:pt idx="11">
                  <c:v>2037</c:v>
                </c:pt>
                <c:pt idx="14">
                  <c:v>2161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925</c:v>
                </c:pt>
                <c:pt idx="3">
                  <c:v>890</c:v>
                </c:pt>
                <c:pt idx="6">
                  <c:v>819</c:v>
                </c:pt>
                <c:pt idx="9">
                  <c:v>687</c:v>
                </c:pt>
                <c:pt idx="12">
                  <c:v>657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320</c:v>
                </c:pt>
                <c:pt idx="3">
                  <c:v>276</c:v>
                </c:pt>
                <c:pt idx="6">
                  <c:v>255</c:v>
                </c:pt>
                <c:pt idx="9">
                  <c:v>243</c:v>
                </c:pt>
                <c:pt idx="12">
                  <c:v>260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1980</c:v>
                </c:pt>
                <c:pt idx="3">
                  <c:v>1984</c:v>
                </c:pt>
                <c:pt idx="6">
                  <c:v>1987</c:v>
                </c:pt>
                <c:pt idx="9">
                  <c:v>2003</c:v>
                </c:pt>
                <c:pt idx="12">
                  <c:v>2053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247</c:v>
                </c:pt>
                <c:pt idx="3">
                  <c:v>251</c:v>
                </c:pt>
                <c:pt idx="6">
                  <c:v>205</c:v>
                </c:pt>
                <c:pt idx="9">
                  <c:v>159</c:v>
                </c:pt>
                <c:pt idx="12">
                  <c:v>114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8608</c:v>
                </c:pt>
                <c:pt idx="3">
                  <c:v>8307</c:v>
                </c:pt>
                <c:pt idx="6">
                  <c:v>7869</c:v>
                </c:pt>
                <c:pt idx="9">
                  <c:v>7583</c:v>
                </c:pt>
                <c:pt idx="12">
                  <c:v>7494</c:v>
                </c:pt>
              </c:numCache>
            </c:numRef>
          </c:val>
        </c:ser>
        <c:dLbls>
          <c:showLegendKey val="0"/>
          <c:showVal val="0"/>
          <c:showCatName val="0"/>
          <c:showSerName val="0"/>
          <c:showPercent val="0"/>
          <c:showBubbleSize val="0"/>
        </c:dLbls>
        <c:gapWidth val="100"/>
        <c:overlap val="100"/>
        <c:axId val="175602304"/>
        <c:axId val="1756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3108</c:v>
                </c:pt>
                <c:pt idx="2">
                  <c:v>#N/A</c:v>
                </c:pt>
                <c:pt idx="3">
                  <c:v>#N/A</c:v>
                </c:pt>
                <c:pt idx="4">
                  <c:v>2925</c:v>
                </c:pt>
                <c:pt idx="5">
                  <c:v>#N/A</c:v>
                </c:pt>
                <c:pt idx="6">
                  <c:v>#N/A</c:v>
                </c:pt>
                <c:pt idx="7">
                  <c:v>2715</c:v>
                </c:pt>
                <c:pt idx="8">
                  <c:v>#N/A</c:v>
                </c:pt>
                <c:pt idx="9">
                  <c:v>#N/A</c:v>
                </c:pt>
                <c:pt idx="10">
                  <c:v>2487</c:v>
                </c:pt>
                <c:pt idx="11">
                  <c:v>#N/A</c:v>
                </c:pt>
                <c:pt idx="12">
                  <c:v>#N/A</c:v>
                </c:pt>
                <c:pt idx="13">
                  <c:v>2370</c:v>
                </c:pt>
                <c:pt idx="14">
                  <c:v>#N/A</c:v>
                </c:pt>
              </c:numCache>
            </c:numRef>
          </c:val>
          <c:smooth val="0"/>
        </c:ser>
        <c:dLbls>
          <c:showLegendKey val="0"/>
          <c:showVal val="0"/>
          <c:showCatName val="0"/>
          <c:showSerName val="0"/>
          <c:showPercent val="0"/>
          <c:showBubbleSize val="0"/>
        </c:dLbls>
        <c:marker val="1"/>
        <c:smooth val="0"/>
        <c:axId val="175602304"/>
        <c:axId val="175608576"/>
      </c:lineChart>
      <c:catAx>
        <c:axId val="1756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608576"/>
        <c:crosses val="autoZero"/>
        <c:auto val="1"/>
        <c:lblAlgn val="ctr"/>
        <c:lblOffset val="100"/>
        <c:tickLblSkip val="1"/>
        <c:tickMarkSkip val="1"/>
        <c:noMultiLvlLbl val="0"/>
      </c:catAx>
      <c:valAx>
        <c:axId val="1756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{00267218-C3DA-42E3-AA68-A76CC7CA4A52}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{4BB526AD-6C05-4213-BBA6-23A3A10D3D7E}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{19F69E77-B4C7-4E8B-8D0B-AD4D0995607A}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{EEF08F92-23E0-48C3-9A34-1D33B6829E0F}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{F1549111-53C2-4746-BBB1-246C5E3DDAD9}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{2363333D-813D-43D3-B9B6-10B93B4E8680}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{084DFE3D-89D4-45FF-BE9B-2C89241E11A1}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{88AF6EF1-730B-4D18-ACB0-2EAA4DDF80AA}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{37B69CA7-C744-4C8C-8AAC-C469D0DEA97A}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{DE7B6FAC-A551-4B4B-AEE4-3472E90B0033}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5442944"/>
        <c:axId val="175445120"/>
      </c:scatterChart>
      <c:valAx>
        <c:axId val="17544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445120"/>
        <c:crosses val="autoZero"/>
        <c:crossBetween val="midCat"/>
      </c:valAx>
      <c:valAx>
        <c:axId val="175445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44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{CCFB6677-7903-40FB-952B-1FC156A58022}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{76770DAB-D11C-493B-9EBF-334A8BD447AF}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{C801F87B-3437-4537-AB34-1DCE15475D9A}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{72695B06-90CC-44C9-8D1D-E3ED8AD98754}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{EA651D2C-1FD0-41BC-B905-24C51C8B8031}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13.7</c:v>
                </c:pt>
                <c:pt idx="2">
                  <c:v>13.9</c:v>
                </c:pt>
                <c:pt idx="3">
                  <c:v>13.1</c:v>
                </c:pt>
                <c:pt idx="4">
                  <c:v>11.8</c:v>
                </c:pt>
              </c:numCache>
            </c:numRef>
          </c:xVal>
          <c:yVal>
            <c:numRef>
              <c:f>公会計指標分析・財政指標組合せ分析表!$K$73:$O$73</c:f>
              <c:numCache>
                <c:formatCode>#,##0.0;"▲ "#,##0.0</c:formatCode>
                <c:ptCount val="5"/>
                <c:pt idx="0">
                  <c:v>101</c:v>
                </c:pt>
                <c:pt idx="1">
                  <c:v>95.2</c:v>
                </c:pt>
                <c:pt idx="2">
                  <c:v>88.4</c:v>
                </c:pt>
                <c:pt idx="3">
                  <c:v>82</c:v>
                </c:pt>
                <c:pt idx="4">
                  <c:v>75.099999999999994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{EFE39B67-D0FA-42C3-901B-D7AB01B99BD8}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{07D615D7-4626-41C3-9B30-F4DCB9547A52}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{4C88BA87-F031-48BD-9E62-6DD86A392B67}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{B369637D-E5BB-4B6B-BAC0-D7C8DF9B35C7}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{154B5362-64B6-4A8A-AF5F-BEEE9B563E88}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75495424"/>
        <c:axId val="176103808"/>
      </c:scatterChart>
      <c:valAx>
        <c:axId val="175495424"/>
        <c:scaling>
          <c:orientation val="minMax"/>
          <c:max val="14.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103808"/>
        <c:crosses val="autoZero"/>
        <c:crossBetween val="midCat"/>
      </c:valAx>
      <c:valAx>
        <c:axId val="176103808"/>
        <c:scaling>
          <c:orientation val="minMax"/>
          <c:max val="11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495424"/>
        <c:crosses val="autoZero"/>
        <c:crossBetween val="midCat"/>
        <c:majorUnit val="14.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　平成</a:t>
          </a:r>
          <a:r>
            <a:rPr kumimoji="1" lang="en-US" altLang="ja-JP" sz="1400">
              <a:solidFill>
                <a:schemeClr val="dk1"/>
              </a:solidFill>
              <a:effectLst/>
              <a:latin typeface="+mj-ea"/>
              <a:ea typeface="+mj-ea"/>
              <a:cs typeface="+mn-cs"/>
            </a:rPr>
            <a:t>25</a:t>
          </a:r>
          <a:r>
            <a:rPr kumimoji="1" lang="ja-JP" altLang="ja-JP" sz="1400">
              <a:solidFill>
                <a:schemeClr val="dk1"/>
              </a:solidFill>
              <a:effectLst/>
              <a:latin typeface="+mj-ea"/>
              <a:ea typeface="+mj-ea"/>
              <a:cs typeface="+mn-cs"/>
            </a:rPr>
            <a:t>年度に一般会計における公債費のピークを迎え、以降は減少傾向で推移することから、実質公債費比率についても減少傾向で推移するものと予想される。一方で、公共下水道事業特別会計については、元金に係る償還が本格的に始まっていることから、実質公債費比率に影響を与えるものと予想される。</a:t>
          </a:r>
          <a:endParaRPr lang="ja-JP" altLang="ja-JP" sz="1400">
            <a:effectLst/>
            <a:latin typeface="+mj-ea"/>
            <a:ea typeface="+mj-ea"/>
          </a:endParaRPr>
        </a:p>
        <a:p>
          <a:r>
            <a:rPr kumimoji="1" lang="ja-JP" altLang="ja-JP" sz="1400">
              <a:solidFill>
                <a:schemeClr val="dk1"/>
              </a:solidFill>
              <a:effectLst/>
              <a:latin typeface="+mj-ea"/>
              <a:ea typeface="+mj-ea"/>
              <a:cs typeface="+mn-cs"/>
            </a:rPr>
            <a:t>　今後も引き続き地方債残高の削減に努め、公債費の抑制を図っていく。</a:t>
          </a:r>
          <a:endParaRPr lang="ja-JP" altLang="ja-JP" sz="14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lang="ja-JP" altLang="ja-JP" sz="1400">
            <a:effectLst/>
          </a:endParaRPr>
        </a:p>
        <a:p>
          <a:r>
            <a:rPr kumimoji="1" lang="ja-JP" altLang="ja-JP" sz="1400">
              <a:solidFill>
                <a:schemeClr val="dk1"/>
              </a:solidFill>
              <a:effectLst/>
              <a:latin typeface="+mn-lt"/>
              <a:ea typeface="+mn-ea"/>
              <a:cs typeface="+mn-cs"/>
            </a:rPr>
            <a:t>　充当可能財源等については、基準財政需要額算入見込額が減少傾向にある。また、充当可能基金が減少しているので基金残高の確保が課題である。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前年度より</a:t>
          </a:r>
          <a:r>
            <a:rPr kumimoji="1" lang="en-US" altLang="ja-JP" sz="1400">
              <a:solidFill>
                <a:schemeClr val="dk1"/>
              </a:solidFill>
              <a:effectLst/>
              <a:latin typeface="+mn-ea"/>
              <a:ea typeface="+mn-ea"/>
              <a:cs typeface="+mn-cs"/>
            </a:rPr>
            <a:t>0.01</a:t>
          </a:r>
          <a:r>
            <a:rPr kumimoji="1" lang="ja-JP" altLang="ja-JP" sz="1400">
              <a:solidFill>
                <a:schemeClr val="dk1"/>
              </a:solidFill>
              <a:effectLst/>
              <a:latin typeface="+mn-ea"/>
              <a:ea typeface="+mn-ea"/>
              <a:cs typeface="+mn-cs"/>
            </a:rPr>
            <a:t>ポイント増の</a:t>
          </a:r>
          <a:r>
            <a:rPr kumimoji="1" lang="en-US" altLang="ja-JP" sz="1400">
              <a:solidFill>
                <a:schemeClr val="dk1"/>
              </a:solidFill>
              <a:effectLst/>
              <a:latin typeface="+mn-ea"/>
              <a:ea typeface="+mn-ea"/>
              <a:cs typeface="+mn-cs"/>
            </a:rPr>
            <a:t>0.33</a:t>
          </a:r>
          <a:r>
            <a:rPr kumimoji="1" lang="ja-JP" altLang="ja-JP" sz="1400">
              <a:solidFill>
                <a:schemeClr val="dk1"/>
              </a:solidFill>
              <a:effectLst/>
              <a:latin typeface="+mn-ea"/>
              <a:ea typeface="+mn-ea"/>
              <a:cs typeface="+mn-cs"/>
            </a:rPr>
            <a:t>となった。徴収率の低迷に加えて人口減による税収入の減少もあることから、労働力人口の確保と税収入額の増に努め、財政基盤の強化を図る。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14288</xdr:rowOff>
    </xdr:from>
    <xdr:to>
      <xdr:col>7</xdr:col>
      <xdr:colOff>152400</xdr:colOff>
      <xdr:row>44</xdr:row>
      <xdr:rowOff>24342</xdr:rowOff>
    </xdr:to>
    <xdr:cxnSp macro="">
      <xdr:nvCxnSpPr>
        <xdr:cNvPr id="71" name="直線コネクタ 70"/>
        <xdr:cNvCxnSpPr/>
      </xdr:nvCxnSpPr>
      <xdr:spPr>
        <a:xfrm flipV="1">
          <a:off x="4114800" y="75580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34396</xdr:rowOff>
    </xdr:to>
    <xdr:cxnSp macro="">
      <xdr:nvCxnSpPr>
        <xdr:cNvPr id="74" name="直線コネクタ 73"/>
        <xdr:cNvCxnSpPr/>
      </xdr:nvCxnSpPr>
      <xdr:spPr>
        <a:xfrm flipV="1">
          <a:off x="3225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34396</xdr:rowOff>
    </xdr:from>
    <xdr:to>
      <xdr:col>4</xdr:col>
      <xdr:colOff>482600</xdr:colOff>
      <xdr:row>44</xdr:row>
      <xdr:rowOff>34396</xdr:rowOff>
    </xdr:to>
    <xdr:cxnSp macro="">
      <xdr:nvCxnSpPr>
        <xdr:cNvPr id="77" name="直線コネクタ 76"/>
        <xdr:cNvCxnSpPr/>
      </xdr:nvCxnSpPr>
      <xdr:spPr>
        <a:xfrm>
          <a:off x="2336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34396</xdr:rowOff>
    </xdr:to>
    <xdr:cxnSp macro="">
      <xdr:nvCxnSpPr>
        <xdr:cNvPr id="80" name="直線コネクタ 79"/>
        <xdr:cNvCxnSpPr/>
      </xdr:nvCxnSpPr>
      <xdr:spPr>
        <a:xfrm>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134938</xdr:rowOff>
    </xdr:from>
    <xdr:to>
      <xdr:col>7</xdr:col>
      <xdr:colOff>203200</xdr:colOff>
      <xdr:row>44</xdr:row>
      <xdr:rowOff>65088</xdr:rowOff>
    </xdr:to>
    <xdr:sp macro="" textlink="">
      <xdr:nvSpPr>
        <xdr:cNvPr id="90" name="円/楕円 89"/>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107015</xdr:rowOff>
    </xdr:from>
    <xdr:ext cx="762000" cy="259045"/>
    <xdr:sp macro="" textlink="">
      <xdr:nvSpPr>
        <xdr:cNvPr id="91" name="財政力該当値テキスト"/>
        <xdr:cNvSpPr txBox="1"/>
      </xdr:nvSpPr>
      <xdr:spPr>
        <a:xfrm>
          <a:off x="5041900" y="747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92" name="円/楕円 91"/>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3" name="テキスト ボックス 92"/>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155046</xdr:rowOff>
    </xdr:from>
    <xdr:to>
      <xdr:col>4</xdr:col>
      <xdr:colOff>533400</xdr:colOff>
      <xdr:row>44</xdr:row>
      <xdr:rowOff>85196</xdr:rowOff>
    </xdr:to>
    <xdr:sp macro="" textlink="">
      <xdr:nvSpPr>
        <xdr:cNvPr id="94" name="円/楕円 93"/>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69973</xdr:rowOff>
    </xdr:from>
    <xdr:ext cx="762000" cy="259045"/>
    <xdr:sp macro="" textlink="">
      <xdr:nvSpPr>
        <xdr:cNvPr id="95" name="テキスト ボックス 94"/>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155046</xdr:rowOff>
    </xdr:from>
    <xdr:to>
      <xdr:col>3</xdr:col>
      <xdr:colOff>330200</xdr:colOff>
      <xdr:row>44</xdr:row>
      <xdr:rowOff>85196</xdr:rowOff>
    </xdr:to>
    <xdr:sp macro="" textlink="">
      <xdr:nvSpPr>
        <xdr:cNvPr id="96" name="円/楕円 95"/>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69973</xdr:rowOff>
    </xdr:from>
    <xdr:ext cx="762000" cy="259045"/>
    <xdr:sp macro="" textlink="">
      <xdr:nvSpPr>
        <xdr:cNvPr id="97" name="テキスト ボックス 96"/>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8" name="円/楕円 97"/>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9" name="テキスト ボックス 98"/>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前</a:t>
          </a:r>
          <a:r>
            <a:rPr kumimoji="1" lang="ja-JP" altLang="ja-JP" sz="1400">
              <a:solidFill>
                <a:schemeClr val="dk1"/>
              </a:solidFill>
              <a:effectLst/>
              <a:latin typeface="+mn-ea"/>
              <a:ea typeface="+mn-ea"/>
              <a:cs typeface="+mn-cs"/>
            </a:rPr>
            <a:t>年度より</a:t>
          </a:r>
          <a:r>
            <a:rPr kumimoji="1" lang="en-US" altLang="ja-JP" sz="1400">
              <a:solidFill>
                <a:schemeClr val="dk1"/>
              </a:solidFill>
              <a:effectLst/>
              <a:latin typeface="+mn-ea"/>
              <a:ea typeface="+mn-ea"/>
              <a:cs typeface="+mn-cs"/>
            </a:rPr>
            <a:t>5.2</a:t>
          </a:r>
          <a:r>
            <a:rPr kumimoji="1" lang="ja-JP" altLang="ja-JP" sz="1400">
              <a:solidFill>
                <a:schemeClr val="dk1"/>
              </a:solidFill>
              <a:effectLst/>
              <a:latin typeface="+mn-ea"/>
              <a:ea typeface="+mn-ea"/>
              <a:cs typeface="+mn-cs"/>
            </a:rPr>
            <a:t>ポイント減の</a:t>
          </a:r>
          <a:r>
            <a:rPr kumimoji="1" lang="en-US" altLang="ja-JP" sz="1400">
              <a:solidFill>
                <a:schemeClr val="dk1"/>
              </a:solidFill>
              <a:effectLst/>
              <a:latin typeface="+mn-ea"/>
              <a:ea typeface="+mn-ea"/>
              <a:cs typeface="+mn-cs"/>
            </a:rPr>
            <a:t>88.0</a:t>
          </a:r>
          <a:r>
            <a:rPr kumimoji="1" lang="ja-JP" altLang="ja-JP" sz="1400">
              <a:solidFill>
                <a:schemeClr val="dk1"/>
              </a:solidFill>
              <a:effectLst/>
              <a:latin typeface="+mn-ea"/>
              <a:ea typeface="+mn-ea"/>
              <a:cs typeface="+mn-cs"/>
            </a:rPr>
            <a:t>となり、類似団体内平均値を</a:t>
          </a:r>
          <a:r>
            <a:rPr kumimoji="1" lang="en-US" altLang="ja-JP" sz="1400">
              <a:solidFill>
                <a:schemeClr val="dk1"/>
              </a:solidFill>
              <a:effectLst/>
              <a:latin typeface="+mn-ea"/>
              <a:ea typeface="+mn-ea"/>
              <a:cs typeface="+mn-cs"/>
            </a:rPr>
            <a:t>3.4</a:t>
          </a:r>
          <a:r>
            <a:rPr kumimoji="1" lang="ja-JP" altLang="ja-JP" sz="1400">
              <a:solidFill>
                <a:schemeClr val="dk1"/>
              </a:solidFill>
              <a:effectLst/>
              <a:latin typeface="+mn-ea"/>
              <a:ea typeface="+mn-ea"/>
              <a:cs typeface="+mn-cs"/>
            </a:rPr>
            <a:t>ポイント上回る結果となった。業務の電算化等による委託料の増加及び施設の維持管理経費等の増加等が主な要因となっている。しかし、公債費が減少傾向であることから、</a:t>
          </a:r>
          <a:r>
            <a:rPr kumimoji="1" lang="en-US" altLang="ja-JP" sz="1400">
              <a:solidFill>
                <a:schemeClr val="dk1"/>
              </a:solidFill>
              <a:effectLst/>
              <a:latin typeface="+mn-ea"/>
              <a:ea typeface="+mn-ea"/>
              <a:cs typeface="+mn-cs"/>
            </a:rPr>
            <a:t>2</a:t>
          </a:r>
          <a:r>
            <a:rPr kumimoji="1" lang="ja-JP" altLang="ja-JP" sz="1400">
              <a:solidFill>
                <a:schemeClr val="dk1"/>
              </a:solidFill>
              <a:effectLst/>
              <a:latin typeface="+mn-ea"/>
              <a:ea typeface="+mn-ea"/>
              <a:cs typeface="+mn-cs"/>
            </a:rPr>
            <a:t>年連続での減となっている。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今後も地方債残高の減少に努めるとともに、事業の見直し及び整理等により経常経費削減を図り、経常収支比率の改善を</a:t>
          </a:r>
          <a:r>
            <a:rPr kumimoji="1" lang="ja-JP" altLang="en-US" sz="1400">
              <a:solidFill>
                <a:schemeClr val="dk1"/>
              </a:solidFill>
              <a:effectLst/>
              <a:latin typeface="+mn-ea"/>
              <a:ea typeface="+mn-ea"/>
              <a:cs typeface="+mn-cs"/>
            </a:rPr>
            <a:t>目指す</a:t>
          </a:r>
          <a:r>
            <a:rPr kumimoji="1" lang="ja-JP" altLang="ja-JP" sz="14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63</xdr:row>
      <xdr:rowOff>122344</xdr:rowOff>
    </xdr:to>
    <xdr:cxnSp macro="">
      <xdr:nvCxnSpPr>
        <xdr:cNvPr id="134" name="直線コネクタ 133"/>
        <xdr:cNvCxnSpPr/>
      </xdr:nvCxnSpPr>
      <xdr:spPr>
        <a:xfrm flipV="1">
          <a:off x="4114800" y="1071456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31327</xdr:rowOff>
    </xdr:to>
    <xdr:cxnSp macro="">
      <xdr:nvCxnSpPr>
        <xdr:cNvPr id="137" name="直線コネクタ 136"/>
        <xdr:cNvCxnSpPr/>
      </xdr:nvCxnSpPr>
      <xdr:spPr>
        <a:xfrm flipV="1">
          <a:off x="3225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64</xdr:row>
      <xdr:rowOff>31327</xdr:rowOff>
    </xdr:to>
    <xdr:cxnSp macro="">
      <xdr:nvCxnSpPr>
        <xdr:cNvPr id="140" name="直線コネクタ 139"/>
        <xdr:cNvCxnSpPr/>
      </xdr:nvCxnSpPr>
      <xdr:spPr>
        <a:xfrm>
          <a:off x="2336800" y="1093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37888</xdr:rowOff>
    </xdr:from>
    <xdr:to>
      <xdr:col>3</xdr:col>
      <xdr:colOff>279400</xdr:colOff>
      <xdr:row>63</xdr:row>
      <xdr:rowOff>130387</xdr:rowOff>
    </xdr:to>
    <xdr:cxnSp macro="">
      <xdr:nvCxnSpPr>
        <xdr:cNvPr id="143" name="直線コネクタ 142"/>
        <xdr:cNvCxnSpPr/>
      </xdr:nvCxnSpPr>
      <xdr:spPr>
        <a:xfrm>
          <a:off x="1447800" y="1083923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3" name="円/楕円 152"/>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5944</xdr:rowOff>
    </xdr:from>
    <xdr:ext cx="762000" cy="259045"/>
    <xdr:sp macro="" textlink="">
      <xdr:nvSpPr>
        <xdr:cNvPr id="154" name="財政構造の弾力性該当値テキスト"/>
        <xdr:cNvSpPr txBox="1"/>
      </xdr:nvSpPr>
      <xdr:spPr>
        <a:xfrm>
          <a:off x="5041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5" name="円/楕円 154"/>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157921</xdr:rowOff>
    </xdr:from>
    <xdr:ext cx="736600" cy="259045"/>
    <xdr:sp macro="" textlink="">
      <xdr:nvSpPr>
        <xdr:cNvPr id="156" name="テキスト ボックス 155"/>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7" name="円/楕円 156"/>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8" name="テキスト ボックス 157"/>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79587</xdr:rowOff>
    </xdr:from>
    <xdr:to>
      <xdr:col>3</xdr:col>
      <xdr:colOff>330200</xdr:colOff>
      <xdr:row>64</xdr:row>
      <xdr:rowOff>9737</xdr:rowOff>
    </xdr:to>
    <xdr:sp macro="" textlink="">
      <xdr:nvSpPr>
        <xdr:cNvPr id="159" name="円/楕円 158"/>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165964</xdr:rowOff>
    </xdr:from>
    <xdr:ext cx="762000" cy="259045"/>
    <xdr:sp macro="" textlink="">
      <xdr:nvSpPr>
        <xdr:cNvPr id="160" name="テキスト ボックス 159"/>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158538</xdr:rowOff>
    </xdr:from>
    <xdr:to>
      <xdr:col>2</xdr:col>
      <xdr:colOff>127000</xdr:colOff>
      <xdr:row>63</xdr:row>
      <xdr:rowOff>88688</xdr:rowOff>
    </xdr:to>
    <xdr:sp macro="" textlink="">
      <xdr:nvSpPr>
        <xdr:cNvPr id="161" name="円/楕円 160"/>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73465</xdr:rowOff>
    </xdr:from>
    <xdr:ext cx="762000" cy="259045"/>
    <xdr:sp macro="" textlink="">
      <xdr:nvSpPr>
        <xdr:cNvPr id="162" name="テキスト ボックス 161"/>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増加傾向にあるものの、類似団体内平均値、全国平均及び青森県平均の</a:t>
          </a:r>
          <a:r>
            <a:rPr kumimoji="1" lang="ja-JP" altLang="en-US" sz="1400">
              <a:solidFill>
                <a:schemeClr val="dk1"/>
              </a:solidFill>
              <a:effectLst/>
              <a:latin typeface="+mn-ea"/>
              <a:ea typeface="+mn-ea"/>
              <a:cs typeface="+mn-cs"/>
            </a:rPr>
            <a:t>いずれも</a:t>
          </a:r>
          <a:r>
            <a:rPr kumimoji="1" lang="ja-JP" altLang="ja-JP" sz="1400">
              <a:solidFill>
                <a:schemeClr val="dk1"/>
              </a:solidFill>
              <a:effectLst/>
              <a:latin typeface="+mn-ea"/>
              <a:ea typeface="+mn-ea"/>
              <a:cs typeface="+mn-cs"/>
            </a:rPr>
            <a:t>下回る結果となっている。定員管理適正化計画に基づき計画的に職員数を削減した結果、人件費が抑制されたことが主な要因であると考えられる。今後も引き続きコスト削減に努めていく。</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140112</xdr:rowOff>
    </xdr:from>
    <xdr:to>
      <xdr:col>7</xdr:col>
      <xdr:colOff>152400</xdr:colOff>
      <xdr:row>81</xdr:row>
      <xdr:rowOff>154217</xdr:rowOff>
    </xdr:to>
    <xdr:cxnSp macro="">
      <xdr:nvCxnSpPr>
        <xdr:cNvPr id="196" name="直線コネクタ 195"/>
        <xdr:cNvCxnSpPr/>
      </xdr:nvCxnSpPr>
      <xdr:spPr>
        <a:xfrm>
          <a:off x="4114800" y="14027562"/>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140112</xdr:rowOff>
    </xdr:from>
    <xdr:to>
      <xdr:col>6</xdr:col>
      <xdr:colOff>0</xdr:colOff>
      <xdr:row>81</xdr:row>
      <xdr:rowOff>162034</xdr:rowOff>
    </xdr:to>
    <xdr:cxnSp macro="">
      <xdr:nvCxnSpPr>
        <xdr:cNvPr id="199" name="直線コネクタ 198"/>
        <xdr:cNvCxnSpPr/>
      </xdr:nvCxnSpPr>
      <xdr:spPr>
        <a:xfrm flipV="1">
          <a:off x="3225800" y="14027562"/>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144145</xdr:rowOff>
    </xdr:from>
    <xdr:to>
      <xdr:col>4</xdr:col>
      <xdr:colOff>482600</xdr:colOff>
      <xdr:row>81</xdr:row>
      <xdr:rowOff>162034</xdr:rowOff>
    </xdr:to>
    <xdr:cxnSp macro="">
      <xdr:nvCxnSpPr>
        <xdr:cNvPr id="202" name="直線コネクタ 201"/>
        <xdr:cNvCxnSpPr/>
      </xdr:nvCxnSpPr>
      <xdr:spPr>
        <a:xfrm>
          <a:off x="2336800" y="14031595"/>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144145</xdr:rowOff>
    </xdr:from>
    <xdr:to>
      <xdr:col>3</xdr:col>
      <xdr:colOff>279400</xdr:colOff>
      <xdr:row>81</xdr:row>
      <xdr:rowOff>150690</xdr:rowOff>
    </xdr:to>
    <xdr:cxnSp macro="">
      <xdr:nvCxnSpPr>
        <xdr:cNvPr id="205" name="直線コネクタ 204"/>
        <xdr:cNvCxnSpPr/>
      </xdr:nvCxnSpPr>
      <xdr:spPr>
        <a:xfrm flipV="1">
          <a:off x="1447800" y="14031595"/>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103417</xdr:rowOff>
    </xdr:from>
    <xdr:to>
      <xdr:col>7</xdr:col>
      <xdr:colOff>203200</xdr:colOff>
      <xdr:row>82</xdr:row>
      <xdr:rowOff>33567</xdr:rowOff>
    </xdr:to>
    <xdr:sp macro="" textlink="">
      <xdr:nvSpPr>
        <xdr:cNvPr id="215" name="円/楕円 214"/>
        <xdr:cNvSpPr/>
      </xdr:nvSpPr>
      <xdr:spPr>
        <a:xfrm>
          <a:off x="4902200" y="139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24694</xdr:rowOff>
    </xdr:from>
    <xdr:ext cx="762000" cy="259045"/>
    <xdr:sp macro="" textlink="">
      <xdr:nvSpPr>
        <xdr:cNvPr id="216" name="人件費・物件費等の状況該当値テキスト"/>
        <xdr:cNvSpPr txBox="1"/>
      </xdr:nvSpPr>
      <xdr:spPr>
        <a:xfrm>
          <a:off x="5041900" y="1391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89312</xdr:rowOff>
    </xdr:from>
    <xdr:to>
      <xdr:col>6</xdr:col>
      <xdr:colOff>50800</xdr:colOff>
      <xdr:row>82</xdr:row>
      <xdr:rowOff>19462</xdr:rowOff>
    </xdr:to>
    <xdr:sp macro="" textlink="">
      <xdr:nvSpPr>
        <xdr:cNvPr id="217" name="円/楕円 216"/>
        <xdr:cNvSpPr/>
      </xdr:nvSpPr>
      <xdr:spPr>
        <a:xfrm>
          <a:off x="4064000" y="139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29639</xdr:rowOff>
    </xdr:from>
    <xdr:ext cx="736600" cy="259045"/>
    <xdr:sp macro="" textlink="">
      <xdr:nvSpPr>
        <xdr:cNvPr id="218" name="テキスト ボックス 217"/>
        <xdr:cNvSpPr txBox="1"/>
      </xdr:nvSpPr>
      <xdr:spPr>
        <a:xfrm>
          <a:off x="3733800" y="1374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111234</xdr:rowOff>
    </xdr:from>
    <xdr:to>
      <xdr:col>4</xdr:col>
      <xdr:colOff>533400</xdr:colOff>
      <xdr:row>82</xdr:row>
      <xdr:rowOff>41384</xdr:rowOff>
    </xdr:to>
    <xdr:sp macro="" textlink="">
      <xdr:nvSpPr>
        <xdr:cNvPr id="219" name="円/楕円 218"/>
        <xdr:cNvSpPr/>
      </xdr:nvSpPr>
      <xdr:spPr>
        <a:xfrm>
          <a:off x="3175000" y="139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51561</xdr:rowOff>
    </xdr:from>
    <xdr:ext cx="762000" cy="259045"/>
    <xdr:sp macro="" textlink="">
      <xdr:nvSpPr>
        <xdr:cNvPr id="220" name="テキスト ボックス 219"/>
        <xdr:cNvSpPr txBox="1"/>
      </xdr:nvSpPr>
      <xdr:spPr>
        <a:xfrm>
          <a:off x="2844800" y="137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93345</xdr:rowOff>
    </xdr:from>
    <xdr:to>
      <xdr:col>3</xdr:col>
      <xdr:colOff>330200</xdr:colOff>
      <xdr:row>82</xdr:row>
      <xdr:rowOff>23495</xdr:rowOff>
    </xdr:to>
    <xdr:sp macro="" textlink="">
      <xdr:nvSpPr>
        <xdr:cNvPr id="221" name="円/楕円 220"/>
        <xdr:cNvSpPr/>
      </xdr:nvSpPr>
      <xdr:spPr>
        <a:xfrm>
          <a:off x="2286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33672</xdr:rowOff>
    </xdr:from>
    <xdr:ext cx="762000" cy="259045"/>
    <xdr:sp macro="" textlink="">
      <xdr:nvSpPr>
        <xdr:cNvPr id="222" name="テキスト ボックス 221"/>
        <xdr:cNvSpPr txBox="1"/>
      </xdr:nvSpPr>
      <xdr:spPr>
        <a:xfrm>
          <a:off x="1955800" y="137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99890</xdr:rowOff>
    </xdr:from>
    <xdr:to>
      <xdr:col>2</xdr:col>
      <xdr:colOff>127000</xdr:colOff>
      <xdr:row>82</xdr:row>
      <xdr:rowOff>30040</xdr:rowOff>
    </xdr:to>
    <xdr:sp macro="" textlink="">
      <xdr:nvSpPr>
        <xdr:cNvPr id="223" name="円/楕円 222"/>
        <xdr:cNvSpPr/>
      </xdr:nvSpPr>
      <xdr:spPr>
        <a:xfrm>
          <a:off x="1397000" y="139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40217</xdr:rowOff>
    </xdr:from>
    <xdr:ext cx="762000" cy="259045"/>
    <xdr:sp macro="" textlink="">
      <xdr:nvSpPr>
        <xdr:cNvPr id="224" name="テキスト ボックス 223"/>
        <xdr:cNvSpPr txBox="1"/>
      </xdr:nvSpPr>
      <xdr:spPr>
        <a:xfrm>
          <a:off x="1066800" y="1375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人口千人当たり職員数</a:t>
          </a:r>
          <a:r>
            <a:rPr kumimoji="1" lang="en-US" altLang="ja-JP" sz="1300">
              <a:solidFill>
                <a:schemeClr val="dk1"/>
              </a:solidFill>
              <a:effectLst/>
              <a:latin typeface="+mn-ea"/>
              <a:ea typeface="+mn-ea"/>
              <a:cs typeface="+mn-cs"/>
            </a:rPr>
            <a:t>20.58</a:t>
          </a:r>
          <a:r>
            <a:rPr kumimoji="1" lang="ja-JP" altLang="en-US" sz="1300">
              <a:solidFill>
                <a:schemeClr val="dk1"/>
              </a:solidFill>
              <a:effectLst/>
              <a:latin typeface="+mn-ea"/>
              <a:ea typeface="+mn-ea"/>
              <a:cs typeface="+mn-cs"/>
            </a:rPr>
            <a:t>人は類似団体平均を</a:t>
          </a:r>
          <a:r>
            <a:rPr kumimoji="1" lang="en-US" altLang="ja-JP" sz="1300">
              <a:solidFill>
                <a:schemeClr val="dk1"/>
              </a:solidFill>
              <a:effectLst/>
              <a:latin typeface="+mn-ea"/>
              <a:ea typeface="+mn-ea"/>
              <a:cs typeface="+mn-cs"/>
            </a:rPr>
            <a:t>0.63</a:t>
          </a:r>
          <a:r>
            <a:rPr kumimoji="1" lang="ja-JP" altLang="en-US" sz="1300">
              <a:solidFill>
                <a:schemeClr val="dk1"/>
              </a:solidFill>
              <a:effectLst/>
              <a:latin typeface="+mn-ea"/>
              <a:ea typeface="+mn-ea"/>
              <a:cs typeface="+mn-cs"/>
            </a:rPr>
            <a:t>ポイント下回っている。</a:t>
          </a: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H26</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ともに職員数の増減は無いが、人口が</a:t>
          </a:r>
          <a:r>
            <a:rPr kumimoji="1" lang="en-US" altLang="ja-JP" sz="1300">
              <a:solidFill>
                <a:schemeClr val="dk1"/>
              </a:solidFill>
              <a:effectLst/>
              <a:latin typeface="+mn-ea"/>
              <a:ea typeface="+mn-ea"/>
              <a:cs typeface="+mn-cs"/>
            </a:rPr>
            <a:t>75</a:t>
          </a:r>
          <a:r>
            <a:rPr kumimoji="1" lang="ja-JP" altLang="en-US" sz="1300">
              <a:solidFill>
                <a:schemeClr val="dk1"/>
              </a:solidFill>
              <a:effectLst/>
              <a:latin typeface="+mn-ea"/>
              <a:ea typeface="+mn-ea"/>
              <a:cs typeface="+mn-cs"/>
            </a:rPr>
            <a:t>人減となっており、この急激な人口減少が数値の上昇に繋がっている。ここ数年は年間</a:t>
          </a:r>
          <a:r>
            <a:rPr kumimoji="1" lang="en-US" altLang="ja-JP" sz="1300">
              <a:solidFill>
                <a:schemeClr val="dk1"/>
              </a:solidFill>
              <a:effectLst/>
              <a:latin typeface="+mn-ea"/>
              <a:ea typeface="+mn-ea"/>
              <a:cs typeface="+mn-cs"/>
            </a:rPr>
            <a:t>70</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80</a:t>
          </a:r>
          <a:r>
            <a:rPr kumimoji="1" lang="ja-JP" altLang="en-US" sz="1300">
              <a:solidFill>
                <a:schemeClr val="dk1"/>
              </a:solidFill>
              <a:effectLst/>
              <a:latin typeface="+mn-ea"/>
              <a:ea typeface="+mn-ea"/>
              <a:cs typeface="+mn-cs"/>
            </a:rPr>
            <a:t>人程度の人口減が続いており、今後も数値の上昇を抑えることは厳しい状況である。</a:t>
          </a:r>
        </a:p>
        <a:p>
          <a:r>
            <a:rPr kumimoji="1" lang="ja-JP" altLang="en-US" sz="1300">
              <a:solidFill>
                <a:schemeClr val="dk1"/>
              </a:solidFill>
              <a:effectLst/>
              <a:latin typeface="+mn-ea"/>
              <a:ea typeface="+mn-ea"/>
              <a:cs typeface="+mn-cs"/>
            </a:rPr>
            <a:t>　今後は事務事業の見直しと効率化を更に進め、適切な定員管理を図っていきたい。</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83</xdr:row>
      <xdr:rowOff>125307</xdr:rowOff>
    </xdr:to>
    <xdr:cxnSp macro="">
      <xdr:nvCxnSpPr>
        <xdr:cNvPr id="258" name="直線コネクタ 257"/>
        <xdr:cNvCxnSpPr/>
      </xdr:nvCxnSpPr>
      <xdr:spPr>
        <a:xfrm>
          <a:off x="16179800" y="143476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106680</xdr:rowOff>
    </xdr:to>
    <xdr:cxnSp macro="">
      <xdr:nvCxnSpPr>
        <xdr:cNvPr id="261" name="直線コネクタ 260"/>
        <xdr:cNvCxnSpPr/>
      </xdr:nvCxnSpPr>
      <xdr:spPr>
        <a:xfrm flipV="1">
          <a:off x="15290800" y="1434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56304</xdr:rowOff>
    </xdr:to>
    <xdr:cxnSp macro="">
      <xdr:nvCxnSpPr>
        <xdr:cNvPr id="264" name="直線コネクタ 263"/>
        <xdr:cNvCxnSpPr/>
      </xdr:nvCxnSpPr>
      <xdr:spPr>
        <a:xfrm flipV="1">
          <a:off x="14401800" y="14508480"/>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5" name="フローチャート : 判断 264"/>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6" name="テキスト ボックス 265"/>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88</xdr:row>
      <xdr:rowOff>56304</xdr:rowOff>
    </xdr:to>
    <xdr:cxnSp macro="">
      <xdr:nvCxnSpPr>
        <xdr:cNvPr id="267" name="直線コネクタ 266"/>
        <xdr:cNvCxnSpPr/>
      </xdr:nvCxnSpPr>
      <xdr:spPr>
        <a:xfrm>
          <a:off x="13512800" y="1506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8" name="フローチャート : 判断 267"/>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9" name="テキスト ボックス 268"/>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70" name="フローチャート : 判断 269"/>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71" name="テキスト ボックス 270"/>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7" name="円/楕円 276"/>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46584</xdr:rowOff>
    </xdr:from>
    <xdr:ext cx="762000" cy="259045"/>
    <xdr:sp macro="" textlink="">
      <xdr:nvSpPr>
        <xdr:cNvPr id="278" name="給与水準   （国との比較）該当値テキスト"/>
        <xdr:cNvSpPr txBox="1"/>
      </xdr:nvSpPr>
      <xdr:spPr>
        <a:xfrm>
          <a:off x="17106900" y="142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9" name="円/楕円 278"/>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152840</xdr:rowOff>
    </xdr:from>
    <xdr:ext cx="736600" cy="259045"/>
    <xdr:sp macro="" textlink="">
      <xdr:nvSpPr>
        <xdr:cNvPr id="280" name="テキスト ボックス 279"/>
        <xdr:cNvSpPr txBox="1"/>
      </xdr:nvSpPr>
      <xdr:spPr>
        <a:xfrm>
          <a:off x="15798800" y="1438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1" name="円/楕円 280"/>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2" name="テキスト ボックス 281"/>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3" name="円/楕円 282"/>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4" name="テキスト ボックス 283"/>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5" name="円/楕円 284"/>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11447</xdr:rowOff>
    </xdr:from>
    <xdr:ext cx="762000" cy="259045"/>
    <xdr:sp macro="" textlink="">
      <xdr:nvSpPr>
        <xdr:cNvPr id="286" name="テキスト ボックス 285"/>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定員管理適正化計画により計画的な職員数の削減をする取り組み等により、類似団体内平均値、全国平均及び青森県平均のいずれも下回っている。今後も職員の資質向上と業務の効率化を図り、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139869</xdr:rowOff>
    </xdr:from>
    <xdr:to>
      <xdr:col>24</xdr:col>
      <xdr:colOff>558800</xdr:colOff>
      <xdr:row>58</xdr:row>
      <xdr:rowOff>142282</xdr:rowOff>
    </xdr:to>
    <xdr:cxnSp macro="">
      <xdr:nvCxnSpPr>
        <xdr:cNvPr id="321" name="直線コネクタ 320"/>
        <xdr:cNvCxnSpPr/>
      </xdr:nvCxnSpPr>
      <xdr:spPr>
        <a:xfrm>
          <a:off x="16179800" y="1008396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134239</xdr:rowOff>
    </xdr:from>
    <xdr:to>
      <xdr:col>23</xdr:col>
      <xdr:colOff>406400</xdr:colOff>
      <xdr:row>58</xdr:row>
      <xdr:rowOff>139869</xdr:rowOff>
    </xdr:to>
    <xdr:cxnSp macro="">
      <xdr:nvCxnSpPr>
        <xdr:cNvPr id="324" name="直線コネクタ 323"/>
        <xdr:cNvCxnSpPr/>
      </xdr:nvCxnSpPr>
      <xdr:spPr>
        <a:xfrm>
          <a:off x="15290800" y="1007833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5" name="フローチャート :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119761</xdr:rowOff>
    </xdr:from>
    <xdr:to>
      <xdr:col>22</xdr:col>
      <xdr:colOff>203200</xdr:colOff>
      <xdr:row>58</xdr:row>
      <xdr:rowOff>134239</xdr:rowOff>
    </xdr:to>
    <xdr:cxnSp macro="">
      <xdr:nvCxnSpPr>
        <xdr:cNvPr id="327" name="直線コネクタ 326"/>
        <xdr:cNvCxnSpPr/>
      </xdr:nvCxnSpPr>
      <xdr:spPr>
        <a:xfrm>
          <a:off x="14401800" y="100638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8" name="フローチャート :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119761</xdr:rowOff>
    </xdr:from>
    <xdr:to>
      <xdr:col>21</xdr:col>
      <xdr:colOff>0</xdr:colOff>
      <xdr:row>58</xdr:row>
      <xdr:rowOff>122174</xdr:rowOff>
    </xdr:to>
    <xdr:cxnSp macro="">
      <xdr:nvCxnSpPr>
        <xdr:cNvPr id="330" name="直線コネクタ 329"/>
        <xdr:cNvCxnSpPr/>
      </xdr:nvCxnSpPr>
      <xdr:spPr>
        <a:xfrm flipV="1">
          <a:off x="13512800" y="100638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1" name="フローチャート :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3" name="フローチャート : 判断 332"/>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4" name="テキスト ボックス 333"/>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91482</xdr:rowOff>
    </xdr:from>
    <xdr:to>
      <xdr:col>24</xdr:col>
      <xdr:colOff>609600</xdr:colOff>
      <xdr:row>59</xdr:row>
      <xdr:rowOff>21632</xdr:rowOff>
    </xdr:to>
    <xdr:sp macro="" textlink="">
      <xdr:nvSpPr>
        <xdr:cNvPr id="340" name="円/楕円 339"/>
        <xdr:cNvSpPr/>
      </xdr:nvSpPr>
      <xdr:spPr>
        <a:xfrm>
          <a:off x="169672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12759</xdr:rowOff>
    </xdr:from>
    <xdr:ext cx="762000" cy="259045"/>
    <xdr:sp macro="" textlink="">
      <xdr:nvSpPr>
        <xdr:cNvPr id="341" name="定員管理の状況該当値テキスト"/>
        <xdr:cNvSpPr txBox="1"/>
      </xdr:nvSpPr>
      <xdr:spPr>
        <a:xfrm>
          <a:off x="17106900" y="99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89069</xdr:rowOff>
    </xdr:from>
    <xdr:to>
      <xdr:col>23</xdr:col>
      <xdr:colOff>457200</xdr:colOff>
      <xdr:row>59</xdr:row>
      <xdr:rowOff>19219</xdr:rowOff>
    </xdr:to>
    <xdr:sp macro="" textlink="">
      <xdr:nvSpPr>
        <xdr:cNvPr id="342" name="円/楕円 341"/>
        <xdr:cNvSpPr/>
      </xdr:nvSpPr>
      <xdr:spPr>
        <a:xfrm>
          <a:off x="16129000" y="10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29396</xdr:rowOff>
    </xdr:from>
    <xdr:ext cx="736600" cy="259045"/>
    <xdr:sp macro="" textlink="">
      <xdr:nvSpPr>
        <xdr:cNvPr id="343" name="テキスト ボックス 342"/>
        <xdr:cNvSpPr txBox="1"/>
      </xdr:nvSpPr>
      <xdr:spPr>
        <a:xfrm>
          <a:off x="15798800" y="980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83439</xdr:rowOff>
    </xdr:from>
    <xdr:to>
      <xdr:col>22</xdr:col>
      <xdr:colOff>254000</xdr:colOff>
      <xdr:row>59</xdr:row>
      <xdr:rowOff>13589</xdr:rowOff>
    </xdr:to>
    <xdr:sp macro="" textlink="">
      <xdr:nvSpPr>
        <xdr:cNvPr id="344" name="円/楕円 343"/>
        <xdr:cNvSpPr/>
      </xdr:nvSpPr>
      <xdr:spPr>
        <a:xfrm>
          <a:off x="15240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23766</xdr:rowOff>
    </xdr:from>
    <xdr:ext cx="762000" cy="259045"/>
    <xdr:sp macro="" textlink="">
      <xdr:nvSpPr>
        <xdr:cNvPr id="345" name="テキスト ボックス 344"/>
        <xdr:cNvSpPr txBox="1"/>
      </xdr:nvSpPr>
      <xdr:spPr>
        <a:xfrm>
          <a:off x="14909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68961</xdr:rowOff>
    </xdr:from>
    <xdr:to>
      <xdr:col>21</xdr:col>
      <xdr:colOff>50800</xdr:colOff>
      <xdr:row>58</xdr:row>
      <xdr:rowOff>170561</xdr:rowOff>
    </xdr:to>
    <xdr:sp macro="" textlink="">
      <xdr:nvSpPr>
        <xdr:cNvPr id="346" name="円/楕円 345"/>
        <xdr:cNvSpPr/>
      </xdr:nvSpPr>
      <xdr:spPr>
        <a:xfrm>
          <a:off x="14351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9288</xdr:rowOff>
    </xdr:from>
    <xdr:ext cx="762000" cy="259045"/>
    <xdr:sp macro="" textlink="">
      <xdr:nvSpPr>
        <xdr:cNvPr id="347" name="テキスト ボックス 346"/>
        <xdr:cNvSpPr txBox="1"/>
      </xdr:nvSpPr>
      <xdr:spPr>
        <a:xfrm>
          <a:off x="14020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71374</xdr:rowOff>
    </xdr:from>
    <xdr:to>
      <xdr:col>19</xdr:col>
      <xdr:colOff>533400</xdr:colOff>
      <xdr:row>59</xdr:row>
      <xdr:rowOff>1524</xdr:rowOff>
    </xdr:to>
    <xdr:sp macro="" textlink="">
      <xdr:nvSpPr>
        <xdr:cNvPr id="348" name="円/楕円 347"/>
        <xdr:cNvSpPr/>
      </xdr:nvSpPr>
      <xdr:spPr>
        <a:xfrm>
          <a:off x="13462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11701</xdr:rowOff>
    </xdr:from>
    <xdr:ext cx="762000" cy="259045"/>
    <xdr:sp macro="" textlink="">
      <xdr:nvSpPr>
        <xdr:cNvPr id="349" name="テキスト ボックス 348"/>
        <xdr:cNvSpPr txBox="1"/>
      </xdr:nvSpPr>
      <xdr:spPr>
        <a:xfrm>
          <a:off x="13131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前年度</a:t>
          </a:r>
          <a:r>
            <a:rPr kumimoji="1" lang="ja-JP" altLang="en-US" sz="1400">
              <a:solidFill>
                <a:schemeClr val="dk1"/>
              </a:solidFill>
              <a:effectLst/>
              <a:latin typeface="+mn-ea"/>
              <a:ea typeface="+mn-ea"/>
              <a:cs typeface="+mn-cs"/>
            </a:rPr>
            <a:t>より</a:t>
          </a:r>
          <a:r>
            <a:rPr kumimoji="1" lang="en-US" altLang="ja-JP" sz="1400">
              <a:solidFill>
                <a:schemeClr val="dk1"/>
              </a:solidFill>
              <a:effectLst/>
              <a:latin typeface="+mn-ea"/>
              <a:ea typeface="+mn-ea"/>
              <a:cs typeface="+mn-cs"/>
            </a:rPr>
            <a:t>1.3</a:t>
          </a:r>
          <a:r>
            <a:rPr kumimoji="1" lang="ja-JP" altLang="ja-JP" sz="1400">
              <a:solidFill>
                <a:schemeClr val="dk1"/>
              </a:solidFill>
              <a:effectLst/>
              <a:latin typeface="+mn-ea"/>
              <a:ea typeface="+mn-ea"/>
              <a:cs typeface="+mn-cs"/>
            </a:rPr>
            <a:t>ポイント減の</a:t>
          </a:r>
          <a:r>
            <a:rPr kumimoji="1" lang="en-US" altLang="ja-JP" sz="1400">
              <a:solidFill>
                <a:schemeClr val="dk1"/>
              </a:solidFill>
              <a:effectLst/>
              <a:latin typeface="+mn-ea"/>
              <a:ea typeface="+mn-ea"/>
              <a:cs typeface="+mn-cs"/>
            </a:rPr>
            <a:t>11.8</a:t>
          </a:r>
          <a:r>
            <a:rPr kumimoji="1" lang="ja-JP" altLang="ja-JP" sz="1400">
              <a:solidFill>
                <a:schemeClr val="dk1"/>
              </a:solidFill>
              <a:effectLst/>
              <a:latin typeface="+mn-ea"/>
              <a:ea typeface="+mn-ea"/>
              <a:cs typeface="+mn-cs"/>
            </a:rPr>
            <a:t>となった。減少傾向となっているが、全国平均及び類似団体内平均値を上回っているため、今後も引き続き新規発行債の抑制等により地方債残高の削減に努め、実質公債費比率の適正化を目指す。</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82852</xdr:rowOff>
    </xdr:to>
    <xdr:cxnSp macro="">
      <xdr:nvCxnSpPr>
        <xdr:cNvPr id="386" name="直線コネクタ 385"/>
        <xdr:cNvCxnSpPr/>
      </xdr:nvCxnSpPr>
      <xdr:spPr>
        <a:xfrm flipV="1">
          <a:off x="16179800" y="7134376"/>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7"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43</xdr:row>
      <xdr:rowOff>3326</xdr:rowOff>
    </xdr:to>
    <xdr:cxnSp macro="">
      <xdr:nvCxnSpPr>
        <xdr:cNvPr id="389" name="直線コネクタ 388"/>
        <xdr:cNvCxnSpPr/>
      </xdr:nvCxnSpPr>
      <xdr:spPr>
        <a:xfrm flipV="1">
          <a:off x="15290800" y="72837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0" name="フローチャート :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43</xdr:row>
      <xdr:rowOff>3326</xdr:rowOff>
    </xdr:to>
    <xdr:cxnSp macro="">
      <xdr:nvCxnSpPr>
        <xdr:cNvPr id="392" name="直線コネクタ 391"/>
        <xdr:cNvCxnSpPr/>
      </xdr:nvCxnSpPr>
      <xdr:spPr>
        <a:xfrm>
          <a:off x="14401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3" name="フローチャート : 判断 392"/>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4" name="テキスト ボックス 393"/>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151795</xdr:rowOff>
    </xdr:from>
    <xdr:to>
      <xdr:col>21</xdr:col>
      <xdr:colOff>0</xdr:colOff>
      <xdr:row>43</xdr:row>
      <xdr:rowOff>37798</xdr:rowOff>
    </xdr:to>
    <xdr:cxnSp macro="">
      <xdr:nvCxnSpPr>
        <xdr:cNvPr id="395" name="直線コネクタ 394"/>
        <xdr:cNvCxnSpPr/>
      </xdr:nvCxnSpPr>
      <xdr:spPr>
        <a:xfrm flipV="1">
          <a:off x="13512800" y="735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7" name="テキスト ボックス 396"/>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8" name="フローチャート : 判断 397"/>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399" name="テキスト ボックス 398"/>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405" name="円/楕円 404"/>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6"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7" name="円/楕円 406"/>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8" name="テキスト ボックス 407"/>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123976</xdr:rowOff>
    </xdr:from>
    <xdr:to>
      <xdr:col>22</xdr:col>
      <xdr:colOff>254000</xdr:colOff>
      <xdr:row>43</xdr:row>
      <xdr:rowOff>54126</xdr:rowOff>
    </xdr:to>
    <xdr:sp macro="" textlink="">
      <xdr:nvSpPr>
        <xdr:cNvPr id="409" name="円/楕円 408"/>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38903</xdr:rowOff>
    </xdr:from>
    <xdr:ext cx="762000" cy="259045"/>
    <xdr:sp macro="" textlink="">
      <xdr:nvSpPr>
        <xdr:cNvPr id="410" name="テキスト ボックス 409"/>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100995</xdr:rowOff>
    </xdr:from>
    <xdr:to>
      <xdr:col>21</xdr:col>
      <xdr:colOff>50800</xdr:colOff>
      <xdr:row>43</xdr:row>
      <xdr:rowOff>31145</xdr:rowOff>
    </xdr:to>
    <xdr:sp macro="" textlink="">
      <xdr:nvSpPr>
        <xdr:cNvPr id="411" name="円/楕円 410"/>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15922</xdr:rowOff>
    </xdr:from>
    <xdr:ext cx="762000" cy="259045"/>
    <xdr:sp macro="" textlink="">
      <xdr:nvSpPr>
        <xdr:cNvPr id="412" name="テキスト ボックス 411"/>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158448</xdr:rowOff>
    </xdr:from>
    <xdr:to>
      <xdr:col>19</xdr:col>
      <xdr:colOff>533400</xdr:colOff>
      <xdr:row>43</xdr:row>
      <xdr:rowOff>88598</xdr:rowOff>
    </xdr:to>
    <xdr:sp macro="" textlink="">
      <xdr:nvSpPr>
        <xdr:cNvPr id="413" name="円/楕円 412"/>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73375</xdr:rowOff>
    </xdr:from>
    <xdr:ext cx="762000" cy="259045"/>
    <xdr:sp macro="" textlink="">
      <xdr:nvSpPr>
        <xdr:cNvPr id="414" name="テキスト ボックス 413"/>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前年度より</a:t>
          </a:r>
          <a:r>
            <a:rPr kumimoji="1" lang="en-US" altLang="ja-JP" sz="1400">
              <a:solidFill>
                <a:schemeClr val="dk1"/>
              </a:solidFill>
              <a:effectLst/>
              <a:latin typeface="+mn-ea"/>
              <a:ea typeface="+mn-ea"/>
              <a:cs typeface="+mn-cs"/>
            </a:rPr>
            <a:t>6.9</a:t>
          </a:r>
          <a:r>
            <a:rPr kumimoji="1" lang="ja-JP" altLang="ja-JP" sz="1400">
              <a:solidFill>
                <a:schemeClr val="dk1"/>
              </a:solidFill>
              <a:effectLst/>
              <a:latin typeface="+mn-ea"/>
              <a:ea typeface="+mn-ea"/>
              <a:cs typeface="+mn-cs"/>
            </a:rPr>
            <a:t>ポイント減</a:t>
          </a:r>
          <a:r>
            <a:rPr kumimoji="1" lang="ja-JP" altLang="en-US" sz="1400">
              <a:solidFill>
                <a:schemeClr val="dk1"/>
              </a:solidFill>
              <a:effectLst/>
              <a:latin typeface="+mn-ea"/>
              <a:ea typeface="+mn-ea"/>
              <a:cs typeface="+mn-cs"/>
            </a:rPr>
            <a:t>の</a:t>
          </a:r>
          <a:r>
            <a:rPr kumimoji="1" lang="en-US" altLang="ja-JP" sz="1400">
              <a:solidFill>
                <a:schemeClr val="dk1"/>
              </a:solidFill>
              <a:effectLst/>
              <a:latin typeface="+mn-ea"/>
              <a:ea typeface="+mn-ea"/>
              <a:cs typeface="+mn-cs"/>
            </a:rPr>
            <a:t>75.1</a:t>
          </a:r>
          <a:r>
            <a:rPr kumimoji="1" lang="ja-JP" altLang="ja-JP" sz="1400">
              <a:solidFill>
                <a:schemeClr val="dk1"/>
              </a:solidFill>
              <a:effectLst/>
              <a:latin typeface="+mn-ea"/>
              <a:ea typeface="+mn-ea"/>
              <a:cs typeface="+mn-cs"/>
            </a:rPr>
            <a:t>となった。元金ベースでのプライマリーバランスを維持することにより地方債残高の削減に努めており、平成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ea"/>
              <a:ea typeface="+mn-ea"/>
              <a:cs typeface="+mn-cs"/>
            </a:rPr>
            <a:t>年度から減少し続けているが、全国平均及び類似団体内平均値と比較すると依然として高い状況となっている。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後世への負担を軽減すべく、今後も引き続き地方債残高の削減に努め、財政の健全化を図る。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90049</xdr:rowOff>
    </xdr:from>
    <xdr:to>
      <xdr:col>24</xdr:col>
      <xdr:colOff>558800</xdr:colOff>
      <xdr:row>18</xdr:row>
      <xdr:rowOff>169333</xdr:rowOff>
    </xdr:to>
    <xdr:cxnSp macro="">
      <xdr:nvCxnSpPr>
        <xdr:cNvPr id="450" name="直線コネクタ 449"/>
        <xdr:cNvCxnSpPr/>
      </xdr:nvCxnSpPr>
      <xdr:spPr>
        <a:xfrm flipV="1">
          <a:off x="16179800" y="3176149"/>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169333</xdr:rowOff>
    </xdr:from>
    <xdr:to>
      <xdr:col>23</xdr:col>
      <xdr:colOff>406400</xdr:colOff>
      <xdr:row>19</xdr:row>
      <xdr:rowOff>71422</xdr:rowOff>
    </xdr:to>
    <xdr:cxnSp macro="">
      <xdr:nvCxnSpPr>
        <xdr:cNvPr id="453" name="直線コネクタ 452"/>
        <xdr:cNvCxnSpPr/>
      </xdr:nvCxnSpPr>
      <xdr:spPr>
        <a:xfrm flipV="1">
          <a:off x="15290800" y="325543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4" name="フローチャート : 判断 45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5" name="テキスト ボックス 45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71422</xdr:rowOff>
    </xdr:from>
    <xdr:to>
      <xdr:col>22</xdr:col>
      <xdr:colOff>203200</xdr:colOff>
      <xdr:row>19</xdr:row>
      <xdr:rowOff>149558</xdr:rowOff>
    </xdr:to>
    <xdr:cxnSp macro="">
      <xdr:nvCxnSpPr>
        <xdr:cNvPr id="456" name="直線コネクタ 455"/>
        <xdr:cNvCxnSpPr/>
      </xdr:nvCxnSpPr>
      <xdr:spPr>
        <a:xfrm flipV="1">
          <a:off x="14401800" y="3328972"/>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7" name="フローチャート : 判断 456"/>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8" name="テキスト ボックス 457"/>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149558</xdr:rowOff>
    </xdr:from>
    <xdr:to>
      <xdr:col>21</xdr:col>
      <xdr:colOff>0</xdr:colOff>
      <xdr:row>20</xdr:row>
      <xdr:rowOff>44752</xdr:rowOff>
    </xdr:to>
    <xdr:cxnSp macro="">
      <xdr:nvCxnSpPr>
        <xdr:cNvPr id="459" name="直線コネクタ 458"/>
        <xdr:cNvCxnSpPr/>
      </xdr:nvCxnSpPr>
      <xdr:spPr>
        <a:xfrm flipV="1">
          <a:off x="13512800" y="3407108"/>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60" name="フローチャート : 判断 459"/>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61" name="テキスト ボックス 460"/>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2" name="フローチャート : 判断 461"/>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3" name="テキスト ボックス 462"/>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39249</xdr:rowOff>
    </xdr:from>
    <xdr:to>
      <xdr:col>24</xdr:col>
      <xdr:colOff>609600</xdr:colOff>
      <xdr:row>18</xdr:row>
      <xdr:rowOff>140849</xdr:rowOff>
    </xdr:to>
    <xdr:sp macro="" textlink="">
      <xdr:nvSpPr>
        <xdr:cNvPr id="469" name="円/楕円 468"/>
        <xdr:cNvSpPr/>
      </xdr:nvSpPr>
      <xdr:spPr>
        <a:xfrm>
          <a:off x="169672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11326</xdr:rowOff>
    </xdr:from>
    <xdr:ext cx="762000" cy="259045"/>
    <xdr:sp macro="" textlink="">
      <xdr:nvSpPr>
        <xdr:cNvPr id="470" name="将来負担の状況該当値テキスト"/>
        <xdr:cNvSpPr txBox="1"/>
      </xdr:nvSpPr>
      <xdr:spPr>
        <a:xfrm>
          <a:off x="17106900" y="30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118533</xdr:rowOff>
    </xdr:from>
    <xdr:to>
      <xdr:col>23</xdr:col>
      <xdr:colOff>457200</xdr:colOff>
      <xdr:row>19</xdr:row>
      <xdr:rowOff>48683</xdr:rowOff>
    </xdr:to>
    <xdr:sp macro="" textlink="">
      <xdr:nvSpPr>
        <xdr:cNvPr id="471" name="円/楕円 470"/>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33460</xdr:rowOff>
    </xdr:from>
    <xdr:ext cx="736600" cy="259045"/>
    <xdr:sp macro="" textlink="">
      <xdr:nvSpPr>
        <xdr:cNvPr id="472" name="テキスト ボックス 471"/>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20622</xdr:rowOff>
    </xdr:from>
    <xdr:to>
      <xdr:col>22</xdr:col>
      <xdr:colOff>254000</xdr:colOff>
      <xdr:row>19</xdr:row>
      <xdr:rowOff>122222</xdr:rowOff>
    </xdr:to>
    <xdr:sp macro="" textlink="">
      <xdr:nvSpPr>
        <xdr:cNvPr id="473" name="円/楕円 472"/>
        <xdr:cNvSpPr/>
      </xdr:nvSpPr>
      <xdr:spPr>
        <a:xfrm>
          <a:off x="15240000" y="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106999</xdr:rowOff>
    </xdr:from>
    <xdr:ext cx="762000" cy="259045"/>
    <xdr:sp macro="" textlink="">
      <xdr:nvSpPr>
        <xdr:cNvPr id="474" name="テキスト ボックス 473"/>
        <xdr:cNvSpPr txBox="1"/>
      </xdr:nvSpPr>
      <xdr:spPr>
        <a:xfrm>
          <a:off x="14909800" y="33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98758</xdr:rowOff>
    </xdr:from>
    <xdr:to>
      <xdr:col>21</xdr:col>
      <xdr:colOff>50800</xdr:colOff>
      <xdr:row>20</xdr:row>
      <xdr:rowOff>28908</xdr:rowOff>
    </xdr:to>
    <xdr:sp macro="" textlink="">
      <xdr:nvSpPr>
        <xdr:cNvPr id="475" name="円/楕円 474"/>
        <xdr:cNvSpPr/>
      </xdr:nvSpPr>
      <xdr:spPr>
        <a:xfrm>
          <a:off x="14351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13685</xdr:rowOff>
    </xdr:from>
    <xdr:ext cx="762000" cy="259045"/>
    <xdr:sp macro="" textlink="">
      <xdr:nvSpPr>
        <xdr:cNvPr id="476" name="テキスト ボックス 475"/>
        <xdr:cNvSpPr txBox="1"/>
      </xdr:nvSpPr>
      <xdr:spPr>
        <a:xfrm>
          <a:off x="14020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165402</xdr:rowOff>
    </xdr:from>
    <xdr:to>
      <xdr:col>19</xdr:col>
      <xdr:colOff>533400</xdr:colOff>
      <xdr:row>20</xdr:row>
      <xdr:rowOff>95552</xdr:rowOff>
    </xdr:to>
    <xdr:sp macro="" textlink="">
      <xdr:nvSpPr>
        <xdr:cNvPr id="477" name="円/楕円 476"/>
        <xdr:cNvSpPr/>
      </xdr:nvSpPr>
      <xdr:spPr>
        <a:xfrm>
          <a:off x="13462000" y="34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80329</xdr:rowOff>
    </xdr:from>
    <xdr:ext cx="762000" cy="259045"/>
    <xdr:sp macro="" textlink="">
      <xdr:nvSpPr>
        <xdr:cNvPr id="478" name="テキスト ボックス 477"/>
        <xdr:cNvSpPr txBox="1"/>
      </xdr:nvSpPr>
      <xdr:spPr>
        <a:xfrm>
          <a:off x="13131800" y="350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類似団体内平均値及び全国平均を下回る</a:t>
          </a:r>
          <a:r>
            <a:rPr kumimoji="1" lang="en-US" altLang="ja-JP" sz="1400">
              <a:solidFill>
                <a:schemeClr val="dk1"/>
              </a:solidFill>
              <a:effectLst/>
              <a:latin typeface="+mn-ea"/>
              <a:ea typeface="+mn-ea"/>
              <a:cs typeface="+mn-cs"/>
            </a:rPr>
            <a:t>19.1</a:t>
          </a:r>
          <a:r>
            <a:rPr kumimoji="1" lang="ja-JP" altLang="ja-JP" sz="1400">
              <a:solidFill>
                <a:schemeClr val="dk1"/>
              </a:solidFill>
              <a:effectLst/>
              <a:latin typeface="+mn-ea"/>
              <a:ea typeface="+mn-ea"/>
              <a:cs typeface="+mn-cs"/>
            </a:rPr>
            <a:t>となった。今後も引き続き人件費の適正化に努める。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flipV="1">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1270</xdr:rowOff>
    </xdr:to>
    <xdr:cxnSp macro="">
      <xdr:nvCxnSpPr>
        <xdr:cNvPr id="69" name="直線コネクタ 68"/>
        <xdr:cNvCxnSpPr/>
      </xdr:nvCxnSpPr>
      <xdr:spPr>
        <a:xfrm>
          <a:off x="3098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8890</xdr:rowOff>
    </xdr:to>
    <xdr:cxnSp macro="">
      <xdr:nvCxnSpPr>
        <xdr:cNvPr id="72" name="直線コネクタ 71"/>
        <xdr:cNvCxnSpPr/>
      </xdr:nvCxnSpPr>
      <xdr:spPr>
        <a:xfrm flipV="1">
          <a:off x="2209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31750</xdr:rowOff>
    </xdr:to>
    <xdr:cxnSp macro="">
      <xdr:nvCxnSpPr>
        <xdr:cNvPr id="75" name="直線コネクタ 74"/>
        <xdr:cNvCxnSpPr/>
      </xdr:nvCxnSpPr>
      <xdr:spPr>
        <a:xfrm flipV="1">
          <a:off x="1320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類似団体内平均値、全国平均及び青森県平均のいずれも上回る</a:t>
          </a:r>
          <a:r>
            <a:rPr kumimoji="1" lang="en-US" altLang="ja-JP" sz="1400">
              <a:solidFill>
                <a:schemeClr val="dk1"/>
              </a:solidFill>
              <a:effectLst/>
              <a:latin typeface="+mn-ea"/>
              <a:ea typeface="+mn-ea"/>
              <a:cs typeface="+mn-cs"/>
            </a:rPr>
            <a:t>14.4</a:t>
          </a:r>
          <a:r>
            <a:rPr kumimoji="1" lang="ja-JP" altLang="ja-JP" sz="14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400">
              <a:solidFill>
                <a:schemeClr val="dk1"/>
              </a:solidFill>
              <a:effectLst/>
              <a:latin typeface="+mn-ea"/>
              <a:ea typeface="+mn-ea"/>
              <a:cs typeface="+mn-cs"/>
            </a:rPr>
            <a:t>　指定管理者制度の導入による施設管理費経費の抑制等に努めてきたが、今後も事業の見直しにより物件費の削減に努める。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85090</xdr:rowOff>
    </xdr:to>
    <xdr:cxnSp macro="">
      <xdr:nvCxnSpPr>
        <xdr:cNvPr id="127" name="直線コネクタ 126"/>
        <xdr:cNvCxnSpPr/>
      </xdr:nvCxnSpPr>
      <xdr:spPr>
        <a:xfrm flipV="1">
          <a:off x="15671800" y="293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85090</xdr:rowOff>
    </xdr:to>
    <xdr:cxnSp macro="">
      <xdr:nvCxnSpPr>
        <xdr:cNvPr id="130" name="直線コネクタ 129"/>
        <xdr:cNvCxnSpPr/>
      </xdr:nvCxnSpPr>
      <xdr:spPr>
        <a:xfrm>
          <a:off x="14782800" y="2862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119380</xdr:rowOff>
    </xdr:to>
    <xdr:cxnSp macro="">
      <xdr:nvCxnSpPr>
        <xdr:cNvPr id="133" name="直線コネクタ 132"/>
        <xdr:cNvCxnSpPr/>
      </xdr:nvCxnSpPr>
      <xdr:spPr>
        <a:xfrm>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111760</xdr:rowOff>
    </xdr:to>
    <xdr:cxnSp macro="">
      <xdr:nvCxnSpPr>
        <xdr:cNvPr id="136" name="直線コネクタ 135"/>
        <xdr:cNvCxnSpPr/>
      </xdr:nvCxnSpPr>
      <xdr:spPr>
        <a:xfrm flipV="1">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0" name="テキスト ボックス 13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8" name="円/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51" name="テキスト ボックス 150"/>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4" name="円/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5" name="テキスト ボックス 154"/>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前</a:t>
          </a:r>
          <a:r>
            <a:rPr kumimoji="1" lang="ja-JP" altLang="ja-JP" sz="1400">
              <a:solidFill>
                <a:schemeClr val="dk1"/>
              </a:solidFill>
              <a:effectLst/>
              <a:latin typeface="+mn-ea"/>
              <a:ea typeface="+mn-ea"/>
              <a:cs typeface="+mn-cs"/>
            </a:rPr>
            <a:t>年度まで類似団体内平均値と概ね同水準で推移していたが、類似団体内平均値</a:t>
          </a:r>
          <a:r>
            <a:rPr kumimoji="1" lang="ja-JP" altLang="en-US" sz="1400">
              <a:solidFill>
                <a:schemeClr val="dk1"/>
              </a:solidFill>
              <a:effectLst/>
              <a:latin typeface="+mn-ea"/>
              <a:ea typeface="+mn-ea"/>
              <a:cs typeface="+mn-cs"/>
            </a:rPr>
            <a:t>より</a:t>
          </a:r>
          <a:r>
            <a:rPr kumimoji="1" lang="en-US" altLang="ja-JP" sz="1400">
              <a:solidFill>
                <a:schemeClr val="dk1"/>
              </a:solidFill>
              <a:effectLst/>
              <a:latin typeface="+mn-ea"/>
              <a:ea typeface="+mn-ea"/>
              <a:cs typeface="+mn-cs"/>
            </a:rPr>
            <a:t>1.7</a:t>
          </a:r>
          <a:r>
            <a:rPr kumimoji="1" lang="ja-JP" altLang="ja-JP" sz="1400">
              <a:solidFill>
                <a:schemeClr val="dk1"/>
              </a:solidFill>
              <a:effectLst/>
              <a:latin typeface="+mn-ea"/>
              <a:ea typeface="+mn-ea"/>
              <a:cs typeface="+mn-cs"/>
            </a:rPr>
            <a:t>ポイント上回る</a:t>
          </a:r>
          <a:r>
            <a:rPr kumimoji="1" lang="en-US" altLang="ja-JP" sz="1400">
              <a:solidFill>
                <a:schemeClr val="dk1"/>
              </a:solidFill>
              <a:effectLst/>
              <a:latin typeface="+mn-ea"/>
              <a:ea typeface="+mn-ea"/>
              <a:cs typeface="+mn-cs"/>
            </a:rPr>
            <a:t>7.0</a:t>
          </a:r>
          <a:r>
            <a:rPr kumimoji="1" lang="ja-JP" altLang="ja-JP" sz="1400">
              <a:solidFill>
                <a:schemeClr val="dk1"/>
              </a:solidFill>
              <a:effectLst/>
              <a:latin typeface="+mn-ea"/>
              <a:ea typeface="+mn-ea"/>
              <a:cs typeface="+mn-cs"/>
            </a:rPr>
            <a:t>となった。全国平均及び青森県平均よりも低い水準ではあるが、今後も資格審査等の適正化により扶助費の抑制に努める。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69850</xdr:rowOff>
    </xdr:to>
    <xdr:cxnSp macro="">
      <xdr:nvCxnSpPr>
        <xdr:cNvPr id="190" name="直線コネクタ 189"/>
        <xdr:cNvCxnSpPr/>
      </xdr:nvCxnSpPr>
      <xdr:spPr>
        <a:xfrm>
          <a:off x="3987800" y="96628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3" name="直線コネクタ 192"/>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6" name="直線コネクタ 195"/>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9" name="直線コネクタ 198"/>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4" name="テキスト ボックス 213"/>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36000" bIns="0" rtlCol="0" anchor="t"/>
        <a:lstStyle/>
        <a:p>
          <a:r>
            <a:rPr kumimoji="1" lang="ja-JP" altLang="ja-JP" sz="1200">
              <a:solidFill>
                <a:schemeClr val="dk1"/>
              </a:solidFill>
              <a:effectLst/>
              <a:latin typeface="+mn-ea"/>
              <a:ea typeface="+mn-ea"/>
              <a:cs typeface="+mn-cs"/>
            </a:rPr>
            <a:t>　類似団体内平均値、全国平均及び青森県平均のいずれも上回る</a:t>
          </a:r>
          <a:r>
            <a:rPr kumimoji="1" lang="en-US" altLang="ja-JP" sz="1200">
              <a:solidFill>
                <a:schemeClr val="dk1"/>
              </a:solidFill>
              <a:effectLst/>
              <a:latin typeface="+mn-ea"/>
              <a:ea typeface="+mn-ea"/>
              <a:cs typeface="+mn-cs"/>
            </a:rPr>
            <a:t>14.9</a:t>
          </a:r>
          <a:r>
            <a:rPr kumimoji="1" lang="ja-JP" altLang="ja-JP" sz="1200">
              <a:solidFill>
                <a:schemeClr val="dk1"/>
              </a:solidFill>
              <a:effectLst/>
              <a:latin typeface="+mn-ea"/>
              <a:ea typeface="+mn-ea"/>
              <a:cs typeface="+mn-cs"/>
            </a:rPr>
            <a:t>となった。しかし、平成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年度から</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年連続して減少し類似団体平均値と同水準に</a:t>
          </a:r>
          <a:r>
            <a:rPr kumimoji="1" lang="ja-JP" altLang="en-US" sz="1200">
              <a:solidFill>
                <a:schemeClr val="dk1"/>
              </a:solidFill>
              <a:effectLst/>
              <a:latin typeface="+mn-ea"/>
              <a:ea typeface="+mn-ea"/>
              <a:cs typeface="+mn-cs"/>
            </a:rPr>
            <a:t>近づきつつ</a:t>
          </a:r>
          <a:r>
            <a:rPr kumimoji="1" lang="ja-JP" altLang="ja-JP" sz="1200">
              <a:solidFill>
                <a:schemeClr val="dk1"/>
              </a:solidFill>
              <a:effectLst/>
              <a:latin typeface="+mn-ea"/>
              <a:ea typeface="+mn-ea"/>
              <a:cs typeface="+mn-cs"/>
            </a:rPr>
            <a:t>ある。</a:t>
          </a:r>
          <a:endParaRPr lang="ja-JP" altLang="ja-JP" sz="1200">
            <a:effectLst/>
            <a:latin typeface="+mn-ea"/>
            <a:ea typeface="+mn-ea"/>
          </a:endParaRPr>
        </a:p>
        <a:p>
          <a:r>
            <a:rPr kumimoji="1" lang="ja-JP" altLang="ja-JP" sz="1200">
              <a:solidFill>
                <a:schemeClr val="dk1"/>
              </a:solidFill>
              <a:effectLst/>
              <a:latin typeface="+mn-ea"/>
              <a:ea typeface="+mn-ea"/>
              <a:cs typeface="+mn-cs"/>
            </a:rPr>
            <a:t>　公共下水道及び漁業集落排水事業特別会計については、使用料収入の確保及び維持管理経費の抑制により独立採算制を目指す</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国民健康保険特別会計については、保険税収入の確保及び町健康宣言に伴う健康意識向上により医療費の抑制に努め、介護保険特別会計については適正な保険料の設定等により、特別会計の健全化を図り、繰出金の抑制に努める。</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56</xdr:row>
      <xdr:rowOff>43180</xdr:rowOff>
    </xdr:to>
    <xdr:cxnSp macro="">
      <xdr:nvCxnSpPr>
        <xdr:cNvPr id="251" name="直線コネクタ 250"/>
        <xdr:cNvCxnSpPr/>
      </xdr:nvCxnSpPr>
      <xdr:spPr>
        <a:xfrm flipV="1">
          <a:off x="15671800" y="94538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57</xdr:row>
      <xdr:rowOff>100330</xdr:rowOff>
    </xdr:to>
    <xdr:cxnSp macro="">
      <xdr:nvCxnSpPr>
        <xdr:cNvPr id="254" name="直線コネクタ 253"/>
        <xdr:cNvCxnSpPr/>
      </xdr:nvCxnSpPr>
      <xdr:spPr>
        <a:xfrm flipV="1">
          <a:off x="14782800" y="9644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56" name="テキスト ボックス 25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57</xdr:row>
      <xdr:rowOff>100330</xdr:rowOff>
    </xdr:to>
    <xdr:cxnSp macro="">
      <xdr:nvCxnSpPr>
        <xdr:cNvPr id="257" name="直線コネクタ 256"/>
        <xdr:cNvCxnSpPr/>
      </xdr:nvCxnSpPr>
      <xdr:spPr>
        <a:xfrm>
          <a:off x="13893800" y="95758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59" name="テキスト ボックス 25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146050</xdr:rowOff>
    </xdr:to>
    <xdr:cxnSp macro="">
      <xdr:nvCxnSpPr>
        <xdr:cNvPr id="260" name="直線コネクタ 259"/>
        <xdr:cNvCxnSpPr/>
      </xdr:nvCxnSpPr>
      <xdr:spPr>
        <a:xfrm>
          <a:off x="13004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64" name="テキスト ボックス 263"/>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0" name="円/楕円 269"/>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116857</xdr:rowOff>
    </xdr:from>
    <xdr:ext cx="762000" cy="259045"/>
    <xdr:sp macro="" textlink="">
      <xdr:nvSpPr>
        <xdr:cNvPr id="271" name="その他該当値テキスト"/>
        <xdr:cNvSpPr txBox="1"/>
      </xdr:nvSpPr>
      <xdr:spPr>
        <a:xfrm>
          <a:off x="165989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3" name="テキスト ボックス 272"/>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79" name="テキスト ボックス 278"/>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町単独補助金の見直し及び一部事務組合負担金の減少等により、類似団体内平均値及び青森県平均を下回る</a:t>
          </a:r>
          <a:r>
            <a:rPr kumimoji="1" lang="en-US" altLang="ja-JP" sz="1400">
              <a:solidFill>
                <a:schemeClr val="dk1"/>
              </a:solidFill>
              <a:effectLst/>
              <a:latin typeface="+mn-ea"/>
              <a:ea typeface="+mn-ea"/>
              <a:cs typeface="+mn-cs"/>
            </a:rPr>
            <a:t>12.3</a:t>
          </a:r>
          <a:r>
            <a:rPr kumimoji="1" lang="ja-JP" altLang="ja-JP" sz="14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今後も費用対効果を考慮しながら、補助費等の抑制に努める。</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140716</xdr:rowOff>
    </xdr:to>
    <xdr:cxnSp macro="">
      <xdr:nvCxnSpPr>
        <xdr:cNvPr id="309" name="直線コネクタ 308"/>
        <xdr:cNvCxnSpPr/>
      </xdr:nvCxnSpPr>
      <xdr:spPr>
        <a:xfrm flipV="1">
          <a:off x="15671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140716</xdr:rowOff>
    </xdr:to>
    <xdr:cxnSp macro="">
      <xdr:nvCxnSpPr>
        <xdr:cNvPr id="312" name="直線コネクタ 311"/>
        <xdr:cNvCxnSpPr/>
      </xdr:nvCxnSpPr>
      <xdr:spPr>
        <a:xfrm>
          <a:off x="14782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5842</xdr:rowOff>
    </xdr:to>
    <xdr:cxnSp macro="">
      <xdr:nvCxnSpPr>
        <xdr:cNvPr id="315" name="直線コネクタ 314"/>
        <xdr:cNvCxnSpPr/>
      </xdr:nvCxnSpPr>
      <xdr:spPr>
        <a:xfrm flipV="1">
          <a:off x="13893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5842</xdr:rowOff>
    </xdr:to>
    <xdr:cxnSp macro="">
      <xdr:nvCxnSpPr>
        <xdr:cNvPr id="318" name="直線コネクタ 317"/>
        <xdr:cNvCxnSpPr/>
      </xdr:nvCxnSpPr>
      <xdr:spPr>
        <a:xfrm>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0" name="円/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31" name="テキスト ボックス 33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4" name="円/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35" name="テキスト ボックス 33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6" name="円/楕円 33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7" name="テキスト ボックス 33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類似団体内平均値、全国平均及び青森県平均のいずれも上回る</a:t>
          </a:r>
          <a:r>
            <a:rPr kumimoji="1" lang="en-US" altLang="ja-JP" sz="1400">
              <a:solidFill>
                <a:schemeClr val="dk1"/>
              </a:solidFill>
              <a:effectLst/>
              <a:latin typeface="+mn-ea"/>
              <a:ea typeface="+mn-ea"/>
              <a:cs typeface="+mn-cs"/>
            </a:rPr>
            <a:t>20.3</a:t>
          </a:r>
          <a:r>
            <a:rPr kumimoji="1" lang="ja-JP" altLang="ja-JP" sz="1400">
              <a:solidFill>
                <a:schemeClr val="dk1"/>
              </a:solidFill>
              <a:effectLst/>
              <a:latin typeface="+mn-ea"/>
              <a:ea typeface="+mn-ea"/>
              <a:cs typeface="+mn-cs"/>
            </a:rPr>
            <a:t>となった。しかし平成</a:t>
          </a:r>
          <a:r>
            <a:rPr kumimoji="1" lang="en-US" altLang="ja-JP" sz="1400">
              <a:solidFill>
                <a:schemeClr val="dk1"/>
              </a:solidFill>
              <a:effectLst/>
              <a:latin typeface="+mn-ea"/>
              <a:ea typeface="+mn-ea"/>
              <a:cs typeface="+mn-cs"/>
            </a:rPr>
            <a:t>25</a:t>
          </a:r>
          <a:r>
            <a:rPr kumimoji="1" lang="ja-JP" altLang="ja-JP" sz="1400">
              <a:solidFill>
                <a:schemeClr val="dk1"/>
              </a:solidFill>
              <a:effectLst/>
              <a:latin typeface="+mn-ea"/>
              <a:ea typeface="+mn-ea"/>
              <a:cs typeface="+mn-cs"/>
            </a:rPr>
            <a:t>年度をピークに今後も減少傾向が続くものと見込まれ、引き続き地方債残高の削減に努め、公債費の適正化を図る。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79</xdr:row>
      <xdr:rowOff>60706</xdr:rowOff>
    </xdr:to>
    <xdr:cxnSp macro="">
      <xdr:nvCxnSpPr>
        <xdr:cNvPr id="367" name="直線コネクタ 366"/>
        <xdr:cNvCxnSpPr/>
      </xdr:nvCxnSpPr>
      <xdr:spPr>
        <a:xfrm flipV="1">
          <a:off x="3987800" y="135138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156718</xdr:rowOff>
    </xdr:to>
    <xdr:cxnSp macro="">
      <xdr:nvCxnSpPr>
        <xdr:cNvPr id="370" name="直線コネクタ 369"/>
        <xdr:cNvCxnSpPr/>
      </xdr:nvCxnSpPr>
      <xdr:spPr>
        <a:xfrm flipV="1">
          <a:off x="3098800" y="13605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3556</xdr:rowOff>
    </xdr:to>
    <xdr:cxnSp macro="">
      <xdr:nvCxnSpPr>
        <xdr:cNvPr id="373" name="直線コネクタ 372"/>
        <xdr:cNvCxnSpPr/>
      </xdr:nvCxnSpPr>
      <xdr:spPr>
        <a:xfrm flipV="1">
          <a:off x="2209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3556</xdr:rowOff>
    </xdr:to>
    <xdr:cxnSp macro="">
      <xdr:nvCxnSpPr>
        <xdr:cNvPr id="376" name="直線コネクタ 375"/>
        <xdr:cNvCxnSpPr/>
      </xdr:nvCxnSpPr>
      <xdr:spPr>
        <a:xfrm>
          <a:off x="1320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6" name="円/楕円 385"/>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7"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8" name="円/楕円 387"/>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9" name="テキスト ボックス 388"/>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90" name="円/楕円 389"/>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91" name="テキスト ボックス 390"/>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92" name="円/楕円 391"/>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93" name="テキスト ボックス 392"/>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4" name="円/楕円 393"/>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5" name="テキスト ボックス 394"/>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類似団体内平均値、全国平均及び青森県平均のいずれも下回る</a:t>
          </a:r>
          <a:r>
            <a:rPr kumimoji="1" lang="en-US" altLang="ja-JP" sz="1400">
              <a:solidFill>
                <a:schemeClr val="dk1"/>
              </a:solidFill>
              <a:effectLst/>
              <a:latin typeface="+mn-ea"/>
              <a:ea typeface="+mn-ea"/>
              <a:cs typeface="+mn-cs"/>
            </a:rPr>
            <a:t>67.7</a:t>
          </a:r>
          <a:r>
            <a:rPr kumimoji="1" lang="ja-JP" altLang="ja-JP" sz="1400">
              <a:solidFill>
                <a:schemeClr val="dk1"/>
              </a:solidFill>
              <a:effectLst/>
              <a:latin typeface="+mn-ea"/>
              <a:ea typeface="+mn-ea"/>
              <a:cs typeface="+mn-cs"/>
            </a:rPr>
            <a:t>となった。</a:t>
          </a:r>
          <a:r>
            <a:rPr kumimoji="1" lang="ja-JP" altLang="en-US" sz="1400">
              <a:solidFill>
                <a:schemeClr val="dk1"/>
              </a:solidFill>
              <a:effectLst/>
              <a:latin typeface="+mn-ea"/>
              <a:ea typeface="+mn-ea"/>
              <a:cs typeface="+mn-cs"/>
            </a:rPr>
            <a:t>公債費以外</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経常収支比率</a:t>
          </a:r>
          <a:r>
            <a:rPr kumimoji="1" lang="ja-JP" altLang="en-US" sz="1400">
              <a:solidFill>
                <a:schemeClr val="dk1"/>
              </a:solidFill>
              <a:effectLst/>
              <a:latin typeface="+mn-lt"/>
              <a:ea typeface="+mn-ea"/>
              <a:cs typeface="+mn-cs"/>
            </a:rPr>
            <a:t>は概ね類似団体内</a:t>
          </a:r>
          <a:r>
            <a:rPr kumimoji="1" lang="ja-JP" altLang="ja-JP" sz="1400">
              <a:solidFill>
                <a:schemeClr val="dk1"/>
              </a:solidFill>
              <a:effectLst/>
              <a:latin typeface="+mn-lt"/>
              <a:ea typeface="+mn-ea"/>
              <a:cs typeface="+mn-cs"/>
            </a:rPr>
            <a:t>平均値を上回</a:t>
          </a:r>
          <a:r>
            <a:rPr kumimoji="1" lang="ja-JP" altLang="en-US" sz="1400">
              <a:solidFill>
                <a:schemeClr val="dk1"/>
              </a:solidFill>
              <a:effectLst/>
              <a:latin typeface="+mn-lt"/>
              <a:ea typeface="+mn-ea"/>
              <a:cs typeface="+mn-cs"/>
            </a:rPr>
            <a:t>っているものの、前年度と比べ改善が見られること、及び</a:t>
          </a:r>
          <a:r>
            <a:rPr kumimoji="1" lang="ja-JP" altLang="ja-JP" sz="1400">
              <a:solidFill>
                <a:schemeClr val="dk1"/>
              </a:solidFill>
              <a:effectLst/>
              <a:latin typeface="+mn-ea"/>
              <a:ea typeface="+mn-ea"/>
              <a:cs typeface="+mn-cs"/>
            </a:rPr>
            <a:t>人件費に係る経常収支比率</a:t>
          </a:r>
          <a:r>
            <a:rPr kumimoji="1" lang="ja-JP" altLang="en-US" sz="1400">
              <a:solidFill>
                <a:schemeClr val="dk1"/>
              </a:solidFill>
              <a:effectLst/>
              <a:latin typeface="+mn-ea"/>
              <a:ea typeface="+mn-ea"/>
              <a:cs typeface="+mn-cs"/>
            </a:rPr>
            <a:t>が同</a:t>
          </a:r>
          <a:r>
            <a:rPr kumimoji="1" lang="ja-JP" altLang="ja-JP" sz="1400">
              <a:solidFill>
                <a:schemeClr val="dk1"/>
              </a:solidFill>
              <a:effectLst/>
              <a:latin typeface="+mn-ea"/>
              <a:ea typeface="+mn-ea"/>
              <a:cs typeface="+mn-cs"/>
            </a:rPr>
            <a:t>平均値を</a:t>
          </a:r>
          <a:r>
            <a:rPr kumimoji="1" lang="ja-JP" altLang="en-US" sz="1400">
              <a:solidFill>
                <a:schemeClr val="dk1"/>
              </a:solidFill>
              <a:effectLst/>
              <a:latin typeface="+mn-ea"/>
              <a:ea typeface="+mn-ea"/>
              <a:cs typeface="+mn-cs"/>
            </a:rPr>
            <a:t>大きく</a:t>
          </a:r>
          <a:r>
            <a:rPr kumimoji="1" lang="ja-JP" altLang="ja-JP" sz="1400">
              <a:solidFill>
                <a:schemeClr val="dk1"/>
              </a:solidFill>
              <a:effectLst/>
              <a:latin typeface="+mn-ea"/>
              <a:ea typeface="+mn-ea"/>
              <a:cs typeface="+mn-cs"/>
            </a:rPr>
            <a:t>下回っ</a:t>
          </a:r>
          <a:r>
            <a:rPr kumimoji="1" lang="ja-JP" altLang="en-US" sz="1400">
              <a:solidFill>
                <a:schemeClr val="dk1"/>
              </a:solidFill>
              <a:effectLst/>
              <a:latin typeface="+mn-ea"/>
              <a:ea typeface="+mn-ea"/>
              <a:cs typeface="+mn-cs"/>
            </a:rPr>
            <a:t>ている</a:t>
          </a:r>
          <a:r>
            <a:rPr kumimoji="1" lang="ja-JP" altLang="ja-JP" sz="1400">
              <a:solidFill>
                <a:schemeClr val="dk1"/>
              </a:solidFill>
              <a:effectLst/>
              <a:latin typeface="+mn-ea"/>
              <a:ea typeface="+mn-ea"/>
              <a:cs typeface="+mn-cs"/>
            </a:rPr>
            <a:t>ことが要因と考えられる。</a:t>
          </a:r>
          <a:r>
            <a:rPr kumimoji="1" lang="ja-JP" altLang="en-US" sz="1400">
              <a:solidFill>
                <a:schemeClr val="dk1"/>
              </a:solidFill>
              <a:effectLst/>
              <a:latin typeface="+mn-ea"/>
              <a:ea typeface="+mn-ea"/>
              <a:cs typeface="+mn-cs"/>
            </a:rPr>
            <a:t>今後も</a:t>
          </a:r>
          <a:r>
            <a:rPr kumimoji="1" lang="ja-JP" altLang="ja-JP" sz="1400">
              <a:solidFill>
                <a:schemeClr val="dk1"/>
              </a:solidFill>
              <a:effectLst/>
              <a:latin typeface="+mn-ea"/>
              <a:ea typeface="+mn-ea"/>
              <a:cs typeface="+mn-cs"/>
            </a:rPr>
            <a:t>引き続き</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繰出金の抑制に努めるとともに、その他の経費についても増加抑制とコスト削減に努める。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104139</xdr:rowOff>
    </xdr:to>
    <xdr:cxnSp macro="">
      <xdr:nvCxnSpPr>
        <xdr:cNvPr id="428" name="直線コネクタ 427"/>
        <xdr:cNvCxnSpPr/>
      </xdr:nvCxnSpPr>
      <xdr:spPr>
        <a:xfrm flipV="1">
          <a:off x="15671800" y="131838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104139</xdr:rowOff>
    </xdr:to>
    <xdr:cxnSp macro="">
      <xdr:nvCxnSpPr>
        <xdr:cNvPr id="431" name="直線コネクタ 430"/>
        <xdr:cNvCxnSpPr/>
      </xdr:nvCxnSpPr>
      <xdr:spPr>
        <a:xfrm>
          <a:off x="14782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100330</xdr:rowOff>
    </xdr:to>
    <xdr:cxnSp macro="">
      <xdr:nvCxnSpPr>
        <xdr:cNvPr id="434" name="直線コネクタ 433"/>
        <xdr:cNvCxnSpPr/>
      </xdr:nvCxnSpPr>
      <xdr:spPr>
        <a:xfrm>
          <a:off x="13893800" y="132181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16511</xdr:rowOff>
    </xdr:to>
    <xdr:cxnSp macro="">
      <xdr:nvCxnSpPr>
        <xdr:cNvPr id="437" name="直線コネクタ 436"/>
        <xdr:cNvCxnSpPr/>
      </xdr:nvCxnSpPr>
      <xdr:spPr>
        <a:xfrm>
          <a:off x="13004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7" name="円/楕円 446"/>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48"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49" name="円/楕円 448"/>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139716</xdr:rowOff>
    </xdr:from>
    <xdr:ext cx="736600" cy="259045"/>
    <xdr:sp macro="" textlink="">
      <xdr:nvSpPr>
        <xdr:cNvPr id="450" name="テキスト ボックス 449"/>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1" name="円/楕円 450"/>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2" name="テキスト ボックス 451"/>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53" name="円/楕円 452"/>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54" name="テキスト ボックス 453"/>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5" name="円/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6" name="テキスト ボックス 455"/>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青森県階上町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102395</xdr:rowOff>
    </xdr:from>
    <xdr:to>
      <xdr:col>4</xdr:col>
      <xdr:colOff>1117600</xdr:colOff>
      <xdr:row>19</xdr:row>
      <xdr:rowOff>112438</xdr:rowOff>
    </xdr:to>
    <xdr:cxnSp macro="">
      <xdr:nvCxnSpPr>
        <xdr:cNvPr id="50" name="直線コネクタ 49"/>
        <xdr:cNvCxnSpPr/>
      </xdr:nvCxnSpPr>
      <xdr:spPr bwMode="auto">
        <a:xfrm flipV="1">
          <a:off x="5003800" y="3407570"/>
          <a:ext cx="6477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112438</xdr:rowOff>
    </xdr:from>
    <xdr:to>
      <xdr:col>4</xdr:col>
      <xdr:colOff>469900</xdr:colOff>
      <xdr:row>19</xdr:row>
      <xdr:rowOff>135199</xdr:rowOff>
    </xdr:to>
    <xdr:cxnSp macro="">
      <xdr:nvCxnSpPr>
        <xdr:cNvPr id="53" name="直線コネクタ 52"/>
        <xdr:cNvCxnSpPr/>
      </xdr:nvCxnSpPr>
      <xdr:spPr bwMode="auto">
        <a:xfrm flipV="1">
          <a:off x="4305300" y="3417613"/>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109215</xdr:rowOff>
    </xdr:from>
    <xdr:to>
      <xdr:col>3</xdr:col>
      <xdr:colOff>904875</xdr:colOff>
      <xdr:row>19</xdr:row>
      <xdr:rowOff>135199</xdr:rowOff>
    </xdr:to>
    <xdr:cxnSp macro="">
      <xdr:nvCxnSpPr>
        <xdr:cNvPr id="56" name="直線コネクタ 55"/>
        <xdr:cNvCxnSpPr/>
      </xdr:nvCxnSpPr>
      <xdr:spPr bwMode="auto">
        <a:xfrm>
          <a:off x="3606800" y="3414390"/>
          <a:ext cx="6985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96863</xdr:rowOff>
    </xdr:from>
    <xdr:to>
      <xdr:col>3</xdr:col>
      <xdr:colOff>206375</xdr:colOff>
      <xdr:row>19</xdr:row>
      <xdr:rowOff>109215</xdr:rowOff>
    </xdr:to>
    <xdr:cxnSp macro="">
      <xdr:nvCxnSpPr>
        <xdr:cNvPr id="59" name="直線コネクタ 58"/>
        <xdr:cNvCxnSpPr/>
      </xdr:nvCxnSpPr>
      <xdr:spPr bwMode="auto">
        <a:xfrm>
          <a:off x="2908300" y="3402038"/>
          <a:ext cx="698500" cy="1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51595</xdr:rowOff>
    </xdr:from>
    <xdr:to>
      <xdr:col>5</xdr:col>
      <xdr:colOff>34925</xdr:colOff>
      <xdr:row>19</xdr:row>
      <xdr:rowOff>153195</xdr:rowOff>
    </xdr:to>
    <xdr:sp macro="" textlink="">
      <xdr:nvSpPr>
        <xdr:cNvPr id="69" name="円/楕円 68"/>
        <xdr:cNvSpPr/>
      </xdr:nvSpPr>
      <xdr:spPr bwMode="auto">
        <a:xfrm>
          <a:off x="5600700" y="33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131622</xdr:rowOff>
    </xdr:from>
    <xdr:ext cx="762000" cy="259045"/>
    <xdr:sp macro="" textlink="">
      <xdr:nvSpPr>
        <xdr:cNvPr id="70" name="人口1人当たり決算額の推移該当値テキスト130"/>
        <xdr:cNvSpPr txBox="1"/>
      </xdr:nvSpPr>
      <xdr:spPr>
        <a:xfrm>
          <a:off x="5740400" y="326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69,479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61638</xdr:rowOff>
    </xdr:from>
    <xdr:to>
      <xdr:col>4</xdr:col>
      <xdr:colOff>520700</xdr:colOff>
      <xdr:row>19</xdr:row>
      <xdr:rowOff>163238</xdr:rowOff>
    </xdr:to>
    <xdr:sp macro="" textlink="">
      <xdr:nvSpPr>
        <xdr:cNvPr id="71" name="円/楕円 70"/>
        <xdr:cNvSpPr/>
      </xdr:nvSpPr>
      <xdr:spPr bwMode="auto">
        <a:xfrm>
          <a:off x="4953000" y="336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148015</xdr:rowOff>
    </xdr:from>
    <xdr:ext cx="736600" cy="259045"/>
    <xdr:sp macro="" textlink="">
      <xdr:nvSpPr>
        <xdr:cNvPr id="72" name="テキスト ボックス 71"/>
        <xdr:cNvSpPr txBox="1"/>
      </xdr:nvSpPr>
      <xdr:spPr>
        <a:xfrm>
          <a:off x="4622800" y="34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84399</xdr:rowOff>
    </xdr:from>
    <xdr:to>
      <xdr:col>3</xdr:col>
      <xdr:colOff>955675</xdr:colOff>
      <xdr:row>20</xdr:row>
      <xdr:rowOff>14549</xdr:rowOff>
    </xdr:to>
    <xdr:sp macro="" textlink="">
      <xdr:nvSpPr>
        <xdr:cNvPr id="73" name="円/楕円 72"/>
        <xdr:cNvSpPr/>
      </xdr:nvSpPr>
      <xdr:spPr bwMode="auto">
        <a:xfrm>
          <a:off x="4254500" y="338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170776</xdr:rowOff>
    </xdr:from>
    <xdr:ext cx="762000" cy="259045"/>
    <xdr:sp macro="" textlink="">
      <xdr:nvSpPr>
        <xdr:cNvPr id="74" name="テキスト ボックス 73"/>
        <xdr:cNvSpPr txBox="1"/>
      </xdr:nvSpPr>
      <xdr:spPr>
        <a:xfrm>
          <a:off x="3924300" y="347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65,174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58415</xdr:rowOff>
    </xdr:from>
    <xdr:to>
      <xdr:col>3</xdr:col>
      <xdr:colOff>257175</xdr:colOff>
      <xdr:row>19</xdr:row>
      <xdr:rowOff>160015</xdr:rowOff>
    </xdr:to>
    <xdr:sp macro="" textlink="">
      <xdr:nvSpPr>
        <xdr:cNvPr id="75" name="円/楕円 74"/>
        <xdr:cNvSpPr/>
      </xdr:nvSpPr>
      <xdr:spPr bwMode="auto">
        <a:xfrm>
          <a:off x="3556000" y="336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144792</xdr:rowOff>
    </xdr:from>
    <xdr:ext cx="762000" cy="259045"/>
    <xdr:sp macro="" textlink="">
      <xdr:nvSpPr>
        <xdr:cNvPr id="76" name="テキスト ボックス 75"/>
        <xdr:cNvSpPr txBox="1"/>
      </xdr:nvSpPr>
      <xdr:spPr>
        <a:xfrm>
          <a:off x="3225800" y="34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46063</xdr:rowOff>
    </xdr:from>
    <xdr:to>
      <xdr:col>2</xdr:col>
      <xdr:colOff>692150</xdr:colOff>
      <xdr:row>19</xdr:row>
      <xdr:rowOff>147663</xdr:rowOff>
    </xdr:to>
    <xdr:sp macro="" textlink="">
      <xdr:nvSpPr>
        <xdr:cNvPr id="77" name="円/楕円 76"/>
        <xdr:cNvSpPr/>
      </xdr:nvSpPr>
      <xdr:spPr bwMode="auto">
        <a:xfrm>
          <a:off x="2857500" y="33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132440</xdr:rowOff>
    </xdr:from>
    <xdr:ext cx="762000" cy="259045"/>
    <xdr:sp macro="" textlink="">
      <xdr:nvSpPr>
        <xdr:cNvPr id="78" name="テキスト ボックス 77"/>
        <xdr:cNvSpPr txBox="1"/>
      </xdr:nvSpPr>
      <xdr:spPr>
        <a:xfrm>
          <a:off x="2527300" y="34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318475</xdr:rowOff>
    </xdr:from>
    <xdr:to>
      <xdr:col>4</xdr:col>
      <xdr:colOff>1117600</xdr:colOff>
      <xdr:row>36</xdr:row>
      <xdr:rowOff>8448</xdr:rowOff>
    </xdr:to>
    <xdr:cxnSp macro="">
      <xdr:nvCxnSpPr>
        <xdr:cNvPr id="110" name="直線コネクタ 109"/>
        <xdr:cNvCxnSpPr/>
      </xdr:nvCxnSpPr>
      <xdr:spPr bwMode="auto">
        <a:xfrm>
          <a:off x="5003800" y="6928825"/>
          <a:ext cx="6477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172994</xdr:rowOff>
    </xdr:from>
    <xdr:to>
      <xdr:col>4</xdr:col>
      <xdr:colOff>469900</xdr:colOff>
      <xdr:row>35</xdr:row>
      <xdr:rowOff>318475</xdr:rowOff>
    </xdr:to>
    <xdr:cxnSp macro="">
      <xdr:nvCxnSpPr>
        <xdr:cNvPr id="113" name="直線コネクタ 112"/>
        <xdr:cNvCxnSpPr/>
      </xdr:nvCxnSpPr>
      <xdr:spPr bwMode="auto">
        <a:xfrm>
          <a:off x="4305300" y="6783344"/>
          <a:ext cx="698500" cy="14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172994</xdr:rowOff>
    </xdr:from>
    <xdr:to>
      <xdr:col>3</xdr:col>
      <xdr:colOff>904875</xdr:colOff>
      <xdr:row>35</xdr:row>
      <xdr:rowOff>179761</xdr:rowOff>
    </xdr:to>
    <xdr:cxnSp macro="">
      <xdr:nvCxnSpPr>
        <xdr:cNvPr id="116" name="直線コネクタ 115"/>
        <xdr:cNvCxnSpPr/>
      </xdr:nvCxnSpPr>
      <xdr:spPr bwMode="auto">
        <a:xfrm flipV="1">
          <a:off x="3606800" y="6783344"/>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179761</xdr:rowOff>
    </xdr:from>
    <xdr:to>
      <xdr:col>3</xdr:col>
      <xdr:colOff>206375</xdr:colOff>
      <xdr:row>35</xdr:row>
      <xdr:rowOff>213914</xdr:rowOff>
    </xdr:to>
    <xdr:cxnSp macro="">
      <xdr:nvCxnSpPr>
        <xdr:cNvPr id="119" name="直線コネクタ 118"/>
        <xdr:cNvCxnSpPr/>
      </xdr:nvCxnSpPr>
      <xdr:spPr bwMode="auto">
        <a:xfrm flipV="1">
          <a:off x="2908300" y="6790111"/>
          <a:ext cx="698500" cy="3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300548</xdr:rowOff>
    </xdr:from>
    <xdr:to>
      <xdr:col>5</xdr:col>
      <xdr:colOff>34925</xdr:colOff>
      <xdr:row>36</xdr:row>
      <xdr:rowOff>59248</xdr:rowOff>
    </xdr:to>
    <xdr:sp macro="" textlink="">
      <xdr:nvSpPr>
        <xdr:cNvPr id="129" name="円/楕円 128"/>
        <xdr:cNvSpPr/>
      </xdr:nvSpPr>
      <xdr:spPr bwMode="auto">
        <a:xfrm>
          <a:off x="5600700" y="691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272625</xdr:rowOff>
    </xdr:from>
    <xdr:ext cx="762000" cy="259045"/>
    <xdr:sp macro="" textlink="">
      <xdr:nvSpPr>
        <xdr:cNvPr id="130" name="人口1人当たり決算額の推移該当値テキスト445"/>
        <xdr:cNvSpPr txBox="1"/>
      </xdr:nvSpPr>
      <xdr:spPr>
        <a:xfrm>
          <a:off x="5740400" y="688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267675</xdr:rowOff>
    </xdr:from>
    <xdr:to>
      <xdr:col>4</xdr:col>
      <xdr:colOff>520700</xdr:colOff>
      <xdr:row>36</xdr:row>
      <xdr:rowOff>26375</xdr:rowOff>
    </xdr:to>
    <xdr:sp macro="" textlink="">
      <xdr:nvSpPr>
        <xdr:cNvPr id="131" name="円/楕円 130"/>
        <xdr:cNvSpPr/>
      </xdr:nvSpPr>
      <xdr:spPr bwMode="auto">
        <a:xfrm>
          <a:off x="4953000" y="687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36552</xdr:rowOff>
    </xdr:from>
    <xdr:ext cx="736600" cy="259045"/>
    <xdr:sp macro="" textlink="">
      <xdr:nvSpPr>
        <xdr:cNvPr id="132" name="テキスト ボックス 131"/>
        <xdr:cNvSpPr txBox="1"/>
      </xdr:nvSpPr>
      <xdr:spPr>
        <a:xfrm>
          <a:off x="4622800" y="664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122194</xdr:rowOff>
    </xdr:from>
    <xdr:to>
      <xdr:col>3</xdr:col>
      <xdr:colOff>955675</xdr:colOff>
      <xdr:row>35</xdr:row>
      <xdr:rowOff>223794</xdr:rowOff>
    </xdr:to>
    <xdr:sp macro="" textlink="">
      <xdr:nvSpPr>
        <xdr:cNvPr id="133" name="円/楕円 132"/>
        <xdr:cNvSpPr/>
      </xdr:nvSpPr>
      <xdr:spPr bwMode="auto">
        <a:xfrm>
          <a:off x="4254500" y="67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233971</xdr:rowOff>
    </xdr:from>
    <xdr:ext cx="762000" cy="259045"/>
    <xdr:sp macro="" textlink="">
      <xdr:nvSpPr>
        <xdr:cNvPr id="134" name="テキスト ボックス 133"/>
        <xdr:cNvSpPr txBox="1"/>
      </xdr:nvSpPr>
      <xdr:spPr>
        <a:xfrm>
          <a:off x="3924300" y="650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128961</xdr:rowOff>
    </xdr:from>
    <xdr:to>
      <xdr:col>3</xdr:col>
      <xdr:colOff>257175</xdr:colOff>
      <xdr:row>35</xdr:row>
      <xdr:rowOff>230561</xdr:rowOff>
    </xdr:to>
    <xdr:sp macro="" textlink="">
      <xdr:nvSpPr>
        <xdr:cNvPr id="135" name="円/楕円 134"/>
        <xdr:cNvSpPr/>
      </xdr:nvSpPr>
      <xdr:spPr bwMode="auto">
        <a:xfrm>
          <a:off x="3556000" y="673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240738</xdr:rowOff>
    </xdr:from>
    <xdr:ext cx="762000" cy="259045"/>
    <xdr:sp macro="" textlink="">
      <xdr:nvSpPr>
        <xdr:cNvPr id="136" name="テキスト ボックス 135"/>
        <xdr:cNvSpPr txBox="1"/>
      </xdr:nvSpPr>
      <xdr:spPr>
        <a:xfrm>
          <a:off x="3225800" y="650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163114</xdr:rowOff>
    </xdr:from>
    <xdr:to>
      <xdr:col>2</xdr:col>
      <xdr:colOff>692150</xdr:colOff>
      <xdr:row>35</xdr:row>
      <xdr:rowOff>264714</xdr:rowOff>
    </xdr:to>
    <xdr:sp macro="" textlink="">
      <xdr:nvSpPr>
        <xdr:cNvPr id="137" name="円/楕円 136"/>
        <xdr:cNvSpPr/>
      </xdr:nvSpPr>
      <xdr:spPr bwMode="auto">
        <a:xfrm>
          <a:off x="2857500" y="67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249491</xdr:rowOff>
    </xdr:from>
    <xdr:ext cx="762000" cy="259045"/>
    <xdr:sp macro="" textlink="">
      <xdr:nvSpPr>
        <xdr:cNvPr id="138" name="テキスト ボックス 137"/>
        <xdr:cNvSpPr txBox="1"/>
      </xdr:nvSpPr>
      <xdr:spPr>
        <a:xfrm>
          <a:off x="2527300" y="68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162799</xdr:rowOff>
    </xdr:from>
    <xdr:to>
      <xdr:col>6</xdr:col>
      <xdr:colOff>511175</xdr:colOff>
      <xdr:row>38</xdr:row>
      <xdr:rowOff>11673</xdr:rowOff>
    </xdr:to>
    <xdr:cxnSp macro="">
      <xdr:nvCxnSpPr>
        <xdr:cNvPr id="63" name="直線コネクタ 62"/>
        <xdr:cNvCxnSpPr/>
      </xdr:nvCxnSpPr>
      <xdr:spPr>
        <a:xfrm flipV="1">
          <a:off x="3797300" y="6506449"/>
          <a:ext cx="8382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11673</xdr:rowOff>
    </xdr:from>
    <xdr:to>
      <xdr:col>5</xdr:col>
      <xdr:colOff>358775</xdr:colOff>
      <xdr:row>38</xdr:row>
      <xdr:rowOff>29667</xdr:rowOff>
    </xdr:to>
    <xdr:cxnSp macro="">
      <xdr:nvCxnSpPr>
        <xdr:cNvPr id="66" name="直線コネクタ 65"/>
        <xdr:cNvCxnSpPr/>
      </xdr:nvCxnSpPr>
      <xdr:spPr>
        <a:xfrm flipV="1">
          <a:off x="2908300" y="652677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31821</xdr:rowOff>
    </xdr:from>
    <xdr:ext cx="534377" cy="259045"/>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11085</xdr:rowOff>
    </xdr:from>
    <xdr:to>
      <xdr:col>4</xdr:col>
      <xdr:colOff>155575</xdr:colOff>
      <xdr:row>38</xdr:row>
      <xdr:rowOff>29667</xdr:rowOff>
    </xdr:to>
    <xdr:cxnSp macro="">
      <xdr:nvCxnSpPr>
        <xdr:cNvPr id="69" name="直線コネクタ 68"/>
        <xdr:cNvCxnSpPr/>
      </xdr:nvCxnSpPr>
      <xdr:spPr>
        <a:xfrm>
          <a:off x="2019300" y="652618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169973</xdr:rowOff>
    </xdr:from>
    <xdr:to>
      <xdr:col>2</xdr:col>
      <xdr:colOff>638175</xdr:colOff>
      <xdr:row>38</xdr:row>
      <xdr:rowOff>11085</xdr:rowOff>
    </xdr:to>
    <xdr:cxnSp macro="">
      <xdr:nvCxnSpPr>
        <xdr:cNvPr id="72" name="直線コネクタ 71"/>
        <xdr:cNvCxnSpPr/>
      </xdr:nvCxnSpPr>
      <xdr:spPr>
        <a:xfrm>
          <a:off x="1130300" y="6513623"/>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36415</xdr:rowOff>
    </xdr:from>
    <xdr:ext cx="534377" cy="259045"/>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111999</xdr:rowOff>
    </xdr:from>
    <xdr:to>
      <xdr:col>6</xdr:col>
      <xdr:colOff>561975</xdr:colOff>
      <xdr:row>38</xdr:row>
      <xdr:rowOff>42149</xdr:rowOff>
    </xdr:to>
    <xdr:sp macro="" textlink="">
      <xdr:nvSpPr>
        <xdr:cNvPr id="82" name="円/楕円 81"/>
        <xdr:cNvSpPr/>
      </xdr:nvSpPr>
      <xdr:spPr>
        <a:xfrm>
          <a:off x="4584700" y="64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26926</xdr:rowOff>
    </xdr:from>
    <xdr:ext cx="534377" cy="259045"/>
    <xdr:sp macro="" textlink="">
      <xdr:nvSpPr>
        <xdr:cNvPr id="83" name="人件費該当値テキスト"/>
        <xdr:cNvSpPr txBox="1"/>
      </xdr:nvSpPr>
      <xdr:spPr>
        <a:xfrm>
          <a:off x="4686300" y="63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132323</xdr:rowOff>
    </xdr:from>
    <xdr:to>
      <xdr:col>5</xdr:col>
      <xdr:colOff>409575</xdr:colOff>
      <xdr:row>38</xdr:row>
      <xdr:rowOff>62473</xdr:rowOff>
    </xdr:to>
    <xdr:sp macro="" textlink="">
      <xdr:nvSpPr>
        <xdr:cNvPr id="84" name="円/楕円 83"/>
        <xdr:cNvSpPr/>
      </xdr:nvSpPr>
      <xdr:spPr>
        <a:xfrm>
          <a:off x="3746500" y="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53600</xdr:rowOff>
    </xdr:from>
    <xdr:ext cx="534377" cy="259045"/>
    <xdr:sp macro="" textlink="">
      <xdr:nvSpPr>
        <xdr:cNvPr id="85" name="テキスト ボックス 84"/>
        <xdr:cNvSpPr txBox="1"/>
      </xdr:nvSpPr>
      <xdr:spPr>
        <a:xfrm>
          <a:off x="3530111" y="65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150317</xdr:rowOff>
    </xdr:from>
    <xdr:to>
      <xdr:col>4</xdr:col>
      <xdr:colOff>206375</xdr:colOff>
      <xdr:row>38</xdr:row>
      <xdr:rowOff>80467</xdr:rowOff>
    </xdr:to>
    <xdr:sp macro="" textlink="">
      <xdr:nvSpPr>
        <xdr:cNvPr id="86" name="円/楕円 85"/>
        <xdr:cNvSpPr/>
      </xdr:nvSpPr>
      <xdr:spPr>
        <a:xfrm>
          <a:off x="2857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71594</xdr:rowOff>
    </xdr:from>
    <xdr:ext cx="534377" cy="259045"/>
    <xdr:sp macro="" textlink="">
      <xdr:nvSpPr>
        <xdr:cNvPr id="87" name="テキスト ボックス 86"/>
        <xdr:cNvSpPr txBox="1"/>
      </xdr:nvSpPr>
      <xdr:spPr>
        <a:xfrm>
          <a:off x="2641111" y="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131735</xdr:rowOff>
    </xdr:from>
    <xdr:to>
      <xdr:col>3</xdr:col>
      <xdr:colOff>3175</xdr:colOff>
      <xdr:row>38</xdr:row>
      <xdr:rowOff>61885</xdr:rowOff>
    </xdr:to>
    <xdr:sp macro="" textlink="">
      <xdr:nvSpPr>
        <xdr:cNvPr id="88" name="円/楕円 87"/>
        <xdr:cNvSpPr/>
      </xdr:nvSpPr>
      <xdr:spPr>
        <a:xfrm>
          <a:off x="1968500" y="64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53012</xdr:rowOff>
    </xdr:from>
    <xdr:ext cx="534377" cy="259045"/>
    <xdr:sp macro="" textlink="">
      <xdr:nvSpPr>
        <xdr:cNvPr id="89" name="テキスト ボックス 88"/>
        <xdr:cNvSpPr txBox="1"/>
      </xdr:nvSpPr>
      <xdr:spPr>
        <a:xfrm>
          <a:off x="1752111" y="65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119173</xdr:rowOff>
    </xdr:from>
    <xdr:to>
      <xdr:col>1</xdr:col>
      <xdr:colOff>485775</xdr:colOff>
      <xdr:row>38</xdr:row>
      <xdr:rowOff>49323</xdr:rowOff>
    </xdr:to>
    <xdr:sp macro="" textlink="">
      <xdr:nvSpPr>
        <xdr:cNvPr id="90" name="円/楕円 89"/>
        <xdr:cNvSpPr/>
      </xdr:nvSpPr>
      <xdr:spPr>
        <a:xfrm>
          <a:off x="1079500" y="6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40450</xdr:rowOff>
    </xdr:from>
    <xdr:ext cx="534377" cy="259045"/>
    <xdr:sp macro="" textlink="">
      <xdr:nvSpPr>
        <xdr:cNvPr id="91" name="テキスト ボックス 90"/>
        <xdr:cNvSpPr txBox="1"/>
      </xdr:nvSpPr>
      <xdr:spPr>
        <a:xfrm>
          <a:off x="863111" y="65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95464</xdr:rowOff>
    </xdr:from>
    <xdr:to>
      <xdr:col>6</xdr:col>
      <xdr:colOff>511175</xdr:colOff>
      <xdr:row>58</xdr:row>
      <xdr:rowOff>106400</xdr:rowOff>
    </xdr:to>
    <xdr:cxnSp macro="">
      <xdr:nvCxnSpPr>
        <xdr:cNvPr id="120" name="直線コネクタ 119"/>
        <xdr:cNvCxnSpPr/>
      </xdr:nvCxnSpPr>
      <xdr:spPr>
        <a:xfrm flipV="1">
          <a:off x="3797300" y="10039564"/>
          <a:ext cx="8382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104271</xdr:rowOff>
    </xdr:from>
    <xdr:to>
      <xdr:col>5</xdr:col>
      <xdr:colOff>358775</xdr:colOff>
      <xdr:row>58</xdr:row>
      <xdr:rowOff>106400</xdr:rowOff>
    </xdr:to>
    <xdr:cxnSp macro="">
      <xdr:nvCxnSpPr>
        <xdr:cNvPr id="123" name="直線コネクタ 122"/>
        <xdr:cNvCxnSpPr/>
      </xdr:nvCxnSpPr>
      <xdr:spPr>
        <a:xfrm>
          <a:off x="2908300" y="10048371"/>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104271</xdr:rowOff>
    </xdr:from>
    <xdr:to>
      <xdr:col>4</xdr:col>
      <xdr:colOff>155575</xdr:colOff>
      <xdr:row>58</xdr:row>
      <xdr:rowOff>107408</xdr:rowOff>
    </xdr:to>
    <xdr:cxnSp macro="">
      <xdr:nvCxnSpPr>
        <xdr:cNvPr id="126" name="直線コネクタ 125"/>
        <xdr:cNvCxnSpPr/>
      </xdr:nvCxnSpPr>
      <xdr:spPr>
        <a:xfrm flipV="1">
          <a:off x="2019300" y="1004837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102796</xdr:rowOff>
    </xdr:from>
    <xdr:to>
      <xdr:col>2</xdr:col>
      <xdr:colOff>638175</xdr:colOff>
      <xdr:row>58</xdr:row>
      <xdr:rowOff>107408</xdr:rowOff>
    </xdr:to>
    <xdr:cxnSp macro="">
      <xdr:nvCxnSpPr>
        <xdr:cNvPr id="129" name="直線コネクタ 128"/>
        <xdr:cNvCxnSpPr/>
      </xdr:nvCxnSpPr>
      <xdr:spPr>
        <a:xfrm>
          <a:off x="1130300" y="10046896"/>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44664</xdr:rowOff>
    </xdr:from>
    <xdr:to>
      <xdr:col>6</xdr:col>
      <xdr:colOff>561975</xdr:colOff>
      <xdr:row>58</xdr:row>
      <xdr:rowOff>146264</xdr:rowOff>
    </xdr:to>
    <xdr:sp macro="" textlink="">
      <xdr:nvSpPr>
        <xdr:cNvPr id="139" name="円/楕円 138"/>
        <xdr:cNvSpPr/>
      </xdr:nvSpPr>
      <xdr:spPr>
        <a:xfrm>
          <a:off x="4584700" y="99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55600</xdr:rowOff>
    </xdr:from>
    <xdr:to>
      <xdr:col>5</xdr:col>
      <xdr:colOff>409575</xdr:colOff>
      <xdr:row>58</xdr:row>
      <xdr:rowOff>157200</xdr:rowOff>
    </xdr:to>
    <xdr:sp macro="" textlink="">
      <xdr:nvSpPr>
        <xdr:cNvPr id="141" name="円/楕円 140"/>
        <xdr:cNvSpPr/>
      </xdr:nvSpPr>
      <xdr:spPr>
        <a:xfrm>
          <a:off x="3746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148327</xdr:rowOff>
    </xdr:from>
    <xdr:ext cx="534377" cy="259045"/>
    <xdr:sp macro="" textlink="">
      <xdr:nvSpPr>
        <xdr:cNvPr id="142" name="テキスト ボックス 141"/>
        <xdr:cNvSpPr txBox="1"/>
      </xdr:nvSpPr>
      <xdr:spPr>
        <a:xfrm>
          <a:off x="3530111" y="100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53471</xdr:rowOff>
    </xdr:from>
    <xdr:to>
      <xdr:col>4</xdr:col>
      <xdr:colOff>206375</xdr:colOff>
      <xdr:row>58</xdr:row>
      <xdr:rowOff>155071</xdr:rowOff>
    </xdr:to>
    <xdr:sp macro="" textlink="">
      <xdr:nvSpPr>
        <xdr:cNvPr id="143" name="円/楕円 142"/>
        <xdr:cNvSpPr/>
      </xdr:nvSpPr>
      <xdr:spPr>
        <a:xfrm>
          <a:off x="2857500" y="99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146198</xdr:rowOff>
    </xdr:from>
    <xdr:ext cx="534377" cy="259045"/>
    <xdr:sp macro="" textlink="">
      <xdr:nvSpPr>
        <xdr:cNvPr id="144" name="テキスト ボックス 143"/>
        <xdr:cNvSpPr txBox="1"/>
      </xdr:nvSpPr>
      <xdr:spPr>
        <a:xfrm>
          <a:off x="2641111" y="1009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56608</xdr:rowOff>
    </xdr:from>
    <xdr:to>
      <xdr:col>3</xdr:col>
      <xdr:colOff>3175</xdr:colOff>
      <xdr:row>58</xdr:row>
      <xdr:rowOff>158208</xdr:rowOff>
    </xdr:to>
    <xdr:sp macro="" textlink="">
      <xdr:nvSpPr>
        <xdr:cNvPr id="145" name="円/楕円 144"/>
        <xdr:cNvSpPr/>
      </xdr:nvSpPr>
      <xdr:spPr>
        <a:xfrm>
          <a:off x="1968500" y="100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149335</xdr:rowOff>
    </xdr:from>
    <xdr:ext cx="534377" cy="259045"/>
    <xdr:sp macro="" textlink="">
      <xdr:nvSpPr>
        <xdr:cNvPr id="146" name="テキスト ボックス 145"/>
        <xdr:cNvSpPr txBox="1"/>
      </xdr:nvSpPr>
      <xdr:spPr>
        <a:xfrm>
          <a:off x="1752111" y="1009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51996</xdr:rowOff>
    </xdr:from>
    <xdr:to>
      <xdr:col>1</xdr:col>
      <xdr:colOff>485775</xdr:colOff>
      <xdr:row>58</xdr:row>
      <xdr:rowOff>153596</xdr:rowOff>
    </xdr:to>
    <xdr:sp macro="" textlink="">
      <xdr:nvSpPr>
        <xdr:cNvPr id="147" name="円/楕円 146"/>
        <xdr:cNvSpPr/>
      </xdr:nvSpPr>
      <xdr:spPr>
        <a:xfrm>
          <a:off x="1079500" y="99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144723</xdr:rowOff>
    </xdr:from>
    <xdr:ext cx="534377" cy="259045"/>
    <xdr:sp macro="" textlink="">
      <xdr:nvSpPr>
        <xdr:cNvPr id="148" name="テキスト ボックス 147"/>
        <xdr:cNvSpPr txBox="1"/>
      </xdr:nvSpPr>
      <xdr:spPr>
        <a:xfrm>
          <a:off x="863111" y="100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14460</xdr:rowOff>
    </xdr:from>
    <xdr:to>
      <xdr:col>6</xdr:col>
      <xdr:colOff>511175</xdr:colOff>
      <xdr:row>78</xdr:row>
      <xdr:rowOff>19686</xdr:rowOff>
    </xdr:to>
    <xdr:cxnSp macro="">
      <xdr:nvCxnSpPr>
        <xdr:cNvPr id="179" name="直線コネクタ 178"/>
        <xdr:cNvCxnSpPr/>
      </xdr:nvCxnSpPr>
      <xdr:spPr>
        <a:xfrm>
          <a:off x="3797300" y="13387560"/>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133071</xdr:rowOff>
    </xdr:from>
    <xdr:to>
      <xdr:col>5</xdr:col>
      <xdr:colOff>358775</xdr:colOff>
      <xdr:row>78</xdr:row>
      <xdr:rowOff>14460</xdr:rowOff>
    </xdr:to>
    <xdr:cxnSp macro="">
      <xdr:nvCxnSpPr>
        <xdr:cNvPr id="182" name="直線コネクタ 181"/>
        <xdr:cNvCxnSpPr/>
      </xdr:nvCxnSpPr>
      <xdr:spPr>
        <a:xfrm>
          <a:off x="2908300" y="12991821"/>
          <a:ext cx="889000" cy="3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115431</xdr:rowOff>
    </xdr:from>
    <xdr:ext cx="469744" cy="259045"/>
    <xdr:sp macro="" textlink="">
      <xdr:nvSpPr>
        <xdr:cNvPr id="184" name="テキスト ボックス 183"/>
        <xdr:cNvSpPr txBox="1"/>
      </xdr:nvSpPr>
      <xdr:spPr>
        <a:xfrm>
          <a:off x="3562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133071</xdr:rowOff>
    </xdr:from>
    <xdr:to>
      <xdr:col>4</xdr:col>
      <xdr:colOff>155575</xdr:colOff>
      <xdr:row>77</xdr:row>
      <xdr:rowOff>97735</xdr:rowOff>
    </xdr:to>
    <xdr:cxnSp macro="">
      <xdr:nvCxnSpPr>
        <xdr:cNvPr id="185" name="直線コネクタ 184"/>
        <xdr:cNvCxnSpPr/>
      </xdr:nvCxnSpPr>
      <xdr:spPr>
        <a:xfrm flipV="1">
          <a:off x="2019300" y="12991821"/>
          <a:ext cx="889000" cy="3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133915</xdr:rowOff>
    </xdr:from>
    <xdr:ext cx="469744" cy="259045"/>
    <xdr:sp macro="" textlink="">
      <xdr:nvSpPr>
        <xdr:cNvPr id="187" name="テキスト ボックス 186"/>
        <xdr:cNvSpPr txBox="1"/>
      </xdr:nvSpPr>
      <xdr:spPr>
        <a:xfrm>
          <a:off x="2673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97735</xdr:rowOff>
    </xdr:from>
    <xdr:to>
      <xdr:col>2</xdr:col>
      <xdr:colOff>638175</xdr:colOff>
      <xdr:row>77</xdr:row>
      <xdr:rowOff>113999</xdr:rowOff>
    </xdr:to>
    <xdr:cxnSp macro="">
      <xdr:nvCxnSpPr>
        <xdr:cNvPr id="188" name="直線コネクタ 187"/>
        <xdr:cNvCxnSpPr/>
      </xdr:nvCxnSpPr>
      <xdr:spPr>
        <a:xfrm flipV="1">
          <a:off x="1130300" y="13299385"/>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134503</xdr:rowOff>
    </xdr:from>
    <xdr:ext cx="469744" cy="259045"/>
    <xdr:sp macro="" textlink="">
      <xdr:nvSpPr>
        <xdr:cNvPr id="190" name="テキスト ボックス 189"/>
        <xdr:cNvSpPr txBox="1"/>
      </xdr:nvSpPr>
      <xdr:spPr>
        <a:xfrm>
          <a:off x="1784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136430</xdr:rowOff>
    </xdr:from>
    <xdr:ext cx="469744" cy="259045"/>
    <xdr:sp macro="" textlink="">
      <xdr:nvSpPr>
        <xdr:cNvPr id="192" name="テキスト ボックス 191"/>
        <xdr:cNvSpPr txBox="1"/>
      </xdr:nvSpPr>
      <xdr:spPr>
        <a:xfrm>
          <a:off x="895427" y="135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140336</xdr:rowOff>
    </xdr:from>
    <xdr:to>
      <xdr:col>6</xdr:col>
      <xdr:colOff>561975</xdr:colOff>
      <xdr:row>78</xdr:row>
      <xdr:rowOff>70486</xdr:rowOff>
    </xdr:to>
    <xdr:sp macro="" textlink="">
      <xdr:nvSpPr>
        <xdr:cNvPr id="198" name="円/楕円 197"/>
        <xdr:cNvSpPr/>
      </xdr:nvSpPr>
      <xdr:spPr>
        <a:xfrm>
          <a:off x="4584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163213</xdr:rowOff>
    </xdr:from>
    <xdr:ext cx="469744" cy="259045"/>
    <xdr:sp macro="" textlink="">
      <xdr:nvSpPr>
        <xdr:cNvPr id="199" name="維持補修費該当値テキスト"/>
        <xdr:cNvSpPr txBox="1"/>
      </xdr:nvSpPr>
      <xdr:spPr>
        <a:xfrm>
          <a:off x="4686300" y="131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135110</xdr:rowOff>
    </xdr:from>
    <xdr:to>
      <xdr:col>5</xdr:col>
      <xdr:colOff>409575</xdr:colOff>
      <xdr:row>78</xdr:row>
      <xdr:rowOff>65260</xdr:rowOff>
    </xdr:to>
    <xdr:sp macro="" textlink="">
      <xdr:nvSpPr>
        <xdr:cNvPr id="200" name="円/楕円 199"/>
        <xdr:cNvSpPr/>
      </xdr:nvSpPr>
      <xdr:spPr>
        <a:xfrm>
          <a:off x="3746500" y="13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81787</xdr:rowOff>
    </xdr:from>
    <xdr:ext cx="469744" cy="259045"/>
    <xdr:sp macro="" textlink="">
      <xdr:nvSpPr>
        <xdr:cNvPr id="201" name="テキスト ボックス 200"/>
        <xdr:cNvSpPr txBox="1"/>
      </xdr:nvSpPr>
      <xdr:spPr>
        <a:xfrm>
          <a:off x="3562427" y="1311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82271</xdr:rowOff>
    </xdr:from>
    <xdr:to>
      <xdr:col>4</xdr:col>
      <xdr:colOff>206375</xdr:colOff>
      <xdr:row>76</xdr:row>
      <xdr:rowOff>12421</xdr:rowOff>
    </xdr:to>
    <xdr:sp macro="" textlink="">
      <xdr:nvSpPr>
        <xdr:cNvPr id="202" name="円/楕円 201"/>
        <xdr:cNvSpPr/>
      </xdr:nvSpPr>
      <xdr:spPr>
        <a:xfrm>
          <a:off x="2857500" y="129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28948</xdr:rowOff>
    </xdr:from>
    <xdr:ext cx="534377" cy="259045"/>
    <xdr:sp macro="" textlink="">
      <xdr:nvSpPr>
        <xdr:cNvPr id="203" name="テキスト ボックス 202"/>
        <xdr:cNvSpPr txBox="1"/>
      </xdr:nvSpPr>
      <xdr:spPr>
        <a:xfrm>
          <a:off x="2641111" y="127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46935</xdr:rowOff>
    </xdr:from>
    <xdr:to>
      <xdr:col>3</xdr:col>
      <xdr:colOff>3175</xdr:colOff>
      <xdr:row>77</xdr:row>
      <xdr:rowOff>148535</xdr:rowOff>
    </xdr:to>
    <xdr:sp macro="" textlink="">
      <xdr:nvSpPr>
        <xdr:cNvPr id="204" name="円/楕円 203"/>
        <xdr:cNvSpPr/>
      </xdr:nvSpPr>
      <xdr:spPr>
        <a:xfrm>
          <a:off x="19685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165062</xdr:rowOff>
    </xdr:from>
    <xdr:ext cx="534377" cy="259045"/>
    <xdr:sp macro="" textlink="">
      <xdr:nvSpPr>
        <xdr:cNvPr id="205" name="テキスト ボックス 204"/>
        <xdr:cNvSpPr txBox="1"/>
      </xdr:nvSpPr>
      <xdr:spPr>
        <a:xfrm>
          <a:off x="1752111" y="130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63199</xdr:rowOff>
    </xdr:from>
    <xdr:to>
      <xdr:col>1</xdr:col>
      <xdr:colOff>485775</xdr:colOff>
      <xdr:row>77</xdr:row>
      <xdr:rowOff>164799</xdr:rowOff>
    </xdr:to>
    <xdr:sp macro="" textlink="">
      <xdr:nvSpPr>
        <xdr:cNvPr id="206" name="円/楕円 205"/>
        <xdr:cNvSpPr/>
      </xdr:nvSpPr>
      <xdr:spPr>
        <a:xfrm>
          <a:off x="1079500" y="132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9876</xdr:rowOff>
    </xdr:from>
    <xdr:ext cx="534377" cy="259045"/>
    <xdr:sp macro="" textlink="">
      <xdr:nvSpPr>
        <xdr:cNvPr id="207" name="テキスト ボックス 206"/>
        <xdr:cNvSpPr txBox="1"/>
      </xdr:nvSpPr>
      <xdr:spPr>
        <a:xfrm>
          <a:off x="863111" y="130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135993</xdr:rowOff>
    </xdr:from>
    <xdr:to>
      <xdr:col>6</xdr:col>
      <xdr:colOff>511175</xdr:colOff>
      <xdr:row>95</xdr:row>
      <xdr:rowOff>18379</xdr:rowOff>
    </xdr:to>
    <xdr:cxnSp macro="">
      <xdr:nvCxnSpPr>
        <xdr:cNvPr id="239" name="直線コネクタ 238"/>
        <xdr:cNvCxnSpPr/>
      </xdr:nvCxnSpPr>
      <xdr:spPr>
        <a:xfrm flipV="1">
          <a:off x="3797300" y="16252293"/>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18379</xdr:rowOff>
    </xdr:from>
    <xdr:to>
      <xdr:col>5</xdr:col>
      <xdr:colOff>358775</xdr:colOff>
      <xdr:row>95</xdr:row>
      <xdr:rowOff>97180</xdr:rowOff>
    </xdr:to>
    <xdr:cxnSp macro="">
      <xdr:nvCxnSpPr>
        <xdr:cNvPr id="242" name="直線コネクタ 241"/>
        <xdr:cNvCxnSpPr/>
      </xdr:nvCxnSpPr>
      <xdr:spPr>
        <a:xfrm flipV="1">
          <a:off x="2908300" y="16306129"/>
          <a:ext cx="889000" cy="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97180</xdr:rowOff>
    </xdr:from>
    <xdr:to>
      <xdr:col>4</xdr:col>
      <xdr:colOff>155575</xdr:colOff>
      <xdr:row>95</xdr:row>
      <xdr:rowOff>110880</xdr:rowOff>
    </xdr:to>
    <xdr:cxnSp macro="">
      <xdr:nvCxnSpPr>
        <xdr:cNvPr id="245" name="直線コネクタ 244"/>
        <xdr:cNvCxnSpPr/>
      </xdr:nvCxnSpPr>
      <xdr:spPr>
        <a:xfrm flipV="1">
          <a:off x="2019300" y="16384930"/>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110880</xdr:rowOff>
    </xdr:from>
    <xdr:to>
      <xdr:col>2</xdr:col>
      <xdr:colOff>638175</xdr:colOff>
      <xdr:row>95</xdr:row>
      <xdr:rowOff>125298</xdr:rowOff>
    </xdr:to>
    <xdr:cxnSp macro="">
      <xdr:nvCxnSpPr>
        <xdr:cNvPr id="248" name="直線コネクタ 247"/>
        <xdr:cNvCxnSpPr/>
      </xdr:nvCxnSpPr>
      <xdr:spPr>
        <a:xfrm flipV="1">
          <a:off x="1130300" y="16398630"/>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85193</xdr:rowOff>
    </xdr:from>
    <xdr:to>
      <xdr:col>6</xdr:col>
      <xdr:colOff>561975</xdr:colOff>
      <xdr:row>95</xdr:row>
      <xdr:rowOff>15343</xdr:rowOff>
    </xdr:to>
    <xdr:sp macro="" textlink="">
      <xdr:nvSpPr>
        <xdr:cNvPr id="258" name="円/楕円 257"/>
        <xdr:cNvSpPr/>
      </xdr:nvSpPr>
      <xdr:spPr>
        <a:xfrm>
          <a:off x="4584700" y="16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108070</xdr:rowOff>
    </xdr:from>
    <xdr:ext cx="534377" cy="259045"/>
    <xdr:sp macro="" textlink="">
      <xdr:nvSpPr>
        <xdr:cNvPr id="259" name="扶助費該当値テキスト"/>
        <xdr:cNvSpPr txBox="1"/>
      </xdr:nvSpPr>
      <xdr:spPr>
        <a:xfrm>
          <a:off x="4686300" y="160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139029</xdr:rowOff>
    </xdr:from>
    <xdr:to>
      <xdr:col>5</xdr:col>
      <xdr:colOff>409575</xdr:colOff>
      <xdr:row>95</xdr:row>
      <xdr:rowOff>69179</xdr:rowOff>
    </xdr:to>
    <xdr:sp macro="" textlink="">
      <xdr:nvSpPr>
        <xdr:cNvPr id="260" name="円/楕円 259"/>
        <xdr:cNvSpPr/>
      </xdr:nvSpPr>
      <xdr:spPr>
        <a:xfrm>
          <a:off x="3746500" y="162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85706</xdr:rowOff>
    </xdr:from>
    <xdr:ext cx="534377" cy="259045"/>
    <xdr:sp macro="" textlink="">
      <xdr:nvSpPr>
        <xdr:cNvPr id="261" name="テキスト ボックス 260"/>
        <xdr:cNvSpPr txBox="1"/>
      </xdr:nvSpPr>
      <xdr:spPr>
        <a:xfrm>
          <a:off x="3530111" y="160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46380</xdr:rowOff>
    </xdr:from>
    <xdr:to>
      <xdr:col>4</xdr:col>
      <xdr:colOff>206375</xdr:colOff>
      <xdr:row>95</xdr:row>
      <xdr:rowOff>147980</xdr:rowOff>
    </xdr:to>
    <xdr:sp macro="" textlink="">
      <xdr:nvSpPr>
        <xdr:cNvPr id="262" name="円/楕円 261"/>
        <xdr:cNvSpPr/>
      </xdr:nvSpPr>
      <xdr:spPr>
        <a:xfrm>
          <a:off x="2857500" y="163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164507</xdr:rowOff>
    </xdr:from>
    <xdr:ext cx="534377" cy="259045"/>
    <xdr:sp macro="" textlink="">
      <xdr:nvSpPr>
        <xdr:cNvPr id="263" name="テキスト ボックス 262"/>
        <xdr:cNvSpPr txBox="1"/>
      </xdr:nvSpPr>
      <xdr:spPr>
        <a:xfrm>
          <a:off x="2641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60080</xdr:rowOff>
    </xdr:from>
    <xdr:to>
      <xdr:col>3</xdr:col>
      <xdr:colOff>3175</xdr:colOff>
      <xdr:row>95</xdr:row>
      <xdr:rowOff>161680</xdr:rowOff>
    </xdr:to>
    <xdr:sp macro="" textlink="">
      <xdr:nvSpPr>
        <xdr:cNvPr id="264" name="円/楕円 263"/>
        <xdr:cNvSpPr/>
      </xdr:nvSpPr>
      <xdr:spPr>
        <a:xfrm>
          <a:off x="1968500" y="163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6757</xdr:rowOff>
    </xdr:from>
    <xdr:ext cx="534377" cy="259045"/>
    <xdr:sp macro="" textlink="">
      <xdr:nvSpPr>
        <xdr:cNvPr id="265" name="テキスト ボックス 264"/>
        <xdr:cNvSpPr txBox="1"/>
      </xdr:nvSpPr>
      <xdr:spPr>
        <a:xfrm>
          <a:off x="1752111" y="1612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74498</xdr:rowOff>
    </xdr:from>
    <xdr:to>
      <xdr:col>1</xdr:col>
      <xdr:colOff>485775</xdr:colOff>
      <xdr:row>96</xdr:row>
      <xdr:rowOff>4648</xdr:rowOff>
    </xdr:to>
    <xdr:sp macro="" textlink="">
      <xdr:nvSpPr>
        <xdr:cNvPr id="266" name="円/楕円 265"/>
        <xdr:cNvSpPr/>
      </xdr:nvSpPr>
      <xdr:spPr>
        <a:xfrm>
          <a:off x="1079500" y="163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21175</xdr:rowOff>
    </xdr:from>
    <xdr:ext cx="534377" cy="259045"/>
    <xdr:sp macro="" textlink="">
      <xdr:nvSpPr>
        <xdr:cNvPr id="267" name="テキスト ボックス 266"/>
        <xdr:cNvSpPr txBox="1"/>
      </xdr:nvSpPr>
      <xdr:spPr>
        <a:xfrm>
          <a:off x="863111" y="161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85751</xdr:rowOff>
    </xdr:from>
    <xdr:to>
      <xdr:col>15</xdr:col>
      <xdr:colOff>180975</xdr:colOff>
      <xdr:row>37</xdr:row>
      <xdr:rowOff>110787</xdr:rowOff>
    </xdr:to>
    <xdr:cxnSp macro="">
      <xdr:nvCxnSpPr>
        <xdr:cNvPr id="294" name="直線コネクタ 293"/>
        <xdr:cNvCxnSpPr/>
      </xdr:nvCxnSpPr>
      <xdr:spPr>
        <a:xfrm>
          <a:off x="9639300" y="6429401"/>
          <a:ext cx="8382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85751</xdr:rowOff>
    </xdr:from>
    <xdr:to>
      <xdr:col>14</xdr:col>
      <xdr:colOff>28575</xdr:colOff>
      <xdr:row>37</xdr:row>
      <xdr:rowOff>120648</xdr:rowOff>
    </xdr:to>
    <xdr:cxnSp macro="">
      <xdr:nvCxnSpPr>
        <xdr:cNvPr id="297" name="直線コネクタ 296"/>
        <xdr:cNvCxnSpPr/>
      </xdr:nvCxnSpPr>
      <xdr:spPr>
        <a:xfrm flipV="1">
          <a:off x="8750300" y="6429401"/>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9" name="テキスト ボックス 298"/>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118989</xdr:rowOff>
    </xdr:from>
    <xdr:to>
      <xdr:col>12</xdr:col>
      <xdr:colOff>511175</xdr:colOff>
      <xdr:row>37</xdr:row>
      <xdr:rowOff>120648</xdr:rowOff>
    </xdr:to>
    <xdr:cxnSp macro="">
      <xdr:nvCxnSpPr>
        <xdr:cNvPr id="300" name="直線コネクタ 299"/>
        <xdr:cNvCxnSpPr/>
      </xdr:nvCxnSpPr>
      <xdr:spPr>
        <a:xfrm>
          <a:off x="7861300" y="646263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108533</xdr:rowOff>
    </xdr:from>
    <xdr:to>
      <xdr:col>11</xdr:col>
      <xdr:colOff>307975</xdr:colOff>
      <xdr:row>37</xdr:row>
      <xdr:rowOff>118989</xdr:rowOff>
    </xdr:to>
    <xdr:cxnSp macro="">
      <xdr:nvCxnSpPr>
        <xdr:cNvPr id="303" name="直線コネクタ 302"/>
        <xdr:cNvCxnSpPr/>
      </xdr:nvCxnSpPr>
      <xdr:spPr>
        <a:xfrm>
          <a:off x="6972300" y="645218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59987</xdr:rowOff>
    </xdr:from>
    <xdr:to>
      <xdr:col>15</xdr:col>
      <xdr:colOff>231775</xdr:colOff>
      <xdr:row>37</xdr:row>
      <xdr:rowOff>161587</xdr:rowOff>
    </xdr:to>
    <xdr:sp macro="" textlink="">
      <xdr:nvSpPr>
        <xdr:cNvPr id="313" name="円/楕円 312"/>
        <xdr:cNvSpPr/>
      </xdr:nvSpPr>
      <xdr:spPr>
        <a:xfrm>
          <a:off x="104267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146364</xdr:rowOff>
    </xdr:from>
    <xdr:ext cx="534377" cy="259045"/>
    <xdr:sp macro="" textlink="">
      <xdr:nvSpPr>
        <xdr:cNvPr id="314" name="補助費等該当値テキスト"/>
        <xdr:cNvSpPr txBox="1"/>
      </xdr:nvSpPr>
      <xdr:spPr>
        <a:xfrm>
          <a:off x="10528300" y="631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34951</xdr:rowOff>
    </xdr:from>
    <xdr:to>
      <xdr:col>14</xdr:col>
      <xdr:colOff>79375</xdr:colOff>
      <xdr:row>37</xdr:row>
      <xdr:rowOff>136551</xdr:rowOff>
    </xdr:to>
    <xdr:sp macro="" textlink="">
      <xdr:nvSpPr>
        <xdr:cNvPr id="315" name="円/楕円 314"/>
        <xdr:cNvSpPr/>
      </xdr:nvSpPr>
      <xdr:spPr>
        <a:xfrm>
          <a:off x="9588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127678</xdr:rowOff>
    </xdr:from>
    <xdr:ext cx="534377" cy="259045"/>
    <xdr:sp macro="" textlink="">
      <xdr:nvSpPr>
        <xdr:cNvPr id="316" name="テキスト ボックス 315"/>
        <xdr:cNvSpPr txBox="1"/>
      </xdr:nvSpPr>
      <xdr:spPr>
        <a:xfrm>
          <a:off x="9372111" y="64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69848</xdr:rowOff>
    </xdr:from>
    <xdr:to>
      <xdr:col>12</xdr:col>
      <xdr:colOff>561975</xdr:colOff>
      <xdr:row>37</xdr:row>
      <xdr:rowOff>171448</xdr:rowOff>
    </xdr:to>
    <xdr:sp macro="" textlink="">
      <xdr:nvSpPr>
        <xdr:cNvPr id="317" name="円/楕円 316"/>
        <xdr:cNvSpPr/>
      </xdr:nvSpPr>
      <xdr:spPr>
        <a:xfrm>
          <a:off x="8699500" y="64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162575</xdr:rowOff>
    </xdr:from>
    <xdr:ext cx="534377" cy="259045"/>
    <xdr:sp macro="" textlink="">
      <xdr:nvSpPr>
        <xdr:cNvPr id="318" name="テキスト ボックス 317"/>
        <xdr:cNvSpPr txBox="1"/>
      </xdr:nvSpPr>
      <xdr:spPr>
        <a:xfrm>
          <a:off x="8483111" y="65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68189</xdr:rowOff>
    </xdr:from>
    <xdr:to>
      <xdr:col>11</xdr:col>
      <xdr:colOff>358775</xdr:colOff>
      <xdr:row>37</xdr:row>
      <xdr:rowOff>169789</xdr:rowOff>
    </xdr:to>
    <xdr:sp macro="" textlink="">
      <xdr:nvSpPr>
        <xdr:cNvPr id="319" name="円/楕円 318"/>
        <xdr:cNvSpPr/>
      </xdr:nvSpPr>
      <xdr:spPr>
        <a:xfrm>
          <a:off x="7810500" y="6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160916</xdr:rowOff>
    </xdr:from>
    <xdr:ext cx="534377" cy="259045"/>
    <xdr:sp macro="" textlink="">
      <xdr:nvSpPr>
        <xdr:cNvPr id="320" name="テキスト ボックス 319"/>
        <xdr:cNvSpPr txBox="1"/>
      </xdr:nvSpPr>
      <xdr:spPr>
        <a:xfrm>
          <a:off x="7594111" y="65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57733</xdr:rowOff>
    </xdr:from>
    <xdr:to>
      <xdr:col>10</xdr:col>
      <xdr:colOff>155575</xdr:colOff>
      <xdr:row>37</xdr:row>
      <xdr:rowOff>159333</xdr:rowOff>
    </xdr:to>
    <xdr:sp macro="" textlink="">
      <xdr:nvSpPr>
        <xdr:cNvPr id="321" name="円/楕円 320"/>
        <xdr:cNvSpPr/>
      </xdr:nvSpPr>
      <xdr:spPr>
        <a:xfrm>
          <a:off x="6921500" y="64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150460</xdr:rowOff>
    </xdr:from>
    <xdr:ext cx="534377" cy="259045"/>
    <xdr:sp macro="" textlink="">
      <xdr:nvSpPr>
        <xdr:cNvPr id="322" name="テキスト ボックス 321"/>
        <xdr:cNvSpPr txBox="1"/>
      </xdr:nvSpPr>
      <xdr:spPr>
        <a:xfrm>
          <a:off x="6705111" y="64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75765</xdr:rowOff>
    </xdr:from>
    <xdr:to>
      <xdr:col>15</xdr:col>
      <xdr:colOff>180975</xdr:colOff>
      <xdr:row>58</xdr:row>
      <xdr:rowOff>86922</xdr:rowOff>
    </xdr:to>
    <xdr:cxnSp macro="">
      <xdr:nvCxnSpPr>
        <xdr:cNvPr id="349" name="直線コネクタ 348"/>
        <xdr:cNvCxnSpPr/>
      </xdr:nvCxnSpPr>
      <xdr:spPr>
        <a:xfrm flipV="1">
          <a:off x="9639300" y="10019865"/>
          <a:ext cx="8382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78559</xdr:rowOff>
    </xdr:from>
    <xdr:to>
      <xdr:col>14</xdr:col>
      <xdr:colOff>28575</xdr:colOff>
      <xdr:row>58</xdr:row>
      <xdr:rowOff>86922</xdr:rowOff>
    </xdr:to>
    <xdr:cxnSp macro="">
      <xdr:nvCxnSpPr>
        <xdr:cNvPr id="352" name="直線コネクタ 351"/>
        <xdr:cNvCxnSpPr/>
      </xdr:nvCxnSpPr>
      <xdr:spPr>
        <a:xfrm>
          <a:off x="8750300" y="1002265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78559</xdr:rowOff>
    </xdr:from>
    <xdr:to>
      <xdr:col>12</xdr:col>
      <xdr:colOff>511175</xdr:colOff>
      <xdr:row>58</xdr:row>
      <xdr:rowOff>87204</xdr:rowOff>
    </xdr:to>
    <xdr:cxnSp macro="">
      <xdr:nvCxnSpPr>
        <xdr:cNvPr id="355" name="直線コネクタ 354"/>
        <xdr:cNvCxnSpPr/>
      </xdr:nvCxnSpPr>
      <xdr:spPr>
        <a:xfrm flipV="1">
          <a:off x="7861300" y="10022659"/>
          <a:ext cx="889000" cy="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87204</xdr:rowOff>
    </xdr:from>
    <xdr:to>
      <xdr:col>11</xdr:col>
      <xdr:colOff>307975</xdr:colOff>
      <xdr:row>58</xdr:row>
      <xdr:rowOff>104361</xdr:rowOff>
    </xdr:to>
    <xdr:cxnSp macro="">
      <xdr:nvCxnSpPr>
        <xdr:cNvPr id="358" name="直線コネクタ 357"/>
        <xdr:cNvCxnSpPr/>
      </xdr:nvCxnSpPr>
      <xdr:spPr>
        <a:xfrm flipV="1">
          <a:off x="6972300" y="10031304"/>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24965</xdr:rowOff>
    </xdr:from>
    <xdr:to>
      <xdr:col>15</xdr:col>
      <xdr:colOff>231775</xdr:colOff>
      <xdr:row>58</xdr:row>
      <xdr:rowOff>126565</xdr:rowOff>
    </xdr:to>
    <xdr:sp macro="" textlink="">
      <xdr:nvSpPr>
        <xdr:cNvPr id="368" name="円/楕円 367"/>
        <xdr:cNvSpPr/>
      </xdr:nvSpPr>
      <xdr:spPr>
        <a:xfrm>
          <a:off x="10426700" y="9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36122</xdr:rowOff>
    </xdr:from>
    <xdr:to>
      <xdr:col>14</xdr:col>
      <xdr:colOff>79375</xdr:colOff>
      <xdr:row>58</xdr:row>
      <xdr:rowOff>137722</xdr:rowOff>
    </xdr:to>
    <xdr:sp macro="" textlink="">
      <xdr:nvSpPr>
        <xdr:cNvPr id="370" name="円/楕円 369"/>
        <xdr:cNvSpPr/>
      </xdr:nvSpPr>
      <xdr:spPr>
        <a:xfrm>
          <a:off x="9588500" y="99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128849</xdr:rowOff>
    </xdr:from>
    <xdr:ext cx="534377" cy="259045"/>
    <xdr:sp macro="" textlink="">
      <xdr:nvSpPr>
        <xdr:cNvPr id="371" name="テキスト ボックス 370"/>
        <xdr:cNvSpPr txBox="1"/>
      </xdr:nvSpPr>
      <xdr:spPr>
        <a:xfrm>
          <a:off x="9372111" y="100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27759</xdr:rowOff>
    </xdr:from>
    <xdr:to>
      <xdr:col>12</xdr:col>
      <xdr:colOff>561975</xdr:colOff>
      <xdr:row>58</xdr:row>
      <xdr:rowOff>129359</xdr:rowOff>
    </xdr:to>
    <xdr:sp macro="" textlink="">
      <xdr:nvSpPr>
        <xdr:cNvPr id="372" name="円/楕円 371"/>
        <xdr:cNvSpPr/>
      </xdr:nvSpPr>
      <xdr:spPr>
        <a:xfrm>
          <a:off x="8699500" y="9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120486</xdr:rowOff>
    </xdr:from>
    <xdr:ext cx="534377" cy="259045"/>
    <xdr:sp macro="" textlink="">
      <xdr:nvSpPr>
        <xdr:cNvPr id="373" name="テキスト ボックス 372"/>
        <xdr:cNvSpPr txBox="1"/>
      </xdr:nvSpPr>
      <xdr:spPr>
        <a:xfrm>
          <a:off x="8483111" y="10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36404</xdr:rowOff>
    </xdr:from>
    <xdr:to>
      <xdr:col>11</xdr:col>
      <xdr:colOff>358775</xdr:colOff>
      <xdr:row>58</xdr:row>
      <xdr:rowOff>138004</xdr:rowOff>
    </xdr:to>
    <xdr:sp macro="" textlink="">
      <xdr:nvSpPr>
        <xdr:cNvPr id="374" name="円/楕円 373"/>
        <xdr:cNvSpPr/>
      </xdr:nvSpPr>
      <xdr:spPr>
        <a:xfrm>
          <a:off x="7810500" y="99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129131</xdr:rowOff>
    </xdr:from>
    <xdr:ext cx="534377" cy="259045"/>
    <xdr:sp macro="" textlink="">
      <xdr:nvSpPr>
        <xdr:cNvPr id="375" name="テキスト ボックス 374"/>
        <xdr:cNvSpPr txBox="1"/>
      </xdr:nvSpPr>
      <xdr:spPr>
        <a:xfrm>
          <a:off x="7594111" y="10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53561</xdr:rowOff>
    </xdr:from>
    <xdr:to>
      <xdr:col>10</xdr:col>
      <xdr:colOff>155575</xdr:colOff>
      <xdr:row>58</xdr:row>
      <xdr:rowOff>155161</xdr:rowOff>
    </xdr:to>
    <xdr:sp macro="" textlink="">
      <xdr:nvSpPr>
        <xdr:cNvPr id="376" name="円/楕円 375"/>
        <xdr:cNvSpPr/>
      </xdr:nvSpPr>
      <xdr:spPr>
        <a:xfrm>
          <a:off x="6921500" y="99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146288</xdr:rowOff>
    </xdr:from>
    <xdr:ext cx="534377" cy="259045"/>
    <xdr:sp macro="" textlink="">
      <xdr:nvSpPr>
        <xdr:cNvPr id="377" name="テキスト ボックス 376"/>
        <xdr:cNvSpPr txBox="1"/>
      </xdr:nvSpPr>
      <xdr:spPr>
        <a:xfrm>
          <a:off x="6705111" y="100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29190</xdr:rowOff>
    </xdr:from>
    <xdr:to>
      <xdr:col>15</xdr:col>
      <xdr:colOff>180975</xdr:colOff>
      <xdr:row>79</xdr:row>
      <xdr:rowOff>50698</xdr:rowOff>
    </xdr:to>
    <xdr:cxnSp macro="">
      <xdr:nvCxnSpPr>
        <xdr:cNvPr id="408" name="直線コネクタ 407"/>
        <xdr:cNvCxnSpPr/>
      </xdr:nvCxnSpPr>
      <xdr:spPr>
        <a:xfrm flipV="1">
          <a:off x="9639300" y="13573740"/>
          <a:ext cx="8382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99181</xdr:rowOff>
    </xdr:from>
    <xdr:ext cx="534377" cy="259045"/>
    <xdr:sp macro="" textlink="">
      <xdr:nvSpPr>
        <xdr:cNvPr id="412" name="テキスト ボックス 411"/>
        <xdr:cNvSpPr txBox="1"/>
      </xdr:nvSpPr>
      <xdr:spPr>
        <a:xfrm>
          <a:off x="9372111" y="13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149840</xdr:rowOff>
    </xdr:from>
    <xdr:to>
      <xdr:col>15</xdr:col>
      <xdr:colOff>231775</xdr:colOff>
      <xdr:row>79</xdr:row>
      <xdr:rowOff>79990</xdr:rowOff>
    </xdr:to>
    <xdr:sp macro="" textlink="">
      <xdr:nvSpPr>
        <xdr:cNvPr id="418" name="円/楕円 417"/>
        <xdr:cNvSpPr/>
      </xdr:nvSpPr>
      <xdr:spPr>
        <a:xfrm>
          <a:off x="10426700" y="135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109217</xdr:rowOff>
    </xdr:from>
    <xdr:ext cx="534377" cy="259045"/>
    <xdr:sp macro="" textlink="">
      <xdr:nvSpPr>
        <xdr:cNvPr id="419" name="普通建設事業費 （ うち新規整備　）該当値テキスト"/>
        <xdr:cNvSpPr txBox="1"/>
      </xdr:nvSpPr>
      <xdr:spPr>
        <a:xfrm>
          <a:off x="10528300" y="133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171348</xdr:rowOff>
    </xdr:from>
    <xdr:to>
      <xdr:col>14</xdr:col>
      <xdr:colOff>79375</xdr:colOff>
      <xdr:row>79</xdr:row>
      <xdr:rowOff>101498</xdr:rowOff>
    </xdr:to>
    <xdr:sp macro="" textlink="">
      <xdr:nvSpPr>
        <xdr:cNvPr id="420" name="円/楕円 419"/>
        <xdr:cNvSpPr/>
      </xdr:nvSpPr>
      <xdr:spPr>
        <a:xfrm>
          <a:off x="9588500" y="135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118025</xdr:rowOff>
    </xdr:from>
    <xdr:ext cx="534377" cy="259045"/>
    <xdr:sp macro="" textlink="">
      <xdr:nvSpPr>
        <xdr:cNvPr id="421" name="テキスト ボックス 420"/>
        <xdr:cNvSpPr txBox="1"/>
      </xdr:nvSpPr>
      <xdr:spPr>
        <a:xfrm>
          <a:off x="9372111" y="13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7409</xdr:rowOff>
    </xdr:from>
    <xdr:to>
      <xdr:col>15</xdr:col>
      <xdr:colOff>180975</xdr:colOff>
      <xdr:row>99</xdr:row>
      <xdr:rowOff>41418</xdr:rowOff>
    </xdr:to>
    <xdr:cxnSp macro="">
      <xdr:nvCxnSpPr>
        <xdr:cNvPr id="450" name="直線コネクタ 449"/>
        <xdr:cNvCxnSpPr/>
      </xdr:nvCxnSpPr>
      <xdr:spPr>
        <a:xfrm>
          <a:off x="9639300" y="16980959"/>
          <a:ext cx="838200" cy="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162068</xdr:rowOff>
    </xdr:from>
    <xdr:to>
      <xdr:col>15</xdr:col>
      <xdr:colOff>231775</xdr:colOff>
      <xdr:row>99</xdr:row>
      <xdr:rowOff>92218</xdr:rowOff>
    </xdr:to>
    <xdr:sp macro="" textlink="">
      <xdr:nvSpPr>
        <xdr:cNvPr id="460" name="円/楕円 459"/>
        <xdr:cNvSpPr/>
      </xdr:nvSpPr>
      <xdr:spPr>
        <a:xfrm>
          <a:off x="10426700" y="169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76995</xdr:rowOff>
    </xdr:from>
    <xdr:ext cx="378565" cy="259045"/>
    <xdr:sp macro="" textlink="">
      <xdr:nvSpPr>
        <xdr:cNvPr id="461" name="普通建設事業費 （ うち更新整備　）該当値テキスト"/>
        <xdr:cNvSpPr txBox="1"/>
      </xdr:nvSpPr>
      <xdr:spPr>
        <a:xfrm>
          <a:off x="10528300" y="1687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128059</xdr:rowOff>
    </xdr:from>
    <xdr:to>
      <xdr:col>14</xdr:col>
      <xdr:colOff>79375</xdr:colOff>
      <xdr:row>99</xdr:row>
      <xdr:rowOff>58209</xdr:rowOff>
    </xdr:to>
    <xdr:sp macro="" textlink="">
      <xdr:nvSpPr>
        <xdr:cNvPr id="462" name="円/楕円 461"/>
        <xdr:cNvSpPr/>
      </xdr:nvSpPr>
      <xdr:spPr>
        <a:xfrm>
          <a:off x="9588500" y="169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49336</xdr:rowOff>
    </xdr:from>
    <xdr:ext cx="469744" cy="259045"/>
    <xdr:sp macro="" textlink="">
      <xdr:nvSpPr>
        <xdr:cNvPr id="463" name="テキスト ボックス 462"/>
        <xdr:cNvSpPr txBox="1"/>
      </xdr:nvSpPr>
      <xdr:spPr>
        <a:xfrm>
          <a:off x="9404427" y="1702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139050</xdr:rowOff>
    </xdr:from>
    <xdr:to>
      <xdr:col>23</xdr:col>
      <xdr:colOff>517525</xdr:colOff>
      <xdr:row>38</xdr:row>
      <xdr:rowOff>139681</xdr:rowOff>
    </xdr:to>
    <xdr:cxnSp macro="">
      <xdr:nvCxnSpPr>
        <xdr:cNvPr id="490" name="直線コネクタ 489"/>
        <xdr:cNvCxnSpPr/>
      </xdr:nvCxnSpPr>
      <xdr:spPr>
        <a:xfrm flipV="1">
          <a:off x="15481300" y="6654150"/>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116451</xdr:rowOff>
    </xdr:from>
    <xdr:to>
      <xdr:col>22</xdr:col>
      <xdr:colOff>365125</xdr:colOff>
      <xdr:row>38</xdr:row>
      <xdr:rowOff>139681</xdr:rowOff>
    </xdr:to>
    <xdr:cxnSp macro="">
      <xdr:nvCxnSpPr>
        <xdr:cNvPr id="493" name="直線コネクタ 492"/>
        <xdr:cNvCxnSpPr/>
      </xdr:nvCxnSpPr>
      <xdr:spPr>
        <a:xfrm>
          <a:off x="14592300" y="6631551"/>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106662</xdr:rowOff>
    </xdr:from>
    <xdr:to>
      <xdr:col>21</xdr:col>
      <xdr:colOff>161925</xdr:colOff>
      <xdr:row>38</xdr:row>
      <xdr:rowOff>116451</xdr:rowOff>
    </xdr:to>
    <xdr:cxnSp macro="">
      <xdr:nvCxnSpPr>
        <xdr:cNvPr id="496" name="直線コネクタ 495"/>
        <xdr:cNvCxnSpPr/>
      </xdr:nvCxnSpPr>
      <xdr:spPr>
        <a:xfrm>
          <a:off x="13703300" y="6621762"/>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66091</xdr:rowOff>
    </xdr:from>
    <xdr:to>
      <xdr:col>19</xdr:col>
      <xdr:colOff>644525</xdr:colOff>
      <xdr:row>38</xdr:row>
      <xdr:rowOff>106662</xdr:rowOff>
    </xdr:to>
    <xdr:cxnSp macro="">
      <xdr:nvCxnSpPr>
        <xdr:cNvPr id="499" name="直線コネクタ 498"/>
        <xdr:cNvCxnSpPr/>
      </xdr:nvCxnSpPr>
      <xdr:spPr>
        <a:xfrm>
          <a:off x="12814300" y="6581191"/>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152645</xdr:rowOff>
    </xdr:from>
    <xdr:ext cx="469744" cy="259045"/>
    <xdr:sp macro="" textlink="">
      <xdr:nvSpPr>
        <xdr:cNvPr id="503" name="テキスト ボックス 502"/>
        <xdr:cNvSpPr txBox="1"/>
      </xdr:nvSpPr>
      <xdr:spPr>
        <a:xfrm>
          <a:off x="12579427" y="66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88250</xdr:rowOff>
    </xdr:from>
    <xdr:to>
      <xdr:col>23</xdr:col>
      <xdr:colOff>568325</xdr:colOff>
      <xdr:row>39</xdr:row>
      <xdr:rowOff>18400</xdr:rowOff>
    </xdr:to>
    <xdr:sp macro="" textlink="">
      <xdr:nvSpPr>
        <xdr:cNvPr id="509" name="円/楕円 508"/>
        <xdr:cNvSpPr/>
      </xdr:nvSpPr>
      <xdr:spPr>
        <a:xfrm>
          <a:off x="16268700" y="66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88881</xdr:rowOff>
    </xdr:from>
    <xdr:to>
      <xdr:col>22</xdr:col>
      <xdr:colOff>415925</xdr:colOff>
      <xdr:row>39</xdr:row>
      <xdr:rowOff>19031</xdr:rowOff>
    </xdr:to>
    <xdr:sp macro="" textlink="">
      <xdr:nvSpPr>
        <xdr:cNvPr id="511" name="円/楕円 510"/>
        <xdr:cNvSpPr/>
      </xdr:nvSpPr>
      <xdr:spPr>
        <a:xfrm>
          <a:off x="15430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10158</xdr:rowOff>
    </xdr:from>
    <xdr:ext cx="249299" cy="259045"/>
    <xdr:sp macro="" textlink="">
      <xdr:nvSpPr>
        <xdr:cNvPr id="512" name="テキスト ボックス 511"/>
        <xdr:cNvSpPr txBox="1"/>
      </xdr:nvSpPr>
      <xdr:spPr>
        <a:xfrm>
          <a:off x="15356649"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65651</xdr:rowOff>
    </xdr:from>
    <xdr:to>
      <xdr:col>21</xdr:col>
      <xdr:colOff>212725</xdr:colOff>
      <xdr:row>38</xdr:row>
      <xdr:rowOff>167251</xdr:rowOff>
    </xdr:to>
    <xdr:sp macro="" textlink="">
      <xdr:nvSpPr>
        <xdr:cNvPr id="513" name="円/楕円 512"/>
        <xdr:cNvSpPr/>
      </xdr:nvSpPr>
      <xdr:spPr>
        <a:xfrm>
          <a:off x="14541500" y="65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158378</xdr:rowOff>
    </xdr:from>
    <xdr:ext cx="469744" cy="259045"/>
    <xdr:sp macro="" textlink="">
      <xdr:nvSpPr>
        <xdr:cNvPr id="514" name="テキスト ボックス 513"/>
        <xdr:cNvSpPr txBox="1"/>
      </xdr:nvSpPr>
      <xdr:spPr>
        <a:xfrm>
          <a:off x="14357427" y="667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55862</xdr:rowOff>
    </xdr:from>
    <xdr:to>
      <xdr:col>20</xdr:col>
      <xdr:colOff>9525</xdr:colOff>
      <xdr:row>38</xdr:row>
      <xdr:rowOff>157462</xdr:rowOff>
    </xdr:to>
    <xdr:sp macro="" textlink="">
      <xdr:nvSpPr>
        <xdr:cNvPr id="515" name="円/楕円 514"/>
        <xdr:cNvSpPr/>
      </xdr:nvSpPr>
      <xdr:spPr>
        <a:xfrm>
          <a:off x="13652500" y="65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148589</xdr:rowOff>
    </xdr:from>
    <xdr:ext cx="469744" cy="259045"/>
    <xdr:sp macro="" textlink="">
      <xdr:nvSpPr>
        <xdr:cNvPr id="516" name="テキスト ボックス 515"/>
        <xdr:cNvSpPr txBox="1"/>
      </xdr:nvSpPr>
      <xdr:spPr>
        <a:xfrm>
          <a:off x="13468427" y="66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15291</xdr:rowOff>
    </xdr:from>
    <xdr:to>
      <xdr:col>18</xdr:col>
      <xdr:colOff>492125</xdr:colOff>
      <xdr:row>38</xdr:row>
      <xdr:rowOff>116891</xdr:rowOff>
    </xdr:to>
    <xdr:sp macro="" textlink="">
      <xdr:nvSpPr>
        <xdr:cNvPr id="517" name="円/楕円 516"/>
        <xdr:cNvSpPr/>
      </xdr:nvSpPr>
      <xdr:spPr>
        <a:xfrm>
          <a:off x="12763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133418</xdr:rowOff>
    </xdr:from>
    <xdr:ext cx="534377" cy="259045"/>
    <xdr:sp macro="" textlink="">
      <xdr:nvSpPr>
        <xdr:cNvPr id="518" name="テキスト ボックス 517"/>
        <xdr:cNvSpPr txBox="1"/>
      </xdr:nvSpPr>
      <xdr:spPr>
        <a:xfrm>
          <a:off x="12547111" y="63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36401</xdr:rowOff>
    </xdr:from>
    <xdr:to>
      <xdr:col>23</xdr:col>
      <xdr:colOff>517525</xdr:colOff>
      <xdr:row>77</xdr:row>
      <xdr:rowOff>49692</xdr:rowOff>
    </xdr:to>
    <xdr:cxnSp macro="">
      <xdr:nvCxnSpPr>
        <xdr:cNvPr id="594" name="直線コネクタ 593"/>
        <xdr:cNvCxnSpPr/>
      </xdr:nvCxnSpPr>
      <xdr:spPr>
        <a:xfrm>
          <a:off x="15481300" y="13238051"/>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168613</xdr:rowOff>
    </xdr:from>
    <xdr:to>
      <xdr:col>22</xdr:col>
      <xdr:colOff>365125</xdr:colOff>
      <xdr:row>77</xdr:row>
      <xdr:rowOff>36401</xdr:rowOff>
    </xdr:to>
    <xdr:cxnSp macro="">
      <xdr:nvCxnSpPr>
        <xdr:cNvPr id="597" name="直線コネクタ 596"/>
        <xdr:cNvCxnSpPr/>
      </xdr:nvCxnSpPr>
      <xdr:spPr>
        <a:xfrm>
          <a:off x="14592300" y="13198813"/>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168613</xdr:rowOff>
    </xdr:from>
    <xdr:to>
      <xdr:col>21</xdr:col>
      <xdr:colOff>161925</xdr:colOff>
      <xdr:row>77</xdr:row>
      <xdr:rowOff>12100</xdr:rowOff>
    </xdr:to>
    <xdr:cxnSp macro="">
      <xdr:nvCxnSpPr>
        <xdr:cNvPr id="600" name="直線コネクタ 599"/>
        <xdr:cNvCxnSpPr/>
      </xdr:nvCxnSpPr>
      <xdr:spPr>
        <a:xfrm flipV="1">
          <a:off x="13703300" y="1319881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12100</xdr:rowOff>
    </xdr:from>
    <xdr:to>
      <xdr:col>19</xdr:col>
      <xdr:colOff>644525</xdr:colOff>
      <xdr:row>77</xdr:row>
      <xdr:rowOff>21171</xdr:rowOff>
    </xdr:to>
    <xdr:cxnSp macro="">
      <xdr:nvCxnSpPr>
        <xdr:cNvPr id="603" name="直線コネクタ 602"/>
        <xdr:cNvCxnSpPr/>
      </xdr:nvCxnSpPr>
      <xdr:spPr>
        <a:xfrm flipV="1">
          <a:off x="12814300" y="13213750"/>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170342</xdr:rowOff>
    </xdr:from>
    <xdr:to>
      <xdr:col>23</xdr:col>
      <xdr:colOff>568325</xdr:colOff>
      <xdr:row>77</xdr:row>
      <xdr:rowOff>100492</xdr:rowOff>
    </xdr:to>
    <xdr:sp macro="" textlink="">
      <xdr:nvSpPr>
        <xdr:cNvPr id="613" name="円/楕円 612"/>
        <xdr:cNvSpPr/>
      </xdr:nvSpPr>
      <xdr:spPr>
        <a:xfrm>
          <a:off x="16268700" y="132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21769</xdr:rowOff>
    </xdr:from>
    <xdr:ext cx="534377" cy="259045"/>
    <xdr:sp macro="" textlink="">
      <xdr:nvSpPr>
        <xdr:cNvPr id="614" name="公債費該当値テキスト"/>
        <xdr:cNvSpPr txBox="1"/>
      </xdr:nvSpPr>
      <xdr:spPr>
        <a:xfrm>
          <a:off x="16370300" y="130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157051</xdr:rowOff>
    </xdr:from>
    <xdr:to>
      <xdr:col>22</xdr:col>
      <xdr:colOff>415925</xdr:colOff>
      <xdr:row>77</xdr:row>
      <xdr:rowOff>87201</xdr:rowOff>
    </xdr:to>
    <xdr:sp macro="" textlink="">
      <xdr:nvSpPr>
        <xdr:cNvPr id="615" name="円/楕円 614"/>
        <xdr:cNvSpPr/>
      </xdr:nvSpPr>
      <xdr:spPr>
        <a:xfrm>
          <a:off x="15430500" y="131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78328</xdr:rowOff>
    </xdr:from>
    <xdr:ext cx="534377" cy="259045"/>
    <xdr:sp macro="" textlink="">
      <xdr:nvSpPr>
        <xdr:cNvPr id="616" name="テキスト ボックス 615"/>
        <xdr:cNvSpPr txBox="1"/>
      </xdr:nvSpPr>
      <xdr:spPr>
        <a:xfrm>
          <a:off x="15214111" y="132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117813</xdr:rowOff>
    </xdr:from>
    <xdr:to>
      <xdr:col>21</xdr:col>
      <xdr:colOff>212725</xdr:colOff>
      <xdr:row>77</xdr:row>
      <xdr:rowOff>47963</xdr:rowOff>
    </xdr:to>
    <xdr:sp macro="" textlink="">
      <xdr:nvSpPr>
        <xdr:cNvPr id="617" name="円/楕円 616"/>
        <xdr:cNvSpPr/>
      </xdr:nvSpPr>
      <xdr:spPr>
        <a:xfrm>
          <a:off x="14541500" y="131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64490</xdr:rowOff>
    </xdr:from>
    <xdr:ext cx="534377" cy="259045"/>
    <xdr:sp macro="" textlink="">
      <xdr:nvSpPr>
        <xdr:cNvPr id="618" name="テキスト ボックス 617"/>
        <xdr:cNvSpPr txBox="1"/>
      </xdr:nvSpPr>
      <xdr:spPr>
        <a:xfrm>
          <a:off x="14325111" y="129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132750</xdr:rowOff>
    </xdr:from>
    <xdr:to>
      <xdr:col>20</xdr:col>
      <xdr:colOff>9525</xdr:colOff>
      <xdr:row>77</xdr:row>
      <xdr:rowOff>62900</xdr:rowOff>
    </xdr:to>
    <xdr:sp macro="" textlink="">
      <xdr:nvSpPr>
        <xdr:cNvPr id="619" name="円/楕円 618"/>
        <xdr:cNvSpPr/>
      </xdr:nvSpPr>
      <xdr:spPr>
        <a:xfrm>
          <a:off x="13652500" y="13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79427</xdr:rowOff>
    </xdr:from>
    <xdr:ext cx="534377" cy="259045"/>
    <xdr:sp macro="" textlink="">
      <xdr:nvSpPr>
        <xdr:cNvPr id="620" name="テキスト ボックス 619"/>
        <xdr:cNvSpPr txBox="1"/>
      </xdr:nvSpPr>
      <xdr:spPr>
        <a:xfrm>
          <a:off x="13436111" y="129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141821</xdr:rowOff>
    </xdr:from>
    <xdr:to>
      <xdr:col>18</xdr:col>
      <xdr:colOff>492125</xdr:colOff>
      <xdr:row>77</xdr:row>
      <xdr:rowOff>71971</xdr:rowOff>
    </xdr:to>
    <xdr:sp macro="" textlink="">
      <xdr:nvSpPr>
        <xdr:cNvPr id="621" name="円/楕円 620"/>
        <xdr:cNvSpPr/>
      </xdr:nvSpPr>
      <xdr:spPr>
        <a:xfrm>
          <a:off x="12763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88498</xdr:rowOff>
    </xdr:from>
    <xdr:ext cx="534377" cy="259045"/>
    <xdr:sp macro="" textlink="">
      <xdr:nvSpPr>
        <xdr:cNvPr id="622" name="テキスト ボックス 621"/>
        <xdr:cNvSpPr txBox="1"/>
      </xdr:nvSpPr>
      <xdr:spPr>
        <a:xfrm>
          <a:off x="12547111" y="129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14377</xdr:rowOff>
    </xdr:from>
    <xdr:to>
      <xdr:col>23</xdr:col>
      <xdr:colOff>517525</xdr:colOff>
      <xdr:row>98</xdr:row>
      <xdr:rowOff>15562</xdr:rowOff>
    </xdr:to>
    <xdr:cxnSp macro="">
      <xdr:nvCxnSpPr>
        <xdr:cNvPr id="647" name="直線コネクタ 646"/>
        <xdr:cNvCxnSpPr/>
      </xdr:nvCxnSpPr>
      <xdr:spPr>
        <a:xfrm flipV="1">
          <a:off x="15481300" y="16816477"/>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2087</xdr:rowOff>
    </xdr:from>
    <xdr:to>
      <xdr:col>22</xdr:col>
      <xdr:colOff>365125</xdr:colOff>
      <xdr:row>98</xdr:row>
      <xdr:rowOff>15562</xdr:rowOff>
    </xdr:to>
    <xdr:cxnSp macro="">
      <xdr:nvCxnSpPr>
        <xdr:cNvPr id="650" name="直線コネクタ 649"/>
        <xdr:cNvCxnSpPr/>
      </xdr:nvCxnSpPr>
      <xdr:spPr>
        <a:xfrm>
          <a:off x="14592300" y="16804187"/>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2087</xdr:rowOff>
    </xdr:from>
    <xdr:to>
      <xdr:col>21</xdr:col>
      <xdr:colOff>161925</xdr:colOff>
      <xdr:row>98</xdr:row>
      <xdr:rowOff>14918</xdr:rowOff>
    </xdr:to>
    <xdr:cxnSp macro="">
      <xdr:nvCxnSpPr>
        <xdr:cNvPr id="653" name="直線コネクタ 652"/>
        <xdr:cNvCxnSpPr/>
      </xdr:nvCxnSpPr>
      <xdr:spPr>
        <a:xfrm flipV="1">
          <a:off x="13703300" y="16804187"/>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46401</xdr:rowOff>
    </xdr:from>
    <xdr:ext cx="534377" cy="259045"/>
    <xdr:sp macro="" textlink="">
      <xdr:nvSpPr>
        <xdr:cNvPr id="655" name="テキスト ボックス 654"/>
        <xdr:cNvSpPr txBox="1"/>
      </xdr:nvSpPr>
      <xdr:spPr>
        <a:xfrm>
          <a:off x="14325111" y="168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4604</xdr:rowOff>
    </xdr:from>
    <xdr:to>
      <xdr:col>19</xdr:col>
      <xdr:colOff>644525</xdr:colOff>
      <xdr:row>98</xdr:row>
      <xdr:rowOff>14918</xdr:rowOff>
    </xdr:to>
    <xdr:cxnSp macro="">
      <xdr:nvCxnSpPr>
        <xdr:cNvPr id="656" name="直線コネクタ 655"/>
        <xdr:cNvCxnSpPr/>
      </xdr:nvCxnSpPr>
      <xdr:spPr>
        <a:xfrm>
          <a:off x="12814300" y="16806704"/>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135027</xdr:rowOff>
    </xdr:from>
    <xdr:to>
      <xdr:col>23</xdr:col>
      <xdr:colOff>568325</xdr:colOff>
      <xdr:row>98</xdr:row>
      <xdr:rowOff>65177</xdr:rowOff>
    </xdr:to>
    <xdr:sp macro="" textlink="">
      <xdr:nvSpPr>
        <xdr:cNvPr id="666" name="円/楕円 665"/>
        <xdr:cNvSpPr/>
      </xdr:nvSpPr>
      <xdr:spPr>
        <a:xfrm>
          <a:off x="16268700" y="167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136212</xdr:rowOff>
    </xdr:from>
    <xdr:to>
      <xdr:col>22</xdr:col>
      <xdr:colOff>415925</xdr:colOff>
      <xdr:row>98</xdr:row>
      <xdr:rowOff>66362</xdr:rowOff>
    </xdr:to>
    <xdr:sp macro="" textlink="">
      <xdr:nvSpPr>
        <xdr:cNvPr id="668" name="円/楕円 667"/>
        <xdr:cNvSpPr/>
      </xdr:nvSpPr>
      <xdr:spPr>
        <a:xfrm>
          <a:off x="15430500" y="167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57489</xdr:rowOff>
    </xdr:from>
    <xdr:ext cx="534377" cy="259045"/>
    <xdr:sp macro="" textlink="">
      <xdr:nvSpPr>
        <xdr:cNvPr id="669" name="テキスト ボックス 668"/>
        <xdr:cNvSpPr txBox="1"/>
      </xdr:nvSpPr>
      <xdr:spPr>
        <a:xfrm>
          <a:off x="15214111" y="168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122737</xdr:rowOff>
    </xdr:from>
    <xdr:to>
      <xdr:col>21</xdr:col>
      <xdr:colOff>212725</xdr:colOff>
      <xdr:row>98</xdr:row>
      <xdr:rowOff>52887</xdr:rowOff>
    </xdr:to>
    <xdr:sp macro="" textlink="">
      <xdr:nvSpPr>
        <xdr:cNvPr id="670" name="円/楕円 669"/>
        <xdr:cNvSpPr/>
      </xdr:nvSpPr>
      <xdr:spPr>
        <a:xfrm>
          <a:off x="14541500" y="167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69414</xdr:rowOff>
    </xdr:from>
    <xdr:ext cx="534377" cy="259045"/>
    <xdr:sp macro="" textlink="">
      <xdr:nvSpPr>
        <xdr:cNvPr id="671" name="テキスト ボックス 670"/>
        <xdr:cNvSpPr txBox="1"/>
      </xdr:nvSpPr>
      <xdr:spPr>
        <a:xfrm>
          <a:off x="14325111" y="165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135568</xdr:rowOff>
    </xdr:from>
    <xdr:to>
      <xdr:col>20</xdr:col>
      <xdr:colOff>9525</xdr:colOff>
      <xdr:row>98</xdr:row>
      <xdr:rowOff>65718</xdr:rowOff>
    </xdr:to>
    <xdr:sp macro="" textlink="">
      <xdr:nvSpPr>
        <xdr:cNvPr id="672" name="円/楕円 671"/>
        <xdr:cNvSpPr/>
      </xdr:nvSpPr>
      <xdr:spPr>
        <a:xfrm>
          <a:off x="13652500" y="167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56845</xdr:rowOff>
    </xdr:from>
    <xdr:ext cx="534377" cy="259045"/>
    <xdr:sp macro="" textlink="">
      <xdr:nvSpPr>
        <xdr:cNvPr id="673" name="テキスト ボックス 672"/>
        <xdr:cNvSpPr txBox="1"/>
      </xdr:nvSpPr>
      <xdr:spPr>
        <a:xfrm>
          <a:off x="13436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125254</xdr:rowOff>
    </xdr:from>
    <xdr:to>
      <xdr:col>18</xdr:col>
      <xdr:colOff>492125</xdr:colOff>
      <xdr:row>98</xdr:row>
      <xdr:rowOff>55404</xdr:rowOff>
    </xdr:to>
    <xdr:sp macro="" textlink="">
      <xdr:nvSpPr>
        <xdr:cNvPr id="674" name="円/楕円 673"/>
        <xdr:cNvSpPr/>
      </xdr:nvSpPr>
      <xdr:spPr>
        <a:xfrm>
          <a:off x="12763500" y="167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71931</xdr:rowOff>
    </xdr:from>
    <xdr:ext cx="534377" cy="259045"/>
    <xdr:sp macro="" textlink="">
      <xdr:nvSpPr>
        <xdr:cNvPr id="675" name="テキスト ボックス 674"/>
        <xdr:cNvSpPr txBox="1"/>
      </xdr:nvSpPr>
      <xdr:spPr>
        <a:xfrm>
          <a:off x="12547111" y="165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98732</xdr:rowOff>
    </xdr:from>
    <xdr:to>
      <xdr:col>32</xdr:col>
      <xdr:colOff>187325</xdr:colOff>
      <xdr:row>39</xdr:row>
      <xdr:rowOff>98732</xdr:rowOff>
    </xdr:to>
    <xdr:cxnSp macro="">
      <xdr:nvCxnSpPr>
        <xdr:cNvPr id="706" name="直線コネクタ 705"/>
        <xdr:cNvCxnSpPr/>
      </xdr:nvCxnSpPr>
      <xdr:spPr>
        <a:xfrm>
          <a:off x="21323300" y="6785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98732</xdr:rowOff>
    </xdr:to>
    <xdr:cxnSp macro="">
      <xdr:nvCxnSpPr>
        <xdr:cNvPr id="709" name="直線コネクタ 708"/>
        <xdr:cNvCxnSpPr/>
      </xdr:nvCxnSpPr>
      <xdr:spPr>
        <a:xfrm>
          <a:off x="20434300" y="6785265"/>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98699</xdr:rowOff>
    </xdr:from>
    <xdr:to>
      <xdr:col>29</xdr:col>
      <xdr:colOff>517525</xdr:colOff>
      <xdr:row>39</xdr:row>
      <xdr:rowOff>98715</xdr:rowOff>
    </xdr:to>
    <xdr:cxnSp macro="">
      <xdr:nvCxnSpPr>
        <xdr:cNvPr id="712" name="直線コネクタ 711"/>
        <xdr:cNvCxnSpPr/>
      </xdr:nvCxnSpPr>
      <xdr:spPr>
        <a:xfrm>
          <a:off x="19545300" y="678524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98682</xdr:rowOff>
    </xdr:from>
    <xdr:to>
      <xdr:col>28</xdr:col>
      <xdr:colOff>314325</xdr:colOff>
      <xdr:row>39</xdr:row>
      <xdr:rowOff>98699</xdr:rowOff>
    </xdr:to>
    <xdr:cxnSp macro="">
      <xdr:nvCxnSpPr>
        <xdr:cNvPr id="715" name="直線コネクタ 714"/>
        <xdr:cNvCxnSpPr/>
      </xdr:nvCxnSpPr>
      <xdr:spPr>
        <a:xfrm>
          <a:off x="18656300" y="678523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47932</xdr:rowOff>
    </xdr:from>
    <xdr:to>
      <xdr:col>32</xdr:col>
      <xdr:colOff>238125</xdr:colOff>
      <xdr:row>39</xdr:row>
      <xdr:rowOff>149532</xdr:rowOff>
    </xdr:to>
    <xdr:sp macro="" textlink="">
      <xdr:nvSpPr>
        <xdr:cNvPr id="725" name="円/楕円 724"/>
        <xdr:cNvSpPr/>
      </xdr:nvSpPr>
      <xdr:spPr>
        <a:xfrm>
          <a:off x="22110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163748</xdr:rowOff>
    </xdr:from>
    <xdr:ext cx="249299" cy="259045"/>
    <xdr:sp macro="" textlink="">
      <xdr:nvSpPr>
        <xdr:cNvPr id="726" name="投資及び出資金該当値テキスト"/>
        <xdr:cNvSpPr txBox="1"/>
      </xdr:nvSpPr>
      <xdr:spPr>
        <a:xfrm>
          <a:off x="22212300" y="66788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47932</xdr:rowOff>
    </xdr:from>
    <xdr:to>
      <xdr:col>31</xdr:col>
      <xdr:colOff>85725</xdr:colOff>
      <xdr:row>39</xdr:row>
      <xdr:rowOff>149532</xdr:rowOff>
    </xdr:to>
    <xdr:sp macro="" textlink="">
      <xdr:nvSpPr>
        <xdr:cNvPr id="727" name="円/楕円 726"/>
        <xdr:cNvSpPr/>
      </xdr:nvSpPr>
      <xdr:spPr>
        <a:xfrm>
          <a:off x="21272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140659</xdr:rowOff>
    </xdr:from>
    <xdr:ext cx="249299" cy="259045"/>
    <xdr:sp macro="" textlink="">
      <xdr:nvSpPr>
        <xdr:cNvPr id="728" name="テキスト ボックス 727"/>
        <xdr:cNvSpPr txBox="1"/>
      </xdr:nvSpPr>
      <xdr:spPr>
        <a:xfrm>
          <a:off x="21198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29" name="円/楕円 728"/>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140642</xdr:rowOff>
    </xdr:from>
    <xdr:ext cx="313932" cy="259045"/>
    <xdr:sp macro="" textlink="">
      <xdr:nvSpPr>
        <xdr:cNvPr id="730" name="テキスト ボックス 729"/>
        <xdr:cNvSpPr txBox="1"/>
      </xdr:nvSpPr>
      <xdr:spPr>
        <a:xfrm>
          <a:off x="20277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47899</xdr:rowOff>
    </xdr:from>
    <xdr:to>
      <xdr:col>28</xdr:col>
      <xdr:colOff>365125</xdr:colOff>
      <xdr:row>39</xdr:row>
      <xdr:rowOff>149499</xdr:rowOff>
    </xdr:to>
    <xdr:sp macro="" textlink="">
      <xdr:nvSpPr>
        <xdr:cNvPr id="731" name="円/楕円 730"/>
        <xdr:cNvSpPr/>
      </xdr:nvSpPr>
      <xdr:spPr>
        <a:xfrm>
          <a:off x="19494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140626</xdr:rowOff>
    </xdr:from>
    <xdr:ext cx="313932" cy="259045"/>
    <xdr:sp macro="" textlink="">
      <xdr:nvSpPr>
        <xdr:cNvPr id="732" name="テキスト ボックス 731"/>
        <xdr:cNvSpPr txBox="1"/>
      </xdr:nvSpPr>
      <xdr:spPr>
        <a:xfrm>
          <a:off x="19388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47882</xdr:rowOff>
    </xdr:from>
    <xdr:to>
      <xdr:col>27</xdr:col>
      <xdr:colOff>161925</xdr:colOff>
      <xdr:row>39</xdr:row>
      <xdr:rowOff>149482</xdr:rowOff>
    </xdr:to>
    <xdr:sp macro="" textlink="">
      <xdr:nvSpPr>
        <xdr:cNvPr id="733" name="円/楕円 732"/>
        <xdr:cNvSpPr/>
      </xdr:nvSpPr>
      <xdr:spPr>
        <a:xfrm>
          <a:off x="18605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140609</xdr:rowOff>
    </xdr:from>
    <xdr:ext cx="313932" cy="259045"/>
    <xdr:sp macro="" textlink="">
      <xdr:nvSpPr>
        <xdr:cNvPr id="734" name="テキスト ボックス 733"/>
        <xdr:cNvSpPr txBox="1"/>
      </xdr:nvSpPr>
      <xdr:spPr>
        <a:xfrm>
          <a:off x="18499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24323</xdr:rowOff>
    </xdr:from>
    <xdr:to>
      <xdr:col>32</xdr:col>
      <xdr:colOff>187325</xdr:colOff>
      <xdr:row>59</xdr:row>
      <xdr:rowOff>30397</xdr:rowOff>
    </xdr:to>
    <xdr:cxnSp macro="">
      <xdr:nvCxnSpPr>
        <xdr:cNvPr id="765" name="直線コネクタ 764"/>
        <xdr:cNvCxnSpPr/>
      </xdr:nvCxnSpPr>
      <xdr:spPr>
        <a:xfrm>
          <a:off x="21323300" y="1013987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8092</xdr:rowOff>
    </xdr:from>
    <xdr:to>
      <xdr:col>31</xdr:col>
      <xdr:colOff>34925</xdr:colOff>
      <xdr:row>59</xdr:row>
      <xdr:rowOff>24323</xdr:rowOff>
    </xdr:to>
    <xdr:cxnSp macro="">
      <xdr:nvCxnSpPr>
        <xdr:cNvPr id="768" name="直線コネクタ 767"/>
        <xdr:cNvCxnSpPr/>
      </xdr:nvCxnSpPr>
      <xdr:spPr>
        <a:xfrm>
          <a:off x="20434300" y="1012364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8092</xdr:rowOff>
    </xdr:from>
    <xdr:to>
      <xdr:col>29</xdr:col>
      <xdr:colOff>517525</xdr:colOff>
      <xdr:row>59</xdr:row>
      <xdr:rowOff>10345</xdr:rowOff>
    </xdr:to>
    <xdr:cxnSp macro="">
      <xdr:nvCxnSpPr>
        <xdr:cNvPr id="771" name="直線コネクタ 770"/>
        <xdr:cNvCxnSpPr/>
      </xdr:nvCxnSpPr>
      <xdr:spPr>
        <a:xfrm flipV="1">
          <a:off x="19545300" y="101236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167949</xdr:rowOff>
    </xdr:from>
    <xdr:to>
      <xdr:col>28</xdr:col>
      <xdr:colOff>314325</xdr:colOff>
      <xdr:row>59</xdr:row>
      <xdr:rowOff>10345</xdr:rowOff>
    </xdr:to>
    <xdr:cxnSp macro="">
      <xdr:nvCxnSpPr>
        <xdr:cNvPr id="774" name="直線コネクタ 773"/>
        <xdr:cNvCxnSpPr/>
      </xdr:nvCxnSpPr>
      <xdr:spPr>
        <a:xfrm>
          <a:off x="18656300" y="1011204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151047</xdr:rowOff>
    </xdr:from>
    <xdr:to>
      <xdr:col>32</xdr:col>
      <xdr:colOff>238125</xdr:colOff>
      <xdr:row>59</xdr:row>
      <xdr:rowOff>81197</xdr:rowOff>
    </xdr:to>
    <xdr:sp macro="" textlink="">
      <xdr:nvSpPr>
        <xdr:cNvPr id="784" name="円/楕円 783"/>
        <xdr:cNvSpPr/>
      </xdr:nvSpPr>
      <xdr:spPr>
        <a:xfrm>
          <a:off x="22110700" y="100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65974</xdr:rowOff>
    </xdr:from>
    <xdr:ext cx="469744" cy="259045"/>
    <xdr:sp macro="" textlink="">
      <xdr:nvSpPr>
        <xdr:cNvPr id="785" name="貸付金該当値テキスト"/>
        <xdr:cNvSpPr txBox="1"/>
      </xdr:nvSpPr>
      <xdr:spPr>
        <a:xfrm>
          <a:off x="22212300" y="1001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144973</xdr:rowOff>
    </xdr:from>
    <xdr:to>
      <xdr:col>31</xdr:col>
      <xdr:colOff>85725</xdr:colOff>
      <xdr:row>59</xdr:row>
      <xdr:rowOff>75123</xdr:rowOff>
    </xdr:to>
    <xdr:sp macro="" textlink="">
      <xdr:nvSpPr>
        <xdr:cNvPr id="786" name="円/楕円 785"/>
        <xdr:cNvSpPr/>
      </xdr:nvSpPr>
      <xdr:spPr>
        <a:xfrm>
          <a:off x="21272500" y="100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66250</xdr:rowOff>
    </xdr:from>
    <xdr:ext cx="469744" cy="259045"/>
    <xdr:sp macro="" textlink="">
      <xdr:nvSpPr>
        <xdr:cNvPr id="787" name="テキスト ボックス 786"/>
        <xdr:cNvSpPr txBox="1"/>
      </xdr:nvSpPr>
      <xdr:spPr>
        <a:xfrm>
          <a:off x="21088427" y="101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128742</xdr:rowOff>
    </xdr:from>
    <xdr:to>
      <xdr:col>29</xdr:col>
      <xdr:colOff>568325</xdr:colOff>
      <xdr:row>59</xdr:row>
      <xdr:rowOff>58892</xdr:rowOff>
    </xdr:to>
    <xdr:sp macro="" textlink="">
      <xdr:nvSpPr>
        <xdr:cNvPr id="788" name="円/楕円 787"/>
        <xdr:cNvSpPr/>
      </xdr:nvSpPr>
      <xdr:spPr>
        <a:xfrm>
          <a:off x="20383500" y="100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50019</xdr:rowOff>
    </xdr:from>
    <xdr:ext cx="469744" cy="259045"/>
    <xdr:sp macro="" textlink="">
      <xdr:nvSpPr>
        <xdr:cNvPr id="789" name="テキスト ボックス 788"/>
        <xdr:cNvSpPr txBox="1"/>
      </xdr:nvSpPr>
      <xdr:spPr>
        <a:xfrm>
          <a:off x="20199427" y="1016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130995</xdr:rowOff>
    </xdr:from>
    <xdr:to>
      <xdr:col>28</xdr:col>
      <xdr:colOff>365125</xdr:colOff>
      <xdr:row>59</xdr:row>
      <xdr:rowOff>61145</xdr:rowOff>
    </xdr:to>
    <xdr:sp macro="" textlink="">
      <xdr:nvSpPr>
        <xdr:cNvPr id="790" name="円/楕円 789"/>
        <xdr:cNvSpPr/>
      </xdr:nvSpPr>
      <xdr:spPr>
        <a:xfrm>
          <a:off x="19494500" y="10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52272</xdr:rowOff>
    </xdr:from>
    <xdr:ext cx="469744" cy="259045"/>
    <xdr:sp macro="" textlink="">
      <xdr:nvSpPr>
        <xdr:cNvPr id="791" name="テキスト ボックス 790"/>
        <xdr:cNvSpPr txBox="1"/>
      </xdr:nvSpPr>
      <xdr:spPr>
        <a:xfrm>
          <a:off x="19310427" y="101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117149</xdr:rowOff>
    </xdr:from>
    <xdr:to>
      <xdr:col>27</xdr:col>
      <xdr:colOff>161925</xdr:colOff>
      <xdr:row>59</xdr:row>
      <xdr:rowOff>47299</xdr:rowOff>
    </xdr:to>
    <xdr:sp macro="" textlink="">
      <xdr:nvSpPr>
        <xdr:cNvPr id="792" name="円/楕円 791"/>
        <xdr:cNvSpPr/>
      </xdr:nvSpPr>
      <xdr:spPr>
        <a:xfrm>
          <a:off x="18605500" y="1006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38426</xdr:rowOff>
    </xdr:from>
    <xdr:ext cx="469744" cy="259045"/>
    <xdr:sp macro="" textlink="">
      <xdr:nvSpPr>
        <xdr:cNvPr id="793" name="テキスト ボックス 792"/>
        <xdr:cNvSpPr txBox="1"/>
      </xdr:nvSpPr>
      <xdr:spPr>
        <a:xfrm>
          <a:off x="18421427" y="1015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1374</xdr:rowOff>
    </xdr:from>
    <xdr:to>
      <xdr:col>32</xdr:col>
      <xdr:colOff>187325</xdr:colOff>
      <xdr:row>77</xdr:row>
      <xdr:rowOff>12903</xdr:rowOff>
    </xdr:to>
    <xdr:cxnSp macro="">
      <xdr:nvCxnSpPr>
        <xdr:cNvPr id="822" name="直線コネクタ 821"/>
        <xdr:cNvCxnSpPr/>
      </xdr:nvCxnSpPr>
      <xdr:spPr>
        <a:xfrm flipV="1">
          <a:off x="21323300" y="13203024"/>
          <a:ext cx="8382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12903</xdr:rowOff>
    </xdr:from>
    <xdr:to>
      <xdr:col>31</xdr:col>
      <xdr:colOff>34925</xdr:colOff>
      <xdr:row>77</xdr:row>
      <xdr:rowOff>69177</xdr:rowOff>
    </xdr:to>
    <xdr:cxnSp macro="">
      <xdr:nvCxnSpPr>
        <xdr:cNvPr id="825" name="直線コネクタ 824"/>
        <xdr:cNvCxnSpPr/>
      </xdr:nvCxnSpPr>
      <xdr:spPr>
        <a:xfrm flipV="1">
          <a:off x="20434300" y="13214553"/>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69177</xdr:rowOff>
    </xdr:from>
    <xdr:to>
      <xdr:col>29</xdr:col>
      <xdr:colOff>517525</xdr:colOff>
      <xdr:row>77</xdr:row>
      <xdr:rowOff>106987</xdr:rowOff>
    </xdr:to>
    <xdr:cxnSp macro="">
      <xdr:nvCxnSpPr>
        <xdr:cNvPr id="828" name="直線コネクタ 827"/>
        <xdr:cNvCxnSpPr/>
      </xdr:nvCxnSpPr>
      <xdr:spPr>
        <a:xfrm flipV="1">
          <a:off x="19545300" y="13270827"/>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66990</xdr:rowOff>
    </xdr:from>
    <xdr:to>
      <xdr:col>28</xdr:col>
      <xdr:colOff>314325</xdr:colOff>
      <xdr:row>77</xdr:row>
      <xdr:rowOff>106987</xdr:rowOff>
    </xdr:to>
    <xdr:cxnSp macro="">
      <xdr:nvCxnSpPr>
        <xdr:cNvPr id="831" name="直線コネクタ 830"/>
        <xdr:cNvCxnSpPr/>
      </xdr:nvCxnSpPr>
      <xdr:spPr>
        <a:xfrm>
          <a:off x="18656300" y="13268640"/>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122024</xdr:rowOff>
    </xdr:from>
    <xdr:to>
      <xdr:col>32</xdr:col>
      <xdr:colOff>238125</xdr:colOff>
      <xdr:row>77</xdr:row>
      <xdr:rowOff>52174</xdr:rowOff>
    </xdr:to>
    <xdr:sp macro="" textlink="">
      <xdr:nvSpPr>
        <xdr:cNvPr id="841" name="円/楕円 840"/>
        <xdr:cNvSpPr/>
      </xdr:nvSpPr>
      <xdr:spPr>
        <a:xfrm>
          <a:off x="22110700" y="131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100451</xdr:rowOff>
    </xdr:from>
    <xdr:ext cx="534377" cy="259045"/>
    <xdr:sp macro="" textlink="">
      <xdr:nvSpPr>
        <xdr:cNvPr id="842" name="繰出金該当値テキスト"/>
        <xdr:cNvSpPr txBox="1"/>
      </xdr:nvSpPr>
      <xdr:spPr>
        <a:xfrm>
          <a:off x="22212300"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133553</xdr:rowOff>
    </xdr:from>
    <xdr:to>
      <xdr:col>31</xdr:col>
      <xdr:colOff>85725</xdr:colOff>
      <xdr:row>77</xdr:row>
      <xdr:rowOff>63703</xdr:rowOff>
    </xdr:to>
    <xdr:sp macro="" textlink="">
      <xdr:nvSpPr>
        <xdr:cNvPr id="843" name="円/楕円 842"/>
        <xdr:cNvSpPr/>
      </xdr:nvSpPr>
      <xdr:spPr>
        <a:xfrm>
          <a:off x="21272500" y="131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54830</xdr:rowOff>
    </xdr:from>
    <xdr:ext cx="534377" cy="259045"/>
    <xdr:sp macro="" textlink="">
      <xdr:nvSpPr>
        <xdr:cNvPr id="844" name="テキスト ボックス 843"/>
        <xdr:cNvSpPr txBox="1"/>
      </xdr:nvSpPr>
      <xdr:spPr>
        <a:xfrm>
          <a:off x="21056111" y="132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18377</xdr:rowOff>
    </xdr:from>
    <xdr:to>
      <xdr:col>29</xdr:col>
      <xdr:colOff>568325</xdr:colOff>
      <xdr:row>77</xdr:row>
      <xdr:rowOff>119977</xdr:rowOff>
    </xdr:to>
    <xdr:sp macro="" textlink="">
      <xdr:nvSpPr>
        <xdr:cNvPr id="845" name="円/楕円 844"/>
        <xdr:cNvSpPr/>
      </xdr:nvSpPr>
      <xdr:spPr>
        <a:xfrm>
          <a:off x="20383500" y="132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111104</xdr:rowOff>
    </xdr:from>
    <xdr:ext cx="534377" cy="259045"/>
    <xdr:sp macro="" textlink="">
      <xdr:nvSpPr>
        <xdr:cNvPr id="846" name="テキスト ボックス 845"/>
        <xdr:cNvSpPr txBox="1"/>
      </xdr:nvSpPr>
      <xdr:spPr>
        <a:xfrm>
          <a:off x="20167111" y="133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56187</xdr:rowOff>
    </xdr:from>
    <xdr:to>
      <xdr:col>28</xdr:col>
      <xdr:colOff>365125</xdr:colOff>
      <xdr:row>77</xdr:row>
      <xdr:rowOff>157787</xdr:rowOff>
    </xdr:to>
    <xdr:sp macro="" textlink="">
      <xdr:nvSpPr>
        <xdr:cNvPr id="847" name="円/楕円 846"/>
        <xdr:cNvSpPr/>
      </xdr:nvSpPr>
      <xdr:spPr>
        <a:xfrm>
          <a:off x="19494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148914</xdr:rowOff>
    </xdr:from>
    <xdr:ext cx="534377" cy="259045"/>
    <xdr:sp macro="" textlink="">
      <xdr:nvSpPr>
        <xdr:cNvPr id="848" name="テキスト ボックス 847"/>
        <xdr:cNvSpPr txBox="1"/>
      </xdr:nvSpPr>
      <xdr:spPr>
        <a:xfrm>
          <a:off x="19278111" y="1335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16190</xdr:rowOff>
    </xdr:from>
    <xdr:to>
      <xdr:col>27</xdr:col>
      <xdr:colOff>161925</xdr:colOff>
      <xdr:row>77</xdr:row>
      <xdr:rowOff>117790</xdr:rowOff>
    </xdr:to>
    <xdr:sp macro="" textlink="">
      <xdr:nvSpPr>
        <xdr:cNvPr id="849" name="円/楕円 848"/>
        <xdr:cNvSpPr/>
      </xdr:nvSpPr>
      <xdr:spPr>
        <a:xfrm>
          <a:off x="18605500" y="132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108917</xdr:rowOff>
    </xdr:from>
    <xdr:ext cx="534377" cy="259045"/>
    <xdr:sp macro="" textlink="">
      <xdr:nvSpPr>
        <xdr:cNvPr id="850" name="テキスト ボックス 849"/>
        <xdr:cNvSpPr txBox="1"/>
      </xdr:nvSpPr>
      <xdr:spPr>
        <a:xfrm>
          <a:off x="18389111" y="1331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歳出決算総額は、住民一人当たり</a:t>
          </a:r>
          <a:r>
            <a:rPr kumimoji="1" lang="en-US" altLang="ja-JP" sz="1400">
              <a:solidFill>
                <a:schemeClr val="dk1"/>
              </a:solidFill>
              <a:effectLst/>
              <a:latin typeface="+mn-ea"/>
              <a:ea typeface="+mn-ea"/>
              <a:cs typeface="+mn-cs"/>
            </a:rPr>
            <a:t>439,870</a:t>
          </a:r>
          <a:r>
            <a:rPr kumimoji="1" lang="ja-JP" altLang="ja-JP" sz="1400">
              <a:solidFill>
                <a:schemeClr val="dk1"/>
              </a:solidFill>
              <a:effectLst/>
              <a:latin typeface="+mn-ea"/>
              <a:ea typeface="+mn-ea"/>
              <a:cs typeface="+mn-cs"/>
            </a:rPr>
            <a:t>円となっている。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主な構成項目である扶助費は、平成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ea"/>
              <a:ea typeface="+mn-ea"/>
              <a:cs typeface="+mn-cs"/>
            </a:rPr>
            <a:t>年度から年々上昇を続けており、類似団体内平均値を上回っている。平成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年度から単独事業において子ども医療給付費事業を始めたことが主な要因</a:t>
          </a:r>
          <a:r>
            <a:rPr kumimoji="1" lang="ja-JP" altLang="en-US" sz="1400">
              <a:solidFill>
                <a:schemeClr val="dk1"/>
              </a:solidFill>
              <a:effectLst/>
              <a:latin typeface="+mn-ea"/>
              <a:ea typeface="+mn-ea"/>
              <a:cs typeface="+mn-cs"/>
            </a:rPr>
            <a:t>となっており</a:t>
          </a:r>
          <a:r>
            <a:rPr kumimoji="1" lang="ja-JP" altLang="ja-JP" sz="1400">
              <a:solidFill>
                <a:schemeClr val="dk1"/>
              </a:solidFill>
              <a:effectLst/>
              <a:latin typeface="+mn-ea"/>
              <a:ea typeface="+mn-ea"/>
              <a:cs typeface="+mn-cs"/>
            </a:rPr>
            <a:t>、今後は資格審査の適正化により抑制を図る。</a:t>
          </a:r>
          <a:endParaRPr lang="ja-JP" altLang="ja-JP" sz="1400">
            <a:effectLst/>
            <a:latin typeface="+mn-ea"/>
            <a:ea typeface="+mn-ea"/>
          </a:endParaRPr>
        </a:p>
        <a:p>
          <a:r>
            <a:rPr kumimoji="1" lang="ja-JP" altLang="ja-JP" sz="1400">
              <a:solidFill>
                <a:schemeClr val="dk1"/>
              </a:solidFill>
              <a:effectLst/>
              <a:latin typeface="+mn-ea"/>
              <a:ea typeface="+mn-ea"/>
              <a:cs typeface="+mn-cs"/>
            </a:rPr>
            <a:t>　普通建設事業費は類似団体内平均値を下回ってはいるが、平成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ea"/>
              <a:ea typeface="+mn-ea"/>
              <a:cs typeface="+mn-cs"/>
            </a:rPr>
            <a:t>年度から増加傾向にあり、前年度から住民一人当たり</a:t>
          </a:r>
          <a:r>
            <a:rPr kumimoji="1" lang="en-US" altLang="ja-JP" sz="1400">
              <a:solidFill>
                <a:schemeClr val="dk1"/>
              </a:solidFill>
              <a:effectLst/>
              <a:latin typeface="+mn-ea"/>
              <a:ea typeface="+mn-ea"/>
              <a:cs typeface="+mn-cs"/>
            </a:rPr>
            <a:t>12,201</a:t>
          </a:r>
          <a:r>
            <a:rPr kumimoji="1" lang="ja-JP" altLang="ja-JP" sz="1400">
              <a:solidFill>
                <a:schemeClr val="dk1"/>
              </a:solidFill>
              <a:effectLst/>
              <a:latin typeface="+mn-ea"/>
              <a:ea typeface="+mn-ea"/>
              <a:cs typeface="+mn-cs"/>
            </a:rPr>
            <a:t>円増加している。補助事業においては東日本大震災復興交付金事業に係る工事請負費等が増加したこと、単独事業においては緊急防災・減災事業に係る工事請負費等が増加したことが主な要因</a:t>
          </a:r>
          <a:r>
            <a:rPr kumimoji="1" lang="ja-JP" altLang="en-US" sz="1400">
              <a:solidFill>
                <a:schemeClr val="dk1"/>
              </a:solidFill>
              <a:effectLst/>
              <a:latin typeface="+mn-ea"/>
              <a:ea typeface="+mn-ea"/>
              <a:cs typeface="+mn-cs"/>
            </a:rPr>
            <a:t>となっている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　物件費は類似団体内平均値を下回ってはいるが、平成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ea"/>
              <a:ea typeface="+mn-ea"/>
              <a:cs typeface="+mn-cs"/>
            </a:rPr>
            <a:t>年度から増加傾向にあり、前年度から住民一人当たり</a:t>
          </a:r>
          <a:r>
            <a:rPr kumimoji="1" lang="en-US" altLang="ja-JP" sz="1400">
              <a:solidFill>
                <a:schemeClr val="dk1"/>
              </a:solidFill>
              <a:effectLst/>
              <a:latin typeface="+mn-ea"/>
              <a:ea typeface="+mn-ea"/>
              <a:cs typeface="+mn-cs"/>
            </a:rPr>
            <a:t>5,741</a:t>
          </a:r>
          <a:r>
            <a:rPr kumimoji="1" lang="ja-JP" altLang="ja-JP" sz="1400">
              <a:solidFill>
                <a:schemeClr val="dk1"/>
              </a:solidFill>
              <a:effectLst/>
              <a:latin typeface="+mn-ea"/>
              <a:ea typeface="+mn-ea"/>
              <a:cs typeface="+mn-cs"/>
            </a:rPr>
            <a:t>円増加している。平成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年度において補助事業であるシステム改修事業を行ったこと等が主な要因</a:t>
          </a:r>
          <a:r>
            <a:rPr kumimoji="1" lang="ja-JP" altLang="en-US" sz="1400">
              <a:solidFill>
                <a:schemeClr val="dk1"/>
              </a:solidFill>
              <a:effectLst/>
              <a:latin typeface="+mn-ea"/>
              <a:ea typeface="+mn-ea"/>
              <a:cs typeface="+mn-cs"/>
            </a:rPr>
            <a:t>となってい</a:t>
          </a:r>
          <a:r>
            <a:rPr kumimoji="1" lang="ja-JP" altLang="ja-JP" sz="1400">
              <a:solidFill>
                <a:schemeClr val="dk1"/>
              </a:solidFill>
              <a:effectLst/>
              <a:latin typeface="+mn-ea"/>
              <a:ea typeface="+mn-ea"/>
              <a:cs typeface="+mn-cs"/>
            </a:rPr>
            <a:t>る。</a:t>
          </a:r>
          <a:endParaRPr lang="ja-JP" altLang="ja-JP" sz="1400">
            <a:effectLst/>
            <a:latin typeface="+mn-ea"/>
            <a:ea typeface="+mn-ea"/>
          </a:endParaRPr>
        </a:p>
        <a:p>
          <a:r>
            <a:rPr kumimoji="1" lang="ja-JP" altLang="ja-JP" sz="1400">
              <a:solidFill>
                <a:schemeClr val="dk1"/>
              </a:solidFill>
              <a:effectLst/>
              <a:latin typeface="+mn-ea"/>
              <a:ea typeface="+mn-ea"/>
              <a:cs typeface="+mn-cs"/>
            </a:rPr>
            <a:t>　公債費は類似団体内平均値を上回ってはいるが、前年度から住民一人当たり</a:t>
          </a:r>
          <a:r>
            <a:rPr kumimoji="1" lang="en-US" altLang="ja-JP" sz="1400">
              <a:solidFill>
                <a:schemeClr val="dk1"/>
              </a:solidFill>
              <a:effectLst/>
              <a:latin typeface="+mn-ea"/>
              <a:ea typeface="+mn-ea"/>
              <a:cs typeface="+mn-cs"/>
            </a:rPr>
            <a:t>2,907</a:t>
          </a:r>
          <a:r>
            <a:rPr kumimoji="1" lang="ja-JP" altLang="ja-JP" sz="1400">
              <a:solidFill>
                <a:schemeClr val="dk1"/>
              </a:solidFill>
              <a:effectLst/>
              <a:latin typeface="+mn-ea"/>
              <a:ea typeface="+mn-ea"/>
              <a:cs typeface="+mn-cs"/>
            </a:rPr>
            <a:t>円減少している。公債費は減少傾向にあり、今後も削減を目指す。</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14,062
14,013
94.01
6,540,883
6,185,451
346,809
3,825,419
7,493,641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75.1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23767</xdr:rowOff>
    </xdr:from>
    <xdr:to>
      <xdr:col>6</xdr:col>
      <xdr:colOff>511175</xdr:colOff>
      <xdr:row>37</xdr:row>
      <xdr:rowOff>113411</xdr:rowOff>
    </xdr:to>
    <xdr:cxnSp macro="">
      <xdr:nvCxnSpPr>
        <xdr:cNvPr id="63" name="直線コネクタ 62"/>
        <xdr:cNvCxnSpPr/>
      </xdr:nvCxnSpPr>
      <xdr:spPr>
        <a:xfrm flipV="1">
          <a:off x="3797300" y="6367417"/>
          <a:ext cx="8382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98062</xdr:rowOff>
    </xdr:from>
    <xdr:to>
      <xdr:col>5</xdr:col>
      <xdr:colOff>358775</xdr:colOff>
      <xdr:row>37</xdr:row>
      <xdr:rowOff>113411</xdr:rowOff>
    </xdr:to>
    <xdr:cxnSp macro="">
      <xdr:nvCxnSpPr>
        <xdr:cNvPr id="66" name="直線コネクタ 65"/>
        <xdr:cNvCxnSpPr/>
      </xdr:nvCxnSpPr>
      <xdr:spPr>
        <a:xfrm>
          <a:off x="2908300" y="644171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24094</xdr:rowOff>
    </xdr:from>
    <xdr:to>
      <xdr:col>4</xdr:col>
      <xdr:colOff>155575</xdr:colOff>
      <xdr:row>37</xdr:row>
      <xdr:rowOff>98062</xdr:rowOff>
    </xdr:to>
    <xdr:cxnSp macro="">
      <xdr:nvCxnSpPr>
        <xdr:cNvPr id="69" name="直線コネクタ 68"/>
        <xdr:cNvCxnSpPr/>
      </xdr:nvCxnSpPr>
      <xdr:spPr>
        <a:xfrm>
          <a:off x="2019300" y="6367744"/>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140190</xdr:rowOff>
    </xdr:from>
    <xdr:to>
      <xdr:col>2</xdr:col>
      <xdr:colOff>638175</xdr:colOff>
      <xdr:row>37</xdr:row>
      <xdr:rowOff>24094</xdr:rowOff>
    </xdr:to>
    <xdr:cxnSp macro="">
      <xdr:nvCxnSpPr>
        <xdr:cNvPr id="72" name="直線コネクタ 71"/>
        <xdr:cNvCxnSpPr/>
      </xdr:nvCxnSpPr>
      <xdr:spPr>
        <a:xfrm>
          <a:off x="1130300" y="6312390"/>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144417</xdr:rowOff>
    </xdr:from>
    <xdr:to>
      <xdr:col>6</xdr:col>
      <xdr:colOff>561975</xdr:colOff>
      <xdr:row>37</xdr:row>
      <xdr:rowOff>74567</xdr:rowOff>
    </xdr:to>
    <xdr:sp macro="" textlink="">
      <xdr:nvSpPr>
        <xdr:cNvPr id="82" name="円/楕円 81"/>
        <xdr:cNvSpPr/>
      </xdr:nvSpPr>
      <xdr:spPr>
        <a:xfrm>
          <a:off x="45847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122844</xdr:rowOff>
    </xdr:from>
    <xdr:ext cx="469744" cy="259045"/>
    <xdr:sp macro="" textlink="">
      <xdr:nvSpPr>
        <xdr:cNvPr id="83" name="議会費該当値テキスト"/>
        <xdr:cNvSpPr txBox="1"/>
      </xdr:nvSpPr>
      <xdr:spPr>
        <a:xfrm>
          <a:off x="4686300"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62611</xdr:rowOff>
    </xdr:from>
    <xdr:to>
      <xdr:col>5</xdr:col>
      <xdr:colOff>409575</xdr:colOff>
      <xdr:row>37</xdr:row>
      <xdr:rowOff>164211</xdr:rowOff>
    </xdr:to>
    <xdr:sp macro="" textlink="">
      <xdr:nvSpPr>
        <xdr:cNvPr id="84" name="円/楕円 83"/>
        <xdr:cNvSpPr/>
      </xdr:nvSpPr>
      <xdr:spPr>
        <a:xfrm>
          <a:off x="3746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155338</xdr:rowOff>
    </xdr:from>
    <xdr:ext cx="469744" cy="259045"/>
    <xdr:sp macro="" textlink="">
      <xdr:nvSpPr>
        <xdr:cNvPr id="85" name="テキスト ボックス 84"/>
        <xdr:cNvSpPr txBox="1"/>
      </xdr:nvSpPr>
      <xdr:spPr>
        <a:xfrm>
          <a:off x="3562427"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47262</xdr:rowOff>
    </xdr:from>
    <xdr:to>
      <xdr:col>4</xdr:col>
      <xdr:colOff>206375</xdr:colOff>
      <xdr:row>37</xdr:row>
      <xdr:rowOff>148862</xdr:rowOff>
    </xdr:to>
    <xdr:sp macro="" textlink="">
      <xdr:nvSpPr>
        <xdr:cNvPr id="86" name="円/楕円 85"/>
        <xdr:cNvSpPr/>
      </xdr:nvSpPr>
      <xdr:spPr>
        <a:xfrm>
          <a:off x="2857500" y="63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139989</xdr:rowOff>
    </xdr:from>
    <xdr:ext cx="469744" cy="259045"/>
    <xdr:sp macro="" textlink="">
      <xdr:nvSpPr>
        <xdr:cNvPr id="87" name="テキスト ボックス 86"/>
        <xdr:cNvSpPr txBox="1"/>
      </xdr:nvSpPr>
      <xdr:spPr>
        <a:xfrm>
          <a:off x="2673427" y="64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144744</xdr:rowOff>
    </xdr:from>
    <xdr:to>
      <xdr:col>3</xdr:col>
      <xdr:colOff>3175</xdr:colOff>
      <xdr:row>37</xdr:row>
      <xdr:rowOff>74894</xdr:rowOff>
    </xdr:to>
    <xdr:sp macro="" textlink="">
      <xdr:nvSpPr>
        <xdr:cNvPr id="88" name="円/楕円 87"/>
        <xdr:cNvSpPr/>
      </xdr:nvSpPr>
      <xdr:spPr>
        <a:xfrm>
          <a:off x="1968500" y="63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66021</xdr:rowOff>
    </xdr:from>
    <xdr:ext cx="469744" cy="259045"/>
    <xdr:sp macro="" textlink="">
      <xdr:nvSpPr>
        <xdr:cNvPr id="89" name="テキスト ボックス 88"/>
        <xdr:cNvSpPr txBox="1"/>
      </xdr:nvSpPr>
      <xdr:spPr>
        <a:xfrm>
          <a:off x="1784427" y="640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89390</xdr:rowOff>
    </xdr:from>
    <xdr:to>
      <xdr:col>1</xdr:col>
      <xdr:colOff>485775</xdr:colOff>
      <xdr:row>37</xdr:row>
      <xdr:rowOff>19540</xdr:rowOff>
    </xdr:to>
    <xdr:sp macro="" textlink="">
      <xdr:nvSpPr>
        <xdr:cNvPr id="90" name="円/楕円 89"/>
        <xdr:cNvSpPr/>
      </xdr:nvSpPr>
      <xdr:spPr>
        <a:xfrm>
          <a:off x="1079500" y="62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10667</xdr:rowOff>
    </xdr:from>
    <xdr:ext cx="469744" cy="259045"/>
    <xdr:sp macro="" textlink="">
      <xdr:nvSpPr>
        <xdr:cNvPr id="91" name="テキスト ボックス 90"/>
        <xdr:cNvSpPr txBox="1"/>
      </xdr:nvSpPr>
      <xdr:spPr>
        <a:xfrm>
          <a:off x="895427" y="635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151420</xdr:rowOff>
    </xdr:from>
    <xdr:to>
      <xdr:col>6</xdr:col>
      <xdr:colOff>511175</xdr:colOff>
      <xdr:row>57</xdr:row>
      <xdr:rowOff>158368</xdr:rowOff>
    </xdr:to>
    <xdr:cxnSp macro="">
      <xdr:nvCxnSpPr>
        <xdr:cNvPr id="116" name="直線コネクタ 115"/>
        <xdr:cNvCxnSpPr/>
      </xdr:nvCxnSpPr>
      <xdr:spPr>
        <a:xfrm flipV="1">
          <a:off x="3797300" y="9924070"/>
          <a:ext cx="8382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144859</xdr:rowOff>
    </xdr:from>
    <xdr:to>
      <xdr:col>5</xdr:col>
      <xdr:colOff>358775</xdr:colOff>
      <xdr:row>57</xdr:row>
      <xdr:rowOff>158368</xdr:rowOff>
    </xdr:to>
    <xdr:cxnSp macro="">
      <xdr:nvCxnSpPr>
        <xdr:cNvPr id="119" name="直線コネクタ 118"/>
        <xdr:cNvCxnSpPr/>
      </xdr:nvCxnSpPr>
      <xdr:spPr>
        <a:xfrm>
          <a:off x="2908300" y="9917509"/>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144859</xdr:rowOff>
    </xdr:from>
    <xdr:to>
      <xdr:col>4</xdr:col>
      <xdr:colOff>155575</xdr:colOff>
      <xdr:row>57</xdr:row>
      <xdr:rowOff>147770</xdr:rowOff>
    </xdr:to>
    <xdr:cxnSp macro="">
      <xdr:nvCxnSpPr>
        <xdr:cNvPr id="122" name="直線コネクタ 121"/>
        <xdr:cNvCxnSpPr/>
      </xdr:nvCxnSpPr>
      <xdr:spPr>
        <a:xfrm flipV="1">
          <a:off x="2019300" y="9917509"/>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144428</xdr:rowOff>
    </xdr:from>
    <xdr:to>
      <xdr:col>2</xdr:col>
      <xdr:colOff>638175</xdr:colOff>
      <xdr:row>57</xdr:row>
      <xdr:rowOff>147770</xdr:rowOff>
    </xdr:to>
    <xdr:cxnSp macro="">
      <xdr:nvCxnSpPr>
        <xdr:cNvPr id="125" name="直線コネクタ 124"/>
        <xdr:cNvCxnSpPr/>
      </xdr:nvCxnSpPr>
      <xdr:spPr>
        <a:xfrm>
          <a:off x="1130300" y="9917078"/>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100620</xdr:rowOff>
    </xdr:from>
    <xdr:to>
      <xdr:col>6</xdr:col>
      <xdr:colOff>561975</xdr:colOff>
      <xdr:row>58</xdr:row>
      <xdr:rowOff>30770</xdr:rowOff>
    </xdr:to>
    <xdr:sp macro="" textlink="">
      <xdr:nvSpPr>
        <xdr:cNvPr id="135" name="円/楕円 134"/>
        <xdr:cNvSpPr/>
      </xdr:nvSpPr>
      <xdr:spPr>
        <a:xfrm>
          <a:off x="4584700" y="98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107568</xdr:rowOff>
    </xdr:from>
    <xdr:to>
      <xdr:col>5</xdr:col>
      <xdr:colOff>409575</xdr:colOff>
      <xdr:row>58</xdr:row>
      <xdr:rowOff>37718</xdr:rowOff>
    </xdr:to>
    <xdr:sp macro="" textlink="">
      <xdr:nvSpPr>
        <xdr:cNvPr id="137" name="円/楕円 136"/>
        <xdr:cNvSpPr/>
      </xdr:nvSpPr>
      <xdr:spPr>
        <a:xfrm>
          <a:off x="3746500" y="98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28845</xdr:rowOff>
    </xdr:from>
    <xdr:ext cx="534377" cy="259045"/>
    <xdr:sp macro="" textlink="">
      <xdr:nvSpPr>
        <xdr:cNvPr id="138" name="テキスト ボックス 137"/>
        <xdr:cNvSpPr txBox="1"/>
      </xdr:nvSpPr>
      <xdr:spPr>
        <a:xfrm>
          <a:off x="3530111" y="99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94059</xdr:rowOff>
    </xdr:from>
    <xdr:to>
      <xdr:col>4</xdr:col>
      <xdr:colOff>206375</xdr:colOff>
      <xdr:row>58</xdr:row>
      <xdr:rowOff>24209</xdr:rowOff>
    </xdr:to>
    <xdr:sp macro="" textlink="">
      <xdr:nvSpPr>
        <xdr:cNvPr id="139" name="円/楕円 138"/>
        <xdr:cNvSpPr/>
      </xdr:nvSpPr>
      <xdr:spPr>
        <a:xfrm>
          <a:off x="2857500" y="986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15336</xdr:rowOff>
    </xdr:from>
    <xdr:ext cx="534377" cy="259045"/>
    <xdr:sp macro="" textlink="">
      <xdr:nvSpPr>
        <xdr:cNvPr id="140" name="テキスト ボックス 139"/>
        <xdr:cNvSpPr txBox="1"/>
      </xdr:nvSpPr>
      <xdr:spPr>
        <a:xfrm>
          <a:off x="2641111" y="99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96970</xdr:rowOff>
    </xdr:from>
    <xdr:to>
      <xdr:col>3</xdr:col>
      <xdr:colOff>3175</xdr:colOff>
      <xdr:row>58</xdr:row>
      <xdr:rowOff>27120</xdr:rowOff>
    </xdr:to>
    <xdr:sp macro="" textlink="">
      <xdr:nvSpPr>
        <xdr:cNvPr id="141" name="円/楕円 140"/>
        <xdr:cNvSpPr/>
      </xdr:nvSpPr>
      <xdr:spPr>
        <a:xfrm>
          <a:off x="1968500" y="98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18247</xdr:rowOff>
    </xdr:from>
    <xdr:ext cx="534377" cy="259045"/>
    <xdr:sp macro="" textlink="">
      <xdr:nvSpPr>
        <xdr:cNvPr id="142" name="テキスト ボックス 141"/>
        <xdr:cNvSpPr txBox="1"/>
      </xdr:nvSpPr>
      <xdr:spPr>
        <a:xfrm>
          <a:off x="1752111" y="99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93628</xdr:rowOff>
    </xdr:from>
    <xdr:to>
      <xdr:col>1</xdr:col>
      <xdr:colOff>485775</xdr:colOff>
      <xdr:row>58</xdr:row>
      <xdr:rowOff>23778</xdr:rowOff>
    </xdr:to>
    <xdr:sp macro="" textlink="">
      <xdr:nvSpPr>
        <xdr:cNvPr id="143" name="円/楕円 142"/>
        <xdr:cNvSpPr/>
      </xdr:nvSpPr>
      <xdr:spPr>
        <a:xfrm>
          <a:off x="1079500" y="98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14905</xdr:rowOff>
    </xdr:from>
    <xdr:ext cx="534377" cy="259045"/>
    <xdr:sp macro="" textlink="">
      <xdr:nvSpPr>
        <xdr:cNvPr id="144" name="テキスト ボックス 143"/>
        <xdr:cNvSpPr txBox="1"/>
      </xdr:nvSpPr>
      <xdr:spPr>
        <a:xfrm>
          <a:off x="863111" y="995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77995</xdr:rowOff>
    </xdr:from>
    <xdr:to>
      <xdr:col>6</xdr:col>
      <xdr:colOff>511175</xdr:colOff>
      <xdr:row>78</xdr:row>
      <xdr:rowOff>80882</xdr:rowOff>
    </xdr:to>
    <xdr:cxnSp macro="">
      <xdr:nvCxnSpPr>
        <xdr:cNvPr id="175" name="直線コネクタ 174"/>
        <xdr:cNvCxnSpPr/>
      </xdr:nvCxnSpPr>
      <xdr:spPr>
        <a:xfrm>
          <a:off x="3797300" y="13451095"/>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77995</xdr:rowOff>
    </xdr:from>
    <xdr:to>
      <xdr:col>5</xdr:col>
      <xdr:colOff>358775</xdr:colOff>
      <xdr:row>78</xdr:row>
      <xdr:rowOff>86706</xdr:rowOff>
    </xdr:to>
    <xdr:cxnSp macro="">
      <xdr:nvCxnSpPr>
        <xdr:cNvPr id="178" name="直線コネクタ 177"/>
        <xdr:cNvCxnSpPr/>
      </xdr:nvCxnSpPr>
      <xdr:spPr>
        <a:xfrm flipV="1">
          <a:off x="2908300" y="13451095"/>
          <a:ext cx="8890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86706</xdr:rowOff>
    </xdr:from>
    <xdr:to>
      <xdr:col>4</xdr:col>
      <xdr:colOff>155575</xdr:colOff>
      <xdr:row>78</xdr:row>
      <xdr:rowOff>105473</xdr:rowOff>
    </xdr:to>
    <xdr:cxnSp macro="">
      <xdr:nvCxnSpPr>
        <xdr:cNvPr id="181" name="直線コネクタ 180"/>
        <xdr:cNvCxnSpPr/>
      </xdr:nvCxnSpPr>
      <xdr:spPr>
        <a:xfrm flipV="1">
          <a:off x="2019300" y="13459806"/>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89447</xdr:rowOff>
    </xdr:from>
    <xdr:to>
      <xdr:col>2</xdr:col>
      <xdr:colOff>638175</xdr:colOff>
      <xdr:row>78</xdr:row>
      <xdr:rowOff>105473</xdr:rowOff>
    </xdr:to>
    <xdr:cxnSp macro="">
      <xdr:nvCxnSpPr>
        <xdr:cNvPr id="184" name="直線コネクタ 183"/>
        <xdr:cNvCxnSpPr/>
      </xdr:nvCxnSpPr>
      <xdr:spPr>
        <a:xfrm>
          <a:off x="1130300" y="13462547"/>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30082</xdr:rowOff>
    </xdr:from>
    <xdr:to>
      <xdr:col>6</xdr:col>
      <xdr:colOff>561975</xdr:colOff>
      <xdr:row>78</xdr:row>
      <xdr:rowOff>131682</xdr:rowOff>
    </xdr:to>
    <xdr:sp macro="" textlink="">
      <xdr:nvSpPr>
        <xdr:cNvPr id="194" name="円/楕円 193"/>
        <xdr:cNvSpPr/>
      </xdr:nvSpPr>
      <xdr:spPr>
        <a:xfrm>
          <a:off x="4584700" y="134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123745</xdr:rowOff>
    </xdr:from>
    <xdr:ext cx="599010" cy="259045"/>
    <xdr:sp macro="" textlink="">
      <xdr:nvSpPr>
        <xdr:cNvPr id="195" name="民生費該当値テキスト"/>
        <xdr:cNvSpPr txBox="1"/>
      </xdr:nvSpPr>
      <xdr:spPr>
        <a:xfrm>
          <a:off x="4686300" y="133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27195</xdr:rowOff>
    </xdr:from>
    <xdr:to>
      <xdr:col>5</xdr:col>
      <xdr:colOff>409575</xdr:colOff>
      <xdr:row>78</xdr:row>
      <xdr:rowOff>128795</xdr:rowOff>
    </xdr:to>
    <xdr:sp macro="" textlink="">
      <xdr:nvSpPr>
        <xdr:cNvPr id="196" name="円/楕円 195"/>
        <xdr:cNvSpPr/>
      </xdr:nvSpPr>
      <xdr:spPr>
        <a:xfrm>
          <a:off x="3746500" y="134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119922</xdr:rowOff>
    </xdr:from>
    <xdr:ext cx="599010" cy="259045"/>
    <xdr:sp macro="" textlink="">
      <xdr:nvSpPr>
        <xdr:cNvPr id="197" name="テキスト ボックス 196"/>
        <xdr:cNvSpPr txBox="1"/>
      </xdr:nvSpPr>
      <xdr:spPr>
        <a:xfrm>
          <a:off x="3497794" y="1349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35906</xdr:rowOff>
    </xdr:from>
    <xdr:to>
      <xdr:col>4</xdr:col>
      <xdr:colOff>206375</xdr:colOff>
      <xdr:row>78</xdr:row>
      <xdr:rowOff>137506</xdr:rowOff>
    </xdr:to>
    <xdr:sp macro="" textlink="">
      <xdr:nvSpPr>
        <xdr:cNvPr id="198" name="円/楕円 197"/>
        <xdr:cNvSpPr/>
      </xdr:nvSpPr>
      <xdr:spPr>
        <a:xfrm>
          <a:off x="2857500" y="134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128633</xdr:rowOff>
    </xdr:from>
    <xdr:ext cx="599010" cy="259045"/>
    <xdr:sp macro="" textlink="">
      <xdr:nvSpPr>
        <xdr:cNvPr id="199" name="テキスト ボックス 198"/>
        <xdr:cNvSpPr txBox="1"/>
      </xdr:nvSpPr>
      <xdr:spPr>
        <a:xfrm>
          <a:off x="2608794" y="135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54673</xdr:rowOff>
    </xdr:from>
    <xdr:to>
      <xdr:col>3</xdr:col>
      <xdr:colOff>3175</xdr:colOff>
      <xdr:row>78</xdr:row>
      <xdr:rowOff>156273</xdr:rowOff>
    </xdr:to>
    <xdr:sp macro="" textlink="">
      <xdr:nvSpPr>
        <xdr:cNvPr id="200" name="円/楕円 199"/>
        <xdr:cNvSpPr/>
      </xdr:nvSpPr>
      <xdr:spPr>
        <a:xfrm>
          <a:off x="1968500" y="134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147400</xdr:rowOff>
    </xdr:from>
    <xdr:ext cx="599010" cy="259045"/>
    <xdr:sp macro="" textlink="">
      <xdr:nvSpPr>
        <xdr:cNvPr id="201" name="テキスト ボックス 200"/>
        <xdr:cNvSpPr txBox="1"/>
      </xdr:nvSpPr>
      <xdr:spPr>
        <a:xfrm>
          <a:off x="1719794" y="135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38647</xdr:rowOff>
    </xdr:from>
    <xdr:to>
      <xdr:col>1</xdr:col>
      <xdr:colOff>485775</xdr:colOff>
      <xdr:row>78</xdr:row>
      <xdr:rowOff>140247</xdr:rowOff>
    </xdr:to>
    <xdr:sp macro="" textlink="">
      <xdr:nvSpPr>
        <xdr:cNvPr id="202" name="円/楕円 201"/>
        <xdr:cNvSpPr/>
      </xdr:nvSpPr>
      <xdr:spPr>
        <a:xfrm>
          <a:off x="1079500" y="13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131374</xdr:rowOff>
    </xdr:from>
    <xdr:ext cx="599010" cy="259045"/>
    <xdr:sp macro="" textlink="">
      <xdr:nvSpPr>
        <xdr:cNvPr id="203" name="テキスト ボックス 202"/>
        <xdr:cNvSpPr txBox="1"/>
      </xdr:nvSpPr>
      <xdr:spPr>
        <a:xfrm>
          <a:off x="830794" y="135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80446</xdr:rowOff>
    </xdr:from>
    <xdr:to>
      <xdr:col>6</xdr:col>
      <xdr:colOff>511175</xdr:colOff>
      <xdr:row>97</xdr:row>
      <xdr:rowOff>85630</xdr:rowOff>
    </xdr:to>
    <xdr:cxnSp macro="">
      <xdr:nvCxnSpPr>
        <xdr:cNvPr id="228" name="直線コネクタ 227"/>
        <xdr:cNvCxnSpPr/>
      </xdr:nvCxnSpPr>
      <xdr:spPr>
        <a:xfrm>
          <a:off x="3797300" y="16711096"/>
          <a:ext cx="8382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80446</xdr:rowOff>
    </xdr:from>
    <xdr:to>
      <xdr:col>5</xdr:col>
      <xdr:colOff>358775</xdr:colOff>
      <xdr:row>97</xdr:row>
      <xdr:rowOff>93402</xdr:rowOff>
    </xdr:to>
    <xdr:cxnSp macro="">
      <xdr:nvCxnSpPr>
        <xdr:cNvPr id="231" name="直線コネクタ 230"/>
        <xdr:cNvCxnSpPr/>
      </xdr:nvCxnSpPr>
      <xdr:spPr>
        <a:xfrm flipV="1">
          <a:off x="2908300" y="16711096"/>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82235</xdr:rowOff>
    </xdr:from>
    <xdr:to>
      <xdr:col>4</xdr:col>
      <xdr:colOff>155575</xdr:colOff>
      <xdr:row>97</xdr:row>
      <xdr:rowOff>93402</xdr:rowOff>
    </xdr:to>
    <xdr:cxnSp macro="">
      <xdr:nvCxnSpPr>
        <xdr:cNvPr id="234" name="直線コネクタ 233"/>
        <xdr:cNvCxnSpPr/>
      </xdr:nvCxnSpPr>
      <xdr:spPr>
        <a:xfrm>
          <a:off x="2019300" y="16712885"/>
          <a:ext cx="8890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82235</xdr:rowOff>
    </xdr:from>
    <xdr:to>
      <xdr:col>2</xdr:col>
      <xdr:colOff>638175</xdr:colOff>
      <xdr:row>97</xdr:row>
      <xdr:rowOff>83916</xdr:rowOff>
    </xdr:to>
    <xdr:cxnSp macro="">
      <xdr:nvCxnSpPr>
        <xdr:cNvPr id="237" name="直線コネクタ 236"/>
        <xdr:cNvCxnSpPr/>
      </xdr:nvCxnSpPr>
      <xdr:spPr>
        <a:xfrm flipV="1">
          <a:off x="1130300" y="16712885"/>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166394</xdr:rowOff>
    </xdr:from>
    <xdr:ext cx="534377" cy="259045"/>
    <xdr:sp macro="" textlink="">
      <xdr:nvSpPr>
        <xdr:cNvPr id="239" name="テキスト ボックス 238"/>
        <xdr:cNvSpPr txBox="1"/>
      </xdr:nvSpPr>
      <xdr:spPr>
        <a:xfrm>
          <a:off x="1752111" y="162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34830</xdr:rowOff>
    </xdr:from>
    <xdr:to>
      <xdr:col>6</xdr:col>
      <xdr:colOff>561975</xdr:colOff>
      <xdr:row>97</xdr:row>
      <xdr:rowOff>136430</xdr:rowOff>
    </xdr:to>
    <xdr:sp macro="" textlink="">
      <xdr:nvSpPr>
        <xdr:cNvPr id="247" name="円/楕円 246"/>
        <xdr:cNvSpPr/>
      </xdr:nvSpPr>
      <xdr:spPr>
        <a:xfrm>
          <a:off x="4584700" y="166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121207</xdr:rowOff>
    </xdr:from>
    <xdr:ext cx="534377" cy="259045"/>
    <xdr:sp macro="" textlink="">
      <xdr:nvSpPr>
        <xdr:cNvPr id="248" name="衛生費該当値テキスト"/>
        <xdr:cNvSpPr txBox="1"/>
      </xdr:nvSpPr>
      <xdr:spPr>
        <a:xfrm>
          <a:off x="4686300" y="165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29646</xdr:rowOff>
    </xdr:from>
    <xdr:to>
      <xdr:col>5</xdr:col>
      <xdr:colOff>409575</xdr:colOff>
      <xdr:row>97</xdr:row>
      <xdr:rowOff>131246</xdr:rowOff>
    </xdr:to>
    <xdr:sp macro="" textlink="">
      <xdr:nvSpPr>
        <xdr:cNvPr id="249" name="円/楕円 248"/>
        <xdr:cNvSpPr/>
      </xdr:nvSpPr>
      <xdr:spPr>
        <a:xfrm>
          <a:off x="3746500" y="166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122373</xdr:rowOff>
    </xdr:from>
    <xdr:ext cx="534377" cy="259045"/>
    <xdr:sp macro="" textlink="">
      <xdr:nvSpPr>
        <xdr:cNvPr id="250" name="テキスト ボックス 249"/>
        <xdr:cNvSpPr txBox="1"/>
      </xdr:nvSpPr>
      <xdr:spPr>
        <a:xfrm>
          <a:off x="3530111" y="167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42602</xdr:rowOff>
    </xdr:from>
    <xdr:to>
      <xdr:col>4</xdr:col>
      <xdr:colOff>206375</xdr:colOff>
      <xdr:row>97</xdr:row>
      <xdr:rowOff>144202</xdr:rowOff>
    </xdr:to>
    <xdr:sp macro="" textlink="">
      <xdr:nvSpPr>
        <xdr:cNvPr id="251" name="円/楕円 250"/>
        <xdr:cNvSpPr/>
      </xdr:nvSpPr>
      <xdr:spPr>
        <a:xfrm>
          <a:off x="2857500" y="166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135329</xdr:rowOff>
    </xdr:from>
    <xdr:ext cx="534377" cy="259045"/>
    <xdr:sp macro="" textlink="">
      <xdr:nvSpPr>
        <xdr:cNvPr id="252" name="テキスト ボックス 251"/>
        <xdr:cNvSpPr txBox="1"/>
      </xdr:nvSpPr>
      <xdr:spPr>
        <a:xfrm>
          <a:off x="2641111" y="167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31435</xdr:rowOff>
    </xdr:from>
    <xdr:to>
      <xdr:col>3</xdr:col>
      <xdr:colOff>3175</xdr:colOff>
      <xdr:row>97</xdr:row>
      <xdr:rowOff>133035</xdr:rowOff>
    </xdr:to>
    <xdr:sp macro="" textlink="">
      <xdr:nvSpPr>
        <xdr:cNvPr id="253" name="円/楕円 252"/>
        <xdr:cNvSpPr/>
      </xdr:nvSpPr>
      <xdr:spPr>
        <a:xfrm>
          <a:off x="1968500" y="166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124162</xdr:rowOff>
    </xdr:from>
    <xdr:ext cx="534377" cy="259045"/>
    <xdr:sp macro="" textlink="">
      <xdr:nvSpPr>
        <xdr:cNvPr id="254" name="テキスト ボックス 253"/>
        <xdr:cNvSpPr txBox="1"/>
      </xdr:nvSpPr>
      <xdr:spPr>
        <a:xfrm>
          <a:off x="1752111" y="167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33116</xdr:rowOff>
    </xdr:from>
    <xdr:to>
      <xdr:col>1</xdr:col>
      <xdr:colOff>485775</xdr:colOff>
      <xdr:row>97</xdr:row>
      <xdr:rowOff>134716</xdr:rowOff>
    </xdr:to>
    <xdr:sp macro="" textlink="">
      <xdr:nvSpPr>
        <xdr:cNvPr id="255" name="円/楕円 254"/>
        <xdr:cNvSpPr/>
      </xdr:nvSpPr>
      <xdr:spPr>
        <a:xfrm>
          <a:off x="1079500" y="166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125843</xdr:rowOff>
    </xdr:from>
    <xdr:ext cx="534377" cy="259045"/>
    <xdr:sp macro="" textlink="">
      <xdr:nvSpPr>
        <xdr:cNvPr id="256" name="テキスト ボックス 255"/>
        <xdr:cNvSpPr txBox="1"/>
      </xdr:nvSpPr>
      <xdr:spPr>
        <a:xfrm>
          <a:off x="863111" y="167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76581</xdr:rowOff>
    </xdr:from>
    <xdr:to>
      <xdr:col>14</xdr:col>
      <xdr:colOff>28575</xdr:colOff>
      <xdr:row>39</xdr:row>
      <xdr:rowOff>44450</xdr:rowOff>
    </xdr:to>
    <xdr:cxnSp macro="">
      <xdr:nvCxnSpPr>
        <xdr:cNvPr id="288" name="直線コネクタ 287"/>
        <xdr:cNvCxnSpPr/>
      </xdr:nvCxnSpPr>
      <xdr:spPr>
        <a:xfrm>
          <a:off x="8750300" y="6591681"/>
          <a:ext cx="889000" cy="1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160147</xdr:rowOff>
    </xdr:from>
    <xdr:to>
      <xdr:col>12</xdr:col>
      <xdr:colOff>511175</xdr:colOff>
      <xdr:row>38</xdr:row>
      <xdr:rowOff>76581</xdr:rowOff>
    </xdr:to>
    <xdr:cxnSp macro="">
      <xdr:nvCxnSpPr>
        <xdr:cNvPr id="291" name="直線コネクタ 290"/>
        <xdr:cNvCxnSpPr/>
      </xdr:nvCxnSpPr>
      <xdr:spPr>
        <a:xfrm>
          <a:off x="7861300" y="6503797"/>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160147</xdr:rowOff>
    </xdr:from>
    <xdr:to>
      <xdr:col>11</xdr:col>
      <xdr:colOff>307975</xdr:colOff>
      <xdr:row>39</xdr:row>
      <xdr:rowOff>28194</xdr:rowOff>
    </xdr:to>
    <xdr:cxnSp macro="">
      <xdr:nvCxnSpPr>
        <xdr:cNvPr id="294" name="直線コネクタ 293"/>
        <xdr:cNvCxnSpPr/>
      </xdr:nvCxnSpPr>
      <xdr:spPr>
        <a:xfrm flipV="1">
          <a:off x="6972300" y="6503797"/>
          <a:ext cx="889000" cy="2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25781</xdr:rowOff>
    </xdr:from>
    <xdr:to>
      <xdr:col>12</xdr:col>
      <xdr:colOff>561975</xdr:colOff>
      <xdr:row>38</xdr:row>
      <xdr:rowOff>127381</xdr:rowOff>
    </xdr:to>
    <xdr:sp macro="" textlink="">
      <xdr:nvSpPr>
        <xdr:cNvPr id="308" name="円/楕円 307"/>
        <xdr:cNvSpPr/>
      </xdr:nvSpPr>
      <xdr:spPr>
        <a:xfrm>
          <a:off x="86995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118508</xdr:rowOff>
    </xdr:from>
    <xdr:ext cx="469744" cy="259045"/>
    <xdr:sp macro="" textlink="">
      <xdr:nvSpPr>
        <xdr:cNvPr id="309" name="テキスト ボックス 308"/>
        <xdr:cNvSpPr txBox="1"/>
      </xdr:nvSpPr>
      <xdr:spPr>
        <a:xfrm>
          <a:off x="8515427" y="66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109347</xdr:rowOff>
    </xdr:from>
    <xdr:to>
      <xdr:col>11</xdr:col>
      <xdr:colOff>358775</xdr:colOff>
      <xdr:row>38</xdr:row>
      <xdr:rowOff>39497</xdr:rowOff>
    </xdr:to>
    <xdr:sp macro="" textlink="">
      <xdr:nvSpPr>
        <xdr:cNvPr id="310" name="円/楕円 309"/>
        <xdr:cNvSpPr/>
      </xdr:nvSpPr>
      <xdr:spPr>
        <a:xfrm>
          <a:off x="7810500" y="6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30624</xdr:rowOff>
    </xdr:from>
    <xdr:ext cx="469744" cy="259045"/>
    <xdr:sp macro="" textlink="">
      <xdr:nvSpPr>
        <xdr:cNvPr id="311" name="テキスト ボックス 310"/>
        <xdr:cNvSpPr txBox="1"/>
      </xdr:nvSpPr>
      <xdr:spPr>
        <a:xfrm>
          <a:off x="7626427" y="65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148844</xdr:rowOff>
    </xdr:from>
    <xdr:to>
      <xdr:col>10</xdr:col>
      <xdr:colOff>155575</xdr:colOff>
      <xdr:row>39</xdr:row>
      <xdr:rowOff>78994</xdr:rowOff>
    </xdr:to>
    <xdr:sp macro="" textlink="">
      <xdr:nvSpPr>
        <xdr:cNvPr id="312" name="円/楕円 311"/>
        <xdr:cNvSpPr/>
      </xdr:nvSpPr>
      <xdr:spPr>
        <a:xfrm>
          <a:off x="6921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70121</xdr:rowOff>
    </xdr:from>
    <xdr:ext cx="378565" cy="259045"/>
    <xdr:sp macro="" textlink="">
      <xdr:nvSpPr>
        <xdr:cNvPr id="313" name="テキスト ボックス 312"/>
        <xdr:cNvSpPr txBox="1"/>
      </xdr:nvSpPr>
      <xdr:spPr>
        <a:xfrm>
          <a:off x="6783017" y="675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8617</xdr:rowOff>
    </xdr:from>
    <xdr:to>
      <xdr:col>15</xdr:col>
      <xdr:colOff>180975</xdr:colOff>
      <xdr:row>58</xdr:row>
      <xdr:rowOff>43537</xdr:rowOff>
    </xdr:to>
    <xdr:cxnSp macro="">
      <xdr:nvCxnSpPr>
        <xdr:cNvPr id="340" name="直線コネクタ 339"/>
        <xdr:cNvCxnSpPr/>
      </xdr:nvCxnSpPr>
      <xdr:spPr>
        <a:xfrm>
          <a:off x="9639300" y="9952717"/>
          <a:ext cx="838200" cy="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2892</xdr:rowOff>
    </xdr:from>
    <xdr:to>
      <xdr:col>14</xdr:col>
      <xdr:colOff>28575</xdr:colOff>
      <xdr:row>58</xdr:row>
      <xdr:rowOff>8617</xdr:rowOff>
    </xdr:to>
    <xdr:cxnSp macro="">
      <xdr:nvCxnSpPr>
        <xdr:cNvPr id="343" name="直線コネクタ 342"/>
        <xdr:cNvCxnSpPr/>
      </xdr:nvCxnSpPr>
      <xdr:spPr>
        <a:xfrm>
          <a:off x="8750300" y="9946992"/>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2892</xdr:rowOff>
    </xdr:from>
    <xdr:to>
      <xdr:col>12</xdr:col>
      <xdr:colOff>511175</xdr:colOff>
      <xdr:row>58</xdr:row>
      <xdr:rowOff>44497</xdr:rowOff>
    </xdr:to>
    <xdr:cxnSp macro="">
      <xdr:nvCxnSpPr>
        <xdr:cNvPr id="346" name="直線コネクタ 345"/>
        <xdr:cNvCxnSpPr/>
      </xdr:nvCxnSpPr>
      <xdr:spPr>
        <a:xfrm flipV="1">
          <a:off x="7861300" y="994699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54050</xdr:rowOff>
    </xdr:from>
    <xdr:ext cx="534377" cy="259045"/>
    <xdr:sp macro="" textlink="">
      <xdr:nvSpPr>
        <xdr:cNvPr id="348" name="テキスト ボックス 347"/>
        <xdr:cNvSpPr txBox="1"/>
      </xdr:nvSpPr>
      <xdr:spPr>
        <a:xfrm>
          <a:off x="8483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23502</xdr:rowOff>
    </xdr:from>
    <xdr:to>
      <xdr:col>11</xdr:col>
      <xdr:colOff>307975</xdr:colOff>
      <xdr:row>58</xdr:row>
      <xdr:rowOff>44497</xdr:rowOff>
    </xdr:to>
    <xdr:cxnSp macro="">
      <xdr:nvCxnSpPr>
        <xdr:cNvPr id="349" name="直線コネクタ 348"/>
        <xdr:cNvCxnSpPr/>
      </xdr:nvCxnSpPr>
      <xdr:spPr>
        <a:xfrm>
          <a:off x="6972300" y="9967602"/>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164187</xdr:rowOff>
    </xdr:from>
    <xdr:to>
      <xdr:col>15</xdr:col>
      <xdr:colOff>231775</xdr:colOff>
      <xdr:row>58</xdr:row>
      <xdr:rowOff>94337</xdr:rowOff>
    </xdr:to>
    <xdr:sp macro="" textlink="">
      <xdr:nvSpPr>
        <xdr:cNvPr id="359" name="円/楕円 358"/>
        <xdr:cNvSpPr/>
      </xdr:nvSpPr>
      <xdr:spPr>
        <a:xfrm>
          <a:off x="10426700" y="99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79114</xdr:rowOff>
    </xdr:from>
    <xdr:ext cx="534377" cy="259045"/>
    <xdr:sp macro="" textlink="">
      <xdr:nvSpPr>
        <xdr:cNvPr id="360" name="農林水産業費該当値テキスト"/>
        <xdr:cNvSpPr txBox="1"/>
      </xdr:nvSpPr>
      <xdr:spPr>
        <a:xfrm>
          <a:off x="10528300" y="98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129267</xdr:rowOff>
    </xdr:from>
    <xdr:to>
      <xdr:col>14</xdr:col>
      <xdr:colOff>79375</xdr:colOff>
      <xdr:row>58</xdr:row>
      <xdr:rowOff>59417</xdr:rowOff>
    </xdr:to>
    <xdr:sp macro="" textlink="">
      <xdr:nvSpPr>
        <xdr:cNvPr id="361" name="円/楕円 360"/>
        <xdr:cNvSpPr/>
      </xdr:nvSpPr>
      <xdr:spPr>
        <a:xfrm>
          <a:off x="9588500" y="99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75944</xdr:rowOff>
    </xdr:from>
    <xdr:ext cx="534377" cy="259045"/>
    <xdr:sp macro="" textlink="">
      <xdr:nvSpPr>
        <xdr:cNvPr id="362" name="テキスト ボックス 361"/>
        <xdr:cNvSpPr txBox="1"/>
      </xdr:nvSpPr>
      <xdr:spPr>
        <a:xfrm>
          <a:off x="9372111" y="96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123542</xdr:rowOff>
    </xdr:from>
    <xdr:to>
      <xdr:col>12</xdr:col>
      <xdr:colOff>561975</xdr:colOff>
      <xdr:row>58</xdr:row>
      <xdr:rowOff>53692</xdr:rowOff>
    </xdr:to>
    <xdr:sp macro="" textlink="">
      <xdr:nvSpPr>
        <xdr:cNvPr id="363" name="円/楕円 362"/>
        <xdr:cNvSpPr/>
      </xdr:nvSpPr>
      <xdr:spPr>
        <a:xfrm>
          <a:off x="8699500" y="9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70219</xdr:rowOff>
    </xdr:from>
    <xdr:ext cx="534377" cy="259045"/>
    <xdr:sp macro="" textlink="">
      <xdr:nvSpPr>
        <xdr:cNvPr id="364" name="テキスト ボックス 363"/>
        <xdr:cNvSpPr txBox="1"/>
      </xdr:nvSpPr>
      <xdr:spPr>
        <a:xfrm>
          <a:off x="8483111" y="96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165147</xdr:rowOff>
    </xdr:from>
    <xdr:to>
      <xdr:col>11</xdr:col>
      <xdr:colOff>358775</xdr:colOff>
      <xdr:row>58</xdr:row>
      <xdr:rowOff>95297</xdr:rowOff>
    </xdr:to>
    <xdr:sp macro="" textlink="">
      <xdr:nvSpPr>
        <xdr:cNvPr id="365" name="円/楕円 364"/>
        <xdr:cNvSpPr/>
      </xdr:nvSpPr>
      <xdr:spPr>
        <a:xfrm>
          <a:off x="7810500" y="99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86424</xdr:rowOff>
    </xdr:from>
    <xdr:ext cx="534377" cy="259045"/>
    <xdr:sp macro="" textlink="">
      <xdr:nvSpPr>
        <xdr:cNvPr id="366" name="テキスト ボックス 365"/>
        <xdr:cNvSpPr txBox="1"/>
      </xdr:nvSpPr>
      <xdr:spPr>
        <a:xfrm>
          <a:off x="7594111" y="100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144152</xdr:rowOff>
    </xdr:from>
    <xdr:to>
      <xdr:col>10</xdr:col>
      <xdr:colOff>155575</xdr:colOff>
      <xdr:row>58</xdr:row>
      <xdr:rowOff>74302</xdr:rowOff>
    </xdr:to>
    <xdr:sp macro="" textlink="">
      <xdr:nvSpPr>
        <xdr:cNvPr id="367" name="円/楕円 366"/>
        <xdr:cNvSpPr/>
      </xdr:nvSpPr>
      <xdr:spPr>
        <a:xfrm>
          <a:off x="6921500" y="9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65429</xdr:rowOff>
    </xdr:from>
    <xdr:ext cx="534377" cy="259045"/>
    <xdr:sp macro="" textlink="">
      <xdr:nvSpPr>
        <xdr:cNvPr id="368" name="テキスト ボックス 367"/>
        <xdr:cNvSpPr txBox="1"/>
      </xdr:nvSpPr>
      <xdr:spPr>
        <a:xfrm>
          <a:off x="6705111" y="100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94912</xdr:rowOff>
    </xdr:from>
    <xdr:to>
      <xdr:col>15</xdr:col>
      <xdr:colOff>180975</xdr:colOff>
      <xdr:row>78</xdr:row>
      <xdr:rowOff>97144</xdr:rowOff>
    </xdr:to>
    <xdr:cxnSp macro="">
      <xdr:nvCxnSpPr>
        <xdr:cNvPr id="395" name="直線コネクタ 394"/>
        <xdr:cNvCxnSpPr/>
      </xdr:nvCxnSpPr>
      <xdr:spPr>
        <a:xfrm>
          <a:off x="9639300" y="13468012"/>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94912</xdr:rowOff>
    </xdr:from>
    <xdr:to>
      <xdr:col>14</xdr:col>
      <xdr:colOff>28575</xdr:colOff>
      <xdr:row>78</xdr:row>
      <xdr:rowOff>115340</xdr:rowOff>
    </xdr:to>
    <xdr:cxnSp macro="">
      <xdr:nvCxnSpPr>
        <xdr:cNvPr id="398" name="直線コネクタ 397"/>
        <xdr:cNvCxnSpPr/>
      </xdr:nvCxnSpPr>
      <xdr:spPr>
        <a:xfrm flipV="1">
          <a:off x="8750300" y="13468012"/>
          <a:ext cx="8890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115340</xdr:rowOff>
    </xdr:from>
    <xdr:to>
      <xdr:col>12</xdr:col>
      <xdr:colOff>511175</xdr:colOff>
      <xdr:row>78</xdr:row>
      <xdr:rowOff>128929</xdr:rowOff>
    </xdr:to>
    <xdr:cxnSp macro="">
      <xdr:nvCxnSpPr>
        <xdr:cNvPr id="401" name="直線コネクタ 400"/>
        <xdr:cNvCxnSpPr/>
      </xdr:nvCxnSpPr>
      <xdr:spPr>
        <a:xfrm flipV="1">
          <a:off x="7861300" y="13488440"/>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128929</xdr:rowOff>
    </xdr:from>
    <xdr:to>
      <xdr:col>11</xdr:col>
      <xdr:colOff>307975</xdr:colOff>
      <xdr:row>78</xdr:row>
      <xdr:rowOff>133967</xdr:rowOff>
    </xdr:to>
    <xdr:cxnSp macro="">
      <xdr:nvCxnSpPr>
        <xdr:cNvPr id="404" name="直線コネクタ 403"/>
        <xdr:cNvCxnSpPr/>
      </xdr:nvCxnSpPr>
      <xdr:spPr>
        <a:xfrm flipV="1">
          <a:off x="6972300" y="13502029"/>
          <a:ext cx="8890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46344</xdr:rowOff>
    </xdr:from>
    <xdr:to>
      <xdr:col>15</xdr:col>
      <xdr:colOff>231775</xdr:colOff>
      <xdr:row>78</xdr:row>
      <xdr:rowOff>147944</xdr:rowOff>
    </xdr:to>
    <xdr:sp macro="" textlink="">
      <xdr:nvSpPr>
        <xdr:cNvPr id="414" name="円/楕円 413"/>
        <xdr:cNvSpPr/>
      </xdr:nvSpPr>
      <xdr:spPr>
        <a:xfrm>
          <a:off x="10426700" y="134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132721</xdr:rowOff>
    </xdr:from>
    <xdr:ext cx="469744" cy="259045"/>
    <xdr:sp macro="" textlink="">
      <xdr:nvSpPr>
        <xdr:cNvPr id="415" name="商工費該当値テキスト"/>
        <xdr:cNvSpPr txBox="1"/>
      </xdr:nvSpPr>
      <xdr:spPr>
        <a:xfrm>
          <a:off x="10528300" y="133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44112</xdr:rowOff>
    </xdr:from>
    <xdr:to>
      <xdr:col>14</xdr:col>
      <xdr:colOff>79375</xdr:colOff>
      <xdr:row>78</xdr:row>
      <xdr:rowOff>145712</xdr:rowOff>
    </xdr:to>
    <xdr:sp macro="" textlink="">
      <xdr:nvSpPr>
        <xdr:cNvPr id="416" name="円/楕円 415"/>
        <xdr:cNvSpPr/>
      </xdr:nvSpPr>
      <xdr:spPr>
        <a:xfrm>
          <a:off x="95885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136839</xdr:rowOff>
    </xdr:from>
    <xdr:ext cx="469744" cy="259045"/>
    <xdr:sp macro="" textlink="">
      <xdr:nvSpPr>
        <xdr:cNvPr id="417" name="テキスト ボックス 416"/>
        <xdr:cNvSpPr txBox="1"/>
      </xdr:nvSpPr>
      <xdr:spPr>
        <a:xfrm>
          <a:off x="9404427" y="135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64540</xdr:rowOff>
    </xdr:from>
    <xdr:to>
      <xdr:col>12</xdr:col>
      <xdr:colOff>561975</xdr:colOff>
      <xdr:row>78</xdr:row>
      <xdr:rowOff>166140</xdr:rowOff>
    </xdr:to>
    <xdr:sp macro="" textlink="">
      <xdr:nvSpPr>
        <xdr:cNvPr id="418" name="円/楕円 417"/>
        <xdr:cNvSpPr/>
      </xdr:nvSpPr>
      <xdr:spPr>
        <a:xfrm>
          <a:off x="8699500" y="134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157267</xdr:rowOff>
    </xdr:from>
    <xdr:ext cx="469744" cy="259045"/>
    <xdr:sp macro="" textlink="">
      <xdr:nvSpPr>
        <xdr:cNvPr id="419" name="テキスト ボックス 418"/>
        <xdr:cNvSpPr txBox="1"/>
      </xdr:nvSpPr>
      <xdr:spPr>
        <a:xfrm>
          <a:off x="8515427" y="135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78129</xdr:rowOff>
    </xdr:from>
    <xdr:to>
      <xdr:col>11</xdr:col>
      <xdr:colOff>358775</xdr:colOff>
      <xdr:row>79</xdr:row>
      <xdr:rowOff>8279</xdr:rowOff>
    </xdr:to>
    <xdr:sp macro="" textlink="">
      <xdr:nvSpPr>
        <xdr:cNvPr id="420" name="円/楕円 419"/>
        <xdr:cNvSpPr/>
      </xdr:nvSpPr>
      <xdr:spPr>
        <a:xfrm>
          <a:off x="7810500" y="134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170856</xdr:rowOff>
    </xdr:from>
    <xdr:ext cx="469744" cy="259045"/>
    <xdr:sp macro="" textlink="">
      <xdr:nvSpPr>
        <xdr:cNvPr id="421" name="テキスト ボックス 420"/>
        <xdr:cNvSpPr txBox="1"/>
      </xdr:nvSpPr>
      <xdr:spPr>
        <a:xfrm>
          <a:off x="7626427" y="1354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83167</xdr:rowOff>
    </xdr:from>
    <xdr:to>
      <xdr:col>10</xdr:col>
      <xdr:colOff>155575</xdr:colOff>
      <xdr:row>79</xdr:row>
      <xdr:rowOff>13317</xdr:rowOff>
    </xdr:to>
    <xdr:sp macro="" textlink="">
      <xdr:nvSpPr>
        <xdr:cNvPr id="422" name="円/楕円 421"/>
        <xdr:cNvSpPr/>
      </xdr:nvSpPr>
      <xdr:spPr>
        <a:xfrm>
          <a:off x="6921500" y="134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4444</xdr:rowOff>
    </xdr:from>
    <xdr:ext cx="378565" cy="259045"/>
    <xdr:sp macro="" textlink="">
      <xdr:nvSpPr>
        <xdr:cNvPr id="423" name="テキスト ボックス 422"/>
        <xdr:cNvSpPr txBox="1"/>
      </xdr:nvSpPr>
      <xdr:spPr>
        <a:xfrm>
          <a:off x="6783017" y="1354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150426</xdr:rowOff>
    </xdr:from>
    <xdr:to>
      <xdr:col>15</xdr:col>
      <xdr:colOff>180975</xdr:colOff>
      <xdr:row>98</xdr:row>
      <xdr:rowOff>160341</xdr:rowOff>
    </xdr:to>
    <xdr:cxnSp macro="">
      <xdr:nvCxnSpPr>
        <xdr:cNvPr id="452" name="直線コネクタ 451"/>
        <xdr:cNvCxnSpPr/>
      </xdr:nvCxnSpPr>
      <xdr:spPr>
        <a:xfrm flipV="1">
          <a:off x="9639300" y="16952526"/>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128375</xdr:rowOff>
    </xdr:from>
    <xdr:to>
      <xdr:col>14</xdr:col>
      <xdr:colOff>28575</xdr:colOff>
      <xdr:row>98</xdr:row>
      <xdr:rowOff>160341</xdr:rowOff>
    </xdr:to>
    <xdr:cxnSp macro="">
      <xdr:nvCxnSpPr>
        <xdr:cNvPr id="455" name="直線コネクタ 454"/>
        <xdr:cNvCxnSpPr/>
      </xdr:nvCxnSpPr>
      <xdr:spPr>
        <a:xfrm>
          <a:off x="8750300" y="16930475"/>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128375</xdr:rowOff>
    </xdr:from>
    <xdr:to>
      <xdr:col>12</xdr:col>
      <xdr:colOff>511175</xdr:colOff>
      <xdr:row>98</xdr:row>
      <xdr:rowOff>163288</xdr:rowOff>
    </xdr:to>
    <xdr:cxnSp macro="">
      <xdr:nvCxnSpPr>
        <xdr:cNvPr id="458" name="直線コネクタ 457"/>
        <xdr:cNvCxnSpPr/>
      </xdr:nvCxnSpPr>
      <xdr:spPr>
        <a:xfrm flipV="1">
          <a:off x="7861300" y="16930475"/>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60" name="テキスト ボックス 459"/>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163288</xdr:rowOff>
    </xdr:from>
    <xdr:to>
      <xdr:col>11</xdr:col>
      <xdr:colOff>307975</xdr:colOff>
      <xdr:row>99</xdr:row>
      <xdr:rowOff>5300</xdr:rowOff>
    </xdr:to>
    <xdr:cxnSp macro="">
      <xdr:nvCxnSpPr>
        <xdr:cNvPr id="461" name="直線コネクタ 460"/>
        <xdr:cNvCxnSpPr/>
      </xdr:nvCxnSpPr>
      <xdr:spPr>
        <a:xfrm flipV="1">
          <a:off x="6972300" y="16965388"/>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99626</xdr:rowOff>
    </xdr:from>
    <xdr:to>
      <xdr:col>15</xdr:col>
      <xdr:colOff>231775</xdr:colOff>
      <xdr:row>99</xdr:row>
      <xdr:rowOff>29776</xdr:rowOff>
    </xdr:to>
    <xdr:sp macro="" textlink="">
      <xdr:nvSpPr>
        <xdr:cNvPr id="471" name="円/楕円 470"/>
        <xdr:cNvSpPr/>
      </xdr:nvSpPr>
      <xdr:spPr>
        <a:xfrm>
          <a:off x="10426700" y="169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109541</xdr:rowOff>
    </xdr:from>
    <xdr:to>
      <xdr:col>14</xdr:col>
      <xdr:colOff>79375</xdr:colOff>
      <xdr:row>99</xdr:row>
      <xdr:rowOff>39691</xdr:rowOff>
    </xdr:to>
    <xdr:sp macro="" textlink="">
      <xdr:nvSpPr>
        <xdr:cNvPr id="473" name="円/楕円 472"/>
        <xdr:cNvSpPr/>
      </xdr:nvSpPr>
      <xdr:spPr>
        <a:xfrm>
          <a:off x="9588500" y="169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30818</xdr:rowOff>
    </xdr:from>
    <xdr:ext cx="534377" cy="259045"/>
    <xdr:sp macro="" textlink="">
      <xdr:nvSpPr>
        <xdr:cNvPr id="474" name="テキスト ボックス 473"/>
        <xdr:cNvSpPr txBox="1"/>
      </xdr:nvSpPr>
      <xdr:spPr>
        <a:xfrm>
          <a:off x="9372111" y="170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77575</xdr:rowOff>
    </xdr:from>
    <xdr:to>
      <xdr:col>12</xdr:col>
      <xdr:colOff>561975</xdr:colOff>
      <xdr:row>99</xdr:row>
      <xdr:rowOff>7725</xdr:rowOff>
    </xdr:to>
    <xdr:sp macro="" textlink="">
      <xdr:nvSpPr>
        <xdr:cNvPr id="475" name="円/楕円 474"/>
        <xdr:cNvSpPr/>
      </xdr:nvSpPr>
      <xdr:spPr>
        <a:xfrm>
          <a:off x="8699500" y="168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24252</xdr:rowOff>
    </xdr:from>
    <xdr:ext cx="534377" cy="259045"/>
    <xdr:sp macro="" textlink="">
      <xdr:nvSpPr>
        <xdr:cNvPr id="476" name="テキスト ボックス 475"/>
        <xdr:cNvSpPr txBox="1"/>
      </xdr:nvSpPr>
      <xdr:spPr>
        <a:xfrm>
          <a:off x="8483111" y="166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112488</xdr:rowOff>
    </xdr:from>
    <xdr:to>
      <xdr:col>11</xdr:col>
      <xdr:colOff>358775</xdr:colOff>
      <xdr:row>99</xdr:row>
      <xdr:rowOff>42638</xdr:rowOff>
    </xdr:to>
    <xdr:sp macro="" textlink="">
      <xdr:nvSpPr>
        <xdr:cNvPr id="477" name="円/楕円 476"/>
        <xdr:cNvSpPr/>
      </xdr:nvSpPr>
      <xdr:spPr>
        <a:xfrm>
          <a:off x="7810500" y="169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33765</xdr:rowOff>
    </xdr:from>
    <xdr:ext cx="534377" cy="259045"/>
    <xdr:sp macro="" textlink="">
      <xdr:nvSpPr>
        <xdr:cNvPr id="478" name="テキスト ボックス 477"/>
        <xdr:cNvSpPr txBox="1"/>
      </xdr:nvSpPr>
      <xdr:spPr>
        <a:xfrm>
          <a:off x="7594111" y="1700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125950</xdr:rowOff>
    </xdr:from>
    <xdr:to>
      <xdr:col>10</xdr:col>
      <xdr:colOff>155575</xdr:colOff>
      <xdr:row>99</xdr:row>
      <xdr:rowOff>56100</xdr:rowOff>
    </xdr:to>
    <xdr:sp macro="" textlink="">
      <xdr:nvSpPr>
        <xdr:cNvPr id="479" name="円/楕円 478"/>
        <xdr:cNvSpPr/>
      </xdr:nvSpPr>
      <xdr:spPr>
        <a:xfrm>
          <a:off x="6921500" y="169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47227</xdr:rowOff>
    </xdr:from>
    <xdr:ext cx="534377" cy="259045"/>
    <xdr:sp macro="" textlink="">
      <xdr:nvSpPr>
        <xdr:cNvPr id="480" name="テキスト ボックス 479"/>
        <xdr:cNvSpPr txBox="1"/>
      </xdr:nvSpPr>
      <xdr:spPr>
        <a:xfrm>
          <a:off x="6705111" y="170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120269</xdr:rowOff>
    </xdr:from>
    <xdr:to>
      <xdr:col>23</xdr:col>
      <xdr:colOff>517525</xdr:colOff>
      <xdr:row>37</xdr:row>
      <xdr:rowOff>163919</xdr:rowOff>
    </xdr:to>
    <xdr:cxnSp macro="">
      <xdr:nvCxnSpPr>
        <xdr:cNvPr id="509" name="直線コネクタ 508"/>
        <xdr:cNvCxnSpPr/>
      </xdr:nvCxnSpPr>
      <xdr:spPr>
        <a:xfrm>
          <a:off x="15481300" y="6463919"/>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120269</xdr:rowOff>
    </xdr:from>
    <xdr:to>
      <xdr:col>22</xdr:col>
      <xdr:colOff>365125</xdr:colOff>
      <xdr:row>38</xdr:row>
      <xdr:rowOff>16904</xdr:rowOff>
    </xdr:to>
    <xdr:cxnSp macro="">
      <xdr:nvCxnSpPr>
        <xdr:cNvPr id="512" name="直線コネクタ 511"/>
        <xdr:cNvCxnSpPr/>
      </xdr:nvCxnSpPr>
      <xdr:spPr>
        <a:xfrm flipV="1">
          <a:off x="14592300" y="6463919"/>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4534</xdr:rowOff>
    </xdr:from>
    <xdr:to>
      <xdr:col>21</xdr:col>
      <xdr:colOff>161925</xdr:colOff>
      <xdr:row>38</xdr:row>
      <xdr:rowOff>16904</xdr:rowOff>
    </xdr:to>
    <xdr:cxnSp macro="">
      <xdr:nvCxnSpPr>
        <xdr:cNvPr id="515" name="直線コネクタ 514"/>
        <xdr:cNvCxnSpPr/>
      </xdr:nvCxnSpPr>
      <xdr:spPr>
        <a:xfrm>
          <a:off x="13703300" y="6519634"/>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118250</xdr:rowOff>
    </xdr:from>
    <xdr:to>
      <xdr:col>19</xdr:col>
      <xdr:colOff>644525</xdr:colOff>
      <xdr:row>38</xdr:row>
      <xdr:rowOff>4534</xdr:rowOff>
    </xdr:to>
    <xdr:cxnSp macro="">
      <xdr:nvCxnSpPr>
        <xdr:cNvPr id="518" name="直線コネクタ 517"/>
        <xdr:cNvCxnSpPr/>
      </xdr:nvCxnSpPr>
      <xdr:spPr>
        <a:xfrm>
          <a:off x="12814300" y="6461900"/>
          <a:ext cx="8890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113119</xdr:rowOff>
    </xdr:from>
    <xdr:to>
      <xdr:col>23</xdr:col>
      <xdr:colOff>568325</xdr:colOff>
      <xdr:row>38</xdr:row>
      <xdr:rowOff>43269</xdr:rowOff>
    </xdr:to>
    <xdr:sp macro="" textlink="">
      <xdr:nvSpPr>
        <xdr:cNvPr id="528" name="円/楕円 527"/>
        <xdr:cNvSpPr/>
      </xdr:nvSpPr>
      <xdr:spPr>
        <a:xfrm>
          <a:off x="16268700" y="64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28046</xdr:rowOff>
    </xdr:from>
    <xdr:ext cx="534377" cy="259045"/>
    <xdr:sp macro="" textlink="">
      <xdr:nvSpPr>
        <xdr:cNvPr id="529" name="消防費該当値テキスト"/>
        <xdr:cNvSpPr txBox="1"/>
      </xdr:nvSpPr>
      <xdr:spPr>
        <a:xfrm>
          <a:off x="16370300" y="63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69469</xdr:rowOff>
    </xdr:from>
    <xdr:to>
      <xdr:col>22</xdr:col>
      <xdr:colOff>415925</xdr:colOff>
      <xdr:row>37</xdr:row>
      <xdr:rowOff>171069</xdr:rowOff>
    </xdr:to>
    <xdr:sp macro="" textlink="">
      <xdr:nvSpPr>
        <xdr:cNvPr id="530" name="円/楕円 529"/>
        <xdr:cNvSpPr/>
      </xdr:nvSpPr>
      <xdr:spPr>
        <a:xfrm>
          <a:off x="15430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162196</xdr:rowOff>
    </xdr:from>
    <xdr:ext cx="534377" cy="259045"/>
    <xdr:sp macro="" textlink="">
      <xdr:nvSpPr>
        <xdr:cNvPr id="531" name="テキスト ボックス 530"/>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137554</xdr:rowOff>
    </xdr:from>
    <xdr:to>
      <xdr:col>21</xdr:col>
      <xdr:colOff>212725</xdr:colOff>
      <xdr:row>38</xdr:row>
      <xdr:rowOff>67704</xdr:rowOff>
    </xdr:to>
    <xdr:sp macro="" textlink="">
      <xdr:nvSpPr>
        <xdr:cNvPr id="532" name="円/楕円 531"/>
        <xdr:cNvSpPr/>
      </xdr:nvSpPr>
      <xdr:spPr>
        <a:xfrm>
          <a:off x="14541500" y="64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58831</xdr:rowOff>
    </xdr:from>
    <xdr:ext cx="534377" cy="259045"/>
    <xdr:sp macro="" textlink="">
      <xdr:nvSpPr>
        <xdr:cNvPr id="533" name="テキスト ボックス 532"/>
        <xdr:cNvSpPr txBox="1"/>
      </xdr:nvSpPr>
      <xdr:spPr>
        <a:xfrm>
          <a:off x="14325111" y="65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125184</xdr:rowOff>
    </xdr:from>
    <xdr:to>
      <xdr:col>20</xdr:col>
      <xdr:colOff>9525</xdr:colOff>
      <xdr:row>38</xdr:row>
      <xdr:rowOff>55334</xdr:rowOff>
    </xdr:to>
    <xdr:sp macro="" textlink="">
      <xdr:nvSpPr>
        <xdr:cNvPr id="534" name="円/楕円 533"/>
        <xdr:cNvSpPr/>
      </xdr:nvSpPr>
      <xdr:spPr>
        <a:xfrm>
          <a:off x="13652500" y="64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46461</xdr:rowOff>
    </xdr:from>
    <xdr:ext cx="534377" cy="259045"/>
    <xdr:sp macro="" textlink="">
      <xdr:nvSpPr>
        <xdr:cNvPr id="535" name="テキスト ボックス 534"/>
        <xdr:cNvSpPr txBox="1"/>
      </xdr:nvSpPr>
      <xdr:spPr>
        <a:xfrm>
          <a:off x="13436111" y="65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67450</xdr:rowOff>
    </xdr:from>
    <xdr:to>
      <xdr:col>18</xdr:col>
      <xdr:colOff>492125</xdr:colOff>
      <xdr:row>37</xdr:row>
      <xdr:rowOff>169050</xdr:rowOff>
    </xdr:to>
    <xdr:sp macro="" textlink="">
      <xdr:nvSpPr>
        <xdr:cNvPr id="536" name="円/楕円 535"/>
        <xdr:cNvSpPr/>
      </xdr:nvSpPr>
      <xdr:spPr>
        <a:xfrm>
          <a:off x="12763500" y="64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160176</xdr:rowOff>
    </xdr:from>
    <xdr:ext cx="534377" cy="259045"/>
    <xdr:sp macro="" textlink="">
      <xdr:nvSpPr>
        <xdr:cNvPr id="537" name="テキスト ボックス 536"/>
        <xdr:cNvSpPr txBox="1"/>
      </xdr:nvSpPr>
      <xdr:spPr>
        <a:xfrm>
          <a:off x="12547111" y="6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8612</xdr:rowOff>
    </xdr:from>
    <xdr:to>
      <xdr:col>23</xdr:col>
      <xdr:colOff>517525</xdr:colOff>
      <xdr:row>57</xdr:row>
      <xdr:rowOff>74216</xdr:rowOff>
    </xdr:to>
    <xdr:cxnSp macro="">
      <xdr:nvCxnSpPr>
        <xdr:cNvPr id="564" name="直線コネクタ 563"/>
        <xdr:cNvCxnSpPr/>
      </xdr:nvCxnSpPr>
      <xdr:spPr>
        <a:xfrm flipV="1">
          <a:off x="15481300" y="9781262"/>
          <a:ext cx="838200" cy="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74216</xdr:rowOff>
    </xdr:from>
    <xdr:to>
      <xdr:col>22</xdr:col>
      <xdr:colOff>365125</xdr:colOff>
      <xdr:row>57</xdr:row>
      <xdr:rowOff>124941</xdr:rowOff>
    </xdr:to>
    <xdr:cxnSp macro="">
      <xdr:nvCxnSpPr>
        <xdr:cNvPr id="567" name="直線コネクタ 566"/>
        <xdr:cNvCxnSpPr/>
      </xdr:nvCxnSpPr>
      <xdr:spPr>
        <a:xfrm flipV="1">
          <a:off x="14592300" y="9846866"/>
          <a:ext cx="889000" cy="5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107810</xdr:rowOff>
    </xdr:from>
    <xdr:to>
      <xdr:col>21</xdr:col>
      <xdr:colOff>161925</xdr:colOff>
      <xdr:row>57</xdr:row>
      <xdr:rowOff>124941</xdr:rowOff>
    </xdr:to>
    <xdr:cxnSp macro="">
      <xdr:nvCxnSpPr>
        <xdr:cNvPr id="570" name="直線コネクタ 569"/>
        <xdr:cNvCxnSpPr/>
      </xdr:nvCxnSpPr>
      <xdr:spPr>
        <a:xfrm>
          <a:off x="13703300" y="9880460"/>
          <a:ext cx="889000" cy="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107810</xdr:rowOff>
    </xdr:from>
    <xdr:to>
      <xdr:col>19</xdr:col>
      <xdr:colOff>644525</xdr:colOff>
      <xdr:row>57</xdr:row>
      <xdr:rowOff>119327</xdr:rowOff>
    </xdr:to>
    <xdr:cxnSp macro="">
      <xdr:nvCxnSpPr>
        <xdr:cNvPr id="573" name="直線コネクタ 572"/>
        <xdr:cNvCxnSpPr/>
      </xdr:nvCxnSpPr>
      <xdr:spPr>
        <a:xfrm flipV="1">
          <a:off x="12814300" y="9880460"/>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129262</xdr:rowOff>
    </xdr:from>
    <xdr:to>
      <xdr:col>23</xdr:col>
      <xdr:colOff>568325</xdr:colOff>
      <xdr:row>57</xdr:row>
      <xdr:rowOff>59412</xdr:rowOff>
    </xdr:to>
    <xdr:sp macro="" textlink="">
      <xdr:nvSpPr>
        <xdr:cNvPr id="583" name="円/楕円 582"/>
        <xdr:cNvSpPr/>
      </xdr:nvSpPr>
      <xdr:spPr>
        <a:xfrm>
          <a:off x="162687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152139</xdr:rowOff>
    </xdr:from>
    <xdr:ext cx="534377" cy="259045"/>
    <xdr:sp macro="" textlink="">
      <xdr:nvSpPr>
        <xdr:cNvPr id="584" name="教育費該当値テキスト"/>
        <xdr:cNvSpPr txBox="1"/>
      </xdr:nvSpPr>
      <xdr:spPr>
        <a:xfrm>
          <a:off x="16370300" y="958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23416</xdr:rowOff>
    </xdr:from>
    <xdr:to>
      <xdr:col>22</xdr:col>
      <xdr:colOff>415925</xdr:colOff>
      <xdr:row>57</xdr:row>
      <xdr:rowOff>125016</xdr:rowOff>
    </xdr:to>
    <xdr:sp macro="" textlink="">
      <xdr:nvSpPr>
        <xdr:cNvPr id="585" name="円/楕円 584"/>
        <xdr:cNvSpPr/>
      </xdr:nvSpPr>
      <xdr:spPr>
        <a:xfrm>
          <a:off x="15430500" y="97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116143</xdr:rowOff>
    </xdr:from>
    <xdr:ext cx="534377" cy="259045"/>
    <xdr:sp macro="" textlink="">
      <xdr:nvSpPr>
        <xdr:cNvPr id="586" name="テキスト ボックス 585"/>
        <xdr:cNvSpPr txBox="1"/>
      </xdr:nvSpPr>
      <xdr:spPr>
        <a:xfrm>
          <a:off x="15214111" y="9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74141</xdr:rowOff>
    </xdr:from>
    <xdr:to>
      <xdr:col>21</xdr:col>
      <xdr:colOff>212725</xdr:colOff>
      <xdr:row>58</xdr:row>
      <xdr:rowOff>4291</xdr:rowOff>
    </xdr:to>
    <xdr:sp macro="" textlink="">
      <xdr:nvSpPr>
        <xdr:cNvPr id="587" name="円/楕円 586"/>
        <xdr:cNvSpPr/>
      </xdr:nvSpPr>
      <xdr:spPr>
        <a:xfrm>
          <a:off x="14541500" y="98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166868</xdr:rowOff>
    </xdr:from>
    <xdr:ext cx="534377" cy="259045"/>
    <xdr:sp macro="" textlink="">
      <xdr:nvSpPr>
        <xdr:cNvPr id="588" name="テキスト ボックス 587"/>
        <xdr:cNvSpPr txBox="1"/>
      </xdr:nvSpPr>
      <xdr:spPr>
        <a:xfrm>
          <a:off x="14325111" y="99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57010</xdr:rowOff>
    </xdr:from>
    <xdr:to>
      <xdr:col>20</xdr:col>
      <xdr:colOff>9525</xdr:colOff>
      <xdr:row>57</xdr:row>
      <xdr:rowOff>158610</xdr:rowOff>
    </xdr:to>
    <xdr:sp macro="" textlink="">
      <xdr:nvSpPr>
        <xdr:cNvPr id="589" name="円/楕円 588"/>
        <xdr:cNvSpPr/>
      </xdr:nvSpPr>
      <xdr:spPr>
        <a:xfrm>
          <a:off x="13652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149737</xdr:rowOff>
    </xdr:from>
    <xdr:ext cx="534377" cy="259045"/>
    <xdr:sp macro="" textlink="">
      <xdr:nvSpPr>
        <xdr:cNvPr id="590" name="テキスト ボックス 589"/>
        <xdr:cNvSpPr txBox="1"/>
      </xdr:nvSpPr>
      <xdr:spPr>
        <a:xfrm>
          <a:off x="13436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68527</xdr:rowOff>
    </xdr:from>
    <xdr:to>
      <xdr:col>18</xdr:col>
      <xdr:colOff>492125</xdr:colOff>
      <xdr:row>57</xdr:row>
      <xdr:rowOff>170127</xdr:rowOff>
    </xdr:to>
    <xdr:sp macro="" textlink="">
      <xdr:nvSpPr>
        <xdr:cNvPr id="591" name="円/楕円 590"/>
        <xdr:cNvSpPr/>
      </xdr:nvSpPr>
      <xdr:spPr>
        <a:xfrm>
          <a:off x="12763500" y="98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161254</xdr:rowOff>
    </xdr:from>
    <xdr:ext cx="534377" cy="259045"/>
    <xdr:sp macro="" textlink="">
      <xdr:nvSpPr>
        <xdr:cNvPr id="592" name="テキスト ボックス 591"/>
        <xdr:cNvSpPr txBox="1"/>
      </xdr:nvSpPr>
      <xdr:spPr>
        <a:xfrm>
          <a:off x="12547111" y="993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139050</xdr:rowOff>
    </xdr:from>
    <xdr:to>
      <xdr:col>23</xdr:col>
      <xdr:colOff>517525</xdr:colOff>
      <xdr:row>78</xdr:row>
      <xdr:rowOff>139681</xdr:rowOff>
    </xdr:to>
    <xdr:cxnSp macro="">
      <xdr:nvCxnSpPr>
        <xdr:cNvPr id="619" name="直線コネクタ 618"/>
        <xdr:cNvCxnSpPr/>
      </xdr:nvCxnSpPr>
      <xdr:spPr>
        <a:xfrm flipV="1">
          <a:off x="15481300" y="13512150"/>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116452</xdr:rowOff>
    </xdr:from>
    <xdr:to>
      <xdr:col>22</xdr:col>
      <xdr:colOff>365125</xdr:colOff>
      <xdr:row>78</xdr:row>
      <xdr:rowOff>139681</xdr:rowOff>
    </xdr:to>
    <xdr:cxnSp macro="">
      <xdr:nvCxnSpPr>
        <xdr:cNvPr id="622" name="直線コネクタ 621"/>
        <xdr:cNvCxnSpPr/>
      </xdr:nvCxnSpPr>
      <xdr:spPr>
        <a:xfrm>
          <a:off x="14592300" y="13489552"/>
          <a:ext cx="889000" cy="2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106328</xdr:rowOff>
    </xdr:from>
    <xdr:to>
      <xdr:col>21</xdr:col>
      <xdr:colOff>161925</xdr:colOff>
      <xdr:row>78</xdr:row>
      <xdr:rowOff>116452</xdr:rowOff>
    </xdr:to>
    <xdr:cxnSp macro="">
      <xdr:nvCxnSpPr>
        <xdr:cNvPr id="625" name="直線コネクタ 624"/>
        <xdr:cNvCxnSpPr/>
      </xdr:nvCxnSpPr>
      <xdr:spPr>
        <a:xfrm>
          <a:off x="13703300" y="134794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66091</xdr:rowOff>
    </xdr:from>
    <xdr:to>
      <xdr:col>19</xdr:col>
      <xdr:colOff>644525</xdr:colOff>
      <xdr:row>78</xdr:row>
      <xdr:rowOff>106328</xdr:rowOff>
    </xdr:to>
    <xdr:cxnSp macro="">
      <xdr:nvCxnSpPr>
        <xdr:cNvPr id="628" name="直線コネクタ 627"/>
        <xdr:cNvCxnSpPr/>
      </xdr:nvCxnSpPr>
      <xdr:spPr>
        <a:xfrm>
          <a:off x="12814300" y="13439191"/>
          <a:ext cx="889000" cy="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152646</xdr:rowOff>
    </xdr:from>
    <xdr:ext cx="469744" cy="259045"/>
    <xdr:sp macro="" textlink="">
      <xdr:nvSpPr>
        <xdr:cNvPr id="632" name="テキスト ボックス 631"/>
        <xdr:cNvSpPr txBox="1"/>
      </xdr:nvSpPr>
      <xdr:spPr>
        <a:xfrm>
          <a:off x="12579427" y="135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88250</xdr:rowOff>
    </xdr:from>
    <xdr:to>
      <xdr:col>23</xdr:col>
      <xdr:colOff>568325</xdr:colOff>
      <xdr:row>79</xdr:row>
      <xdr:rowOff>18400</xdr:rowOff>
    </xdr:to>
    <xdr:sp macro="" textlink="">
      <xdr:nvSpPr>
        <xdr:cNvPr id="638" name="円/楕円 637"/>
        <xdr:cNvSpPr/>
      </xdr:nvSpPr>
      <xdr:spPr>
        <a:xfrm>
          <a:off x="16268700" y="134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88881</xdr:rowOff>
    </xdr:from>
    <xdr:to>
      <xdr:col>22</xdr:col>
      <xdr:colOff>415925</xdr:colOff>
      <xdr:row>79</xdr:row>
      <xdr:rowOff>19031</xdr:rowOff>
    </xdr:to>
    <xdr:sp macro="" textlink="">
      <xdr:nvSpPr>
        <xdr:cNvPr id="640" name="円/楕円 639"/>
        <xdr:cNvSpPr/>
      </xdr:nvSpPr>
      <xdr:spPr>
        <a:xfrm>
          <a:off x="15430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10158</xdr:rowOff>
    </xdr:from>
    <xdr:ext cx="249299" cy="259045"/>
    <xdr:sp macro="" textlink="">
      <xdr:nvSpPr>
        <xdr:cNvPr id="641" name="テキスト ボックス 640"/>
        <xdr:cNvSpPr txBox="1"/>
      </xdr:nvSpPr>
      <xdr:spPr>
        <a:xfrm>
          <a:off x="15356649"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65652</xdr:rowOff>
    </xdr:from>
    <xdr:to>
      <xdr:col>21</xdr:col>
      <xdr:colOff>212725</xdr:colOff>
      <xdr:row>78</xdr:row>
      <xdr:rowOff>167252</xdr:rowOff>
    </xdr:to>
    <xdr:sp macro="" textlink="">
      <xdr:nvSpPr>
        <xdr:cNvPr id="642" name="円/楕円 641"/>
        <xdr:cNvSpPr/>
      </xdr:nvSpPr>
      <xdr:spPr>
        <a:xfrm>
          <a:off x="14541500" y="134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158379</xdr:rowOff>
    </xdr:from>
    <xdr:ext cx="469744" cy="259045"/>
    <xdr:sp macro="" textlink="">
      <xdr:nvSpPr>
        <xdr:cNvPr id="643" name="テキスト ボックス 642"/>
        <xdr:cNvSpPr txBox="1"/>
      </xdr:nvSpPr>
      <xdr:spPr>
        <a:xfrm>
          <a:off x="14357427"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55528</xdr:rowOff>
    </xdr:from>
    <xdr:to>
      <xdr:col>20</xdr:col>
      <xdr:colOff>9525</xdr:colOff>
      <xdr:row>78</xdr:row>
      <xdr:rowOff>157128</xdr:rowOff>
    </xdr:to>
    <xdr:sp macro="" textlink="">
      <xdr:nvSpPr>
        <xdr:cNvPr id="644" name="円/楕円 643"/>
        <xdr:cNvSpPr/>
      </xdr:nvSpPr>
      <xdr:spPr>
        <a:xfrm>
          <a:off x="13652500" y="134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148255</xdr:rowOff>
    </xdr:from>
    <xdr:ext cx="469744" cy="259045"/>
    <xdr:sp macro="" textlink="">
      <xdr:nvSpPr>
        <xdr:cNvPr id="645" name="テキスト ボックス 644"/>
        <xdr:cNvSpPr txBox="1"/>
      </xdr:nvSpPr>
      <xdr:spPr>
        <a:xfrm>
          <a:off x="13468427" y="135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15291</xdr:rowOff>
    </xdr:from>
    <xdr:to>
      <xdr:col>18</xdr:col>
      <xdr:colOff>492125</xdr:colOff>
      <xdr:row>78</xdr:row>
      <xdr:rowOff>116891</xdr:rowOff>
    </xdr:to>
    <xdr:sp macro="" textlink="">
      <xdr:nvSpPr>
        <xdr:cNvPr id="646" name="円/楕円 645"/>
        <xdr:cNvSpPr/>
      </xdr:nvSpPr>
      <xdr:spPr>
        <a:xfrm>
          <a:off x="12763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133418</xdr:rowOff>
    </xdr:from>
    <xdr:ext cx="534377" cy="259045"/>
    <xdr:sp macro="" textlink="">
      <xdr:nvSpPr>
        <xdr:cNvPr id="647" name="テキスト ボックス 646"/>
        <xdr:cNvSpPr txBox="1"/>
      </xdr:nvSpPr>
      <xdr:spPr>
        <a:xfrm>
          <a:off x="12547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36401</xdr:rowOff>
    </xdr:from>
    <xdr:to>
      <xdr:col>23</xdr:col>
      <xdr:colOff>517525</xdr:colOff>
      <xdr:row>97</xdr:row>
      <xdr:rowOff>49692</xdr:rowOff>
    </xdr:to>
    <xdr:cxnSp macro="">
      <xdr:nvCxnSpPr>
        <xdr:cNvPr id="674" name="直線コネクタ 673"/>
        <xdr:cNvCxnSpPr/>
      </xdr:nvCxnSpPr>
      <xdr:spPr>
        <a:xfrm>
          <a:off x="15481300" y="16667051"/>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168613</xdr:rowOff>
    </xdr:from>
    <xdr:to>
      <xdr:col>22</xdr:col>
      <xdr:colOff>365125</xdr:colOff>
      <xdr:row>97</xdr:row>
      <xdr:rowOff>36401</xdr:rowOff>
    </xdr:to>
    <xdr:cxnSp macro="">
      <xdr:nvCxnSpPr>
        <xdr:cNvPr id="677" name="直線コネクタ 676"/>
        <xdr:cNvCxnSpPr/>
      </xdr:nvCxnSpPr>
      <xdr:spPr>
        <a:xfrm>
          <a:off x="14592300" y="16627813"/>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168613</xdr:rowOff>
    </xdr:from>
    <xdr:to>
      <xdr:col>21</xdr:col>
      <xdr:colOff>161925</xdr:colOff>
      <xdr:row>97</xdr:row>
      <xdr:rowOff>12100</xdr:rowOff>
    </xdr:to>
    <xdr:cxnSp macro="">
      <xdr:nvCxnSpPr>
        <xdr:cNvPr id="680" name="直線コネクタ 679"/>
        <xdr:cNvCxnSpPr/>
      </xdr:nvCxnSpPr>
      <xdr:spPr>
        <a:xfrm flipV="1">
          <a:off x="13703300" y="1662781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12100</xdr:rowOff>
    </xdr:from>
    <xdr:to>
      <xdr:col>19</xdr:col>
      <xdr:colOff>644525</xdr:colOff>
      <xdr:row>97</xdr:row>
      <xdr:rowOff>21171</xdr:rowOff>
    </xdr:to>
    <xdr:cxnSp macro="">
      <xdr:nvCxnSpPr>
        <xdr:cNvPr id="683" name="直線コネクタ 682"/>
        <xdr:cNvCxnSpPr/>
      </xdr:nvCxnSpPr>
      <xdr:spPr>
        <a:xfrm flipV="1">
          <a:off x="12814300" y="16642750"/>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170342</xdr:rowOff>
    </xdr:from>
    <xdr:to>
      <xdr:col>23</xdr:col>
      <xdr:colOff>568325</xdr:colOff>
      <xdr:row>97</xdr:row>
      <xdr:rowOff>100492</xdr:rowOff>
    </xdr:to>
    <xdr:sp macro="" textlink="">
      <xdr:nvSpPr>
        <xdr:cNvPr id="693" name="円/楕円 692"/>
        <xdr:cNvSpPr/>
      </xdr:nvSpPr>
      <xdr:spPr>
        <a:xfrm>
          <a:off x="16268700" y="166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21769</xdr:rowOff>
    </xdr:from>
    <xdr:ext cx="534377" cy="259045"/>
    <xdr:sp macro="" textlink="">
      <xdr:nvSpPr>
        <xdr:cNvPr id="694" name="公債費該当値テキスト"/>
        <xdr:cNvSpPr txBox="1"/>
      </xdr:nvSpPr>
      <xdr:spPr>
        <a:xfrm>
          <a:off x="16370300" y="164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157051</xdr:rowOff>
    </xdr:from>
    <xdr:to>
      <xdr:col>22</xdr:col>
      <xdr:colOff>415925</xdr:colOff>
      <xdr:row>97</xdr:row>
      <xdr:rowOff>87201</xdr:rowOff>
    </xdr:to>
    <xdr:sp macro="" textlink="">
      <xdr:nvSpPr>
        <xdr:cNvPr id="695" name="円/楕円 694"/>
        <xdr:cNvSpPr/>
      </xdr:nvSpPr>
      <xdr:spPr>
        <a:xfrm>
          <a:off x="15430500" y="166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78328</xdr:rowOff>
    </xdr:from>
    <xdr:ext cx="534377" cy="259045"/>
    <xdr:sp macro="" textlink="">
      <xdr:nvSpPr>
        <xdr:cNvPr id="696" name="テキスト ボックス 695"/>
        <xdr:cNvSpPr txBox="1"/>
      </xdr:nvSpPr>
      <xdr:spPr>
        <a:xfrm>
          <a:off x="15214111" y="167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117813</xdr:rowOff>
    </xdr:from>
    <xdr:to>
      <xdr:col>21</xdr:col>
      <xdr:colOff>212725</xdr:colOff>
      <xdr:row>97</xdr:row>
      <xdr:rowOff>47963</xdr:rowOff>
    </xdr:to>
    <xdr:sp macro="" textlink="">
      <xdr:nvSpPr>
        <xdr:cNvPr id="697" name="円/楕円 696"/>
        <xdr:cNvSpPr/>
      </xdr:nvSpPr>
      <xdr:spPr>
        <a:xfrm>
          <a:off x="14541500" y="1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64490</xdr:rowOff>
    </xdr:from>
    <xdr:ext cx="534377" cy="259045"/>
    <xdr:sp macro="" textlink="">
      <xdr:nvSpPr>
        <xdr:cNvPr id="698" name="テキスト ボックス 697"/>
        <xdr:cNvSpPr txBox="1"/>
      </xdr:nvSpPr>
      <xdr:spPr>
        <a:xfrm>
          <a:off x="14325111" y="163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132750</xdr:rowOff>
    </xdr:from>
    <xdr:to>
      <xdr:col>20</xdr:col>
      <xdr:colOff>9525</xdr:colOff>
      <xdr:row>97</xdr:row>
      <xdr:rowOff>62900</xdr:rowOff>
    </xdr:to>
    <xdr:sp macro="" textlink="">
      <xdr:nvSpPr>
        <xdr:cNvPr id="699" name="円/楕円 698"/>
        <xdr:cNvSpPr/>
      </xdr:nvSpPr>
      <xdr:spPr>
        <a:xfrm>
          <a:off x="13652500" y="165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79427</xdr:rowOff>
    </xdr:from>
    <xdr:ext cx="534377" cy="259045"/>
    <xdr:sp macro="" textlink="">
      <xdr:nvSpPr>
        <xdr:cNvPr id="700" name="テキスト ボックス 699"/>
        <xdr:cNvSpPr txBox="1"/>
      </xdr:nvSpPr>
      <xdr:spPr>
        <a:xfrm>
          <a:off x="13436111" y="163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141821</xdr:rowOff>
    </xdr:from>
    <xdr:to>
      <xdr:col>18</xdr:col>
      <xdr:colOff>492125</xdr:colOff>
      <xdr:row>97</xdr:row>
      <xdr:rowOff>71971</xdr:rowOff>
    </xdr:to>
    <xdr:sp macro="" textlink="">
      <xdr:nvSpPr>
        <xdr:cNvPr id="701" name="円/楕円 700"/>
        <xdr:cNvSpPr/>
      </xdr:nvSpPr>
      <xdr:spPr>
        <a:xfrm>
          <a:off x="12763500" y="166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88498</xdr:rowOff>
    </xdr:from>
    <xdr:ext cx="534377" cy="259045"/>
    <xdr:sp macro="" textlink="">
      <xdr:nvSpPr>
        <xdr:cNvPr id="702" name="テキスト ボックス 701"/>
        <xdr:cNvSpPr txBox="1"/>
      </xdr:nvSpPr>
      <xdr:spPr>
        <a:xfrm>
          <a:off x="12547111" y="163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ea"/>
              <a:ea typeface="+mn-ea"/>
              <a:cs typeface="+mn-cs"/>
            </a:rPr>
            <a:t>　総務費は、住民一人当たり</a:t>
          </a:r>
          <a:r>
            <a:rPr kumimoji="1" lang="en-US" altLang="ja-JP" sz="1400">
              <a:solidFill>
                <a:schemeClr val="dk1"/>
              </a:solidFill>
              <a:effectLst/>
              <a:latin typeface="+mn-ea"/>
              <a:ea typeface="+mn-ea"/>
              <a:cs typeface="+mn-cs"/>
            </a:rPr>
            <a:t>79,492</a:t>
          </a:r>
          <a:r>
            <a:rPr kumimoji="1" lang="ja-JP" altLang="ja-JP" sz="1400">
              <a:solidFill>
                <a:schemeClr val="dk1"/>
              </a:solidFill>
              <a:effectLst/>
              <a:latin typeface="+mn-ea"/>
              <a:ea typeface="+mn-ea"/>
              <a:cs typeface="+mn-cs"/>
            </a:rPr>
            <a:t>円となっており、前年度と比較して</a:t>
          </a:r>
          <a:r>
            <a:rPr kumimoji="1" lang="en-US" altLang="ja-JP" sz="1400">
              <a:solidFill>
                <a:schemeClr val="dk1"/>
              </a:solidFill>
              <a:effectLst/>
              <a:latin typeface="+mn-ea"/>
              <a:ea typeface="+mn-ea"/>
              <a:cs typeface="+mn-cs"/>
            </a:rPr>
            <a:t>12,156</a:t>
          </a:r>
          <a:r>
            <a:rPr kumimoji="1" lang="ja-JP" altLang="ja-JP" sz="1400">
              <a:solidFill>
                <a:schemeClr val="dk1"/>
              </a:solidFill>
              <a:effectLst/>
              <a:latin typeface="+mn-ea"/>
              <a:ea typeface="+mn-ea"/>
              <a:cs typeface="+mn-cs"/>
            </a:rPr>
            <a:t>円増加している。総務費のうち維持補修費</a:t>
          </a:r>
          <a:r>
            <a:rPr kumimoji="1" lang="ja-JP" altLang="en-US" sz="1400">
              <a:solidFill>
                <a:schemeClr val="dk1"/>
              </a:solidFill>
              <a:effectLst/>
              <a:latin typeface="+mn-ea"/>
              <a:ea typeface="+mn-ea"/>
              <a:cs typeface="+mn-cs"/>
            </a:rPr>
            <a:t>の増</a:t>
          </a:r>
          <a:r>
            <a:rPr kumimoji="1" lang="ja-JP" altLang="ja-JP" sz="1400">
              <a:solidFill>
                <a:schemeClr val="dk1"/>
              </a:solidFill>
              <a:effectLst/>
              <a:latin typeface="+mn-ea"/>
              <a:ea typeface="+mn-ea"/>
              <a:cs typeface="+mn-cs"/>
            </a:rPr>
            <a:t>が主な要因となっている。</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教育費は、住民一人当たり</a:t>
          </a:r>
          <a:r>
            <a:rPr kumimoji="1" lang="en-US" altLang="ja-JP" sz="1400">
              <a:solidFill>
                <a:schemeClr val="dk1"/>
              </a:solidFill>
              <a:effectLst/>
              <a:latin typeface="+mn-ea"/>
              <a:ea typeface="+mn-ea"/>
              <a:cs typeface="+mn-cs"/>
            </a:rPr>
            <a:t>66,172</a:t>
          </a:r>
          <a:r>
            <a:rPr kumimoji="1" lang="ja-JP" altLang="ja-JP" sz="1400">
              <a:solidFill>
                <a:schemeClr val="dk1"/>
              </a:solidFill>
              <a:effectLst/>
              <a:latin typeface="+mn-ea"/>
              <a:ea typeface="+mn-ea"/>
              <a:cs typeface="+mn-cs"/>
            </a:rPr>
            <a:t>円となっており、前年度と比較して</a:t>
          </a:r>
          <a:r>
            <a:rPr kumimoji="1" lang="en-US" altLang="ja-JP" sz="1400">
              <a:solidFill>
                <a:schemeClr val="dk1"/>
              </a:solidFill>
              <a:effectLst/>
              <a:latin typeface="+mn-ea"/>
              <a:ea typeface="+mn-ea"/>
              <a:cs typeface="+mn-cs"/>
            </a:rPr>
            <a:t>14,349</a:t>
          </a:r>
          <a:r>
            <a:rPr kumimoji="1" lang="ja-JP" altLang="ja-JP" sz="1400">
              <a:solidFill>
                <a:schemeClr val="dk1"/>
              </a:solidFill>
              <a:effectLst/>
              <a:latin typeface="+mn-ea"/>
              <a:ea typeface="+mn-ea"/>
              <a:cs typeface="+mn-cs"/>
            </a:rPr>
            <a:t>円増加している。教育費のうち普通建設事業費</a:t>
          </a:r>
          <a:r>
            <a:rPr kumimoji="1" lang="ja-JP" altLang="en-US" sz="1400">
              <a:solidFill>
                <a:schemeClr val="dk1"/>
              </a:solidFill>
              <a:effectLst/>
              <a:latin typeface="+mn-ea"/>
              <a:ea typeface="+mn-ea"/>
              <a:cs typeface="+mn-cs"/>
            </a:rPr>
            <a:t>の増</a:t>
          </a:r>
          <a:r>
            <a:rPr kumimoji="1" lang="ja-JP" altLang="ja-JP" sz="1400">
              <a:solidFill>
                <a:schemeClr val="dk1"/>
              </a:solidFill>
              <a:effectLst/>
              <a:latin typeface="+mn-ea"/>
              <a:ea typeface="+mn-ea"/>
              <a:cs typeface="+mn-cs"/>
            </a:rPr>
            <a:t>が主な要因となっている。　</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農林水産業費は、住民一人当たり</a:t>
          </a:r>
          <a:r>
            <a:rPr kumimoji="1" lang="en-US" altLang="ja-JP" sz="1400">
              <a:solidFill>
                <a:schemeClr val="dk1"/>
              </a:solidFill>
              <a:effectLst/>
              <a:latin typeface="+mn-ea"/>
              <a:ea typeface="+mn-ea"/>
              <a:cs typeface="+mn-cs"/>
            </a:rPr>
            <a:t>21,033</a:t>
          </a:r>
          <a:r>
            <a:rPr kumimoji="1" lang="ja-JP" altLang="ja-JP" sz="1400">
              <a:solidFill>
                <a:schemeClr val="dk1"/>
              </a:solidFill>
              <a:effectLst/>
              <a:latin typeface="+mn-ea"/>
              <a:ea typeface="+mn-ea"/>
              <a:cs typeface="+mn-cs"/>
            </a:rPr>
            <a:t>円となっており、前年度と比較して</a:t>
          </a:r>
          <a:r>
            <a:rPr kumimoji="1" lang="en-US" altLang="ja-JP" sz="1400">
              <a:solidFill>
                <a:schemeClr val="dk1"/>
              </a:solidFill>
              <a:effectLst/>
              <a:latin typeface="+mn-ea"/>
              <a:ea typeface="+mn-ea"/>
              <a:cs typeface="+mn-cs"/>
            </a:rPr>
            <a:t>7,638</a:t>
          </a:r>
          <a:r>
            <a:rPr kumimoji="1" lang="ja-JP" altLang="ja-JP" sz="1400">
              <a:solidFill>
                <a:schemeClr val="dk1"/>
              </a:solidFill>
              <a:effectLst/>
              <a:latin typeface="+mn-ea"/>
              <a:ea typeface="+mn-ea"/>
              <a:cs typeface="+mn-cs"/>
            </a:rPr>
            <a:t>円減少している。農林水産業費のうち</a:t>
          </a:r>
          <a:r>
            <a:rPr kumimoji="1" lang="ja-JP" altLang="en-US" sz="1400">
              <a:solidFill>
                <a:schemeClr val="dk1"/>
              </a:solidFill>
              <a:effectLst/>
              <a:latin typeface="+mn-ea"/>
              <a:ea typeface="+mn-ea"/>
              <a:cs typeface="+mn-cs"/>
            </a:rPr>
            <a:t>事業終了に伴う</a:t>
          </a:r>
          <a:r>
            <a:rPr kumimoji="1" lang="ja-JP" altLang="ja-JP" sz="1400">
              <a:solidFill>
                <a:schemeClr val="dk1"/>
              </a:solidFill>
              <a:effectLst/>
              <a:latin typeface="+mn-ea"/>
              <a:ea typeface="+mn-ea"/>
              <a:cs typeface="+mn-cs"/>
            </a:rPr>
            <a:t>補助費及び普通建設事業費</a:t>
          </a:r>
          <a:r>
            <a:rPr kumimoji="1" lang="ja-JP" altLang="en-US" sz="1400">
              <a:solidFill>
                <a:schemeClr val="dk1"/>
              </a:solidFill>
              <a:effectLst/>
              <a:latin typeface="+mn-ea"/>
              <a:ea typeface="+mn-ea"/>
              <a:cs typeface="+mn-cs"/>
            </a:rPr>
            <a:t>の減</a:t>
          </a:r>
          <a:r>
            <a:rPr kumimoji="1" lang="ja-JP" altLang="ja-JP" sz="1400">
              <a:solidFill>
                <a:schemeClr val="dk1"/>
              </a:solidFill>
              <a:effectLst/>
              <a:latin typeface="+mn-ea"/>
              <a:ea typeface="+mn-ea"/>
              <a:cs typeface="+mn-cs"/>
            </a:rPr>
            <a:t>が主な要因となっている。</a:t>
          </a:r>
          <a:endParaRPr lang="ja-JP" altLang="ja-JP" sz="1400">
            <a:effectLst/>
            <a:latin typeface="+mn-ea"/>
            <a:ea typeface="+mn-ea"/>
          </a:endParaRPr>
        </a:p>
        <a:p>
          <a:pPr eaLnBrk="1" fontAlgn="auto" latinLnBrk="0" hangingPunct="1"/>
          <a:r>
            <a:rPr kumimoji="1" lang="ja-JP" altLang="ja-JP" sz="1400">
              <a:solidFill>
                <a:schemeClr val="dk1"/>
              </a:solidFill>
              <a:effectLst/>
              <a:latin typeface="+mn-ea"/>
              <a:ea typeface="+mn-ea"/>
              <a:cs typeface="+mn-cs"/>
            </a:rPr>
            <a:t>　類似団体内平均値を大きく上回っているものは無いが、引き続き抑制を図る。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標準財政規模に占める財政調整基金残高の割合は、前年度比</a:t>
          </a:r>
          <a:r>
            <a:rPr kumimoji="1" lang="en-US" altLang="ja-JP" sz="1300">
              <a:solidFill>
                <a:schemeClr val="dk1"/>
              </a:solidFill>
              <a:effectLst/>
              <a:latin typeface="+mn-ea"/>
              <a:ea typeface="+mn-ea"/>
              <a:cs typeface="+mn-cs"/>
            </a:rPr>
            <a:t>3.13</a:t>
          </a:r>
          <a:r>
            <a:rPr kumimoji="1" lang="ja-JP" altLang="ja-JP" sz="1300">
              <a:solidFill>
                <a:schemeClr val="dk1"/>
              </a:solidFill>
              <a:effectLst/>
              <a:latin typeface="+mn-ea"/>
              <a:ea typeface="+mn-ea"/>
              <a:cs typeface="+mn-cs"/>
            </a:rPr>
            <a:t>ポイント増の</a:t>
          </a:r>
          <a:r>
            <a:rPr kumimoji="1" lang="en-US" altLang="ja-JP" sz="1300">
              <a:solidFill>
                <a:schemeClr val="dk1"/>
              </a:solidFill>
              <a:effectLst/>
              <a:latin typeface="+mn-ea"/>
              <a:ea typeface="+mn-ea"/>
              <a:cs typeface="+mn-cs"/>
            </a:rPr>
            <a:t>45.30</a:t>
          </a:r>
          <a:r>
            <a:rPr kumimoji="1" lang="ja-JP" altLang="ja-JP" sz="1300">
              <a:solidFill>
                <a:schemeClr val="dk1"/>
              </a:solidFill>
              <a:effectLst/>
              <a:latin typeface="+mn-ea"/>
              <a:ea typeface="+mn-ea"/>
              <a:cs typeface="+mn-cs"/>
            </a:rPr>
            <a:t>となった。また、実質収支額の割合は前年度より</a:t>
          </a:r>
          <a:r>
            <a:rPr kumimoji="1" lang="en-US" altLang="ja-JP" sz="1300">
              <a:solidFill>
                <a:schemeClr val="dk1"/>
              </a:solidFill>
              <a:effectLst/>
              <a:latin typeface="+mn-ea"/>
              <a:ea typeface="+mn-ea"/>
              <a:cs typeface="+mn-cs"/>
            </a:rPr>
            <a:t>4.06</a:t>
          </a:r>
          <a:r>
            <a:rPr kumimoji="1" lang="ja-JP" altLang="ja-JP" sz="1300">
              <a:solidFill>
                <a:schemeClr val="dk1"/>
              </a:solidFill>
              <a:effectLst/>
              <a:latin typeface="+mn-ea"/>
              <a:ea typeface="+mn-ea"/>
              <a:cs typeface="+mn-cs"/>
            </a:rPr>
            <a:t>ポイント増の</a:t>
          </a:r>
          <a:r>
            <a:rPr kumimoji="1" lang="en-US" altLang="ja-JP" sz="1300">
              <a:solidFill>
                <a:schemeClr val="dk1"/>
              </a:solidFill>
              <a:effectLst/>
              <a:latin typeface="+mn-ea"/>
              <a:ea typeface="+mn-ea"/>
              <a:cs typeface="+mn-cs"/>
            </a:rPr>
            <a:t>9.07</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特別会計への繰出金の増加が見込まれ、更に町税等の収入額は大きな増加が期待できない状況であることから、財政調整基金からの繰入金に頼らざるを得ない財政状況であることが予想される。弾力的な財政運営を行うために、歳入確保と歳出削減に努め、財政調整基金残高を保持し、健全な財政運営を目指す。</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連結実績赤字について、全会計において黒字決算となっているが、一般会計から特別会計への多額の繰出金が、一般会計の負担となっている。</a:t>
          </a:r>
          <a:endParaRPr lang="ja-JP" altLang="ja-JP" sz="1400">
            <a:effectLst/>
          </a:endParaRPr>
        </a:p>
        <a:p>
          <a:r>
            <a:rPr kumimoji="1" lang="ja-JP" altLang="ja-JP" sz="1400">
              <a:solidFill>
                <a:schemeClr val="dk1"/>
              </a:solidFill>
              <a:effectLst/>
              <a:latin typeface="+mn-lt"/>
              <a:ea typeface="+mn-ea"/>
              <a:cs typeface="+mn-cs"/>
            </a:rPr>
            <a:t>　国民健康保険特別会計については、</a:t>
          </a:r>
          <a:r>
            <a:rPr kumimoji="1" lang="ja-JP" altLang="en-US" sz="1400">
              <a:solidFill>
                <a:schemeClr val="dk1"/>
              </a:solidFill>
              <a:effectLst/>
              <a:latin typeface="+mn-lt"/>
              <a:ea typeface="+mn-ea"/>
              <a:cs typeface="+mn-cs"/>
            </a:rPr>
            <a:t>保険</a:t>
          </a:r>
          <a:r>
            <a:rPr kumimoji="1" lang="ja-JP" altLang="ja-JP" sz="1400">
              <a:solidFill>
                <a:schemeClr val="dk1"/>
              </a:solidFill>
              <a:effectLst/>
              <a:latin typeface="+mn-lt"/>
              <a:ea typeface="+mn-ea"/>
              <a:cs typeface="+mn-cs"/>
            </a:rPr>
            <a:t>税収入が減少傾向にある中で、医療の高度化により保険給付費が増加傾向にあることから、今後も厳しい状況が続くと予想される。</a:t>
          </a:r>
          <a:r>
            <a:rPr kumimoji="1" lang="ja-JP" altLang="en-US" sz="1400">
              <a:solidFill>
                <a:schemeClr val="dk1"/>
              </a:solidFill>
              <a:effectLst/>
              <a:latin typeface="+mn-lt"/>
              <a:ea typeface="+mn-ea"/>
              <a:cs typeface="+mn-cs"/>
            </a:rPr>
            <a:t>保険</a:t>
          </a:r>
          <a:r>
            <a:rPr kumimoji="1" lang="ja-JP" altLang="ja-JP" sz="1400">
              <a:solidFill>
                <a:schemeClr val="dk1"/>
              </a:solidFill>
              <a:effectLst/>
              <a:latin typeface="+mn-lt"/>
              <a:ea typeface="+mn-ea"/>
              <a:cs typeface="+mn-cs"/>
            </a:rPr>
            <a:t>税率の見直し及び健康寿命延伸事業を行うことで歳出削減による一般会計からの繰入金減を目指す。</a:t>
          </a:r>
          <a:endParaRPr lang="ja-JP" altLang="ja-JP" sz="1400">
            <a:effectLst/>
          </a:endParaRPr>
        </a:p>
        <a:p>
          <a:r>
            <a:rPr kumimoji="1" lang="ja-JP" altLang="ja-JP" sz="1400">
              <a:solidFill>
                <a:schemeClr val="dk1"/>
              </a:solidFill>
              <a:effectLst/>
              <a:latin typeface="+mn-lt"/>
              <a:ea typeface="+mn-ea"/>
              <a:cs typeface="+mn-cs"/>
            </a:rPr>
            <a:t>　介護保険特別会計については、保険料の見直し及び徴収率の向上を図ることにより収入確保を目指す。</a:t>
          </a:r>
          <a:endParaRPr lang="ja-JP" altLang="ja-JP" sz="1400">
            <a:effectLst/>
          </a:endParaRPr>
        </a:p>
        <a:p>
          <a:r>
            <a:rPr kumimoji="1" lang="ja-JP" altLang="ja-JP" sz="1400">
              <a:solidFill>
                <a:schemeClr val="dk1"/>
              </a:solidFill>
              <a:effectLst/>
              <a:latin typeface="+mn-lt"/>
              <a:ea typeface="+mn-ea"/>
              <a:cs typeface="+mn-cs"/>
            </a:rPr>
            <a:t>　公共下水道事業特別会計については、徴収率及び接続率を向上させることにより</a:t>
          </a:r>
          <a:r>
            <a:rPr kumimoji="1" lang="ja-JP" altLang="en-US" sz="1400">
              <a:solidFill>
                <a:schemeClr val="dk1"/>
              </a:solidFill>
              <a:effectLst/>
              <a:latin typeface="+mn-lt"/>
              <a:ea typeface="+mn-ea"/>
              <a:cs typeface="+mn-cs"/>
            </a:rPr>
            <a:t>特別会計の健全化を図り、</a:t>
          </a:r>
          <a:r>
            <a:rPr kumimoji="1" lang="ja-JP" altLang="ja-JP" sz="1400">
              <a:solidFill>
                <a:schemeClr val="dk1"/>
              </a:solidFill>
              <a:effectLst/>
              <a:latin typeface="+mn-lt"/>
              <a:ea typeface="+mn-ea"/>
              <a:cs typeface="+mn-cs"/>
            </a:rPr>
            <a:t>繰入金減を目指す。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6540883</v>
      </c>
      <c r="BO4" s="409"/>
      <c r="BP4" s="409"/>
      <c r="BQ4" s="409"/>
      <c r="BR4" s="409"/>
      <c r="BS4" s="409"/>
      <c r="BT4" s="409"/>
      <c r="BU4" s="410"/>
      <c r="BV4" s="408">
        <v>6252661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6185451</v>
      </c>
      <c r="BO5" s="414"/>
      <c r="BP5" s="414"/>
      <c r="BQ5" s="414"/>
      <c r="BR5" s="414"/>
      <c r="BS5" s="414"/>
      <c r="BT5" s="414"/>
      <c r="BU5" s="415"/>
      <c r="BV5" s="413">
        <v>5958784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v>
      </c>
      <c r="CU5" s="384"/>
      <c r="CV5" s="384"/>
      <c r="CW5" s="384"/>
      <c r="CX5" s="384"/>
      <c r="CY5" s="384"/>
      <c r="CZ5" s="384"/>
      <c r="DA5" s="385"/>
      <c r="DB5" s="383">
        <v>93.2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355432</v>
      </c>
      <c r="BO6" s="414"/>
      <c r="BP6" s="414"/>
      <c r="BQ6" s="414"/>
      <c r="BR6" s="414"/>
      <c r="BS6" s="414"/>
      <c r="BT6" s="414"/>
      <c r="BU6" s="415"/>
      <c r="BV6" s="413">
        <v>293877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92.9</v>
      </c>
      <c r="CU6" s="560"/>
      <c r="CV6" s="560"/>
      <c r="CW6" s="560"/>
      <c r="CX6" s="560"/>
      <c r="CY6" s="560"/>
      <c r="CZ6" s="560"/>
      <c r="DA6" s="561"/>
      <c r="DB6" s="559">
        <v>98.9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8623</v>
      </c>
      <c r="BO7" s="414"/>
      <c r="BP7" s="414"/>
      <c r="BQ7" s="414"/>
      <c r="BR7" s="414"/>
      <c r="BS7" s="414"/>
      <c r="BT7" s="414"/>
      <c r="BU7" s="415"/>
      <c r="BV7" s="413">
        <v>107259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3825419</v>
      </c>
      <c r="CU7" s="414"/>
      <c r="CV7" s="414"/>
      <c r="CW7" s="414"/>
      <c r="CX7" s="414"/>
      <c r="CY7" s="414"/>
      <c r="CZ7" s="414"/>
      <c r="DA7" s="415"/>
      <c r="DB7" s="413">
        <v>3722850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346809</v>
      </c>
      <c r="BO8" s="414"/>
      <c r="BP8" s="414"/>
      <c r="BQ8" s="414"/>
      <c r="BR8" s="414"/>
      <c r="BS8" s="414"/>
      <c r="BT8" s="414"/>
      <c r="BU8" s="415"/>
      <c r="BV8" s="413">
        <v>186618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14025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160191</v>
      </c>
      <c r="BO9" s="414"/>
      <c r="BP9" s="414"/>
      <c r="BQ9" s="414"/>
      <c r="BR9" s="414"/>
      <c r="BS9" s="414"/>
      <c r="BT9" s="414"/>
      <c r="BU9" s="415"/>
      <c r="BV9" s="413">
        <v>-6019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18.899999999999999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14699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270981</v>
      </c>
      <c r="BO10" s="414"/>
      <c r="BP10" s="414"/>
      <c r="BQ10" s="414"/>
      <c r="BR10" s="414"/>
      <c r="BS10" s="414"/>
      <c r="BT10" s="414"/>
      <c r="BU10" s="415"/>
      <c r="BV10" s="413">
        <v>180849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14062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228000</v>
      </c>
      <c r="BO12" s="414"/>
      <c r="BP12" s="414"/>
      <c r="BQ12" s="414"/>
      <c r="BR12" s="414"/>
      <c r="BS12" s="414"/>
      <c r="BT12" s="414"/>
      <c r="BU12" s="415"/>
      <c r="BV12" s="413">
        <v>250000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14013</v>
      </c>
      <c r="S13" s="515"/>
      <c r="T13" s="515"/>
      <c r="U13" s="515"/>
      <c r="V13" s="516"/>
      <c r="W13" s="502" t="s">
        <v>120</v>
      </c>
      <c r="X13" s="426"/>
      <c r="Y13" s="426"/>
      <c r="Z13" s="426"/>
      <c r="AA13" s="426"/>
      <c r="AB13" s="427"/>
      <c r="AC13" s="389">
        <v>647</v>
      </c>
      <c r="AD13" s="390"/>
      <c r="AE13" s="390"/>
      <c r="AF13" s="390"/>
      <c r="AG13" s="391"/>
      <c r="AH13" s="389">
        <v>793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203172</v>
      </c>
      <c r="BO13" s="414"/>
      <c r="BP13" s="414"/>
      <c r="BQ13" s="414"/>
      <c r="BR13" s="414"/>
      <c r="BS13" s="414"/>
      <c r="BT13" s="414"/>
      <c r="BU13" s="415"/>
      <c r="BV13" s="413">
        <v>-75170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11.8</v>
      </c>
      <c r="CU13" s="384"/>
      <c r="CV13" s="384"/>
      <c r="CW13" s="384"/>
      <c r="CX13" s="384"/>
      <c r="CY13" s="384"/>
      <c r="CZ13" s="384"/>
      <c r="DA13" s="385"/>
      <c r="DB13" s="383">
        <v>13.1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14128</v>
      </c>
      <c r="S14" s="515"/>
      <c r="T14" s="515"/>
      <c r="U14" s="515"/>
      <c r="V14" s="516"/>
      <c r="W14" s="517"/>
      <c r="X14" s="429"/>
      <c r="Y14" s="429"/>
      <c r="Z14" s="429"/>
      <c r="AA14" s="429"/>
      <c r="AB14" s="430"/>
      <c r="AC14" s="507">
        <v>10.1</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75.099999999999994</v>
      </c>
      <c r="CU14" s="486"/>
      <c r="CV14" s="486"/>
      <c r="CW14" s="486"/>
      <c r="CX14" s="486"/>
      <c r="CY14" s="486"/>
      <c r="CZ14" s="486"/>
      <c r="DA14" s="487"/>
      <c r="DB14" s="518">
        <v>82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14080</v>
      </c>
      <c r="S15" s="515"/>
      <c r="T15" s="515"/>
      <c r="U15" s="515"/>
      <c r="V15" s="516"/>
      <c r="W15" s="502" t="s">
        <v>127</v>
      </c>
      <c r="X15" s="426"/>
      <c r="Y15" s="426"/>
      <c r="Z15" s="426"/>
      <c r="AA15" s="426"/>
      <c r="AB15" s="427"/>
      <c r="AC15" s="389">
        <v>1974</v>
      </c>
      <c r="AD15" s="390"/>
      <c r="AE15" s="390"/>
      <c r="AF15" s="390"/>
      <c r="AG15" s="391"/>
      <c r="AH15" s="389">
        <v>2132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1132182</v>
      </c>
      <c r="BO15" s="409"/>
      <c r="BP15" s="409"/>
      <c r="BQ15" s="409"/>
      <c r="BR15" s="409"/>
      <c r="BS15" s="409"/>
      <c r="BT15" s="409"/>
      <c r="BU15" s="410"/>
      <c r="BV15" s="408">
        <v>1059914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v>
      </c>
      <c r="AD16" s="508"/>
      <c r="AE16" s="508"/>
      <c r="AF16" s="508"/>
      <c r="AG16" s="509"/>
      <c r="AH16" s="507">
        <v>31.2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3339413</v>
      </c>
      <c r="BO16" s="414"/>
      <c r="BP16" s="414"/>
      <c r="BQ16" s="414"/>
      <c r="BR16" s="414"/>
      <c r="BS16" s="414"/>
      <c r="BT16" s="414"/>
      <c r="BU16" s="415"/>
      <c r="BV16" s="413">
        <v>3229404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3755</v>
      </c>
      <c r="AD17" s="390"/>
      <c r="AE17" s="390"/>
      <c r="AF17" s="390"/>
      <c r="AG17" s="391"/>
      <c r="AH17" s="389">
        <v>3845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1405239</v>
      </c>
      <c r="BO17" s="414"/>
      <c r="BP17" s="414"/>
      <c r="BQ17" s="414"/>
      <c r="BR17" s="414"/>
      <c r="BS17" s="414"/>
      <c r="BT17" s="414"/>
      <c r="BU17" s="415"/>
      <c r="BV17" s="413">
        <v>1338624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94.01</v>
      </c>
      <c r="M18" s="478"/>
      <c r="N18" s="478"/>
      <c r="O18" s="478"/>
      <c r="P18" s="478"/>
      <c r="Q18" s="478"/>
      <c r="R18" s="479"/>
      <c r="S18" s="479"/>
      <c r="T18" s="479"/>
      <c r="U18" s="479"/>
      <c r="V18" s="480"/>
      <c r="W18" s="494"/>
      <c r="X18" s="495"/>
      <c r="Y18" s="495"/>
      <c r="Z18" s="495"/>
      <c r="AA18" s="495"/>
      <c r="AB18" s="503"/>
      <c r="AC18" s="377">
        <v>58.9</v>
      </c>
      <c r="AD18" s="378"/>
      <c r="AE18" s="378"/>
      <c r="AF18" s="378"/>
      <c r="AG18" s="481"/>
      <c r="AH18" s="377">
        <v>56.3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3443759</v>
      </c>
      <c r="BO18" s="414"/>
      <c r="BP18" s="414"/>
      <c r="BQ18" s="414"/>
      <c r="BR18" s="414"/>
      <c r="BS18" s="414"/>
      <c r="BT18" s="414"/>
      <c r="BU18" s="415"/>
      <c r="BV18" s="413">
        <v>3499472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4653111</v>
      </c>
      <c r="BO19" s="414"/>
      <c r="BP19" s="414"/>
      <c r="BQ19" s="414"/>
      <c r="BR19" s="414"/>
      <c r="BS19" s="414"/>
      <c r="BT19" s="414"/>
      <c r="BU19" s="415"/>
      <c r="BV19" s="413">
        <v>4419619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5699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7493641</v>
      </c>
      <c r="BO23" s="414"/>
      <c r="BP23" s="414"/>
      <c r="BQ23" s="414"/>
      <c r="BR23" s="414"/>
      <c r="BS23" s="414"/>
      <c r="BT23" s="414"/>
      <c r="BU23" s="415"/>
      <c r="BV23" s="413">
        <v>7583368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6912</v>
      </c>
      <c r="R24" s="390"/>
      <c r="S24" s="390"/>
      <c r="T24" s="390"/>
      <c r="U24" s="390"/>
      <c r="V24" s="391"/>
      <c r="W24" s="455"/>
      <c r="X24" s="446"/>
      <c r="Y24" s="447"/>
      <c r="Z24" s="386" t="s">
        <v>150</v>
      </c>
      <c r="AA24" s="387"/>
      <c r="AB24" s="387"/>
      <c r="AC24" s="387"/>
      <c r="AD24" s="387"/>
      <c r="AE24" s="387"/>
      <c r="AF24" s="387"/>
      <c r="AG24" s="388"/>
      <c r="AH24" s="389">
        <v>85</v>
      </c>
      <c r="AI24" s="390"/>
      <c r="AJ24" s="390"/>
      <c r="AK24" s="390"/>
      <c r="AL24" s="391"/>
      <c r="AM24" s="389">
        <v>255255</v>
      </c>
      <c r="AN24" s="390"/>
      <c r="AO24" s="390"/>
      <c r="AP24" s="390"/>
      <c r="AQ24" s="390"/>
      <c r="AR24" s="391"/>
      <c r="AS24" s="389">
        <v>3003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7180492</v>
      </c>
      <c r="BO24" s="414"/>
      <c r="BP24" s="414"/>
      <c r="BQ24" s="414"/>
      <c r="BR24" s="414"/>
      <c r="BS24" s="414"/>
      <c r="BT24" s="414"/>
      <c r="BU24" s="415"/>
      <c r="BV24" s="413">
        <v>7266920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5481</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197928</v>
      </c>
      <c r="BO25" s="409"/>
      <c r="BP25" s="409"/>
      <c r="BQ25" s="409"/>
      <c r="BR25" s="409"/>
      <c r="BS25" s="409"/>
      <c r="BT25" s="409"/>
      <c r="BU25" s="410"/>
      <c r="BV25" s="408">
        <v>253591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5049</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2840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1733035</v>
      </c>
      <c r="BO28" s="409"/>
      <c r="BP28" s="409"/>
      <c r="BQ28" s="409"/>
      <c r="BR28" s="409"/>
      <c r="BS28" s="409"/>
      <c r="BT28" s="409"/>
      <c r="BU28" s="410"/>
      <c r="BV28" s="408">
        <v>1570054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2260</v>
      </c>
      <c r="R29" s="390"/>
      <c r="S29" s="390"/>
      <c r="T29" s="390"/>
      <c r="U29" s="390"/>
      <c r="V29" s="391"/>
      <c r="W29" s="456"/>
      <c r="X29" s="457"/>
      <c r="Y29" s="458"/>
      <c r="Z29" s="386" t="s">
        <v>167</v>
      </c>
      <c r="AA29" s="387"/>
      <c r="AB29" s="387"/>
      <c r="AC29" s="387"/>
      <c r="AD29" s="387"/>
      <c r="AE29" s="387"/>
      <c r="AF29" s="387"/>
      <c r="AG29" s="388"/>
      <c r="AH29" s="389">
        <v>87</v>
      </c>
      <c r="AI29" s="390"/>
      <c r="AJ29" s="390"/>
      <c r="AK29" s="390"/>
      <c r="AL29" s="391"/>
      <c r="AM29" s="389">
        <v>261203</v>
      </c>
      <c r="AN29" s="390"/>
      <c r="AO29" s="390"/>
      <c r="AP29" s="390"/>
      <c r="AQ29" s="390"/>
      <c r="AR29" s="391"/>
      <c r="AS29" s="389">
        <v>3002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45932</v>
      </c>
      <c r="BO29" s="414"/>
      <c r="BP29" s="414"/>
      <c r="BQ29" s="414"/>
      <c r="BR29" s="414"/>
      <c r="BS29" s="414"/>
      <c r="BT29" s="414"/>
      <c r="BU29" s="415"/>
      <c r="BV29" s="413">
        <v>59917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278039</v>
      </c>
      <c r="BO30" s="417"/>
      <c r="BP30" s="417"/>
      <c r="BQ30" s="417"/>
      <c r="BR30" s="417"/>
      <c r="BS30" s="417"/>
      <c r="BT30" s="417"/>
      <c r="BU30" s="418"/>
      <c r="BV30" s="416">
        <v>498693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階上町国民健康保険特別会計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階上町公共下水道事業特別会計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三戸郡福祉事務組合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階上町介護保険特別会計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階上町漁業集落排水事業特別会計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八戸圏域水道企業団</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階上町後期高齢者医療特別会計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八戸地域広域市町村圏事務組合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八戸市階上町田代小学校中学校組合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青森県市町村職員退職手当組合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青森県市町村総合事務組合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青森県後期高齢者医療広域連合（一般会計）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青森県後期高齢者医療広域連合（特別会計）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531</v>
      </c>
      <c r="D34" s="1181"/>
      <c r="E34" s="1182"/>
      <c r="F34" s="32">
        <v>3.84</v>
      </c>
      <c r="G34" s="33">
        <v>5.78</v>
      </c>
      <c r="H34" s="33">
        <v>5.14</v>
      </c>
      <c r="I34" s="33">
        <v>5.78</v>
      </c>
      <c r="J34" s="34">
        <v>9.08</v>
      </c>
      <c r="K34" s="22"/>
      <c r="L34" s="22"/>
      <c r="M34" s="22"/>
      <c r="N34" s="22"/>
      <c r="O34" s="22"/>
      <c r="P34" s="22"/>
    </row>
    <row r="35" spans="1:16" ht="39" customHeight="1" x14ac:dyDescent="0.15">
      <c r="A35" s="22"/>
      <c r="B35" s="35"/>
      <c r="C35" s="1175" t="s">
        <v>532</v>
      </c>
      <c r="D35" s="1176"/>
      <c r="E35" s="1177"/>
      <c r="F35" s="36">
        <v>2.36</v>
      </c>
      <c r="G35" s="37">
        <v>3</v>
      </c>
      <c r="H35" s="37">
        <v>2.59</v>
      </c>
      <c r="I35" s="37">
        <v>2.91</v>
      </c>
      <c r="J35" s="38">
        <v>1.28</v>
      </c>
      <c r="K35" s="22"/>
      <c r="L35" s="22"/>
      <c r="M35" s="22"/>
      <c r="N35" s="22"/>
      <c r="O35" s="22"/>
      <c r="P35" s="22"/>
    </row>
    <row r="36" spans="1:16" ht="39" customHeight="1" x14ac:dyDescent="0.15">
      <c r="A36" s="22"/>
      <c r="B36" s="35"/>
      <c r="C36" s="1175" t="s">
        <v>533</v>
      </c>
      <c r="D36" s="1176"/>
      <c r="E36" s="1177"/>
      <c r="F36" s="36">
        <v>0.18</v>
      </c>
      <c r="G36" s="37">
        <v>0.2</v>
      </c>
      <c r="H36" s="37">
        <v>0.33</v>
      </c>
      <c r="I36" s="37">
        <v>0.19</v>
      </c>
      <c r="J36" s="38">
        <v>0.35</v>
      </c>
      <c r="K36" s="22"/>
      <c r="L36" s="22"/>
      <c r="M36" s="22"/>
      <c r="N36" s="22"/>
      <c r="O36" s="22"/>
      <c r="P36" s="22"/>
    </row>
    <row r="37" spans="1:16" ht="39" customHeight="1" x14ac:dyDescent="0.15">
      <c r="A37" s="22"/>
      <c r="B37" s="35"/>
      <c r="C37" s="1175" t="s">
        <v>534</v>
      </c>
      <c r="D37" s="1176"/>
      <c r="E37" s="1177"/>
      <c r="F37" s="36">
        <v>0.05</v>
      </c>
      <c r="G37" s="37">
        <v>0.03</v>
      </c>
      <c r="H37" s="37">
        <v>0.04</v>
      </c>
      <c r="I37" s="37">
        <v>0.06</v>
      </c>
      <c r="J37" s="38">
        <v>0.08</v>
      </c>
      <c r="K37" s="22"/>
      <c r="L37" s="22"/>
      <c r="M37" s="22"/>
      <c r="N37" s="22"/>
      <c r="O37" s="22"/>
      <c r="P37" s="22"/>
    </row>
    <row r="38" spans="1:16" ht="39" customHeight="1" x14ac:dyDescent="0.15">
      <c r="A38" s="22"/>
      <c r="B38" s="35"/>
      <c r="C38" s="1175" t="s">
        <v>535</v>
      </c>
      <c r="D38" s="1176"/>
      <c r="E38" s="1177"/>
      <c r="F38" s="36">
        <v>0</v>
      </c>
      <c r="G38" s="37">
        <v>0</v>
      </c>
      <c r="H38" s="37">
        <v>0.01</v>
      </c>
      <c r="I38" s="37">
        <v>0.01</v>
      </c>
      <c r="J38" s="38">
        <v>0.01</v>
      </c>
      <c r="K38" s="22"/>
      <c r="L38" s="22"/>
      <c r="M38" s="22"/>
      <c r="N38" s="22"/>
      <c r="O38" s="22"/>
      <c r="P38" s="22"/>
    </row>
    <row r="39" spans="1:16" ht="39" customHeight="1" x14ac:dyDescent="0.15">
      <c r="A39" s="22"/>
      <c r="B39" s="35"/>
      <c r="C39" s="1175" t="s">
        <v>536</v>
      </c>
      <c r="D39" s="1176"/>
      <c r="E39" s="1177"/>
      <c r="F39" s="36">
        <v>0</v>
      </c>
      <c r="G39" s="37">
        <v>0.01</v>
      </c>
      <c r="H39" s="37">
        <v>0</v>
      </c>
      <c r="I39" s="37">
        <v>0.01</v>
      </c>
      <c r="J39" s="38">
        <v>0.01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538</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919</v>
      </c>
      <c r="L45" s="60">
        <v>941</v>
      </c>
      <c r="M45" s="60">
        <v>933</v>
      </c>
      <c r="N45" s="60">
        <v>849</v>
      </c>
      <c r="O45" s="61">
        <v>804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70</v>
      </c>
      <c r="L48" s="64">
        <v>75</v>
      </c>
      <c r="M48" s="64">
        <v>87</v>
      </c>
      <c r="N48" s="64">
        <v>101</v>
      </c>
      <c r="O48" s="65">
        <v>113</v>
      </c>
      <c r="P48" s="48"/>
      <c r="Q48" s="48"/>
      <c r="R48" s="48"/>
      <c r="S48" s="48"/>
      <c r="T48" s="48"/>
      <c r="U48" s="48"/>
    </row>
    <row r="49" spans="1:21" ht="30.75" customHeight="1" x14ac:dyDescent="0.15">
      <c r="A49" s="48"/>
      <c r="B49" s="1193"/>
      <c r="C49" s="1194"/>
      <c r="D49" s="62"/>
      <c r="E49" s="1185" t="s">
        <v>16</v>
      </c>
      <c r="F49" s="1185"/>
      <c r="G49" s="1185"/>
      <c r="H49" s="1185"/>
      <c r="I49" s="1185"/>
      <c r="J49" s="1186"/>
      <c r="K49" s="63">
        <v>59</v>
      </c>
      <c r="L49" s="64">
        <v>54</v>
      </c>
      <c r="M49" s="64">
        <v>52</v>
      </c>
      <c r="N49" s="64">
        <v>48</v>
      </c>
      <c r="O49" s="65">
        <v>37</v>
      </c>
      <c r="P49" s="48"/>
      <c r="Q49" s="48"/>
      <c r="R49" s="48"/>
      <c r="S49" s="48"/>
      <c r="T49" s="48"/>
      <c r="U49" s="48"/>
    </row>
    <row r="50" spans="1:21" ht="30.75" customHeight="1" x14ac:dyDescent="0.15">
      <c r="A50" s="48"/>
      <c r="B50" s="1193"/>
      <c r="C50" s="1194"/>
      <c r="D50" s="62"/>
      <c r="E50" s="1185" t="s">
        <v>17</v>
      </c>
      <c r="F50" s="1185"/>
      <c r="G50" s="1185"/>
      <c r="H50" s="1185"/>
      <c r="I50" s="1185"/>
      <c r="J50" s="1186"/>
      <c r="K50" s="63">
        <v>47</v>
      </c>
      <c r="L50" s="64">
        <v>46</v>
      </c>
      <c r="M50" s="64">
        <v>46</v>
      </c>
      <c r="N50" s="64">
        <v>46</v>
      </c>
      <c r="O50" s="65">
        <v>46</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678</v>
      </c>
      <c r="L52" s="64">
        <v>681</v>
      </c>
      <c r="M52" s="64">
        <v>683</v>
      </c>
      <c r="N52" s="64">
        <v>702</v>
      </c>
      <c r="O52" s="65">
        <v>679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417</v>
      </c>
      <c r="L53" s="69">
        <v>435</v>
      </c>
      <c r="M53" s="69">
        <v>435</v>
      </c>
      <c r="N53" s="69">
        <v>342</v>
      </c>
      <c r="O53" s="70">
        <v>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1" t="s">
        <v>24</v>
      </c>
      <c r="C41" s="1212"/>
      <c r="D41" s="81"/>
      <c r="E41" s="1213" t="s">
        <v>25</v>
      </c>
      <c r="F41" s="1213"/>
      <c r="G41" s="1213"/>
      <c r="H41" s="1214"/>
      <c r="I41" s="82">
        <v>8608</v>
      </c>
      <c r="J41" s="83">
        <v>8307</v>
      </c>
      <c r="K41" s="83">
        <v>7869</v>
      </c>
      <c r="L41" s="83">
        <v>7583</v>
      </c>
      <c r="M41" s="84">
        <v>7494</v>
      </c>
    </row>
    <row r="42" spans="2:13" ht="27.75" customHeight="1" x14ac:dyDescent="0.15">
      <c r="B42" s="1201"/>
      <c r="C42" s="1202"/>
      <c r="D42" s="85"/>
      <c r="E42" s="1205" t="s">
        <v>26</v>
      </c>
      <c r="F42" s="1205"/>
      <c r="G42" s="1205"/>
      <c r="H42" s="1206"/>
      <c r="I42" s="86">
        <v>247</v>
      </c>
      <c r="J42" s="87">
        <v>251</v>
      </c>
      <c r="K42" s="87">
        <v>205</v>
      </c>
      <c r="L42" s="87">
        <v>159</v>
      </c>
      <c r="M42" s="88">
        <v>114</v>
      </c>
    </row>
    <row r="43" spans="2:13" ht="27.75" customHeight="1" x14ac:dyDescent="0.15">
      <c r="B43" s="1201"/>
      <c r="C43" s="1202"/>
      <c r="D43" s="85"/>
      <c r="E43" s="1205" t="s">
        <v>27</v>
      </c>
      <c r="F43" s="1205"/>
      <c r="G43" s="1205"/>
      <c r="H43" s="1206"/>
      <c r="I43" s="86">
        <v>1980</v>
      </c>
      <c r="J43" s="87">
        <v>1984</v>
      </c>
      <c r="K43" s="87">
        <v>1987</v>
      </c>
      <c r="L43" s="87">
        <v>2003</v>
      </c>
      <c r="M43" s="88">
        <v>2053</v>
      </c>
    </row>
    <row r="44" spans="2:13" ht="27.75" customHeight="1" x14ac:dyDescent="0.15">
      <c r="B44" s="1201"/>
      <c r="C44" s="1202"/>
      <c r="D44" s="85"/>
      <c r="E44" s="1205" t="s">
        <v>28</v>
      </c>
      <c r="F44" s="1205"/>
      <c r="G44" s="1205"/>
      <c r="H44" s="1206"/>
      <c r="I44" s="86">
        <v>320</v>
      </c>
      <c r="J44" s="87">
        <v>276</v>
      </c>
      <c r="K44" s="87">
        <v>255</v>
      </c>
      <c r="L44" s="87">
        <v>243</v>
      </c>
      <c r="M44" s="88">
        <v>260</v>
      </c>
    </row>
    <row r="45" spans="2:13" ht="27.75" customHeight="1" x14ac:dyDescent="0.15">
      <c r="B45" s="1201"/>
      <c r="C45" s="1202"/>
      <c r="D45" s="85"/>
      <c r="E45" s="1205" t="s">
        <v>29</v>
      </c>
      <c r="F45" s="1205"/>
      <c r="G45" s="1205"/>
      <c r="H45" s="1206"/>
      <c r="I45" s="86">
        <v>925</v>
      </c>
      <c r="J45" s="87">
        <v>890</v>
      </c>
      <c r="K45" s="87">
        <v>819</v>
      </c>
      <c r="L45" s="87">
        <v>687</v>
      </c>
      <c r="M45" s="88">
        <v>657</v>
      </c>
    </row>
    <row r="46" spans="2:13" ht="27.75" customHeight="1" x14ac:dyDescent="0.15">
      <c r="B46" s="1201"/>
      <c r="C46" s="1202"/>
      <c r="D46" s="85"/>
      <c r="E46" s="1205" t="s">
        <v>30</v>
      </c>
      <c r="F46" s="1205"/>
      <c r="G46" s="1205"/>
      <c r="H46" s="1206"/>
      <c r="I46" s="86" t="s">
        <v>484</v>
      </c>
      <c r="J46" s="87" t="s">
        <v>484</v>
      </c>
      <c r="K46" s="87" t="s">
        <v>484</v>
      </c>
      <c r="L46" s="87" t="s">
        <v>484</v>
      </c>
      <c r="M46" s="88" t="s">
        <v>484</v>
      </c>
    </row>
    <row r="47" spans="2:13" ht="27.75" customHeight="1" x14ac:dyDescent="0.15">
      <c r="B47" s="1201"/>
      <c r="C47" s="1202"/>
      <c r="D47" s="85"/>
      <c r="E47" s="1205" t="s">
        <v>31</v>
      </c>
      <c r="F47" s="1205"/>
      <c r="G47" s="1205"/>
      <c r="H47" s="1206"/>
      <c r="I47" s="86" t="s">
        <v>484</v>
      </c>
      <c r="J47" s="87" t="s">
        <v>484</v>
      </c>
      <c r="K47" s="87" t="s">
        <v>484</v>
      </c>
      <c r="L47" s="87" t="s">
        <v>484</v>
      </c>
      <c r="M47" s="88" t="s">
        <v>484</v>
      </c>
    </row>
    <row r="48" spans="2:13" ht="27.75" customHeight="1" x14ac:dyDescent="0.15">
      <c r="B48" s="1203"/>
      <c r="C48" s="1204"/>
      <c r="D48" s="85"/>
      <c r="E48" s="1205" t="s">
        <v>32</v>
      </c>
      <c r="F48" s="1205"/>
      <c r="G48" s="1205"/>
      <c r="H48" s="1206"/>
      <c r="I48" s="86" t="s">
        <v>484</v>
      </c>
      <c r="J48" s="87" t="s">
        <v>484</v>
      </c>
      <c r="K48" s="87" t="s">
        <v>484</v>
      </c>
      <c r="L48" s="87" t="s">
        <v>484</v>
      </c>
      <c r="M48" s="88" t="s">
        <v>484</v>
      </c>
    </row>
    <row r="49" spans="2:13" ht="27.75" customHeight="1" x14ac:dyDescent="0.15">
      <c r="B49" s="1199" t="s">
        <v>33</v>
      </c>
      <c r="C49" s="1200"/>
      <c r="D49" s="89"/>
      <c r="E49" s="1205" t="s">
        <v>34</v>
      </c>
      <c r="F49" s="1205"/>
      <c r="G49" s="1205"/>
      <c r="H49" s="1206"/>
      <c r="I49" s="86">
        <v>2037</v>
      </c>
      <c r="J49" s="87">
        <v>2083</v>
      </c>
      <c r="K49" s="87">
        <v>2024</v>
      </c>
      <c r="L49" s="87">
        <v>2037</v>
      </c>
      <c r="M49" s="88">
        <v>2161</v>
      </c>
    </row>
    <row r="50" spans="2:13" ht="27.75" customHeight="1" x14ac:dyDescent="0.15">
      <c r="B50" s="1201"/>
      <c r="C50" s="1202"/>
      <c r="D50" s="85"/>
      <c r="E50" s="1205" t="s">
        <v>35</v>
      </c>
      <c r="F50" s="1205"/>
      <c r="G50" s="1205"/>
      <c r="H50" s="1206"/>
      <c r="I50" s="86">
        <v>83</v>
      </c>
      <c r="J50" s="87">
        <v>86</v>
      </c>
      <c r="K50" s="87">
        <v>82</v>
      </c>
      <c r="L50" s="87">
        <v>77</v>
      </c>
      <c r="M50" s="88">
        <v>73</v>
      </c>
    </row>
    <row r="51" spans="2:13" ht="27.75" customHeight="1" x14ac:dyDescent="0.15">
      <c r="B51" s="1203"/>
      <c r="C51" s="1204"/>
      <c r="D51" s="85"/>
      <c r="E51" s="1205" t="s">
        <v>36</v>
      </c>
      <c r="F51" s="1205"/>
      <c r="G51" s="1205"/>
      <c r="H51" s="1206"/>
      <c r="I51" s="86">
        <v>6851</v>
      </c>
      <c r="J51" s="87">
        <v>6616</v>
      </c>
      <c r="K51" s="87">
        <v>6313</v>
      </c>
      <c r="L51" s="87">
        <v>6075</v>
      </c>
      <c r="M51" s="88">
        <v>5973</v>
      </c>
    </row>
    <row r="52" spans="2:13" ht="27.75" customHeight="1" thickBot="1" x14ac:dyDescent="0.2">
      <c r="B52" s="1207" t="s">
        <v>37</v>
      </c>
      <c r="C52" s="1208"/>
      <c r="D52" s="90"/>
      <c r="E52" s="1209" t="s">
        <v>38</v>
      </c>
      <c r="F52" s="1209"/>
      <c r="G52" s="1209"/>
      <c r="H52" s="1210"/>
      <c r="I52" s="91">
        <v>3108</v>
      </c>
      <c r="J52" s="92">
        <v>2925</v>
      </c>
      <c r="K52" s="92">
        <v>2715</v>
      </c>
      <c r="L52" s="92">
        <v>2487</v>
      </c>
      <c r="M52" s="93">
        <v>2370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8" zoomScale="85" zoomScaleNormal="8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38"/>
      <c r="H50" s="1239"/>
      <c r="I50" s="1239"/>
      <c r="J50" s="1240"/>
      <c r="K50" s="354" t="s">
        <v>524</v>
      </c>
      <c r="L50" s="354" t="s">
        <v>525</v>
      </c>
      <c r="M50" s="354" t="s">
        <v>526</v>
      </c>
      <c r="N50" s="354" t="s">
        <v>527</v>
      </c>
      <c r="O50" s="354" t="s">
        <v>528</v>
      </c>
    </row>
    <row r="51" spans="1:17" x14ac:dyDescent="0.15">
      <c r="B51" s="248"/>
      <c r="C51" s="244"/>
      <c r="D51" s="244"/>
      <c r="E51" s="244"/>
      <c r="F51" s="244"/>
      <c r="G51" s="1241" t="s">
        <v>555</v>
      </c>
      <c r="H51" s="1242"/>
      <c r="I51" s="1247" t="s">
        <v>556</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557</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558</v>
      </c>
      <c r="H55" s="1222"/>
      <c r="I55" s="1227" t="s">
        <v>556</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29" t="s">
        <v>560</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8"/>
      <c r="H72" s="1239"/>
      <c r="I72" s="1239"/>
      <c r="J72" s="1240"/>
      <c r="K72" s="354" t="s">
        <v>524</v>
      </c>
      <c r="L72" s="354" t="s">
        <v>525</v>
      </c>
      <c r="M72" s="354" t="s">
        <v>526</v>
      </c>
      <c r="N72" s="354" t="s">
        <v>527</v>
      </c>
      <c r="O72" s="354" t="s">
        <v>528</v>
      </c>
    </row>
    <row r="73" spans="2:30" x14ac:dyDescent="0.15">
      <c r="B73" s="248"/>
      <c r="C73" s="244"/>
      <c r="D73" s="244"/>
      <c r="E73" s="244"/>
      <c r="F73" s="244"/>
      <c r="G73" s="1241" t="s">
        <v>555</v>
      </c>
      <c r="H73" s="1242"/>
      <c r="I73" s="1247" t="s">
        <v>556</v>
      </c>
      <c r="J73" s="1247"/>
      <c r="K73" s="1228">
        <v>101</v>
      </c>
      <c r="L73" s="1228">
        <v>95.2</v>
      </c>
      <c r="M73" s="1215">
        <v>88.4</v>
      </c>
      <c r="N73" s="1215">
        <v>82</v>
      </c>
      <c r="O73" s="1215">
        <v>75.099999999999994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562</v>
      </c>
      <c r="J75" s="1227"/>
      <c r="K75" s="1219">
        <v>14.2</v>
      </c>
      <c r="L75" s="1219">
        <v>13.7</v>
      </c>
      <c r="M75" s="1219">
        <v>13.9</v>
      </c>
      <c r="N75" s="1219">
        <v>13.1</v>
      </c>
      <c r="O75" s="1219">
        <v>11.8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558</v>
      </c>
      <c r="H77" s="1222"/>
      <c r="I77" s="1227" t="s">
        <v>556</v>
      </c>
      <c r="J77" s="1227"/>
      <c r="K77" s="1228">
        <v>35.299999999999997</v>
      </c>
      <c r="L77" s="1228">
        <v>29.4</v>
      </c>
      <c r="M77" s="1215">
        <v>18.899999999999999</v>
      </c>
      <c r="N77" s="1215">
        <v>10.199999999999999</v>
      </c>
      <c r="O77" s="1215">
        <v>20.2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562</v>
      </c>
      <c r="J79" s="1217"/>
      <c r="K79" s="1218">
        <v>11.6</v>
      </c>
      <c r="L79" s="1218">
        <v>10.9</v>
      </c>
      <c r="M79" s="1218">
        <v>10.1</v>
      </c>
      <c r="N79" s="1218">
        <v>9.1</v>
      </c>
      <c r="O79" s="1218">
        <v>9.3000000000000007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40" zoomScaleNormal="4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40" zoomScaleNormal="4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38647</v>
      </c>
      <c r="E3" s="116"/>
      <c r="F3" s="117">
        <v>70897</v>
      </c>
      <c r="G3" s="118"/>
      <c r="H3" s="119"/>
    </row>
    <row r="4" spans="1:8" x14ac:dyDescent="0.15">
      <c r="A4" s="120"/>
      <c r="B4" s="121"/>
      <c r="C4" s="122"/>
      <c r="D4" s="123">
        <v>18674</v>
      </c>
      <c r="E4" s="124"/>
      <c r="F4" s="125">
        <v>39878</v>
      </c>
      <c r="G4" s="126"/>
      <c r="H4" s="127"/>
    </row>
    <row r="5" spans="1:8" x14ac:dyDescent="0.15">
      <c r="A5" s="108" t="s">
        <v>518</v>
      </c>
      <c r="B5" s="113"/>
      <c r="C5" s="114"/>
      <c r="D5" s="115">
        <v>57410</v>
      </c>
      <c r="E5" s="116"/>
      <c r="F5" s="117">
        <v>66496</v>
      </c>
      <c r="G5" s="118"/>
      <c r="H5" s="119"/>
    </row>
    <row r="6" spans="1:8" x14ac:dyDescent="0.15">
      <c r="A6" s="120"/>
      <c r="B6" s="121"/>
      <c r="C6" s="122"/>
      <c r="D6" s="123">
        <v>22125</v>
      </c>
      <c r="E6" s="124"/>
      <c r="F6" s="125">
        <v>36530</v>
      </c>
      <c r="G6" s="126"/>
      <c r="H6" s="127"/>
    </row>
    <row r="7" spans="1:8" x14ac:dyDescent="0.15">
      <c r="A7" s="108" t="s">
        <v>519</v>
      </c>
      <c r="B7" s="113"/>
      <c r="C7" s="114"/>
      <c r="D7" s="115">
        <v>66865</v>
      </c>
      <c r="E7" s="116"/>
      <c r="F7" s="117">
        <v>82748</v>
      </c>
      <c r="G7" s="118"/>
      <c r="H7" s="119"/>
    </row>
    <row r="8" spans="1:8" x14ac:dyDescent="0.15">
      <c r="A8" s="120"/>
      <c r="B8" s="121"/>
      <c r="C8" s="122"/>
      <c r="D8" s="123">
        <v>23802</v>
      </c>
      <c r="E8" s="124"/>
      <c r="F8" s="125">
        <v>44732</v>
      </c>
      <c r="G8" s="126"/>
      <c r="H8" s="127"/>
    </row>
    <row r="9" spans="1:8" x14ac:dyDescent="0.15">
      <c r="A9" s="108" t="s">
        <v>520</v>
      </c>
      <c r="B9" s="113"/>
      <c r="C9" s="114"/>
      <c r="D9" s="115">
        <v>57719</v>
      </c>
      <c r="E9" s="116"/>
      <c r="F9" s="117">
        <v>91837</v>
      </c>
      <c r="G9" s="118"/>
      <c r="H9" s="119"/>
    </row>
    <row r="10" spans="1:8" x14ac:dyDescent="0.15">
      <c r="A10" s="120"/>
      <c r="B10" s="121"/>
      <c r="C10" s="122"/>
      <c r="D10" s="123">
        <v>38058</v>
      </c>
      <c r="E10" s="124"/>
      <c r="F10" s="125">
        <v>54439</v>
      </c>
      <c r="G10" s="126"/>
      <c r="H10" s="127"/>
    </row>
    <row r="11" spans="1:8" x14ac:dyDescent="0.15">
      <c r="A11" s="108" t="s">
        <v>521</v>
      </c>
      <c r="B11" s="113"/>
      <c r="C11" s="114"/>
      <c r="D11" s="115">
        <v>69920</v>
      </c>
      <c r="E11" s="116"/>
      <c r="F11" s="117">
        <v>106092</v>
      </c>
      <c r="G11" s="118"/>
      <c r="H11" s="119"/>
    </row>
    <row r="12" spans="1:8" x14ac:dyDescent="0.15">
      <c r="A12" s="120"/>
      <c r="B12" s="121"/>
      <c r="C12" s="128"/>
      <c r="D12" s="123">
        <v>40089</v>
      </c>
      <c r="E12" s="124"/>
      <c r="F12" s="125">
        <v>44299</v>
      </c>
      <c r="G12" s="126"/>
      <c r="H12" s="127"/>
    </row>
    <row r="13" spans="1:8" x14ac:dyDescent="0.15">
      <c r="A13" s="108"/>
      <c r="B13" s="113"/>
      <c r="C13" s="129"/>
      <c r="D13" s="130">
        <v>58112</v>
      </c>
      <c r="E13" s="131"/>
      <c r="F13" s="132">
        <v>83614</v>
      </c>
      <c r="G13" s="133"/>
      <c r="H13" s="119"/>
    </row>
    <row r="14" spans="1:8" x14ac:dyDescent="0.15">
      <c r="A14" s="120"/>
      <c r="B14" s="121"/>
      <c r="C14" s="122"/>
      <c r="D14" s="123">
        <v>28550</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3.85</v>
      </c>
      <c r="C19" s="134">
        <f>ROUND(VALUE(SUBSTITUTE(実質収支比率等に係る経年分析!G$48,"▲","-")),2)</f>
        <v>5.78</v>
      </c>
      <c r="D19" s="134">
        <f>ROUND(VALUE(SUBSTITUTE(実質収支比率等に係る経年分析!H$48,"▲","-")),2)</f>
        <v>5.15</v>
      </c>
      <c r="E19" s="134">
        <f>ROUND(VALUE(SUBSTITUTE(実質収支比率等に係る経年分析!I$48,"▲","-")),2)</f>
        <v>5.01</v>
      </c>
      <c r="F19" s="134">
        <f>ROUND(VALUE(SUBSTITUTE(実質収支比率等に係る経年分析!J$48,"▲","-")),2)</f>
        <v>9.07</v>
      </c>
    </row>
    <row r="20" spans="1:11" x14ac:dyDescent="0.15">
      <c r="A20" s="134" t="s">
        <v>43</v>
      </c>
      <c r="B20" s="134">
        <f>ROUND(VALUE(SUBSTITUTE(実質収支比率等に係る経年分析!F$47,"▲","-")),2)</f>
        <v>41.07</v>
      </c>
      <c r="C20" s="134">
        <f>ROUND(VALUE(SUBSTITUTE(実質収支比率等に係る経年分析!G$47,"▲","-")),2)</f>
        <v>43.24</v>
      </c>
      <c r="D20" s="134">
        <f>ROUND(VALUE(SUBSTITUTE(実質収支比率等に係る経年分析!H$47,"▲","-")),2)</f>
        <v>41.14</v>
      </c>
      <c r="E20" s="134">
        <f>ROUND(VALUE(SUBSTITUTE(実質収支比率等に係る経年分析!I$47,"▲","-")),2)</f>
        <v>42.17</v>
      </c>
      <c r="F20" s="134">
        <f>ROUND(VALUE(SUBSTITUTE(実質収支比率等に係る経年分析!J$47,"▲","-")),2)</f>
        <v>45.3</v>
      </c>
    </row>
    <row r="21" spans="1:11" x14ac:dyDescent="0.15">
      <c r="A21" s="134" t="s">
        <v>44</v>
      </c>
      <c r="B21" s="134">
        <f>IF(ISNUMBER(VALUE(SUBSTITUTE(実質収支比率等に係る経年分析!F$49,"▲","-"))),ROUND(VALUE(SUBSTITUTE(実質収支比率等に係る経年分析!F$49,"▲","-")),2),NA())</f>
        <v>2.6</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-4.7</v>
      </c>
      <c r="E21" s="134">
        <f>IF(ISNUMBER(VALUE(SUBSTITUTE(実質収支比率等に係る経年分析!I$49,"▲","-"))),ROUND(VALUE(SUBSTITUTE(実質収支比率等に係る経年分析!I$49,"▲","-")),2),NA())</f>
        <v>-2.02</v>
      </c>
      <c r="F21" s="134">
        <f>IF(ISNUMBER(VALUE(SUBSTITUTE(実質収支比率等に係る経年分析!J$49,"▲","-"))),ROUND(VALUE(SUBSTITUTE(実質収支比率等に係る経年分析!J$49,"▲","-")),2),NA())</f>
        <v>5.31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階上町後期高齢者医療特別会計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階上町漁業集落排水事業特別会計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階上町公共下水道事業特別会計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階上町介護保険特別会計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0.35</v>
      </c>
    </row>
    <row r="35" spans="1:16" x14ac:dyDescent="0.15">
      <c r="A35" s="135" t="str">
        <f>IF(連結実質赤字比率に係る赤字・黒字の構成分析!C$35="",NA(),連結実質赤字比率に係る赤字・黒字の構成分析!C$35)</f>
        <v>階上町国民健康保険特別会計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678</v>
      </c>
      <c r="E42" s="136"/>
      <c r="F42" s="136"/>
      <c r="G42" s="136">
        <f>'実質公債費比率（分子）の構造'!L$52</f>
        <v>681</v>
      </c>
      <c r="H42" s="136"/>
      <c r="I42" s="136"/>
      <c r="J42" s="136">
        <f>'実質公債費比率（分子）の構造'!M$52</f>
        <v>683</v>
      </c>
      <c r="K42" s="136"/>
      <c r="L42" s="136"/>
      <c r="M42" s="136">
        <f>'実質公債費比率（分子）の構造'!N$52</f>
        <v>702</v>
      </c>
      <c r="N42" s="136"/>
      <c r="O42" s="136"/>
      <c r="P42" s="136">
        <f>'実質公債費比率（分子）の構造'!O$52</f>
        <v>679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47</v>
      </c>
      <c r="C44" s="136"/>
      <c r="D44" s="136"/>
      <c r="E44" s="136">
        <f>'実質公債費比率（分子）の構造'!L$50</f>
        <v>46</v>
      </c>
      <c r="F44" s="136"/>
      <c r="G44" s="136"/>
      <c r="H44" s="136">
        <f>'実質公債費比率（分子）の構造'!M$50</f>
        <v>46</v>
      </c>
      <c r="I44" s="136"/>
      <c r="J44" s="136"/>
      <c r="K44" s="136">
        <f>'実質公債費比率（分子）の構造'!N$50</f>
        <v>46</v>
      </c>
      <c r="L44" s="136"/>
      <c r="M44" s="136"/>
      <c r="N44" s="136">
        <f>'実質公債費比率（分子）の構造'!O$50</f>
        <v>46</v>
      </c>
      <c r="O44" s="136"/>
      <c r="P44" s="136"/>
    </row>
    <row r="45" spans="1:16" x14ac:dyDescent="0.15">
      <c r="A45" s="136" t="s">
        <v>54</v>
      </c>
      <c r="B45" s="136">
        <f>'実質公債費比率（分子）の構造'!K$49</f>
        <v>59</v>
      </c>
      <c r="C45" s="136"/>
      <c r="D45" s="136"/>
      <c r="E45" s="136">
        <f>'実質公債費比率（分子）の構造'!L$49</f>
        <v>54</v>
      </c>
      <c r="F45" s="136"/>
      <c r="G45" s="136"/>
      <c r="H45" s="136">
        <f>'実質公債費比率（分子）の構造'!M$49</f>
        <v>52</v>
      </c>
      <c r="I45" s="136"/>
      <c r="J45" s="136"/>
      <c r="K45" s="136">
        <f>'実質公債費比率（分子）の構造'!N$49</f>
        <v>48</v>
      </c>
      <c r="L45" s="136"/>
      <c r="M45" s="136"/>
      <c r="N45" s="136">
        <f>'実質公債費比率（分子）の構造'!O$49</f>
        <v>37</v>
      </c>
      <c r="O45" s="136"/>
      <c r="P45" s="136"/>
    </row>
    <row r="46" spans="1:16" x14ac:dyDescent="0.15">
      <c r="A46" s="136" t="s">
        <v>55</v>
      </c>
      <c r="B46" s="136">
        <f>'実質公債費比率（分子）の構造'!K$48</f>
        <v>70</v>
      </c>
      <c r="C46" s="136"/>
      <c r="D46" s="136"/>
      <c r="E46" s="136">
        <f>'実質公債費比率（分子）の構造'!L$48</f>
        <v>75</v>
      </c>
      <c r="F46" s="136"/>
      <c r="G46" s="136"/>
      <c r="H46" s="136">
        <f>'実質公債費比率（分子）の構造'!M$48</f>
        <v>87</v>
      </c>
      <c r="I46" s="136"/>
      <c r="J46" s="136"/>
      <c r="K46" s="136">
        <f>'実質公債費比率（分子）の構造'!N$48</f>
        <v>101</v>
      </c>
      <c r="L46" s="136"/>
      <c r="M46" s="136"/>
      <c r="N46" s="136">
        <f>'実質公債費比率（分子）の構造'!O$48</f>
        <v>113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919</v>
      </c>
      <c r="C49" s="136"/>
      <c r="D49" s="136"/>
      <c r="E49" s="136">
        <f>'実質公債費比率（分子）の構造'!L$45</f>
        <v>941</v>
      </c>
      <c r="F49" s="136"/>
      <c r="G49" s="136"/>
      <c r="H49" s="136">
        <f>'実質公債費比率（分子）の構造'!M$45</f>
        <v>933</v>
      </c>
      <c r="I49" s="136"/>
      <c r="J49" s="136"/>
      <c r="K49" s="136">
        <f>'実質公債費比率（分子）の構造'!N$45</f>
        <v>849</v>
      </c>
      <c r="L49" s="136"/>
      <c r="M49" s="136"/>
      <c r="N49" s="136">
        <f>'実質公債費比率（分子）の構造'!O$45</f>
        <v>804</v>
      </c>
      <c r="O49" s="136"/>
      <c r="P49" s="136"/>
    </row>
    <row r="50" spans="1:16" x14ac:dyDescent="0.15">
      <c r="A50" s="136" t="s">
        <v>59</v>
      </c>
      <c r="B50" s="136" t="e">
        <f>NA()</f>
        <v>#N/A</v>
      </c>
      <c r="C50" s="136">
        <f>IF(ISNUMBER('実質公債費比率（分子）の構造'!K$53),'実質公債費比率（分子）の構造'!K$53,NA())</f>
        <v>417</v>
      </c>
      <c r="D50" s="136" t="e">
        <f>NA()</f>
        <v>#N/A</v>
      </c>
      <c r="E50" s="136" t="e">
        <f>NA()</f>
        <v>#N/A</v>
      </c>
      <c r="F50" s="136">
        <f>IF(ISNUMBER('実質公債費比率（分子）の構造'!L$53),'実質公債費比率（分子）の構造'!L$53,NA())</f>
        <v>435</v>
      </c>
      <c r="G50" s="136" t="e">
        <f>NA()</f>
        <v>#N/A</v>
      </c>
      <c r="H50" s="136" t="e">
        <f>NA()</f>
        <v>#N/A</v>
      </c>
      <c r="I50" s="136">
        <f>IF(ISNUMBER('実質公債費比率（分子）の構造'!M$53),'実質公債費比率（分子）の構造'!M$53,NA())</f>
        <v>435</v>
      </c>
      <c r="J50" s="136" t="e">
        <f>NA()</f>
        <v>#N/A</v>
      </c>
      <c r="K50" s="136" t="e">
        <f>NA()</f>
        <v>#N/A</v>
      </c>
      <c r="L50" s="136">
        <f>IF(ISNUMBER('実質公債費比率（分子）の構造'!N$53),'実質公債費比率（分子）の構造'!N$53,NA())</f>
        <v>342</v>
      </c>
      <c r="M50" s="136" t="e">
        <f>NA()</f>
        <v>#N/A</v>
      </c>
      <c r="N50" s="136" t="e">
        <f>NA()</f>
        <v>#N/A</v>
      </c>
      <c r="O50" s="136">
        <f>IF(ISNUMBER('実質公債費比率（分子）の構造'!O$53),'実質公債費比率（分子）の構造'!O$53,NA())</f>
        <v>321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6851</v>
      </c>
      <c r="E56" s="135"/>
      <c r="F56" s="135"/>
      <c r="G56" s="135">
        <f>'将来負担比率（分子）の構造'!J$51</f>
        <v>6616</v>
      </c>
      <c r="H56" s="135"/>
      <c r="I56" s="135"/>
      <c r="J56" s="135">
        <f>'将来負担比率（分子）の構造'!K$51</f>
        <v>6313</v>
      </c>
      <c r="K56" s="135"/>
      <c r="L56" s="135"/>
      <c r="M56" s="135">
        <f>'将来負担比率（分子）の構造'!L$51</f>
        <v>6075</v>
      </c>
      <c r="N56" s="135"/>
      <c r="O56" s="135"/>
      <c r="P56" s="135">
        <f>'将来負担比率（分子）の構造'!M$51</f>
        <v>5973</v>
      </c>
    </row>
    <row r="57" spans="1:16" x14ac:dyDescent="0.15">
      <c r="A57" s="135" t="s">
        <v>35</v>
      </c>
      <c r="B57" s="135"/>
      <c r="C57" s="135"/>
      <c r="D57" s="135">
        <f>'将来負担比率（分子）の構造'!I$50</f>
        <v>83</v>
      </c>
      <c r="E57" s="135"/>
      <c r="F57" s="135"/>
      <c r="G57" s="135">
        <f>'将来負担比率（分子）の構造'!J$50</f>
        <v>86</v>
      </c>
      <c r="H57" s="135"/>
      <c r="I57" s="135"/>
      <c r="J57" s="135">
        <f>'将来負担比率（分子）の構造'!K$50</f>
        <v>82</v>
      </c>
      <c r="K57" s="135"/>
      <c r="L57" s="135"/>
      <c r="M57" s="135">
        <f>'将来負担比率（分子）の構造'!L$50</f>
        <v>77</v>
      </c>
      <c r="N57" s="135"/>
      <c r="O57" s="135"/>
      <c r="P57" s="135">
        <f>'将来負担比率（分子）の構造'!M$50</f>
        <v>73</v>
      </c>
    </row>
    <row r="58" spans="1:16" x14ac:dyDescent="0.15">
      <c r="A58" s="135" t="s">
        <v>34</v>
      </c>
      <c r="B58" s="135"/>
      <c r="C58" s="135"/>
      <c r="D58" s="135">
        <f>'将来負担比率（分子）の構造'!I$49</f>
        <v>2037</v>
      </c>
      <c r="E58" s="135"/>
      <c r="F58" s="135"/>
      <c r="G58" s="135">
        <f>'将来負担比率（分子）の構造'!J$49</f>
        <v>2083</v>
      </c>
      <c r="H58" s="135"/>
      <c r="I58" s="135"/>
      <c r="J58" s="135">
        <f>'将来負担比率（分子）の構造'!K$49</f>
        <v>2024</v>
      </c>
      <c r="K58" s="135"/>
      <c r="L58" s="135"/>
      <c r="M58" s="135">
        <f>'将来負担比率（分子）の構造'!L$49</f>
        <v>2037</v>
      </c>
      <c r="N58" s="135"/>
      <c r="O58" s="135"/>
      <c r="P58" s="135">
        <f>'将来負担比率（分子）の構造'!M$49</f>
        <v>2161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925</v>
      </c>
      <c r="C62" s="135"/>
      <c r="D62" s="135"/>
      <c r="E62" s="135">
        <f>'将来負担比率（分子）の構造'!J$45</f>
        <v>890</v>
      </c>
      <c r="F62" s="135"/>
      <c r="G62" s="135"/>
      <c r="H62" s="135">
        <f>'将来負担比率（分子）の構造'!K$45</f>
        <v>819</v>
      </c>
      <c r="I62" s="135"/>
      <c r="J62" s="135"/>
      <c r="K62" s="135">
        <f>'将来負担比率（分子）の構造'!L$45</f>
        <v>687</v>
      </c>
      <c r="L62" s="135"/>
      <c r="M62" s="135"/>
      <c r="N62" s="135">
        <f>'将来負担比率（分子）の構造'!M$45</f>
        <v>657</v>
      </c>
      <c r="O62" s="135"/>
      <c r="P62" s="135"/>
    </row>
    <row r="63" spans="1:16" x14ac:dyDescent="0.15">
      <c r="A63" s="135" t="s">
        <v>28</v>
      </c>
      <c r="B63" s="135">
        <f>'将来負担比率（分子）の構造'!I$44</f>
        <v>320</v>
      </c>
      <c r="C63" s="135"/>
      <c r="D63" s="135"/>
      <c r="E63" s="135">
        <f>'将来負担比率（分子）の構造'!J$44</f>
        <v>276</v>
      </c>
      <c r="F63" s="135"/>
      <c r="G63" s="135"/>
      <c r="H63" s="135">
        <f>'将来負担比率（分子）の構造'!K$44</f>
        <v>255</v>
      </c>
      <c r="I63" s="135"/>
      <c r="J63" s="135"/>
      <c r="K63" s="135">
        <f>'将来負担比率（分子）の構造'!L$44</f>
        <v>243</v>
      </c>
      <c r="L63" s="135"/>
      <c r="M63" s="135"/>
      <c r="N63" s="135">
        <f>'将来負担比率（分子）の構造'!M$44</f>
        <v>260</v>
      </c>
      <c r="O63" s="135"/>
      <c r="P63" s="135"/>
    </row>
    <row r="64" spans="1:16" x14ac:dyDescent="0.15">
      <c r="A64" s="135" t="s">
        <v>27</v>
      </c>
      <c r="B64" s="135">
        <f>'将来負担比率（分子）の構造'!I$43</f>
        <v>1980</v>
      </c>
      <c r="C64" s="135"/>
      <c r="D64" s="135"/>
      <c r="E64" s="135">
        <f>'将来負担比率（分子）の構造'!J$43</f>
        <v>1984</v>
      </c>
      <c r="F64" s="135"/>
      <c r="G64" s="135"/>
      <c r="H64" s="135">
        <f>'将来負担比率（分子）の構造'!K$43</f>
        <v>1987</v>
      </c>
      <c r="I64" s="135"/>
      <c r="J64" s="135"/>
      <c r="K64" s="135">
        <f>'将来負担比率（分子）の構造'!L$43</f>
        <v>2003</v>
      </c>
      <c r="L64" s="135"/>
      <c r="M64" s="135"/>
      <c r="N64" s="135">
        <f>'将来負担比率（分子）の構造'!M$43</f>
        <v>2053</v>
      </c>
      <c r="O64" s="135"/>
      <c r="P64" s="135"/>
    </row>
    <row r="65" spans="1:16" x14ac:dyDescent="0.15">
      <c r="A65" s="135" t="s">
        <v>26</v>
      </c>
      <c r="B65" s="135">
        <f>'将来負担比率（分子）の構造'!I$42</f>
        <v>247</v>
      </c>
      <c r="C65" s="135"/>
      <c r="D65" s="135"/>
      <c r="E65" s="135">
        <f>'将来負担比率（分子）の構造'!J$42</f>
        <v>251</v>
      </c>
      <c r="F65" s="135"/>
      <c r="G65" s="135"/>
      <c r="H65" s="135">
        <f>'将来負担比率（分子）の構造'!K$42</f>
        <v>205</v>
      </c>
      <c r="I65" s="135"/>
      <c r="J65" s="135"/>
      <c r="K65" s="135">
        <f>'将来負担比率（分子）の構造'!L$42</f>
        <v>159</v>
      </c>
      <c r="L65" s="135"/>
      <c r="M65" s="135"/>
      <c r="N65" s="135">
        <f>'将来負担比率（分子）の構造'!M$42</f>
        <v>114</v>
      </c>
      <c r="O65" s="135"/>
      <c r="P65" s="135"/>
    </row>
    <row r="66" spans="1:16" x14ac:dyDescent="0.15">
      <c r="A66" s="135" t="s">
        <v>25</v>
      </c>
      <c r="B66" s="135">
        <f>'将来負担比率（分子）の構造'!I$41</f>
        <v>8608</v>
      </c>
      <c r="C66" s="135"/>
      <c r="D66" s="135"/>
      <c r="E66" s="135">
        <f>'将来負担比率（分子）の構造'!J$41</f>
        <v>8307</v>
      </c>
      <c r="F66" s="135"/>
      <c r="G66" s="135"/>
      <c r="H66" s="135">
        <f>'将来負担比率（分子）の構造'!K$41</f>
        <v>7869</v>
      </c>
      <c r="I66" s="135"/>
      <c r="J66" s="135"/>
      <c r="K66" s="135">
        <f>'将来負担比率（分子）の構造'!L$41</f>
        <v>7583</v>
      </c>
      <c r="L66" s="135"/>
      <c r="M66" s="135"/>
      <c r="N66" s="135">
        <f>'将来負担比率（分子）の構造'!M$41</f>
        <v>7494</v>
      </c>
      <c r="O66" s="135"/>
      <c r="P66" s="135"/>
    </row>
    <row r="67" spans="1:16" x14ac:dyDescent="0.15">
      <c r="A67" s="135" t="s">
        <v>63</v>
      </c>
      <c r="B67" s="135" t="e">
        <f>NA()</f>
        <v>#N/A</v>
      </c>
      <c r="C67" s="135">
        <f>IF(ISNUMBER('将来負担比率（分子）の構造'!I$52), IF('将来負担比率（分子）の構造'!I$52 &lt; 0, 0, '将来負担比率（分子）の構造'!I$52), NA())</f>
        <v>3108</v>
      </c>
      <c r="D67" s="135" t="e">
        <f>NA()</f>
        <v>#N/A</v>
      </c>
      <c r="E67" s="135" t="e">
        <f>NA()</f>
        <v>#N/A</v>
      </c>
      <c r="F67" s="135">
        <f>IF(ISNUMBER('将来負担比率（分子）の構造'!J$52), IF('将来負担比率（分子）の構造'!J$52 &lt; 0, 0, '将来負担比率（分子）の構造'!J$52), NA())</f>
        <v>2925</v>
      </c>
      <c r="G67" s="135" t="e">
        <f>NA()</f>
        <v>#N/A</v>
      </c>
      <c r="H67" s="135" t="e">
        <f>NA()</f>
        <v>#N/A</v>
      </c>
      <c r="I67" s="135">
        <f>IF(ISNUMBER('将来負担比率（分子）の構造'!K$52), IF('将来負担比率（分子）の構造'!K$52 &lt; 0, 0, '将来負担比率（分子）の構造'!K$52), NA())</f>
        <v>2715</v>
      </c>
      <c r="J67" s="135" t="e">
        <f>NA()</f>
        <v>#N/A</v>
      </c>
      <c r="K67" s="135" t="e">
        <f>NA()</f>
        <v>#N/A</v>
      </c>
      <c r="L67" s="135">
        <f>IF(ISNUMBER('将来負担比率（分子）の構造'!L$52), IF('将来負担比率（分子）の構造'!L$52 &lt; 0, 0, '将来負担比率（分子）の構造'!L$52), NA())</f>
        <v>2487</v>
      </c>
      <c r="M67" s="135" t="e">
        <f>NA()</f>
        <v>#N/A</v>
      </c>
      <c r="N67" s="135" t="e">
        <f>NA()</f>
        <v>#N/A</v>
      </c>
      <c r="O67" s="135">
        <f>IF(ISNUMBER('将来負担比率（分子）の構造'!M$52), IF('将来負担比率（分子）の構造'!M$52 &lt; 0, 0, '将来負担比率（分子）の構造'!M$52), NA())</f>
        <v>2370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1109581</v>
      </c>
      <c r="S5" s="669"/>
      <c r="T5" s="669"/>
      <c r="U5" s="669"/>
      <c r="V5" s="669"/>
      <c r="W5" s="669"/>
      <c r="X5" s="669"/>
      <c r="Y5" s="716"/>
      <c r="Z5" s="729">
        <v>17</v>
      </c>
      <c r="AA5" s="729"/>
      <c r="AB5" s="729"/>
      <c r="AC5" s="729"/>
      <c r="AD5" s="730">
        <v>1109581</v>
      </c>
      <c r="AE5" s="730"/>
      <c r="AF5" s="730"/>
      <c r="AG5" s="730"/>
      <c r="AH5" s="730"/>
      <c r="AI5" s="730"/>
      <c r="AJ5" s="730"/>
      <c r="AK5" s="730"/>
      <c r="AL5" s="717">
        <v>29.9</v>
      </c>
      <c r="AM5" s="686"/>
      <c r="AN5" s="686"/>
      <c r="AO5" s="718"/>
      <c r="AP5" s="705" t="s">
        <v>206</v>
      </c>
      <c r="AQ5" s="706"/>
      <c r="AR5" s="706"/>
      <c r="AS5" s="706"/>
      <c r="AT5" s="706"/>
      <c r="AU5" s="706"/>
      <c r="AV5" s="706"/>
      <c r="AW5" s="706"/>
      <c r="AX5" s="706"/>
      <c r="AY5" s="706"/>
      <c r="AZ5" s="706"/>
      <c r="BA5" s="706"/>
      <c r="BB5" s="706"/>
      <c r="BC5" s="706"/>
      <c r="BD5" s="706"/>
      <c r="BE5" s="706"/>
      <c r="BF5" s="707"/>
      <c r="BG5" s="618">
        <v>1109581</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83621</v>
      </c>
      <c r="S6" s="619"/>
      <c r="T6" s="619"/>
      <c r="U6" s="619"/>
      <c r="V6" s="619"/>
      <c r="W6" s="619"/>
      <c r="X6" s="619"/>
      <c r="Y6" s="620"/>
      <c r="Z6" s="671">
        <v>1.3</v>
      </c>
      <c r="AA6" s="671"/>
      <c r="AB6" s="671"/>
      <c r="AC6" s="671"/>
      <c r="AD6" s="672">
        <v>83621</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1109581</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92242</v>
      </c>
      <c r="CS6" s="619"/>
      <c r="CT6" s="619"/>
      <c r="CU6" s="619"/>
      <c r="CV6" s="619"/>
      <c r="CW6" s="619"/>
      <c r="CX6" s="619"/>
      <c r="CY6" s="620"/>
      <c r="CZ6" s="671">
        <v>1.5</v>
      </c>
      <c r="DA6" s="671"/>
      <c r="DB6" s="671"/>
      <c r="DC6" s="671"/>
      <c r="DD6" s="624" t="s">
        <v>207</v>
      </c>
      <c r="DE6" s="619"/>
      <c r="DF6" s="619"/>
      <c r="DG6" s="619"/>
      <c r="DH6" s="619"/>
      <c r="DI6" s="619"/>
      <c r="DJ6" s="619"/>
      <c r="DK6" s="619"/>
      <c r="DL6" s="619"/>
      <c r="DM6" s="619"/>
      <c r="DN6" s="619"/>
      <c r="DO6" s="619"/>
      <c r="DP6" s="620"/>
      <c r="DQ6" s="624">
        <v>92242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1911</v>
      </c>
      <c r="S7" s="619"/>
      <c r="T7" s="619"/>
      <c r="U7" s="619"/>
      <c r="V7" s="619"/>
      <c r="W7" s="619"/>
      <c r="X7" s="619"/>
      <c r="Y7" s="620"/>
      <c r="Z7" s="671">
        <v>0</v>
      </c>
      <c r="AA7" s="671"/>
      <c r="AB7" s="671"/>
      <c r="AC7" s="671"/>
      <c r="AD7" s="672">
        <v>1911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541909</v>
      </c>
      <c r="BH7" s="619"/>
      <c r="BI7" s="619"/>
      <c r="BJ7" s="619"/>
      <c r="BK7" s="619"/>
      <c r="BL7" s="619"/>
      <c r="BM7" s="619"/>
      <c r="BN7" s="620"/>
      <c r="BO7" s="671">
        <v>48.8</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1117822</v>
      </c>
      <c r="CS7" s="619"/>
      <c r="CT7" s="619"/>
      <c r="CU7" s="619"/>
      <c r="CV7" s="619"/>
      <c r="CW7" s="619"/>
      <c r="CX7" s="619"/>
      <c r="CY7" s="620"/>
      <c r="CZ7" s="671">
        <v>18.100000000000001</v>
      </c>
      <c r="DA7" s="671"/>
      <c r="DB7" s="671"/>
      <c r="DC7" s="671"/>
      <c r="DD7" s="624">
        <v>98258</v>
      </c>
      <c r="DE7" s="619"/>
      <c r="DF7" s="619"/>
      <c r="DG7" s="619"/>
      <c r="DH7" s="619"/>
      <c r="DI7" s="619"/>
      <c r="DJ7" s="619"/>
      <c r="DK7" s="619"/>
      <c r="DL7" s="619"/>
      <c r="DM7" s="619"/>
      <c r="DN7" s="619"/>
      <c r="DO7" s="619"/>
      <c r="DP7" s="620"/>
      <c r="DQ7" s="624">
        <v>930983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3626</v>
      </c>
      <c r="S8" s="619"/>
      <c r="T8" s="619"/>
      <c r="U8" s="619"/>
      <c r="V8" s="619"/>
      <c r="W8" s="619"/>
      <c r="X8" s="619"/>
      <c r="Y8" s="620"/>
      <c r="Z8" s="671">
        <v>0.1</v>
      </c>
      <c r="AA8" s="671"/>
      <c r="AB8" s="671"/>
      <c r="AC8" s="671"/>
      <c r="AD8" s="672">
        <v>3626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22428</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1631496</v>
      </c>
      <c r="CS8" s="619"/>
      <c r="CT8" s="619"/>
      <c r="CU8" s="619"/>
      <c r="CV8" s="619"/>
      <c r="CW8" s="619"/>
      <c r="CX8" s="619"/>
      <c r="CY8" s="620"/>
      <c r="CZ8" s="671">
        <v>26.4</v>
      </c>
      <c r="DA8" s="671"/>
      <c r="DB8" s="671"/>
      <c r="DC8" s="671"/>
      <c r="DD8" s="624">
        <v>669</v>
      </c>
      <c r="DE8" s="619"/>
      <c r="DF8" s="619"/>
      <c r="DG8" s="619"/>
      <c r="DH8" s="619"/>
      <c r="DI8" s="619"/>
      <c r="DJ8" s="619"/>
      <c r="DK8" s="619"/>
      <c r="DL8" s="619"/>
      <c r="DM8" s="619"/>
      <c r="DN8" s="619"/>
      <c r="DO8" s="619"/>
      <c r="DP8" s="620"/>
      <c r="DQ8" s="624">
        <v>836066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2549</v>
      </c>
      <c r="S9" s="619"/>
      <c r="T9" s="619"/>
      <c r="U9" s="619"/>
      <c r="V9" s="619"/>
      <c r="W9" s="619"/>
      <c r="X9" s="619"/>
      <c r="Y9" s="620"/>
      <c r="Z9" s="671">
        <v>0</v>
      </c>
      <c r="AA9" s="671"/>
      <c r="AB9" s="671"/>
      <c r="AC9" s="671"/>
      <c r="AD9" s="672">
        <v>2549</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469310</v>
      </c>
      <c r="BH9" s="619"/>
      <c r="BI9" s="619"/>
      <c r="BJ9" s="619"/>
      <c r="BK9" s="619"/>
      <c r="BL9" s="619"/>
      <c r="BM9" s="619"/>
      <c r="BN9" s="620"/>
      <c r="BO9" s="671">
        <v>42.3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273662</v>
      </c>
      <c r="CS9" s="619"/>
      <c r="CT9" s="619"/>
      <c r="CU9" s="619"/>
      <c r="CV9" s="619"/>
      <c r="CW9" s="619"/>
      <c r="CX9" s="619"/>
      <c r="CY9" s="620"/>
      <c r="CZ9" s="671">
        <v>4.4000000000000004</v>
      </c>
      <c r="DA9" s="671"/>
      <c r="DB9" s="671"/>
      <c r="DC9" s="671"/>
      <c r="DD9" s="624">
        <v>13188</v>
      </c>
      <c r="DE9" s="619"/>
      <c r="DF9" s="619"/>
      <c r="DG9" s="619"/>
      <c r="DH9" s="619"/>
      <c r="DI9" s="619"/>
      <c r="DJ9" s="619"/>
      <c r="DK9" s="619"/>
      <c r="DL9" s="619"/>
      <c r="DM9" s="619"/>
      <c r="DN9" s="619"/>
      <c r="DO9" s="619"/>
      <c r="DP9" s="620"/>
      <c r="DQ9" s="624">
        <v>257595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236291</v>
      </c>
      <c r="S10" s="619"/>
      <c r="T10" s="619"/>
      <c r="U10" s="619"/>
      <c r="V10" s="619"/>
      <c r="W10" s="619"/>
      <c r="X10" s="619"/>
      <c r="Y10" s="620"/>
      <c r="Z10" s="671">
        <v>3.6</v>
      </c>
      <c r="AA10" s="671"/>
      <c r="AB10" s="671"/>
      <c r="AC10" s="671"/>
      <c r="AD10" s="672">
        <v>236291</v>
      </c>
      <c r="AE10" s="672"/>
      <c r="AF10" s="672"/>
      <c r="AG10" s="672"/>
      <c r="AH10" s="672"/>
      <c r="AI10" s="672"/>
      <c r="AJ10" s="672"/>
      <c r="AK10" s="672"/>
      <c r="AL10" s="641">
        <v>6.4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20735</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10186</v>
      </c>
      <c r="S11" s="619"/>
      <c r="T11" s="619"/>
      <c r="U11" s="619"/>
      <c r="V11" s="619"/>
      <c r="W11" s="619"/>
      <c r="X11" s="619"/>
      <c r="Y11" s="620"/>
      <c r="Z11" s="671">
        <v>0.2</v>
      </c>
      <c r="AA11" s="671"/>
      <c r="AB11" s="671"/>
      <c r="AC11" s="671"/>
      <c r="AD11" s="672">
        <v>10186</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29436</v>
      </c>
      <c r="BH11" s="619"/>
      <c r="BI11" s="619"/>
      <c r="BJ11" s="619"/>
      <c r="BK11" s="619"/>
      <c r="BL11" s="619"/>
      <c r="BM11" s="619"/>
      <c r="BN11" s="620"/>
      <c r="BO11" s="671">
        <v>2.7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295771</v>
      </c>
      <c r="CS11" s="619"/>
      <c r="CT11" s="619"/>
      <c r="CU11" s="619"/>
      <c r="CV11" s="619"/>
      <c r="CW11" s="619"/>
      <c r="CX11" s="619"/>
      <c r="CY11" s="620"/>
      <c r="CZ11" s="671">
        <v>4.8</v>
      </c>
      <c r="DA11" s="671"/>
      <c r="DB11" s="671"/>
      <c r="DC11" s="671"/>
      <c r="DD11" s="624">
        <v>86399</v>
      </c>
      <c r="DE11" s="619"/>
      <c r="DF11" s="619"/>
      <c r="DG11" s="619"/>
      <c r="DH11" s="619"/>
      <c r="DI11" s="619"/>
      <c r="DJ11" s="619"/>
      <c r="DK11" s="619"/>
      <c r="DL11" s="619"/>
      <c r="DM11" s="619"/>
      <c r="DN11" s="619"/>
      <c r="DO11" s="619"/>
      <c r="DP11" s="620"/>
      <c r="DQ11" s="624">
        <v>226207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446331</v>
      </c>
      <c r="BH12" s="619"/>
      <c r="BI12" s="619"/>
      <c r="BJ12" s="619"/>
      <c r="BK12" s="619"/>
      <c r="BL12" s="619"/>
      <c r="BM12" s="619"/>
      <c r="BN12" s="620"/>
      <c r="BO12" s="671">
        <v>40.200000000000003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65439</v>
      </c>
      <c r="CS12" s="619"/>
      <c r="CT12" s="619"/>
      <c r="CU12" s="619"/>
      <c r="CV12" s="619"/>
      <c r="CW12" s="619"/>
      <c r="CX12" s="619"/>
      <c r="CY12" s="620"/>
      <c r="CZ12" s="671">
        <v>1.1000000000000001</v>
      </c>
      <c r="DA12" s="671"/>
      <c r="DB12" s="671"/>
      <c r="DC12" s="671"/>
      <c r="DD12" s="624">
        <v>5426</v>
      </c>
      <c r="DE12" s="619"/>
      <c r="DF12" s="619"/>
      <c r="DG12" s="619"/>
      <c r="DH12" s="619"/>
      <c r="DI12" s="619"/>
      <c r="DJ12" s="619"/>
      <c r="DK12" s="619"/>
      <c r="DL12" s="619"/>
      <c r="DM12" s="619"/>
      <c r="DN12" s="619"/>
      <c r="DO12" s="619"/>
      <c r="DP12" s="620"/>
      <c r="DQ12" s="624">
        <v>60053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14216</v>
      </c>
      <c r="S13" s="619"/>
      <c r="T13" s="619"/>
      <c r="U13" s="619"/>
      <c r="V13" s="619"/>
      <c r="W13" s="619"/>
      <c r="X13" s="619"/>
      <c r="Y13" s="620"/>
      <c r="Z13" s="671">
        <v>0.2</v>
      </c>
      <c r="AA13" s="671"/>
      <c r="AB13" s="671"/>
      <c r="AC13" s="671"/>
      <c r="AD13" s="672">
        <v>14216</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446281</v>
      </c>
      <c r="BH13" s="619"/>
      <c r="BI13" s="619"/>
      <c r="BJ13" s="619"/>
      <c r="BK13" s="619"/>
      <c r="BL13" s="619"/>
      <c r="BM13" s="619"/>
      <c r="BN13" s="620"/>
      <c r="BO13" s="671">
        <v>40.200000000000003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724949</v>
      </c>
      <c r="CS13" s="619"/>
      <c r="CT13" s="619"/>
      <c r="CU13" s="619"/>
      <c r="CV13" s="619"/>
      <c r="CW13" s="619"/>
      <c r="CX13" s="619"/>
      <c r="CY13" s="620"/>
      <c r="CZ13" s="671">
        <v>11.7</v>
      </c>
      <c r="DA13" s="671"/>
      <c r="DB13" s="671"/>
      <c r="DC13" s="671"/>
      <c r="DD13" s="624">
        <v>427379</v>
      </c>
      <c r="DE13" s="619"/>
      <c r="DF13" s="619"/>
      <c r="DG13" s="619"/>
      <c r="DH13" s="619"/>
      <c r="DI13" s="619"/>
      <c r="DJ13" s="619"/>
      <c r="DK13" s="619"/>
      <c r="DL13" s="619"/>
      <c r="DM13" s="619"/>
      <c r="DN13" s="619"/>
      <c r="DO13" s="619"/>
      <c r="DP13" s="620"/>
      <c r="DQ13" s="624">
        <v>400956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33238</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247398</v>
      </c>
      <c r="CS14" s="619"/>
      <c r="CT14" s="619"/>
      <c r="CU14" s="619"/>
      <c r="CV14" s="619"/>
      <c r="CW14" s="619"/>
      <c r="CX14" s="619"/>
      <c r="CY14" s="620"/>
      <c r="CZ14" s="671">
        <v>4</v>
      </c>
      <c r="DA14" s="671"/>
      <c r="DB14" s="671"/>
      <c r="DC14" s="671"/>
      <c r="DD14" s="624">
        <v>22774</v>
      </c>
      <c r="DE14" s="619"/>
      <c r="DF14" s="619"/>
      <c r="DG14" s="619"/>
      <c r="DH14" s="619"/>
      <c r="DI14" s="619"/>
      <c r="DJ14" s="619"/>
      <c r="DK14" s="619"/>
      <c r="DL14" s="619"/>
      <c r="DM14" s="619"/>
      <c r="DN14" s="619"/>
      <c r="DO14" s="619"/>
      <c r="DP14" s="620"/>
      <c r="DQ14" s="624">
        <v>233755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4047</v>
      </c>
      <c r="S15" s="619"/>
      <c r="T15" s="619"/>
      <c r="U15" s="619"/>
      <c r="V15" s="619"/>
      <c r="W15" s="619"/>
      <c r="X15" s="619"/>
      <c r="Y15" s="620"/>
      <c r="Z15" s="671">
        <v>0.1</v>
      </c>
      <c r="AA15" s="671"/>
      <c r="AB15" s="671"/>
      <c r="AC15" s="671"/>
      <c r="AD15" s="672">
        <v>4047</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83361</v>
      </c>
      <c r="BH15" s="619"/>
      <c r="BI15" s="619"/>
      <c r="BJ15" s="619"/>
      <c r="BK15" s="619"/>
      <c r="BL15" s="619"/>
      <c r="BM15" s="619"/>
      <c r="BN15" s="620"/>
      <c r="BO15" s="671">
        <v>7.5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930511</v>
      </c>
      <c r="CS15" s="619"/>
      <c r="CT15" s="619"/>
      <c r="CU15" s="619"/>
      <c r="CV15" s="619"/>
      <c r="CW15" s="619"/>
      <c r="CX15" s="619"/>
      <c r="CY15" s="620"/>
      <c r="CZ15" s="671">
        <v>15</v>
      </c>
      <c r="DA15" s="671"/>
      <c r="DB15" s="671"/>
      <c r="DC15" s="671"/>
      <c r="DD15" s="624">
        <v>329119</v>
      </c>
      <c r="DE15" s="619"/>
      <c r="DF15" s="619"/>
      <c r="DG15" s="619"/>
      <c r="DH15" s="619"/>
      <c r="DI15" s="619"/>
      <c r="DJ15" s="619"/>
      <c r="DK15" s="619"/>
      <c r="DL15" s="619"/>
      <c r="DM15" s="619"/>
      <c r="DN15" s="619"/>
      <c r="DO15" s="619"/>
      <c r="DP15" s="620"/>
      <c r="DQ15" s="624">
        <v>462936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2428701</v>
      </c>
      <c r="S16" s="619"/>
      <c r="T16" s="619"/>
      <c r="U16" s="619"/>
      <c r="V16" s="619"/>
      <c r="W16" s="619"/>
      <c r="X16" s="619"/>
      <c r="Y16" s="620"/>
      <c r="Z16" s="671">
        <v>37.1</v>
      </c>
      <c r="AA16" s="671"/>
      <c r="AB16" s="671"/>
      <c r="AC16" s="671"/>
      <c r="AD16" s="672">
        <v>2213491</v>
      </c>
      <c r="AE16" s="672"/>
      <c r="AF16" s="672"/>
      <c r="AG16" s="672"/>
      <c r="AH16" s="672"/>
      <c r="AI16" s="672"/>
      <c r="AJ16" s="672"/>
      <c r="AK16" s="672"/>
      <c r="AL16" s="641">
        <v>59.7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4742</v>
      </c>
      <c r="BH16" s="619"/>
      <c r="BI16" s="619"/>
      <c r="BJ16" s="619"/>
      <c r="BK16" s="619"/>
      <c r="BL16" s="619"/>
      <c r="BM16" s="619"/>
      <c r="BN16" s="620"/>
      <c r="BO16" s="671">
        <v>0.4</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1999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1999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2213491</v>
      </c>
      <c r="S17" s="619"/>
      <c r="T17" s="619"/>
      <c r="U17" s="619"/>
      <c r="V17" s="619"/>
      <c r="W17" s="619"/>
      <c r="X17" s="619"/>
      <c r="Y17" s="620"/>
      <c r="Z17" s="671">
        <v>33.799999999999997</v>
      </c>
      <c r="AA17" s="671"/>
      <c r="AB17" s="671"/>
      <c r="AC17" s="671"/>
      <c r="AD17" s="672">
        <v>2213491</v>
      </c>
      <c r="AE17" s="672"/>
      <c r="AF17" s="672"/>
      <c r="AG17" s="672"/>
      <c r="AH17" s="672"/>
      <c r="AI17" s="672"/>
      <c r="AJ17" s="672"/>
      <c r="AK17" s="672"/>
      <c r="AL17" s="641">
        <v>59.7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804162</v>
      </c>
      <c r="CS17" s="619"/>
      <c r="CT17" s="619"/>
      <c r="CU17" s="619"/>
      <c r="CV17" s="619"/>
      <c r="CW17" s="619"/>
      <c r="CX17" s="619"/>
      <c r="CY17" s="620"/>
      <c r="CZ17" s="671">
        <v>13</v>
      </c>
      <c r="DA17" s="671"/>
      <c r="DB17" s="671"/>
      <c r="DC17" s="671"/>
      <c r="DD17" s="624" t="s">
        <v>108</v>
      </c>
      <c r="DE17" s="619"/>
      <c r="DF17" s="619"/>
      <c r="DG17" s="619"/>
      <c r="DH17" s="619"/>
      <c r="DI17" s="619"/>
      <c r="DJ17" s="619"/>
      <c r="DK17" s="619"/>
      <c r="DL17" s="619"/>
      <c r="DM17" s="619"/>
      <c r="DN17" s="619"/>
      <c r="DO17" s="619"/>
      <c r="DP17" s="620"/>
      <c r="DQ17" s="624">
        <v>794887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184966</v>
      </c>
      <c r="S18" s="619"/>
      <c r="T18" s="619"/>
      <c r="U18" s="619"/>
      <c r="V18" s="619"/>
      <c r="W18" s="619"/>
      <c r="X18" s="619"/>
      <c r="Y18" s="620"/>
      <c r="Z18" s="671">
        <v>2.8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30244</v>
      </c>
      <c r="S19" s="619"/>
      <c r="T19" s="619"/>
      <c r="U19" s="619"/>
      <c r="V19" s="619"/>
      <c r="W19" s="619"/>
      <c r="X19" s="619"/>
      <c r="Y19" s="620"/>
      <c r="Z19" s="671">
        <v>0.5</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3894729</v>
      </c>
      <c r="S20" s="619"/>
      <c r="T20" s="619"/>
      <c r="U20" s="619"/>
      <c r="V20" s="619"/>
      <c r="W20" s="619"/>
      <c r="X20" s="619"/>
      <c r="Y20" s="620"/>
      <c r="Z20" s="671">
        <v>59.5</v>
      </c>
      <c r="AA20" s="671"/>
      <c r="AB20" s="671"/>
      <c r="AC20" s="671"/>
      <c r="AD20" s="672">
        <v>3679519</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6185451</v>
      </c>
      <c r="CS20" s="619"/>
      <c r="CT20" s="619"/>
      <c r="CU20" s="619"/>
      <c r="CV20" s="619"/>
      <c r="CW20" s="619"/>
      <c r="CX20" s="619"/>
      <c r="CY20" s="620"/>
      <c r="CZ20" s="671">
        <v>100</v>
      </c>
      <c r="DA20" s="671"/>
      <c r="DB20" s="671"/>
      <c r="DC20" s="671"/>
      <c r="DD20" s="624">
        <v>983212</v>
      </c>
      <c r="DE20" s="619"/>
      <c r="DF20" s="619"/>
      <c r="DG20" s="619"/>
      <c r="DH20" s="619"/>
      <c r="DI20" s="619"/>
      <c r="DJ20" s="619"/>
      <c r="DK20" s="619"/>
      <c r="DL20" s="619"/>
      <c r="DM20" s="619"/>
      <c r="DN20" s="619"/>
      <c r="DO20" s="619"/>
      <c r="DP20" s="620"/>
      <c r="DQ20" s="624">
        <v>4297679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1840</v>
      </c>
      <c r="S21" s="619"/>
      <c r="T21" s="619"/>
      <c r="U21" s="619"/>
      <c r="V21" s="619"/>
      <c r="W21" s="619"/>
      <c r="X21" s="619"/>
      <c r="Y21" s="620"/>
      <c r="Z21" s="671">
        <v>0</v>
      </c>
      <c r="AA21" s="671"/>
      <c r="AB21" s="671"/>
      <c r="AC21" s="671"/>
      <c r="AD21" s="672">
        <v>1840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28540</v>
      </c>
      <c r="S22" s="619"/>
      <c r="T22" s="619"/>
      <c r="U22" s="619"/>
      <c r="V22" s="619"/>
      <c r="W22" s="619"/>
      <c r="X22" s="619"/>
      <c r="Y22" s="620"/>
      <c r="Z22" s="671">
        <v>0.4</v>
      </c>
      <c r="AA22" s="671"/>
      <c r="AB22" s="671"/>
      <c r="AC22" s="671"/>
      <c r="AD22" s="672">
        <v>16377</v>
      </c>
      <c r="AE22" s="672"/>
      <c r="AF22" s="672"/>
      <c r="AG22" s="672"/>
      <c r="AH22" s="672"/>
      <c r="AI22" s="672"/>
      <c r="AJ22" s="672"/>
      <c r="AK22" s="672"/>
      <c r="AL22" s="641">
        <v>0.4</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20846</v>
      </c>
      <c r="S23" s="619"/>
      <c r="T23" s="619"/>
      <c r="U23" s="619"/>
      <c r="V23" s="619"/>
      <c r="W23" s="619"/>
      <c r="X23" s="619"/>
      <c r="Y23" s="620"/>
      <c r="Z23" s="671">
        <v>0.3</v>
      </c>
      <c r="AA23" s="671"/>
      <c r="AB23" s="671"/>
      <c r="AC23" s="671"/>
      <c r="AD23" s="672">
        <v>1774</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8752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2573930</v>
      </c>
      <c r="CS24" s="669"/>
      <c r="CT24" s="669"/>
      <c r="CU24" s="669"/>
      <c r="CV24" s="669"/>
      <c r="CW24" s="669"/>
      <c r="CX24" s="669"/>
      <c r="CY24" s="716"/>
      <c r="CZ24" s="720">
        <v>41.6</v>
      </c>
      <c r="DA24" s="721"/>
      <c r="DB24" s="721"/>
      <c r="DC24" s="722"/>
      <c r="DD24" s="715">
        <v>1824642</v>
      </c>
      <c r="DE24" s="669"/>
      <c r="DF24" s="669"/>
      <c r="DG24" s="669"/>
      <c r="DH24" s="669"/>
      <c r="DI24" s="669"/>
      <c r="DJ24" s="669"/>
      <c r="DK24" s="716"/>
      <c r="DL24" s="715">
        <v>1814068</v>
      </c>
      <c r="DM24" s="669"/>
      <c r="DN24" s="669"/>
      <c r="DO24" s="669"/>
      <c r="DP24" s="669"/>
      <c r="DQ24" s="669"/>
      <c r="DR24" s="669"/>
      <c r="DS24" s="669"/>
      <c r="DT24" s="669"/>
      <c r="DU24" s="669"/>
      <c r="DV24" s="716"/>
      <c r="DW24" s="717">
        <v>46.3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744917</v>
      </c>
      <c r="S25" s="619"/>
      <c r="T25" s="619"/>
      <c r="U25" s="619"/>
      <c r="V25" s="619"/>
      <c r="W25" s="619"/>
      <c r="X25" s="619"/>
      <c r="Y25" s="620"/>
      <c r="Z25" s="671">
        <v>11.4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782238</v>
      </c>
      <c r="CS25" s="637"/>
      <c r="CT25" s="637"/>
      <c r="CU25" s="637"/>
      <c r="CV25" s="637"/>
      <c r="CW25" s="637"/>
      <c r="CX25" s="637"/>
      <c r="CY25" s="638"/>
      <c r="CZ25" s="621">
        <v>12.6</v>
      </c>
      <c r="DA25" s="639"/>
      <c r="DB25" s="639"/>
      <c r="DC25" s="640"/>
      <c r="DD25" s="624">
        <v>751890</v>
      </c>
      <c r="DE25" s="637"/>
      <c r="DF25" s="637"/>
      <c r="DG25" s="637"/>
      <c r="DH25" s="637"/>
      <c r="DI25" s="637"/>
      <c r="DJ25" s="637"/>
      <c r="DK25" s="638"/>
      <c r="DL25" s="624">
        <v>747182</v>
      </c>
      <c r="DM25" s="637"/>
      <c r="DN25" s="637"/>
      <c r="DO25" s="637"/>
      <c r="DP25" s="637"/>
      <c r="DQ25" s="637"/>
      <c r="DR25" s="637"/>
      <c r="DS25" s="637"/>
      <c r="DT25" s="637"/>
      <c r="DU25" s="637"/>
      <c r="DV25" s="638"/>
      <c r="DW25" s="641">
        <v>19.100000000000001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470280</v>
      </c>
      <c r="CS26" s="619"/>
      <c r="CT26" s="619"/>
      <c r="CU26" s="619"/>
      <c r="CV26" s="619"/>
      <c r="CW26" s="619"/>
      <c r="CX26" s="619"/>
      <c r="CY26" s="620"/>
      <c r="CZ26" s="621">
        <v>7.6</v>
      </c>
      <c r="DA26" s="639"/>
      <c r="DB26" s="639"/>
      <c r="DC26" s="640"/>
      <c r="DD26" s="624">
        <v>470280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425549</v>
      </c>
      <c r="S27" s="619"/>
      <c r="T27" s="619"/>
      <c r="U27" s="619"/>
      <c r="V27" s="619"/>
      <c r="W27" s="619"/>
      <c r="X27" s="619"/>
      <c r="Y27" s="620"/>
      <c r="Z27" s="671">
        <v>6.5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1109581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987530</v>
      </c>
      <c r="CS27" s="637"/>
      <c r="CT27" s="637"/>
      <c r="CU27" s="637"/>
      <c r="CV27" s="637"/>
      <c r="CW27" s="637"/>
      <c r="CX27" s="637"/>
      <c r="CY27" s="638"/>
      <c r="CZ27" s="621">
        <v>16</v>
      </c>
      <c r="DA27" s="639"/>
      <c r="DB27" s="639"/>
      <c r="DC27" s="640"/>
      <c r="DD27" s="624">
        <v>277865</v>
      </c>
      <c r="DE27" s="637"/>
      <c r="DF27" s="637"/>
      <c r="DG27" s="637"/>
      <c r="DH27" s="637"/>
      <c r="DI27" s="637"/>
      <c r="DJ27" s="637"/>
      <c r="DK27" s="638"/>
      <c r="DL27" s="624">
        <v>272540</v>
      </c>
      <c r="DM27" s="637"/>
      <c r="DN27" s="637"/>
      <c r="DO27" s="637"/>
      <c r="DP27" s="637"/>
      <c r="DQ27" s="637"/>
      <c r="DR27" s="637"/>
      <c r="DS27" s="637"/>
      <c r="DT27" s="637"/>
      <c r="DU27" s="637"/>
      <c r="DV27" s="638"/>
      <c r="DW27" s="641">
        <v>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2791</v>
      </c>
      <c r="S28" s="619"/>
      <c r="T28" s="619"/>
      <c r="U28" s="619"/>
      <c r="V28" s="619"/>
      <c r="W28" s="619"/>
      <c r="X28" s="619"/>
      <c r="Y28" s="620"/>
      <c r="Z28" s="671">
        <v>0</v>
      </c>
      <c r="AA28" s="671"/>
      <c r="AB28" s="671"/>
      <c r="AC28" s="671"/>
      <c r="AD28" s="672">
        <v>504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804162</v>
      </c>
      <c r="CS28" s="619"/>
      <c r="CT28" s="619"/>
      <c r="CU28" s="619"/>
      <c r="CV28" s="619"/>
      <c r="CW28" s="619"/>
      <c r="CX28" s="619"/>
      <c r="CY28" s="620"/>
      <c r="CZ28" s="621">
        <v>13</v>
      </c>
      <c r="DA28" s="639"/>
      <c r="DB28" s="639"/>
      <c r="DC28" s="640"/>
      <c r="DD28" s="624">
        <v>794887</v>
      </c>
      <c r="DE28" s="619"/>
      <c r="DF28" s="619"/>
      <c r="DG28" s="619"/>
      <c r="DH28" s="619"/>
      <c r="DI28" s="619"/>
      <c r="DJ28" s="619"/>
      <c r="DK28" s="620"/>
      <c r="DL28" s="624">
        <v>794346</v>
      </c>
      <c r="DM28" s="619"/>
      <c r="DN28" s="619"/>
      <c r="DO28" s="619"/>
      <c r="DP28" s="619"/>
      <c r="DQ28" s="619"/>
      <c r="DR28" s="619"/>
      <c r="DS28" s="619"/>
      <c r="DT28" s="619"/>
      <c r="DU28" s="619"/>
      <c r="DV28" s="620"/>
      <c r="DW28" s="641">
        <v>20.3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3002</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804162</v>
      </c>
      <c r="CS29" s="637"/>
      <c r="CT29" s="637"/>
      <c r="CU29" s="637"/>
      <c r="CV29" s="637"/>
      <c r="CW29" s="637"/>
      <c r="CX29" s="637"/>
      <c r="CY29" s="638"/>
      <c r="CZ29" s="621">
        <v>13</v>
      </c>
      <c r="DA29" s="639"/>
      <c r="DB29" s="639"/>
      <c r="DC29" s="640"/>
      <c r="DD29" s="624">
        <v>794887</v>
      </c>
      <c r="DE29" s="637"/>
      <c r="DF29" s="637"/>
      <c r="DG29" s="637"/>
      <c r="DH29" s="637"/>
      <c r="DI29" s="637"/>
      <c r="DJ29" s="637"/>
      <c r="DK29" s="638"/>
      <c r="DL29" s="624">
        <v>794346</v>
      </c>
      <c r="DM29" s="637"/>
      <c r="DN29" s="637"/>
      <c r="DO29" s="637"/>
      <c r="DP29" s="637"/>
      <c r="DQ29" s="637"/>
      <c r="DR29" s="637"/>
      <c r="DS29" s="637"/>
      <c r="DT29" s="637"/>
      <c r="DU29" s="637"/>
      <c r="DV29" s="638"/>
      <c r="DW29" s="641">
        <v>20.3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445815</v>
      </c>
      <c r="S30" s="619"/>
      <c r="T30" s="619"/>
      <c r="U30" s="619"/>
      <c r="V30" s="619"/>
      <c r="W30" s="619"/>
      <c r="X30" s="619"/>
      <c r="Y30" s="620"/>
      <c r="Z30" s="671">
        <v>6.8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90</v>
      </c>
      <c r="BN30" s="685"/>
      <c r="BO30" s="685"/>
      <c r="BP30" s="685"/>
      <c r="BQ30" s="687"/>
      <c r="BR30" s="684">
        <v>97.7</v>
      </c>
      <c r="BS30" s="685"/>
      <c r="BT30" s="685"/>
      <c r="BU30" s="685"/>
      <c r="BV30" s="685"/>
      <c r="BW30" s="685"/>
      <c r="BX30" s="686">
        <v>88</v>
      </c>
      <c r="BY30" s="685"/>
      <c r="BZ30" s="685"/>
      <c r="CA30" s="685"/>
      <c r="CB30" s="687"/>
      <c r="CD30" s="690"/>
      <c r="CE30" s="691"/>
      <c r="CF30" s="655" t="s">
        <v>290</v>
      </c>
      <c r="CG30" s="652"/>
      <c r="CH30" s="652"/>
      <c r="CI30" s="652"/>
      <c r="CJ30" s="652"/>
      <c r="CK30" s="652"/>
      <c r="CL30" s="652"/>
      <c r="CM30" s="652"/>
      <c r="CN30" s="652"/>
      <c r="CO30" s="652"/>
      <c r="CP30" s="652"/>
      <c r="CQ30" s="653"/>
      <c r="CR30" s="618">
        <v>704627</v>
      </c>
      <c r="CS30" s="619"/>
      <c r="CT30" s="619"/>
      <c r="CU30" s="619"/>
      <c r="CV30" s="619"/>
      <c r="CW30" s="619"/>
      <c r="CX30" s="619"/>
      <c r="CY30" s="620"/>
      <c r="CZ30" s="621">
        <v>11.4</v>
      </c>
      <c r="DA30" s="639"/>
      <c r="DB30" s="639"/>
      <c r="DC30" s="640"/>
      <c r="DD30" s="624">
        <v>695894</v>
      </c>
      <c r="DE30" s="619"/>
      <c r="DF30" s="619"/>
      <c r="DG30" s="619"/>
      <c r="DH30" s="619"/>
      <c r="DI30" s="619"/>
      <c r="DJ30" s="619"/>
      <c r="DK30" s="620"/>
      <c r="DL30" s="624">
        <v>695353</v>
      </c>
      <c r="DM30" s="619"/>
      <c r="DN30" s="619"/>
      <c r="DO30" s="619"/>
      <c r="DP30" s="619"/>
      <c r="DQ30" s="619"/>
      <c r="DR30" s="619"/>
      <c r="DS30" s="619"/>
      <c r="DT30" s="619"/>
      <c r="DU30" s="619"/>
      <c r="DV30" s="620"/>
      <c r="DW30" s="641">
        <v>17.8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173877</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v>
      </c>
      <c r="BH31" s="637"/>
      <c r="BI31" s="637"/>
      <c r="BJ31" s="637"/>
      <c r="BK31" s="637"/>
      <c r="BL31" s="637"/>
      <c r="BM31" s="673">
        <v>90.4</v>
      </c>
      <c r="BN31" s="683"/>
      <c r="BO31" s="683"/>
      <c r="BP31" s="683"/>
      <c r="BQ31" s="647"/>
      <c r="BR31" s="682">
        <v>97.3</v>
      </c>
      <c r="BS31" s="637"/>
      <c r="BT31" s="637"/>
      <c r="BU31" s="637"/>
      <c r="BV31" s="637"/>
      <c r="BW31" s="637"/>
      <c r="BX31" s="673">
        <v>88.3</v>
      </c>
      <c r="BY31" s="683"/>
      <c r="BZ31" s="683"/>
      <c r="CA31" s="683"/>
      <c r="CB31" s="647"/>
      <c r="CD31" s="690"/>
      <c r="CE31" s="691"/>
      <c r="CF31" s="655" t="s">
        <v>294</v>
      </c>
      <c r="CG31" s="652"/>
      <c r="CH31" s="652"/>
      <c r="CI31" s="652"/>
      <c r="CJ31" s="652"/>
      <c r="CK31" s="652"/>
      <c r="CL31" s="652"/>
      <c r="CM31" s="652"/>
      <c r="CN31" s="652"/>
      <c r="CO31" s="652"/>
      <c r="CP31" s="652"/>
      <c r="CQ31" s="653"/>
      <c r="CR31" s="618">
        <v>99535</v>
      </c>
      <c r="CS31" s="637"/>
      <c r="CT31" s="637"/>
      <c r="CU31" s="637"/>
      <c r="CV31" s="637"/>
      <c r="CW31" s="637"/>
      <c r="CX31" s="637"/>
      <c r="CY31" s="638"/>
      <c r="CZ31" s="621">
        <v>1.6</v>
      </c>
      <c r="DA31" s="639"/>
      <c r="DB31" s="639"/>
      <c r="DC31" s="640"/>
      <c r="DD31" s="624">
        <v>98993</v>
      </c>
      <c r="DE31" s="637"/>
      <c r="DF31" s="637"/>
      <c r="DG31" s="637"/>
      <c r="DH31" s="637"/>
      <c r="DI31" s="637"/>
      <c r="DJ31" s="637"/>
      <c r="DK31" s="638"/>
      <c r="DL31" s="624">
        <v>98993</v>
      </c>
      <c r="DM31" s="637"/>
      <c r="DN31" s="637"/>
      <c r="DO31" s="637"/>
      <c r="DP31" s="637"/>
      <c r="DQ31" s="637"/>
      <c r="DR31" s="637"/>
      <c r="DS31" s="637"/>
      <c r="DT31" s="637"/>
      <c r="DU31" s="637"/>
      <c r="DV31" s="638"/>
      <c r="DW31" s="641">
        <v>2.5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175325</v>
      </c>
      <c r="S32" s="619"/>
      <c r="T32" s="619"/>
      <c r="U32" s="619"/>
      <c r="V32" s="619"/>
      <c r="W32" s="619"/>
      <c r="X32" s="619"/>
      <c r="Y32" s="620"/>
      <c r="Z32" s="671">
        <v>2.7</v>
      </c>
      <c r="AA32" s="671"/>
      <c r="AB32" s="671"/>
      <c r="AC32" s="671"/>
      <c r="AD32" s="672">
        <v>8766</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98.5</v>
      </c>
      <c r="BH32" s="603"/>
      <c r="BI32" s="603"/>
      <c r="BJ32" s="603"/>
      <c r="BK32" s="603"/>
      <c r="BL32" s="603"/>
      <c r="BM32" s="666">
        <v>87.9</v>
      </c>
      <c r="BN32" s="603"/>
      <c r="BO32" s="603"/>
      <c r="BP32" s="603"/>
      <c r="BQ32" s="660"/>
      <c r="BR32" s="681">
        <v>97.8</v>
      </c>
      <c r="BS32" s="603"/>
      <c r="BT32" s="603"/>
      <c r="BU32" s="603"/>
      <c r="BV32" s="603"/>
      <c r="BW32" s="603"/>
      <c r="BX32" s="666">
        <v>85.6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614900</v>
      </c>
      <c r="S33" s="619"/>
      <c r="T33" s="619"/>
      <c r="U33" s="619"/>
      <c r="V33" s="619"/>
      <c r="W33" s="619"/>
      <c r="X33" s="619"/>
      <c r="Y33" s="620"/>
      <c r="Z33" s="671">
        <v>9.4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2626310</v>
      </c>
      <c r="CS33" s="637"/>
      <c r="CT33" s="637"/>
      <c r="CU33" s="637"/>
      <c r="CV33" s="637"/>
      <c r="CW33" s="637"/>
      <c r="CX33" s="637"/>
      <c r="CY33" s="638"/>
      <c r="CZ33" s="621">
        <v>42.5</v>
      </c>
      <c r="DA33" s="639"/>
      <c r="DB33" s="639"/>
      <c r="DC33" s="640"/>
      <c r="DD33" s="624">
        <v>2262071</v>
      </c>
      <c r="DE33" s="637"/>
      <c r="DF33" s="637"/>
      <c r="DG33" s="637"/>
      <c r="DH33" s="637"/>
      <c r="DI33" s="637"/>
      <c r="DJ33" s="637"/>
      <c r="DK33" s="638"/>
      <c r="DL33" s="624">
        <v>1629691</v>
      </c>
      <c r="DM33" s="637"/>
      <c r="DN33" s="637"/>
      <c r="DO33" s="637"/>
      <c r="DP33" s="637"/>
      <c r="DQ33" s="637"/>
      <c r="DR33" s="637"/>
      <c r="DS33" s="637"/>
      <c r="DT33" s="637"/>
      <c r="DU33" s="637"/>
      <c r="DV33" s="638"/>
      <c r="DW33" s="641">
        <v>41.6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889018</v>
      </c>
      <c r="CS34" s="619"/>
      <c r="CT34" s="619"/>
      <c r="CU34" s="619"/>
      <c r="CV34" s="619"/>
      <c r="CW34" s="619"/>
      <c r="CX34" s="619"/>
      <c r="CY34" s="620"/>
      <c r="CZ34" s="621">
        <v>14.4</v>
      </c>
      <c r="DA34" s="639"/>
      <c r="DB34" s="639"/>
      <c r="DC34" s="640"/>
      <c r="DD34" s="624">
        <v>699400</v>
      </c>
      <c r="DE34" s="619"/>
      <c r="DF34" s="619"/>
      <c r="DG34" s="619"/>
      <c r="DH34" s="619"/>
      <c r="DI34" s="619"/>
      <c r="DJ34" s="619"/>
      <c r="DK34" s="620"/>
      <c r="DL34" s="624">
        <v>563965</v>
      </c>
      <c r="DM34" s="619"/>
      <c r="DN34" s="619"/>
      <c r="DO34" s="619"/>
      <c r="DP34" s="619"/>
      <c r="DQ34" s="619"/>
      <c r="DR34" s="619"/>
      <c r="DS34" s="619"/>
      <c r="DT34" s="619"/>
      <c r="DU34" s="619"/>
      <c r="DV34" s="620"/>
      <c r="DW34" s="641">
        <v>14.4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206600</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723255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49003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107920</v>
      </c>
      <c r="CS35" s="637"/>
      <c r="CT35" s="637"/>
      <c r="CU35" s="637"/>
      <c r="CV35" s="637"/>
      <c r="CW35" s="637"/>
      <c r="CX35" s="637"/>
      <c r="CY35" s="638"/>
      <c r="CZ35" s="621">
        <v>1.7</v>
      </c>
      <c r="DA35" s="639"/>
      <c r="DB35" s="639"/>
      <c r="DC35" s="640"/>
      <c r="DD35" s="624">
        <v>107920</v>
      </c>
      <c r="DE35" s="637"/>
      <c r="DF35" s="637"/>
      <c r="DG35" s="637"/>
      <c r="DH35" s="637"/>
      <c r="DI35" s="637"/>
      <c r="DJ35" s="637"/>
      <c r="DK35" s="638"/>
      <c r="DL35" s="624">
        <v>107920</v>
      </c>
      <c r="DM35" s="637"/>
      <c r="DN35" s="637"/>
      <c r="DO35" s="637"/>
      <c r="DP35" s="637"/>
      <c r="DQ35" s="637"/>
      <c r="DR35" s="637"/>
      <c r="DS35" s="637"/>
      <c r="DT35" s="637"/>
      <c r="DU35" s="637"/>
      <c r="DV35" s="638"/>
      <c r="DW35" s="641">
        <v>2.8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6540883</v>
      </c>
      <c r="S36" s="659"/>
      <c r="T36" s="659"/>
      <c r="U36" s="659"/>
      <c r="V36" s="659"/>
      <c r="W36" s="659"/>
      <c r="X36" s="659"/>
      <c r="Y36" s="662"/>
      <c r="Z36" s="663">
        <v>100</v>
      </c>
      <c r="AA36" s="663"/>
      <c r="AB36" s="663"/>
      <c r="AC36" s="663"/>
      <c r="AD36" s="664">
        <v>3708780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151205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-30883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616254</v>
      </c>
      <c r="CS36" s="619"/>
      <c r="CT36" s="619"/>
      <c r="CU36" s="619"/>
      <c r="CV36" s="619"/>
      <c r="CW36" s="619"/>
      <c r="CX36" s="619"/>
      <c r="CY36" s="620"/>
      <c r="CZ36" s="621">
        <v>10</v>
      </c>
      <c r="DA36" s="639"/>
      <c r="DB36" s="639"/>
      <c r="DC36" s="640"/>
      <c r="DD36" s="624">
        <v>579008</v>
      </c>
      <c r="DE36" s="619"/>
      <c r="DF36" s="619"/>
      <c r="DG36" s="619"/>
      <c r="DH36" s="619"/>
      <c r="DI36" s="619"/>
      <c r="DJ36" s="619"/>
      <c r="DK36" s="620"/>
      <c r="DL36" s="624">
        <v>482957</v>
      </c>
      <c r="DM36" s="619"/>
      <c r="DN36" s="619"/>
      <c r="DO36" s="619"/>
      <c r="DP36" s="619"/>
      <c r="DQ36" s="619"/>
      <c r="DR36" s="619"/>
      <c r="DS36" s="619"/>
      <c r="DT36" s="619"/>
      <c r="DU36" s="619"/>
      <c r="DV36" s="620"/>
      <c r="DW36" s="641">
        <v>12.3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10976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2428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330952</v>
      </c>
      <c r="CS37" s="637"/>
      <c r="CT37" s="637"/>
      <c r="CU37" s="637"/>
      <c r="CV37" s="637"/>
      <c r="CW37" s="637"/>
      <c r="CX37" s="637"/>
      <c r="CY37" s="638"/>
      <c r="CZ37" s="621">
        <v>5.4</v>
      </c>
      <c r="DA37" s="639"/>
      <c r="DB37" s="639"/>
      <c r="DC37" s="640"/>
      <c r="DD37" s="624">
        <v>330936</v>
      </c>
      <c r="DE37" s="637"/>
      <c r="DF37" s="637"/>
      <c r="DG37" s="637"/>
      <c r="DH37" s="637"/>
      <c r="DI37" s="637"/>
      <c r="DJ37" s="637"/>
      <c r="DK37" s="638"/>
      <c r="DL37" s="624">
        <v>330936</v>
      </c>
      <c r="DM37" s="637"/>
      <c r="DN37" s="637"/>
      <c r="DO37" s="637"/>
      <c r="DP37" s="637"/>
      <c r="DQ37" s="637"/>
      <c r="DR37" s="637"/>
      <c r="DS37" s="637"/>
      <c r="DT37" s="637"/>
      <c r="DU37" s="637"/>
      <c r="DV37" s="638"/>
      <c r="DW37" s="641">
        <v>8.5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4045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712279</v>
      </c>
      <c r="CS38" s="619"/>
      <c r="CT38" s="619"/>
      <c r="CU38" s="619"/>
      <c r="CV38" s="619"/>
      <c r="CW38" s="619"/>
      <c r="CX38" s="619"/>
      <c r="CY38" s="620"/>
      <c r="CZ38" s="621">
        <v>11.5</v>
      </c>
      <c r="DA38" s="639"/>
      <c r="DB38" s="639"/>
      <c r="DC38" s="640"/>
      <c r="DD38" s="624">
        <v>604283</v>
      </c>
      <c r="DE38" s="619"/>
      <c r="DF38" s="619"/>
      <c r="DG38" s="619"/>
      <c r="DH38" s="619"/>
      <c r="DI38" s="619"/>
      <c r="DJ38" s="619"/>
      <c r="DK38" s="620"/>
      <c r="DL38" s="624">
        <v>473489</v>
      </c>
      <c r="DM38" s="619"/>
      <c r="DN38" s="619"/>
      <c r="DO38" s="619"/>
      <c r="DP38" s="619"/>
      <c r="DQ38" s="619"/>
      <c r="DR38" s="619"/>
      <c r="DS38" s="619"/>
      <c r="DT38" s="619"/>
      <c r="DU38" s="619"/>
      <c r="DV38" s="620"/>
      <c r="DW38" s="641">
        <v>12.1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271219</v>
      </c>
      <c r="CS39" s="637"/>
      <c r="CT39" s="637"/>
      <c r="CU39" s="637"/>
      <c r="CV39" s="637"/>
      <c r="CW39" s="637"/>
      <c r="CX39" s="637"/>
      <c r="CY39" s="638"/>
      <c r="CZ39" s="621">
        <v>4.4000000000000004</v>
      </c>
      <c r="DA39" s="639"/>
      <c r="DB39" s="639"/>
      <c r="DC39" s="640"/>
      <c r="DD39" s="624">
        <v>270000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215820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29620</v>
      </c>
      <c r="CS40" s="619"/>
      <c r="CT40" s="619"/>
      <c r="CU40" s="619"/>
      <c r="CV40" s="619"/>
      <c r="CW40" s="619"/>
      <c r="CX40" s="619"/>
      <c r="CY40" s="620"/>
      <c r="CZ40" s="621">
        <v>0.5</v>
      </c>
      <c r="DA40" s="639"/>
      <c r="DB40" s="639"/>
      <c r="DC40" s="640"/>
      <c r="DD40" s="624">
        <v>1460</v>
      </c>
      <c r="DE40" s="619"/>
      <c r="DF40" s="619"/>
      <c r="DG40" s="619"/>
      <c r="DH40" s="619"/>
      <c r="DI40" s="619"/>
      <c r="DJ40" s="619"/>
      <c r="DK40" s="620"/>
      <c r="DL40" s="624">
        <v>1360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345254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985211</v>
      </c>
      <c r="CS42" s="619"/>
      <c r="CT42" s="619"/>
      <c r="CU42" s="619"/>
      <c r="CV42" s="619"/>
      <c r="CW42" s="619"/>
      <c r="CX42" s="619"/>
      <c r="CY42" s="620"/>
      <c r="CZ42" s="621">
        <v>15.9</v>
      </c>
      <c r="DA42" s="622"/>
      <c r="DB42" s="622"/>
      <c r="DC42" s="623"/>
      <c r="DD42" s="624">
        <v>210966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983212</v>
      </c>
      <c r="CS44" s="619"/>
      <c r="CT44" s="619"/>
      <c r="CU44" s="619"/>
      <c r="CV44" s="619"/>
      <c r="CW44" s="619"/>
      <c r="CX44" s="619"/>
      <c r="CY44" s="620"/>
      <c r="CZ44" s="621">
        <v>15.9</v>
      </c>
      <c r="DA44" s="622"/>
      <c r="DB44" s="622"/>
      <c r="DC44" s="623"/>
      <c r="DD44" s="624">
        <v>208967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390150</v>
      </c>
      <c r="CS45" s="637"/>
      <c r="CT45" s="637"/>
      <c r="CU45" s="637"/>
      <c r="CV45" s="637"/>
      <c r="CW45" s="637"/>
      <c r="CX45" s="637"/>
      <c r="CY45" s="638"/>
      <c r="CZ45" s="621">
        <v>6.3</v>
      </c>
      <c r="DA45" s="639"/>
      <c r="DB45" s="639"/>
      <c r="DC45" s="640"/>
      <c r="DD45" s="624">
        <v>12523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563726</v>
      </c>
      <c r="CS46" s="619"/>
      <c r="CT46" s="619"/>
      <c r="CU46" s="619"/>
      <c r="CV46" s="619"/>
      <c r="CW46" s="619"/>
      <c r="CX46" s="619"/>
      <c r="CY46" s="620"/>
      <c r="CZ46" s="621">
        <v>9.1</v>
      </c>
      <c r="DA46" s="622"/>
      <c r="DB46" s="622"/>
      <c r="DC46" s="623"/>
      <c r="DD46" s="624">
        <v>179808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1999</v>
      </c>
      <c r="CS47" s="637"/>
      <c r="CT47" s="637"/>
      <c r="CU47" s="637"/>
      <c r="CV47" s="637"/>
      <c r="CW47" s="637"/>
      <c r="CX47" s="637"/>
      <c r="CY47" s="638"/>
      <c r="CZ47" s="621">
        <v>0</v>
      </c>
      <c r="DA47" s="639"/>
      <c r="DB47" s="639"/>
      <c r="DC47" s="640"/>
      <c r="DD47" s="624">
        <v>1999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6185451</v>
      </c>
      <c r="CS49" s="603"/>
      <c r="CT49" s="603"/>
      <c r="CU49" s="603"/>
      <c r="CV49" s="603"/>
      <c r="CW49" s="603"/>
      <c r="CX49" s="603"/>
      <c r="CY49" s="604"/>
      <c r="CZ49" s="605">
        <v>100</v>
      </c>
      <c r="DA49" s="606"/>
      <c r="DB49" s="606"/>
      <c r="DC49" s="607"/>
      <c r="DD49" s="608">
        <v>4297679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6543</v>
      </c>
      <c r="R7" s="1131"/>
      <c r="S7" s="1131"/>
      <c r="T7" s="1131"/>
      <c r="U7" s="1131"/>
      <c r="V7" s="1131">
        <v>6188</v>
      </c>
      <c r="W7" s="1131"/>
      <c r="X7" s="1131"/>
      <c r="Y7" s="1131"/>
      <c r="Z7" s="1131"/>
      <c r="AA7" s="1131">
        <v>355</v>
      </c>
      <c r="AB7" s="1131"/>
      <c r="AC7" s="1131"/>
      <c r="AD7" s="1131"/>
      <c r="AE7" s="1132"/>
      <c r="AF7" s="1133">
        <v>348</v>
      </c>
      <c r="AG7" s="1134"/>
      <c r="AH7" s="1134"/>
      <c r="AI7" s="1134"/>
      <c r="AJ7" s="1135"/>
      <c r="AK7" s="1117">
        <v>446</v>
      </c>
      <c r="AL7" s="1118"/>
      <c r="AM7" s="1118"/>
      <c r="AN7" s="1118"/>
      <c r="AO7" s="1118"/>
      <c r="AP7" s="1118">
        <v>7494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6543</v>
      </c>
      <c r="R23" s="1095"/>
      <c r="S23" s="1095"/>
      <c r="T23" s="1095"/>
      <c r="U23" s="1095"/>
      <c r="V23" s="1095">
        <v>6188</v>
      </c>
      <c r="W23" s="1095"/>
      <c r="X23" s="1095"/>
      <c r="Y23" s="1095"/>
      <c r="Z23" s="1095"/>
      <c r="AA23" s="1095">
        <v>355</v>
      </c>
      <c r="AB23" s="1095"/>
      <c r="AC23" s="1095"/>
      <c r="AD23" s="1095"/>
      <c r="AE23" s="1096"/>
      <c r="AF23" s="1097">
        <v>348</v>
      </c>
      <c r="AG23" s="1095"/>
      <c r="AH23" s="1095"/>
      <c r="AI23" s="1095"/>
      <c r="AJ23" s="1098"/>
      <c r="AK23" s="1099"/>
      <c r="AL23" s="1100"/>
      <c r="AM23" s="1100"/>
      <c r="AN23" s="1100"/>
      <c r="AO23" s="1100"/>
      <c r="AP23" s="1095">
        <v>7494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2067</v>
      </c>
      <c r="R28" s="1080"/>
      <c r="S28" s="1080"/>
      <c r="T28" s="1080"/>
      <c r="U28" s="1080"/>
      <c r="V28" s="1080">
        <v>2018</v>
      </c>
      <c r="W28" s="1080"/>
      <c r="X28" s="1080"/>
      <c r="Y28" s="1080"/>
      <c r="Z28" s="1080"/>
      <c r="AA28" s="1080">
        <v>49</v>
      </c>
      <c r="AB28" s="1080"/>
      <c r="AC28" s="1080"/>
      <c r="AD28" s="1080"/>
      <c r="AE28" s="1081"/>
      <c r="AF28" s="1082">
        <v>49</v>
      </c>
      <c r="AG28" s="1080"/>
      <c r="AH28" s="1080"/>
      <c r="AI28" s="1080"/>
      <c r="AJ28" s="1083"/>
      <c r="AK28" s="1084">
        <v>250</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1224</v>
      </c>
      <c r="R29" s="1070"/>
      <c r="S29" s="1070"/>
      <c r="T29" s="1070"/>
      <c r="U29" s="1070"/>
      <c r="V29" s="1070">
        <v>1211</v>
      </c>
      <c r="W29" s="1070"/>
      <c r="X29" s="1070"/>
      <c r="Y29" s="1070"/>
      <c r="Z29" s="1070"/>
      <c r="AA29" s="1070">
        <v>14</v>
      </c>
      <c r="AB29" s="1070"/>
      <c r="AC29" s="1070"/>
      <c r="AD29" s="1070"/>
      <c r="AE29" s="1071"/>
      <c r="AF29" s="1045">
        <v>14</v>
      </c>
      <c r="AG29" s="1046"/>
      <c r="AH29" s="1046"/>
      <c r="AI29" s="1046"/>
      <c r="AJ29" s="1047"/>
      <c r="AK29" s="1006">
        <v>179</v>
      </c>
      <c r="AL29" s="997"/>
      <c r="AM29" s="997"/>
      <c r="AN29" s="997"/>
      <c r="AO29" s="997"/>
      <c r="AP29" s="997">
        <v>32</v>
      </c>
      <c r="AQ29" s="997"/>
      <c r="AR29" s="997"/>
      <c r="AS29" s="997"/>
      <c r="AT29" s="997"/>
      <c r="AU29" s="997" t="s">
        <v>539</v>
      </c>
      <c r="AV29" s="997"/>
      <c r="AW29" s="997"/>
      <c r="AX29" s="997"/>
      <c r="AY29" s="997"/>
      <c r="AZ29" s="997" t="s">
        <v>539</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99</v>
      </c>
      <c r="R30" s="1070"/>
      <c r="S30" s="1070"/>
      <c r="T30" s="1070"/>
      <c r="U30" s="1070"/>
      <c r="V30" s="1070">
        <v>98</v>
      </c>
      <c r="W30" s="1070"/>
      <c r="X30" s="1070"/>
      <c r="Y30" s="1070"/>
      <c r="Z30" s="1070"/>
      <c r="AA30" s="1070">
        <v>1</v>
      </c>
      <c r="AB30" s="1070"/>
      <c r="AC30" s="1070"/>
      <c r="AD30" s="1070"/>
      <c r="AE30" s="1071"/>
      <c r="AF30" s="1045">
        <v>1</v>
      </c>
      <c r="AG30" s="1046"/>
      <c r="AH30" s="1046"/>
      <c r="AI30" s="1046"/>
      <c r="AJ30" s="1047"/>
      <c r="AK30" s="1006">
        <v>45</v>
      </c>
      <c r="AL30" s="997"/>
      <c r="AM30" s="997"/>
      <c r="AN30" s="997"/>
      <c r="AO30" s="997"/>
      <c r="AP30" s="997" t="s">
        <v>539</v>
      </c>
      <c r="AQ30" s="997"/>
      <c r="AR30" s="997"/>
      <c r="AS30" s="997"/>
      <c r="AT30" s="997"/>
      <c r="AU30" s="997" t="s">
        <v>539</v>
      </c>
      <c r="AV30" s="997"/>
      <c r="AW30" s="997"/>
      <c r="AX30" s="997"/>
      <c r="AY30" s="997"/>
      <c r="AZ30" s="997" t="s">
        <v>539</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326</v>
      </c>
      <c r="R31" s="1070"/>
      <c r="S31" s="1070"/>
      <c r="T31" s="1070"/>
      <c r="U31" s="1070"/>
      <c r="V31" s="1070">
        <v>322</v>
      </c>
      <c r="W31" s="1070"/>
      <c r="X31" s="1070"/>
      <c r="Y31" s="1070"/>
      <c r="Z31" s="1070"/>
      <c r="AA31" s="1070">
        <v>3</v>
      </c>
      <c r="AB31" s="1070"/>
      <c r="AC31" s="1070"/>
      <c r="AD31" s="1070"/>
      <c r="AE31" s="1071"/>
      <c r="AF31" s="1045">
        <v>3</v>
      </c>
      <c r="AG31" s="1046"/>
      <c r="AH31" s="1046"/>
      <c r="AI31" s="1046"/>
      <c r="AJ31" s="1047"/>
      <c r="AK31" s="1006">
        <v>121</v>
      </c>
      <c r="AL31" s="997"/>
      <c r="AM31" s="997"/>
      <c r="AN31" s="997"/>
      <c r="AO31" s="997"/>
      <c r="AP31" s="997">
        <v>2021</v>
      </c>
      <c r="AQ31" s="997"/>
      <c r="AR31" s="997"/>
      <c r="AS31" s="997"/>
      <c r="AT31" s="997"/>
      <c r="AU31" s="997">
        <v>1823</v>
      </c>
      <c r="AV31" s="997"/>
      <c r="AW31" s="997"/>
      <c r="AX31" s="997"/>
      <c r="AY31" s="997"/>
      <c r="AZ31" s="997" t="s">
        <v>539</v>
      </c>
      <c r="BA31" s="997"/>
      <c r="BB31" s="997"/>
      <c r="BC31" s="997"/>
      <c r="BD31" s="997"/>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38</v>
      </c>
      <c r="R32" s="1070"/>
      <c r="S32" s="1070"/>
      <c r="T32" s="1070"/>
      <c r="U32" s="1070"/>
      <c r="V32" s="1070">
        <v>38</v>
      </c>
      <c r="W32" s="1070"/>
      <c r="X32" s="1070"/>
      <c r="Y32" s="1070"/>
      <c r="Z32" s="1070"/>
      <c r="AA32" s="1070">
        <v>1</v>
      </c>
      <c r="AB32" s="1070"/>
      <c r="AC32" s="1070"/>
      <c r="AD32" s="1070"/>
      <c r="AE32" s="1071"/>
      <c r="AF32" s="1045">
        <v>1</v>
      </c>
      <c r="AG32" s="1046"/>
      <c r="AH32" s="1046"/>
      <c r="AI32" s="1046"/>
      <c r="AJ32" s="1047"/>
      <c r="AK32" s="1006">
        <v>30</v>
      </c>
      <c r="AL32" s="997"/>
      <c r="AM32" s="997"/>
      <c r="AN32" s="997"/>
      <c r="AO32" s="997"/>
      <c r="AP32" s="997">
        <v>252</v>
      </c>
      <c r="AQ32" s="997"/>
      <c r="AR32" s="997"/>
      <c r="AS32" s="997"/>
      <c r="AT32" s="997"/>
      <c r="AU32" s="997">
        <v>230</v>
      </c>
      <c r="AV32" s="997"/>
      <c r="AW32" s="997"/>
      <c r="AX32" s="997"/>
      <c r="AY32" s="997"/>
      <c r="AZ32" s="997" t="s">
        <v>539</v>
      </c>
      <c r="BA32" s="997"/>
      <c r="BB32" s="997"/>
      <c r="BC32" s="997"/>
      <c r="BD32" s="997"/>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v>
      </c>
      <c r="AG63" s="985"/>
      <c r="AH63" s="985"/>
      <c r="AI63" s="985"/>
      <c r="AJ63" s="1056"/>
      <c r="AK63" s="1057"/>
      <c r="AL63" s="989"/>
      <c r="AM63" s="989"/>
      <c r="AN63" s="989"/>
      <c r="AO63" s="989"/>
      <c r="AP63" s="985">
        <v>2305</v>
      </c>
      <c r="AQ63" s="985"/>
      <c r="AR63" s="985"/>
      <c r="AS63" s="985"/>
      <c r="AT63" s="985"/>
      <c r="AU63" s="985">
        <v>2053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623</v>
      </c>
      <c r="R68" s="1008"/>
      <c r="S68" s="1008"/>
      <c r="T68" s="1008"/>
      <c r="U68" s="1008"/>
      <c r="V68" s="1008">
        <v>575</v>
      </c>
      <c r="W68" s="1008"/>
      <c r="X68" s="1008"/>
      <c r="Y68" s="1008"/>
      <c r="Z68" s="1008"/>
      <c r="AA68" s="1008">
        <v>48</v>
      </c>
      <c r="AB68" s="1008"/>
      <c r="AC68" s="1008"/>
      <c r="AD68" s="1008"/>
      <c r="AE68" s="1008"/>
      <c r="AF68" s="1008">
        <v>48</v>
      </c>
      <c r="AG68" s="1008"/>
      <c r="AH68" s="1008"/>
      <c r="AI68" s="1008"/>
      <c r="AJ68" s="1008"/>
      <c r="AK68" s="1008">
        <v>15</v>
      </c>
      <c r="AL68" s="1008"/>
      <c r="AM68" s="1008"/>
      <c r="AN68" s="1008"/>
      <c r="AO68" s="1008"/>
      <c r="AP68" s="1008">
        <v>3</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8754</v>
      </c>
      <c r="R69" s="997"/>
      <c r="S69" s="997"/>
      <c r="T69" s="997"/>
      <c r="U69" s="997"/>
      <c r="V69" s="997">
        <v>7394</v>
      </c>
      <c r="W69" s="997"/>
      <c r="X69" s="997"/>
      <c r="Y69" s="997"/>
      <c r="Z69" s="997"/>
      <c r="AA69" s="997">
        <v>1360</v>
      </c>
      <c r="AB69" s="997"/>
      <c r="AC69" s="997"/>
      <c r="AD69" s="997"/>
      <c r="AE69" s="997"/>
      <c r="AF69" s="997">
        <v>5707</v>
      </c>
      <c r="AG69" s="997"/>
      <c r="AH69" s="997"/>
      <c r="AI69" s="997"/>
      <c r="AJ69" s="997"/>
      <c r="AK69" s="997">
        <v>160</v>
      </c>
      <c r="AL69" s="997"/>
      <c r="AM69" s="997"/>
      <c r="AN69" s="997"/>
      <c r="AO69" s="997"/>
      <c r="AP69" s="997">
        <v>13270</v>
      </c>
      <c r="AQ69" s="997"/>
      <c r="AR69" s="997"/>
      <c r="AS69" s="997"/>
      <c r="AT69" s="997"/>
      <c r="AU69" s="997">
        <v>25</v>
      </c>
      <c r="AV69" s="997"/>
      <c r="AW69" s="997"/>
      <c r="AX69" s="997"/>
      <c r="AY69" s="997"/>
      <c r="AZ69" s="998" t="s">
        <v>549</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8194</v>
      </c>
      <c r="R70" s="997"/>
      <c r="S70" s="997"/>
      <c r="T70" s="997"/>
      <c r="U70" s="997"/>
      <c r="V70" s="997">
        <v>7939</v>
      </c>
      <c r="W70" s="997"/>
      <c r="X70" s="997"/>
      <c r="Y70" s="997"/>
      <c r="Z70" s="997"/>
      <c r="AA70" s="997">
        <v>255</v>
      </c>
      <c r="AB70" s="997"/>
      <c r="AC70" s="997"/>
      <c r="AD70" s="997"/>
      <c r="AE70" s="997"/>
      <c r="AF70" s="997">
        <v>234</v>
      </c>
      <c r="AG70" s="997"/>
      <c r="AH70" s="997"/>
      <c r="AI70" s="997"/>
      <c r="AJ70" s="997"/>
      <c r="AK70" s="997">
        <v>5</v>
      </c>
      <c r="AL70" s="997"/>
      <c r="AM70" s="997"/>
      <c r="AN70" s="997"/>
      <c r="AO70" s="997"/>
      <c r="AP70" s="997">
        <v>4661</v>
      </c>
      <c r="AQ70" s="997"/>
      <c r="AR70" s="997"/>
      <c r="AS70" s="997"/>
      <c r="AT70" s="997"/>
      <c r="AU70" s="997">
        <v>236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33</v>
      </c>
      <c r="R71" s="997"/>
      <c r="S71" s="997"/>
      <c r="T71" s="997"/>
      <c r="U71" s="997"/>
      <c r="V71" s="997">
        <v>27</v>
      </c>
      <c r="W71" s="997"/>
      <c r="X71" s="997"/>
      <c r="Y71" s="997"/>
      <c r="Z71" s="997"/>
      <c r="AA71" s="997">
        <v>6</v>
      </c>
      <c r="AB71" s="997"/>
      <c r="AC71" s="997"/>
      <c r="AD71" s="997"/>
      <c r="AE71" s="997"/>
      <c r="AF71" s="997">
        <v>6</v>
      </c>
      <c r="AG71" s="997"/>
      <c r="AH71" s="997"/>
      <c r="AI71" s="997"/>
      <c r="AJ71" s="997"/>
      <c r="AK71" s="997" t="s">
        <v>550</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12252</v>
      </c>
      <c r="R73" s="997"/>
      <c r="S73" s="997"/>
      <c r="T73" s="997"/>
      <c r="U73" s="997"/>
      <c r="V73" s="997">
        <v>10146</v>
      </c>
      <c r="W73" s="997"/>
      <c r="X73" s="997"/>
      <c r="Y73" s="997"/>
      <c r="Z73" s="997"/>
      <c r="AA73" s="997">
        <v>2106</v>
      </c>
      <c r="AB73" s="997"/>
      <c r="AC73" s="997"/>
      <c r="AD73" s="997"/>
      <c r="AE73" s="997"/>
      <c r="AF73" s="997">
        <v>2106</v>
      </c>
      <c r="AG73" s="997"/>
      <c r="AH73" s="997"/>
      <c r="AI73" s="997"/>
      <c r="AJ73" s="997"/>
      <c r="AK73" s="997" t="s">
        <v>550</v>
      </c>
      <c r="AL73" s="997"/>
      <c r="AM73" s="997"/>
      <c r="AN73" s="997"/>
      <c r="AO73" s="997"/>
      <c r="AP73" s="997" t="s">
        <v>550</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961</v>
      </c>
      <c r="R74" s="997"/>
      <c r="S74" s="997"/>
      <c r="T74" s="997"/>
      <c r="U74" s="997"/>
      <c r="V74" s="997">
        <v>937</v>
      </c>
      <c r="W74" s="997"/>
      <c r="X74" s="997"/>
      <c r="Y74" s="997"/>
      <c r="Z74" s="997"/>
      <c r="AA74" s="997">
        <v>24</v>
      </c>
      <c r="AB74" s="997"/>
      <c r="AC74" s="997"/>
      <c r="AD74" s="997"/>
      <c r="AE74" s="997"/>
      <c r="AF74" s="997">
        <v>24</v>
      </c>
      <c r="AG74" s="997"/>
      <c r="AH74" s="997"/>
      <c r="AI74" s="997"/>
      <c r="AJ74" s="997"/>
      <c r="AK74" s="997">
        <v>5</v>
      </c>
      <c r="AL74" s="997"/>
      <c r="AM74" s="997"/>
      <c r="AN74" s="997"/>
      <c r="AO74" s="997"/>
      <c r="AP74" s="997" t="s">
        <v>550</v>
      </c>
      <c r="AQ74" s="997"/>
      <c r="AR74" s="997"/>
      <c r="AS74" s="997"/>
      <c r="AT74" s="997"/>
      <c r="AU74" s="997" t="s">
        <v>550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482</v>
      </c>
      <c r="R75" s="1005"/>
      <c r="S75" s="1005"/>
      <c r="T75" s="1005"/>
      <c r="U75" s="1006"/>
      <c r="V75" s="1007">
        <v>451</v>
      </c>
      <c r="W75" s="1005"/>
      <c r="X75" s="1005"/>
      <c r="Y75" s="1005"/>
      <c r="Z75" s="1006"/>
      <c r="AA75" s="1007">
        <v>31</v>
      </c>
      <c r="AB75" s="1005"/>
      <c r="AC75" s="1005"/>
      <c r="AD75" s="1005"/>
      <c r="AE75" s="1006"/>
      <c r="AF75" s="1007">
        <v>31</v>
      </c>
      <c r="AG75" s="1005"/>
      <c r="AH75" s="1005"/>
      <c r="AI75" s="1005"/>
      <c r="AJ75" s="1006"/>
      <c r="AK75" s="1007">
        <v>20</v>
      </c>
      <c r="AL75" s="1005"/>
      <c r="AM75" s="1005"/>
      <c r="AN75" s="1005"/>
      <c r="AO75" s="1006"/>
      <c r="AP75" s="997" t="s">
        <v>550</v>
      </c>
      <c r="AQ75" s="997"/>
      <c r="AR75" s="997"/>
      <c r="AS75" s="997"/>
      <c r="AT75" s="997"/>
      <c r="AU75" s="997" t="s">
        <v>550</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160773</v>
      </c>
      <c r="R76" s="1005"/>
      <c r="S76" s="1005"/>
      <c r="T76" s="1005"/>
      <c r="U76" s="1006"/>
      <c r="V76" s="1007">
        <v>157982</v>
      </c>
      <c r="W76" s="1005"/>
      <c r="X76" s="1005"/>
      <c r="Y76" s="1005"/>
      <c r="Z76" s="1006"/>
      <c r="AA76" s="1007">
        <v>2791</v>
      </c>
      <c r="AB76" s="1005"/>
      <c r="AC76" s="1005"/>
      <c r="AD76" s="1005"/>
      <c r="AE76" s="1006"/>
      <c r="AF76" s="1007">
        <v>2789</v>
      </c>
      <c r="AG76" s="1005"/>
      <c r="AH76" s="1005"/>
      <c r="AI76" s="1005"/>
      <c r="AJ76" s="1006"/>
      <c r="AK76" s="1007">
        <v>2417</v>
      </c>
      <c r="AL76" s="1005"/>
      <c r="AM76" s="1005"/>
      <c r="AN76" s="1005"/>
      <c r="AO76" s="1006"/>
      <c r="AP76" s="997" t="s">
        <v>550</v>
      </c>
      <c r="AQ76" s="997"/>
      <c r="AR76" s="997"/>
      <c r="AS76" s="997"/>
      <c r="AT76" s="997"/>
      <c r="AU76" s="997" t="s">
        <v>550</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10953</v>
      </c>
      <c r="AG88" s="985"/>
      <c r="AH88" s="985"/>
      <c r="AI88" s="985"/>
      <c r="AJ88" s="985"/>
      <c r="AK88" s="989"/>
      <c r="AL88" s="989"/>
      <c r="AM88" s="989"/>
      <c r="AN88" s="989"/>
      <c r="AO88" s="989"/>
      <c r="AP88" s="985">
        <v>17934</v>
      </c>
      <c r="AQ88" s="985"/>
      <c r="AR88" s="985"/>
      <c r="AS88" s="985"/>
      <c r="AT88" s="985"/>
      <c r="AU88" s="985">
        <v>261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933491</v>
      </c>
      <c r="AB110" s="903"/>
      <c r="AC110" s="903"/>
      <c r="AD110" s="903"/>
      <c r="AE110" s="904"/>
      <c r="AF110" s="905">
        <v>849003</v>
      </c>
      <c r="AG110" s="903"/>
      <c r="AH110" s="903"/>
      <c r="AI110" s="903"/>
      <c r="AJ110" s="904"/>
      <c r="AK110" s="905">
        <v>804162</v>
      </c>
      <c r="AL110" s="903"/>
      <c r="AM110" s="903"/>
      <c r="AN110" s="903"/>
      <c r="AO110" s="904"/>
      <c r="AP110" s="906">
        <v>25.5</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7868744</v>
      </c>
      <c r="BR110" s="830"/>
      <c r="BS110" s="830"/>
      <c r="BT110" s="830"/>
      <c r="BU110" s="830"/>
      <c r="BV110" s="830">
        <v>7583368</v>
      </c>
      <c r="BW110" s="830"/>
      <c r="BX110" s="830"/>
      <c r="BY110" s="830"/>
      <c r="BZ110" s="830"/>
      <c r="CA110" s="830">
        <v>7493641</v>
      </c>
      <c r="CB110" s="830"/>
      <c r="CC110" s="830"/>
      <c r="CD110" s="830"/>
      <c r="CE110" s="830"/>
      <c r="CF110" s="891">
        <v>237.6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205243</v>
      </c>
      <c r="BR111" s="801"/>
      <c r="BS111" s="801"/>
      <c r="BT111" s="801"/>
      <c r="BU111" s="801"/>
      <c r="BV111" s="801">
        <v>159450</v>
      </c>
      <c r="BW111" s="801"/>
      <c r="BX111" s="801"/>
      <c r="BY111" s="801"/>
      <c r="BZ111" s="801"/>
      <c r="CA111" s="801">
        <v>113658</v>
      </c>
      <c r="CB111" s="801"/>
      <c r="CC111" s="801"/>
      <c r="CD111" s="801"/>
      <c r="CE111" s="801"/>
      <c r="CF111" s="878">
        <v>3.6</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1986814</v>
      </c>
      <c r="BR112" s="801"/>
      <c r="BS112" s="801"/>
      <c r="BT112" s="801"/>
      <c r="BU112" s="801"/>
      <c r="BV112" s="801">
        <v>2002744</v>
      </c>
      <c r="BW112" s="801"/>
      <c r="BX112" s="801"/>
      <c r="BY112" s="801"/>
      <c r="BZ112" s="801"/>
      <c r="CA112" s="801">
        <v>2052789</v>
      </c>
      <c r="CB112" s="801"/>
      <c r="CC112" s="801"/>
      <c r="CD112" s="801"/>
      <c r="CE112" s="801"/>
      <c r="CF112" s="878">
        <v>65.099999999999994</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205243</v>
      </c>
      <c r="DH112" s="801"/>
      <c r="DI112" s="801"/>
      <c r="DJ112" s="801"/>
      <c r="DK112" s="801"/>
      <c r="DL112" s="801">
        <v>159450</v>
      </c>
      <c r="DM112" s="801"/>
      <c r="DN112" s="801"/>
      <c r="DO112" s="801"/>
      <c r="DP112" s="801"/>
      <c r="DQ112" s="801">
        <v>113658</v>
      </c>
      <c r="DR112" s="801"/>
      <c r="DS112" s="801"/>
      <c r="DT112" s="801"/>
      <c r="DU112" s="801"/>
      <c r="DV112" s="853">
        <v>3.6</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86702</v>
      </c>
      <c r="AB113" s="939"/>
      <c r="AC113" s="939"/>
      <c r="AD113" s="939"/>
      <c r="AE113" s="940"/>
      <c r="AF113" s="941">
        <v>100982</v>
      </c>
      <c r="AG113" s="939"/>
      <c r="AH113" s="939"/>
      <c r="AI113" s="939"/>
      <c r="AJ113" s="940"/>
      <c r="AK113" s="941">
        <v>112677</v>
      </c>
      <c r="AL113" s="939"/>
      <c r="AM113" s="939"/>
      <c r="AN113" s="939"/>
      <c r="AO113" s="940"/>
      <c r="AP113" s="942">
        <v>3.6</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255164</v>
      </c>
      <c r="BR113" s="801"/>
      <c r="BS113" s="801"/>
      <c r="BT113" s="801"/>
      <c r="BU113" s="801"/>
      <c r="BV113" s="801">
        <v>242992</v>
      </c>
      <c r="BW113" s="801"/>
      <c r="BX113" s="801"/>
      <c r="BY113" s="801"/>
      <c r="BZ113" s="801"/>
      <c r="CA113" s="801">
        <v>260327</v>
      </c>
      <c r="CB113" s="801"/>
      <c r="CC113" s="801"/>
      <c r="CD113" s="801"/>
      <c r="CE113" s="801"/>
      <c r="CF113" s="878">
        <v>8.3000000000000007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52434</v>
      </c>
      <c r="AB114" s="814"/>
      <c r="AC114" s="814"/>
      <c r="AD114" s="814"/>
      <c r="AE114" s="815"/>
      <c r="AF114" s="816">
        <v>48048</v>
      </c>
      <c r="AG114" s="814"/>
      <c r="AH114" s="814"/>
      <c r="AI114" s="814"/>
      <c r="AJ114" s="815"/>
      <c r="AK114" s="816">
        <v>36618</v>
      </c>
      <c r="AL114" s="814"/>
      <c r="AM114" s="814"/>
      <c r="AN114" s="814"/>
      <c r="AO114" s="815"/>
      <c r="AP114" s="784">
        <v>1.2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819134</v>
      </c>
      <c r="BR114" s="801"/>
      <c r="BS114" s="801"/>
      <c r="BT114" s="801"/>
      <c r="BU114" s="801"/>
      <c r="BV114" s="801">
        <v>687088</v>
      </c>
      <c r="BW114" s="801"/>
      <c r="BX114" s="801"/>
      <c r="BY114" s="801"/>
      <c r="BZ114" s="801"/>
      <c r="CA114" s="801">
        <v>656765</v>
      </c>
      <c r="CB114" s="801"/>
      <c r="CC114" s="801"/>
      <c r="CD114" s="801"/>
      <c r="CE114" s="801"/>
      <c r="CF114" s="878">
        <v>20.8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45945</v>
      </c>
      <c r="AB115" s="939"/>
      <c r="AC115" s="939"/>
      <c r="AD115" s="939"/>
      <c r="AE115" s="940"/>
      <c r="AF115" s="941">
        <v>45869</v>
      </c>
      <c r="AG115" s="939"/>
      <c r="AH115" s="939"/>
      <c r="AI115" s="939"/>
      <c r="AJ115" s="940"/>
      <c r="AK115" s="941">
        <v>45843</v>
      </c>
      <c r="AL115" s="939"/>
      <c r="AM115" s="939"/>
      <c r="AN115" s="939"/>
      <c r="AO115" s="940"/>
      <c r="AP115" s="942">
        <v>1.5</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1118572</v>
      </c>
      <c r="AB117" s="925"/>
      <c r="AC117" s="925"/>
      <c r="AD117" s="925"/>
      <c r="AE117" s="926"/>
      <c r="AF117" s="928">
        <v>1043902</v>
      </c>
      <c r="AG117" s="925"/>
      <c r="AH117" s="925"/>
      <c r="AI117" s="925"/>
      <c r="AJ117" s="926"/>
      <c r="AK117" s="928">
        <v>999300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11135099</v>
      </c>
      <c r="BR118" s="888"/>
      <c r="BS118" s="888"/>
      <c r="BT118" s="888"/>
      <c r="BU118" s="888"/>
      <c r="BV118" s="888">
        <v>10675642</v>
      </c>
      <c r="BW118" s="888"/>
      <c r="BX118" s="888"/>
      <c r="BY118" s="888"/>
      <c r="BZ118" s="888"/>
      <c r="CA118" s="888">
        <v>10577180</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2024142</v>
      </c>
      <c r="BR119" s="830"/>
      <c r="BS119" s="830"/>
      <c r="BT119" s="830"/>
      <c r="BU119" s="830"/>
      <c r="BV119" s="830">
        <v>2037002</v>
      </c>
      <c r="BW119" s="830"/>
      <c r="BX119" s="830"/>
      <c r="BY119" s="830"/>
      <c r="BZ119" s="830"/>
      <c r="CA119" s="830">
        <v>2161300</v>
      </c>
      <c r="CB119" s="830"/>
      <c r="CC119" s="830"/>
      <c r="CD119" s="830"/>
      <c r="CE119" s="830"/>
      <c r="CF119" s="891">
        <v>68.5</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82268</v>
      </c>
      <c r="BR120" s="801"/>
      <c r="BS120" s="801"/>
      <c r="BT120" s="801"/>
      <c r="BU120" s="801"/>
      <c r="BV120" s="801">
        <v>76559</v>
      </c>
      <c r="BW120" s="801"/>
      <c r="BX120" s="801"/>
      <c r="BY120" s="801"/>
      <c r="BZ120" s="801"/>
      <c r="CA120" s="801">
        <v>73197</v>
      </c>
      <c r="CB120" s="801"/>
      <c r="CC120" s="801"/>
      <c r="CD120" s="801"/>
      <c r="CE120" s="801"/>
      <c r="CF120" s="878">
        <v>2.2999999999999998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1717612</v>
      </c>
      <c r="DH120" s="830"/>
      <c r="DI120" s="830"/>
      <c r="DJ120" s="830"/>
      <c r="DK120" s="830"/>
      <c r="DL120" s="830">
        <v>1752040</v>
      </c>
      <c r="DM120" s="830"/>
      <c r="DN120" s="830"/>
      <c r="DO120" s="830"/>
      <c r="DP120" s="830"/>
      <c r="DQ120" s="830">
        <v>1822541</v>
      </c>
      <c r="DR120" s="830"/>
      <c r="DS120" s="830"/>
      <c r="DT120" s="830"/>
      <c r="DU120" s="830"/>
      <c r="DV120" s="831">
        <v>57.8</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45792</v>
      </c>
      <c r="AB121" s="814"/>
      <c r="AC121" s="814"/>
      <c r="AD121" s="814"/>
      <c r="AE121" s="815"/>
      <c r="AF121" s="816">
        <v>45792</v>
      </c>
      <c r="AG121" s="814"/>
      <c r="AH121" s="814"/>
      <c r="AI121" s="814"/>
      <c r="AJ121" s="815"/>
      <c r="AK121" s="816">
        <v>45792</v>
      </c>
      <c r="AL121" s="814"/>
      <c r="AM121" s="814"/>
      <c r="AN121" s="814"/>
      <c r="AO121" s="815"/>
      <c r="AP121" s="784">
        <v>1.5</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6313495</v>
      </c>
      <c r="BR121" s="888"/>
      <c r="BS121" s="888"/>
      <c r="BT121" s="888"/>
      <c r="BU121" s="888"/>
      <c r="BV121" s="888">
        <v>6075275</v>
      </c>
      <c r="BW121" s="888"/>
      <c r="BX121" s="888"/>
      <c r="BY121" s="888"/>
      <c r="BZ121" s="888"/>
      <c r="CA121" s="888">
        <v>5972918</v>
      </c>
      <c r="CB121" s="888"/>
      <c r="CC121" s="888"/>
      <c r="CD121" s="888"/>
      <c r="CE121" s="888"/>
      <c r="CF121" s="889">
        <v>189.4</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269202</v>
      </c>
      <c r="DH121" s="801"/>
      <c r="DI121" s="801"/>
      <c r="DJ121" s="801"/>
      <c r="DK121" s="801"/>
      <c r="DL121" s="801">
        <v>250704</v>
      </c>
      <c r="DM121" s="801"/>
      <c r="DN121" s="801"/>
      <c r="DO121" s="801"/>
      <c r="DP121" s="801"/>
      <c r="DQ121" s="801">
        <v>230248</v>
      </c>
      <c r="DR121" s="801"/>
      <c r="DS121" s="801"/>
      <c r="DT121" s="801"/>
      <c r="DU121" s="801"/>
      <c r="DV121" s="853">
        <v>7.3</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8419905</v>
      </c>
      <c r="BR122" s="870"/>
      <c r="BS122" s="870"/>
      <c r="BT122" s="870"/>
      <c r="BU122" s="870"/>
      <c r="BV122" s="870">
        <v>8188836</v>
      </c>
      <c r="BW122" s="870"/>
      <c r="BX122" s="870"/>
      <c r="BY122" s="870"/>
      <c r="BZ122" s="870"/>
      <c r="CA122" s="870">
        <v>8207415</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88.4</v>
      </c>
      <c r="BR123" s="862"/>
      <c r="BS123" s="862"/>
      <c r="BT123" s="862"/>
      <c r="BU123" s="862"/>
      <c r="BV123" s="862">
        <v>82</v>
      </c>
      <c r="BW123" s="862"/>
      <c r="BX123" s="862"/>
      <c r="BY123" s="862"/>
      <c r="BZ123" s="862"/>
      <c r="CA123" s="862">
        <v>75.099999999999994</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153</v>
      </c>
      <c r="AB127" s="814"/>
      <c r="AC127" s="814"/>
      <c r="AD127" s="814"/>
      <c r="AE127" s="815"/>
      <c r="AF127" s="816">
        <v>77</v>
      </c>
      <c r="AG127" s="814"/>
      <c r="AH127" s="814"/>
      <c r="AI127" s="814"/>
      <c r="AJ127" s="815"/>
      <c r="AK127" s="816">
        <v>51</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11548</v>
      </c>
      <c r="AB128" s="754"/>
      <c r="AC128" s="754"/>
      <c r="AD128" s="754"/>
      <c r="AE128" s="755"/>
      <c r="AF128" s="756">
        <v>12024</v>
      </c>
      <c r="AG128" s="754"/>
      <c r="AH128" s="754"/>
      <c r="AI128" s="754"/>
      <c r="AJ128" s="755"/>
      <c r="AK128" s="756">
        <v>9275</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3741275</v>
      </c>
      <c r="AB129" s="814"/>
      <c r="AC129" s="814"/>
      <c r="AD129" s="814"/>
      <c r="AE129" s="815"/>
      <c r="AF129" s="816">
        <v>3722850</v>
      </c>
      <c r="AG129" s="814"/>
      <c r="AH129" s="814"/>
      <c r="AI129" s="814"/>
      <c r="AJ129" s="815"/>
      <c r="AK129" s="816">
        <v>3825419</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11.8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671717</v>
      </c>
      <c r="AB130" s="814"/>
      <c r="AC130" s="814"/>
      <c r="AD130" s="814"/>
      <c r="AE130" s="815"/>
      <c r="AF130" s="816">
        <v>691060</v>
      </c>
      <c r="AG130" s="814"/>
      <c r="AH130" s="814"/>
      <c r="AI130" s="814"/>
      <c r="AJ130" s="815"/>
      <c r="AK130" s="816">
        <v>671010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75.099999999999994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3069558</v>
      </c>
      <c r="AB131" s="747"/>
      <c r="AC131" s="747"/>
      <c r="AD131" s="747"/>
      <c r="AE131" s="748"/>
      <c r="AF131" s="749">
        <v>3031790</v>
      </c>
      <c r="AG131" s="747"/>
      <c r="AH131" s="747"/>
      <c r="AI131" s="747"/>
      <c r="AJ131" s="748"/>
      <c r="AK131" s="749">
        <v>3154409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14.18142286</v>
      </c>
      <c r="AB132" s="770"/>
      <c r="AC132" s="770"/>
      <c r="AD132" s="770"/>
      <c r="AE132" s="771"/>
      <c r="AF132" s="772">
        <v>11.241477809999999</v>
      </c>
      <c r="AG132" s="770"/>
      <c r="AH132" s="770"/>
      <c r="AI132" s="770"/>
      <c r="AJ132" s="771"/>
      <c r="AK132" s="772">
        <v>10.113304899999999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13.9</v>
      </c>
      <c r="AB133" s="779"/>
      <c r="AC133" s="779"/>
      <c r="AD133" s="779"/>
      <c r="AE133" s="780"/>
      <c r="AF133" s="778">
        <v>13.1</v>
      </c>
      <c r="AG133" s="779"/>
      <c r="AH133" s="779"/>
      <c r="AI133" s="779"/>
      <c r="AJ133" s="780"/>
      <c r="AK133" s="778">
        <v>11.8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2" zoomScaleNormal="85" zoomScaleSheetLayoutView="100" workbookViewId="0">
      <selection activeCell="AA73" sqref="AA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782238</v>
      </c>
      <c r="L9" s="264">
        <v>55628</v>
      </c>
      <c r="M9" s="265">
        <v>83939</v>
      </c>
      <c r="N9" s="266">
        <v>-33.700000000000003</v>
      </c>
    </row>
    <row r="10" spans="1:16" x14ac:dyDescent="0.15">
      <c r="A10" s="248"/>
      <c r="B10" s="244"/>
      <c r="C10" s="244"/>
      <c r="D10" s="244"/>
      <c r="E10" s="244"/>
      <c r="F10" s="244"/>
      <c r="G10" s="1163" t="s">
        <v>481</v>
      </c>
      <c r="H10" s="1164"/>
      <c r="I10" s="1164"/>
      <c r="J10" s="1165"/>
      <c r="K10" s="267">
        <v>32681</v>
      </c>
      <c r="L10" s="268">
        <v>2324</v>
      </c>
      <c r="M10" s="269">
        <v>8976</v>
      </c>
      <c r="N10" s="270">
        <v>-74.099999999999994</v>
      </c>
    </row>
    <row r="11" spans="1:16" ht="13.5" customHeight="1" x14ac:dyDescent="0.15">
      <c r="A11" s="248"/>
      <c r="B11" s="244"/>
      <c r="C11" s="244"/>
      <c r="D11" s="244"/>
      <c r="E11" s="244"/>
      <c r="F11" s="244"/>
      <c r="G11" s="1163" t="s">
        <v>482</v>
      </c>
      <c r="H11" s="1164"/>
      <c r="I11" s="1164"/>
      <c r="J11" s="1165"/>
      <c r="K11" s="267">
        <v>180829</v>
      </c>
      <c r="L11" s="268">
        <v>12859</v>
      </c>
      <c r="M11" s="269">
        <v>13172</v>
      </c>
      <c r="N11" s="270">
        <v>-2.4</v>
      </c>
    </row>
    <row r="12" spans="1:16" ht="13.5" customHeight="1" x14ac:dyDescent="0.15">
      <c r="A12" s="248"/>
      <c r="B12" s="244"/>
      <c r="C12" s="244"/>
      <c r="D12" s="244"/>
      <c r="E12" s="244"/>
      <c r="F12" s="244"/>
      <c r="G12" s="1163" t="s">
        <v>483</v>
      </c>
      <c r="H12" s="1164"/>
      <c r="I12" s="1164"/>
      <c r="J12" s="1165"/>
      <c r="K12" s="267" t="s">
        <v>484</v>
      </c>
      <c r="L12" s="268" t="s">
        <v>484</v>
      </c>
      <c r="M12" s="269">
        <v>634</v>
      </c>
      <c r="N12" s="270" t="s">
        <v>484</v>
      </c>
    </row>
    <row r="13" spans="1:16" ht="13.5" customHeight="1" x14ac:dyDescent="0.15">
      <c r="A13" s="248"/>
      <c r="B13" s="244"/>
      <c r="C13" s="244"/>
      <c r="D13" s="244"/>
      <c r="E13" s="244"/>
      <c r="F13" s="244"/>
      <c r="G13" s="1163" t="s">
        <v>485</v>
      </c>
      <c r="H13" s="1164"/>
      <c r="I13" s="1164"/>
      <c r="J13" s="1165"/>
      <c r="K13" s="267" t="s">
        <v>484</v>
      </c>
      <c r="L13" s="268" t="s">
        <v>484</v>
      </c>
      <c r="M13" s="269">
        <v>21</v>
      </c>
      <c r="N13" s="270" t="s">
        <v>484</v>
      </c>
    </row>
    <row r="14" spans="1:16" ht="13.5" customHeight="1" x14ac:dyDescent="0.15">
      <c r="A14" s="248"/>
      <c r="B14" s="244"/>
      <c r="C14" s="244"/>
      <c r="D14" s="244"/>
      <c r="E14" s="244"/>
      <c r="F14" s="244"/>
      <c r="G14" s="1163" t="s">
        <v>486</v>
      </c>
      <c r="H14" s="1164"/>
      <c r="I14" s="1164"/>
      <c r="J14" s="1165"/>
      <c r="K14" s="267">
        <v>75100</v>
      </c>
      <c r="L14" s="268">
        <v>5341</v>
      </c>
      <c r="M14" s="269">
        <v>3872</v>
      </c>
      <c r="N14" s="270">
        <v>37.9</v>
      </c>
    </row>
    <row r="15" spans="1:16" ht="13.5" customHeight="1" x14ac:dyDescent="0.15">
      <c r="A15" s="248"/>
      <c r="B15" s="244"/>
      <c r="C15" s="244"/>
      <c r="D15" s="244"/>
      <c r="E15" s="244"/>
      <c r="F15" s="244"/>
      <c r="G15" s="1163" t="s">
        <v>487</v>
      </c>
      <c r="H15" s="1164"/>
      <c r="I15" s="1164"/>
      <c r="J15" s="1165"/>
      <c r="K15" s="267" t="s">
        <v>484</v>
      </c>
      <c r="L15" s="268" t="s">
        <v>484</v>
      </c>
      <c r="M15" s="269">
        <v>2062</v>
      </c>
      <c r="N15" s="270" t="s">
        <v>484</v>
      </c>
    </row>
    <row r="16" spans="1:16" x14ac:dyDescent="0.15">
      <c r="A16" s="248"/>
      <c r="B16" s="244"/>
      <c r="C16" s="244"/>
      <c r="D16" s="244"/>
      <c r="E16" s="244"/>
      <c r="F16" s="244"/>
      <c r="G16" s="1166" t="s">
        <v>488</v>
      </c>
      <c r="H16" s="1167"/>
      <c r="I16" s="1167"/>
      <c r="J16" s="1168"/>
      <c r="K16" s="268">
        <v>-93834</v>
      </c>
      <c r="L16" s="268">
        <v>-6673</v>
      </c>
      <c r="M16" s="269">
        <v>-8514</v>
      </c>
      <c r="N16" s="270">
        <v>-21.6</v>
      </c>
    </row>
    <row r="17" spans="1:16" x14ac:dyDescent="0.15">
      <c r="A17" s="248"/>
      <c r="B17" s="244"/>
      <c r="C17" s="244"/>
      <c r="D17" s="244"/>
      <c r="E17" s="244"/>
      <c r="F17" s="244"/>
      <c r="G17" s="1166" t="s">
        <v>167</v>
      </c>
      <c r="H17" s="1167"/>
      <c r="I17" s="1167"/>
      <c r="J17" s="1168"/>
      <c r="K17" s="268">
        <v>977014</v>
      </c>
      <c r="L17" s="268">
        <v>69479</v>
      </c>
      <c r="M17" s="269">
        <v>104161</v>
      </c>
      <c r="N17" s="270">
        <v>-33.299999999999997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6.19</v>
      </c>
      <c r="L21" s="281">
        <v>9.8000000000000007</v>
      </c>
      <c r="M21" s="282">
        <v>-3.61</v>
      </c>
      <c r="N21" s="249"/>
      <c r="O21" s="283"/>
      <c r="P21" s="279"/>
    </row>
    <row r="22" spans="1:16" s="284" customFormat="1" x14ac:dyDescent="0.15">
      <c r="A22" s="279"/>
      <c r="B22" s="249"/>
      <c r="C22" s="249"/>
      <c r="D22" s="249"/>
      <c r="E22" s="249"/>
      <c r="F22" s="249"/>
      <c r="G22" s="1160" t="s">
        <v>494</v>
      </c>
      <c r="H22" s="1161"/>
      <c r="I22" s="1161"/>
      <c r="J22" s="1162"/>
      <c r="K22" s="285">
        <v>96.9</v>
      </c>
      <c r="L22" s="286">
        <v>96.3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804162</v>
      </c>
      <c r="L32" s="294">
        <v>57187</v>
      </c>
      <c r="M32" s="295">
        <v>53592</v>
      </c>
      <c r="N32" s="296">
        <v>6.7</v>
      </c>
    </row>
    <row r="33" spans="1:16" ht="13.5" customHeight="1" x14ac:dyDescent="0.15">
      <c r="A33" s="248"/>
      <c r="B33" s="244"/>
      <c r="C33" s="244"/>
      <c r="D33" s="244"/>
      <c r="E33" s="244"/>
      <c r="F33" s="244"/>
      <c r="G33" s="1151" t="s">
        <v>499</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500</v>
      </c>
      <c r="H34" s="1152"/>
      <c r="I34" s="1152"/>
      <c r="J34" s="1153"/>
      <c r="K34" s="294" t="s">
        <v>484</v>
      </c>
      <c r="L34" s="294" t="s">
        <v>484</v>
      </c>
      <c r="M34" s="295">
        <v>0</v>
      </c>
      <c r="N34" s="296" t="s">
        <v>484</v>
      </c>
    </row>
    <row r="35" spans="1:16" ht="27" customHeight="1" x14ac:dyDescent="0.15">
      <c r="A35" s="248"/>
      <c r="B35" s="244"/>
      <c r="C35" s="244"/>
      <c r="D35" s="244"/>
      <c r="E35" s="244"/>
      <c r="F35" s="244"/>
      <c r="G35" s="1151" t="s">
        <v>501</v>
      </c>
      <c r="H35" s="1152"/>
      <c r="I35" s="1152"/>
      <c r="J35" s="1153"/>
      <c r="K35" s="294">
        <v>112677</v>
      </c>
      <c r="L35" s="294">
        <v>8013</v>
      </c>
      <c r="M35" s="295">
        <v>20509</v>
      </c>
      <c r="N35" s="296">
        <v>-60.9</v>
      </c>
    </row>
    <row r="36" spans="1:16" ht="27" customHeight="1" x14ac:dyDescent="0.15">
      <c r="A36" s="248"/>
      <c r="B36" s="244"/>
      <c r="C36" s="244"/>
      <c r="D36" s="244"/>
      <c r="E36" s="244"/>
      <c r="F36" s="244"/>
      <c r="G36" s="1151" t="s">
        <v>502</v>
      </c>
      <c r="H36" s="1152"/>
      <c r="I36" s="1152"/>
      <c r="J36" s="1153"/>
      <c r="K36" s="294">
        <v>36618</v>
      </c>
      <c r="L36" s="294">
        <v>2604</v>
      </c>
      <c r="M36" s="295">
        <v>3503</v>
      </c>
      <c r="N36" s="296">
        <v>-25.7</v>
      </c>
    </row>
    <row r="37" spans="1:16" ht="13.5" customHeight="1" x14ac:dyDescent="0.15">
      <c r="A37" s="248"/>
      <c r="B37" s="244"/>
      <c r="C37" s="244"/>
      <c r="D37" s="244"/>
      <c r="E37" s="244"/>
      <c r="F37" s="244"/>
      <c r="G37" s="1151" t="s">
        <v>503</v>
      </c>
      <c r="H37" s="1152"/>
      <c r="I37" s="1152"/>
      <c r="J37" s="1153"/>
      <c r="K37" s="294">
        <v>45843</v>
      </c>
      <c r="L37" s="294">
        <v>3260</v>
      </c>
      <c r="M37" s="295">
        <v>1405</v>
      </c>
      <c r="N37" s="296">
        <v>132</v>
      </c>
    </row>
    <row r="38" spans="1:16" ht="27" customHeight="1" x14ac:dyDescent="0.15">
      <c r="A38" s="248"/>
      <c r="B38" s="244"/>
      <c r="C38" s="244"/>
      <c r="D38" s="244"/>
      <c r="E38" s="244"/>
      <c r="F38" s="244"/>
      <c r="G38" s="1154" t="s">
        <v>504</v>
      </c>
      <c r="H38" s="1155"/>
      <c r="I38" s="1155"/>
      <c r="J38" s="1156"/>
      <c r="K38" s="297" t="s">
        <v>484</v>
      </c>
      <c r="L38" s="297" t="s">
        <v>484</v>
      </c>
      <c r="M38" s="298">
        <v>2</v>
      </c>
      <c r="N38" s="299" t="s">
        <v>484</v>
      </c>
      <c r="O38" s="293"/>
    </row>
    <row r="39" spans="1:16" x14ac:dyDescent="0.15">
      <c r="A39" s="248"/>
      <c r="B39" s="244"/>
      <c r="C39" s="244"/>
      <c r="D39" s="244"/>
      <c r="E39" s="244"/>
      <c r="F39" s="244"/>
      <c r="G39" s="1154" t="s">
        <v>505</v>
      </c>
      <c r="H39" s="1155"/>
      <c r="I39" s="1155"/>
      <c r="J39" s="1156"/>
      <c r="K39" s="300">
        <v>-9275</v>
      </c>
      <c r="L39" s="300">
        <v>-660</v>
      </c>
      <c r="M39" s="301">
        <v>-1515</v>
      </c>
      <c r="N39" s="302">
        <v>-56.4</v>
      </c>
      <c r="O39" s="293"/>
    </row>
    <row r="40" spans="1:16" ht="27" customHeight="1" x14ac:dyDescent="0.15">
      <c r="A40" s="248"/>
      <c r="B40" s="244"/>
      <c r="C40" s="244"/>
      <c r="D40" s="244"/>
      <c r="E40" s="244"/>
      <c r="F40" s="244"/>
      <c r="G40" s="1151" t="s">
        <v>506</v>
      </c>
      <c r="H40" s="1152"/>
      <c r="I40" s="1152"/>
      <c r="J40" s="1153"/>
      <c r="K40" s="300">
        <v>-671010</v>
      </c>
      <c r="L40" s="300">
        <v>-47718</v>
      </c>
      <c r="M40" s="301">
        <v>-52955</v>
      </c>
      <c r="N40" s="302">
        <v>-9.9</v>
      </c>
      <c r="O40" s="293"/>
    </row>
    <row r="41" spans="1:16" x14ac:dyDescent="0.15">
      <c r="A41" s="248"/>
      <c r="B41" s="244"/>
      <c r="C41" s="244"/>
      <c r="D41" s="244"/>
      <c r="E41" s="244"/>
      <c r="F41" s="244"/>
      <c r="G41" s="1157" t="s">
        <v>278</v>
      </c>
      <c r="H41" s="1158"/>
      <c r="I41" s="1158"/>
      <c r="J41" s="1159"/>
      <c r="K41" s="294">
        <v>319015</v>
      </c>
      <c r="L41" s="300">
        <v>22686</v>
      </c>
      <c r="M41" s="301">
        <v>24541</v>
      </c>
      <c r="N41" s="302">
        <v>-7.6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559996</v>
      </c>
      <c r="J51" s="320">
        <v>38647</v>
      </c>
      <c r="K51" s="321">
        <v>3.1</v>
      </c>
      <c r="L51" s="322">
        <v>70897</v>
      </c>
      <c r="M51" s="323">
        <v>9.5</v>
      </c>
      <c r="N51" s="324">
        <v>-6.4</v>
      </c>
    </row>
    <row r="52" spans="1:14" x14ac:dyDescent="0.15">
      <c r="A52" s="248"/>
      <c r="B52" s="244"/>
      <c r="C52" s="244"/>
      <c r="D52" s="244"/>
      <c r="E52" s="244"/>
      <c r="F52" s="244"/>
      <c r="G52" s="325"/>
      <c r="H52" s="326" t="s">
        <v>517</v>
      </c>
      <c r="I52" s="327">
        <v>270586</v>
      </c>
      <c r="J52" s="328">
        <v>18674</v>
      </c>
      <c r="K52" s="329">
        <v>-25.8</v>
      </c>
      <c r="L52" s="330">
        <v>39878</v>
      </c>
      <c r="M52" s="331">
        <v>24.9</v>
      </c>
      <c r="N52" s="332">
        <v>-50.7</v>
      </c>
    </row>
    <row r="53" spans="1:14" x14ac:dyDescent="0.15">
      <c r="A53" s="248"/>
      <c r="B53" s="244"/>
      <c r="C53" s="244"/>
      <c r="D53" s="244"/>
      <c r="E53" s="244"/>
      <c r="F53" s="244"/>
      <c r="G53" s="310" t="s">
        <v>518</v>
      </c>
      <c r="H53" s="311"/>
      <c r="I53" s="319">
        <v>825617</v>
      </c>
      <c r="J53" s="320">
        <v>57410</v>
      </c>
      <c r="K53" s="321">
        <v>48.5</v>
      </c>
      <c r="L53" s="322">
        <v>66496</v>
      </c>
      <c r="M53" s="323">
        <v>-6.2</v>
      </c>
      <c r="N53" s="324">
        <v>54.7</v>
      </c>
    </row>
    <row r="54" spans="1:14" x14ac:dyDescent="0.15">
      <c r="A54" s="248"/>
      <c r="B54" s="244"/>
      <c r="C54" s="244"/>
      <c r="D54" s="244"/>
      <c r="E54" s="244"/>
      <c r="F54" s="244"/>
      <c r="G54" s="325"/>
      <c r="H54" s="326" t="s">
        <v>517</v>
      </c>
      <c r="I54" s="327">
        <v>318184</v>
      </c>
      <c r="J54" s="328">
        <v>22125</v>
      </c>
      <c r="K54" s="329">
        <v>18.5</v>
      </c>
      <c r="L54" s="330">
        <v>36530</v>
      </c>
      <c r="M54" s="331">
        <v>-8.4</v>
      </c>
      <c r="N54" s="332">
        <v>26.9</v>
      </c>
    </row>
    <row r="55" spans="1:14" x14ac:dyDescent="0.15">
      <c r="A55" s="248"/>
      <c r="B55" s="244"/>
      <c r="C55" s="244"/>
      <c r="D55" s="244"/>
      <c r="E55" s="244"/>
      <c r="F55" s="244"/>
      <c r="G55" s="310" t="s">
        <v>519</v>
      </c>
      <c r="H55" s="311"/>
      <c r="I55" s="319">
        <v>954693</v>
      </c>
      <c r="J55" s="320">
        <v>66865</v>
      </c>
      <c r="K55" s="321">
        <v>16.5</v>
      </c>
      <c r="L55" s="322">
        <v>82748</v>
      </c>
      <c r="M55" s="323">
        <v>24.4</v>
      </c>
      <c r="N55" s="324">
        <v>-7.9</v>
      </c>
    </row>
    <row r="56" spans="1:14" x14ac:dyDescent="0.15">
      <c r="A56" s="248"/>
      <c r="B56" s="244"/>
      <c r="C56" s="244"/>
      <c r="D56" s="244"/>
      <c r="E56" s="244"/>
      <c r="F56" s="244"/>
      <c r="G56" s="325"/>
      <c r="H56" s="326" t="s">
        <v>517</v>
      </c>
      <c r="I56" s="327">
        <v>339843</v>
      </c>
      <c r="J56" s="328">
        <v>23802</v>
      </c>
      <c r="K56" s="329">
        <v>7.6</v>
      </c>
      <c r="L56" s="330">
        <v>44732</v>
      </c>
      <c r="M56" s="331">
        <v>22.5</v>
      </c>
      <c r="N56" s="332">
        <v>-14.9</v>
      </c>
    </row>
    <row r="57" spans="1:14" x14ac:dyDescent="0.15">
      <c r="A57" s="248"/>
      <c r="B57" s="244"/>
      <c r="C57" s="244"/>
      <c r="D57" s="244"/>
      <c r="E57" s="244"/>
      <c r="F57" s="244"/>
      <c r="G57" s="310" t="s">
        <v>520</v>
      </c>
      <c r="H57" s="311"/>
      <c r="I57" s="319">
        <v>815457</v>
      </c>
      <c r="J57" s="320">
        <v>57719</v>
      </c>
      <c r="K57" s="321">
        <v>-13.7</v>
      </c>
      <c r="L57" s="322">
        <v>91837</v>
      </c>
      <c r="M57" s="323">
        <v>11</v>
      </c>
      <c r="N57" s="324">
        <v>-24.7</v>
      </c>
    </row>
    <row r="58" spans="1:14" x14ac:dyDescent="0.15">
      <c r="A58" s="248"/>
      <c r="B58" s="244"/>
      <c r="C58" s="244"/>
      <c r="D58" s="244"/>
      <c r="E58" s="244"/>
      <c r="F58" s="244"/>
      <c r="G58" s="325"/>
      <c r="H58" s="326" t="s">
        <v>517</v>
      </c>
      <c r="I58" s="327">
        <v>537682</v>
      </c>
      <c r="J58" s="328">
        <v>38058</v>
      </c>
      <c r="K58" s="329">
        <v>59.9</v>
      </c>
      <c r="L58" s="330">
        <v>54439</v>
      </c>
      <c r="M58" s="331">
        <v>21.7</v>
      </c>
      <c r="N58" s="332">
        <v>38.200000000000003</v>
      </c>
    </row>
    <row r="59" spans="1:14" x14ac:dyDescent="0.15">
      <c r="A59" s="248"/>
      <c r="B59" s="244"/>
      <c r="C59" s="244"/>
      <c r="D59" s="244"/>
      <c r="E59" s="244"/>
      <c r="F59" s="244"/>
      <c r="G59" s="310" t="s">
        <v>521</v>
      </c>
      <c r="H59" s="311"/>
      <c r="I59" s="319">
        <v>983212</v>
      </c>
      <c r="J59" s="320">
        <v>69920</v>
      </c>
      <c r="K59" s="321">
        <v>21.1</v>
      </c>
      <c r="L59" s="322">
        <v>106092</v>
      </c>
      <c r="M59" s="323">
        <v>15.5</v>
      </c>
      <c r="N59" s="324">
        <v>5.6</v>
      </c>
    </row>
    <row r="60" spans="1:14" x14ac:dyDescent="0.15">
      <c r="A60" s="248"/>
      <c r="B60" s="244"/>
      <c r="C60" s="244"/>
      <c r="D60" s="244"/>
      <c r="E60" s="244"/>
      <c r="F60" s="244"/>
      <c r="G60" s="325"/>
      <c r="H60" s="326" t="s">
        <v>517</v>
      </c>
      <c r="I60" s="333">
        <v>563726</v>
      </c>
      <c r="J60" s="328">
        <v>40089</v>
      </c>
      <c r="K60" s="329">
        <v>5.3</v>
      </c>
      <c r="L60" s="330">
        <v>44299</v>
      </c>
      <c r="M60" s="331">
        <v>-18.600000000000001</v>
      </c>
      <c r="N60" s="332">
        <v>23.9</v>
      </c>
    </row>
    <row r="61" spans="1:14" x14ac:dyDescent="0.15">
      <c r="A61" s="248"/>
      <c r="B61" s="244"/>
      <c r="C61" s="244"/>
      <c r="D61" s="244"/>
      <c r="E61" s="244"/>
      <c r="F61" s="244"/>
      <c r="G61" s="310" t="s">
        <v>522</v>
      </c>
      <c r="H61" s="334"/>
      <c r="I61" s="335">
        <v>827795</v>
      </c>
      <c r="J61" s="336">
        <v>58112</v>
      </c>
      <c r="K61" s="337">
        <v>15.1</v>
      </c>
      <c r="L61" s="338">
        <v>83614</v>
      </c>
      <c r="M61" s="339">
        <v>10.8</v>
      </c>
      <c r="N61" s="324">
        <v>4.3</v>
      </c>
    </row>
    <row r="62" spans="1:14" x14ac:dyDescent="0.15">
      <c r="A62" s="248"/>
      <c r="B62" s="244"/>
      <c r="C62" s="244"/>
      <c r="D62" s="244"/>
      <c r="E62" s="244"/>
      <c r="F62" s="244"/>
      <c r="G62" s="325"/>
      <c r="H62" s="326" t="s">
        <v>517</v>
      </c>
      <c r="I62" s="327">
        <v>406004</v>
      </c>
      <c r="J62" s="328">
        <v>28550</v>
      </c>
      <c r="K62" s="329">
        <v>13.1</v>
      </c>
      <c r="L62" s="330">
        <v>43976</v>
      </c>
      <c r="M62" s="331">
        <v>8.4</v>
      </c>
      <c r="N62" s="332">
        <v>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41.07</v>
      </c>
      <c r="G47" s="12">
        <v>43.24</v>
      </c>
      <c r="H47" s="12">
        <v>41.14</v>
      </c>
      <c r="I47" s="12">
        <v>42.17</v>
      </c>
      <c r="J47" s="13">
        <v>45.3</v>
      </c>
    </row>
    <row r="48" spans="2:10" ht="57.75" customHeight="1" x14ac:dyDescent="0.15">
      <c r="B48" s="14"/>
      <c r="C48" s="1171" t="s">
        <v>4</v>
      </c>
      <c r="D48" s="1171"/>
      <c r="E48" s="1172"/>
      <c r="F48" s="15">
        <v>3.85</v>
      </c>
      <c r="G48" s="16">
        <v>5.78</v>
      </c>
      <c r="H48" s="16">
        <v>5.15</v>
      </c>
      <c r="I48" s="16">
        <v>5.01</v>
      </c>
      <c r="J48" s="17">
        <v>9.07</v>
      </c>
    </row>
    <row r="49" spans="2:10" ht="57.75" customHeight="1" thickBot="1" x14ac:dyDescent="0.2">
      <c r="B49" s="18"/>
      <c r="C49" s="1173" t="s">
        <v>5</v>
      </c>
      <c r="D49" s="1173"/>
      <c r="E49" s="1174"/>
      <c r="F49" s="19">
        <v>2.6</v>
      </c>
      <c r="G49" s="20">
        <v>1.96</v>
      </c>
      <c r="H49" s="20" t="s">
        <v>529</v>
      </c>
      <c r="I49" s="20" t="s">
        <v>530</v>
      </c>
      <c r="J49" s="21">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　脩夫</dc:creator>
  <cp:lastModifiedBy> </cp:lastModifiedBy>
  <dcterms:created xsi:type="dcterms:W3CDTF">2017-03-16T08:28:11Z</dcterms:created>
  <dcterms:modified xsi:type="dcterms:W3CDTF">2017-04-19T04:45:21Z</dcterms:modified>
</cp:coreProperties>
</file>