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6"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C36"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U38" i="9" l="1"/>
  <c r="AM34" i="9"/>
  <c r="AM35" i="9" s="1"/>
  <c r="AM36"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<sst xmlns="http://schemas.openxmlformats.org/spreadsheetml/2006/main" count="1022" uniqueCount="582">
  <si>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</si>
  <si>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</si>
  <si>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</si>
  <si>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</si>
  <si>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</si>
  <si>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</si>
  <si>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</si>
  <si>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</si>
  <si>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</si>
  <si>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</si>
  <si>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</si>
  <si>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</si>
  <si>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</si>
  <si>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</si>
  <si>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</si>
  <si>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</si>
  <si>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</si>
  <si>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</si>
  <si>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</si>
  <si>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</si>
  <si>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</si>
  <si>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</si>
  <si>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</si>
  <si>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</si>
  <si>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</si>
  <si>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</si>
  <si>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</si>
  <si>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</si>
  <si>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</si>
  <si>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</si>
  <si>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</si>
  <si>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</si>
  <si>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</si>
  <si>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</si>
  <si>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</si>
  <si>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</si>
  <si>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</si>
  <si>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</si>
  <si>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</si>
  <si>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</si>
  <si>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</si>
  <si>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</si>
  <si>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</si>
  <si>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</si>
  <si>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</si>
  <si>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</si>
  <si>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</si>
  <si>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</si>
  <si>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</si>
  <si>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</si>
  <si>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</si>
  <si>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</si>
  <si>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</si>
  <si>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</si>
  <si>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</si>
  <si>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</si>
  <si>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</si>
  <si>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</si>
  <si>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</si>
  <si>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</si>
  <si>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</si>
  <si>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</si>
  <si>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</si>
  <si>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</si>
  <si>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</si>
  <si>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</si>
  <si>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</si>
  <si>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</si>
  <si>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</si>
  <si>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</si>
  <si>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</si>
  <si>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</si>
  <si>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</si>
  <si>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</si>
  <si>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</si>
  <si>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</si>
  <si>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</si>
  <si>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</si>
  <si>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</si>
  <si>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</si>
  <si>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</si>
  <si>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五所川原市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</si>
  <si>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</si>
  <si>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</si>
  <si>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</si>
  <si>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</si>
  <si>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</si>
  <si>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</si>
  <si>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</si>
  <si>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</si>
  <si>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</si>
  <si>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</si>
  <si>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</si>
  <si>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</si>
  <si>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</si>
  <si>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</si>
  <si>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</si>
  <si>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</si>
  <si>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</si>
  <si>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</si>
  <si>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</si>
  <si>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</si>
  <si>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</si>
  <si>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</si>
  <si>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</si>
  <si>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</si>
  <si>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</si>
  <si>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</si>
  <si>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</si>
  <si>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</si>
  <si>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</si>
  <si>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</si>
  <si>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</si>
  <si>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</si>
  <si>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</si>
  <si>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</si>
  <si>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</si>
  <si>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</si>
  <si>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</si>
  <si>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</si>
  <si>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</si>
  <si>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</si>
  <si>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</si>
  <si>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</si>
  <si>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</si>
  <si>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</si>
  <si>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</si>
  <si>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</si>
  <si>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</si>
  <si>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</si>
  <si>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</si>
  <si>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</si>
  <si>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</si>
  <si>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</si>
  <si>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</si>
  <si>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</si>
  <si>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</si>
  <si>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</si>
  <si>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</si>
  <si>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</si>
  <si>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</si>
  <si>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</si>
  <si>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</si>
  <si>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</si>
  <si>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</si>
  <si>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</si>
  <si>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</si>
  <si>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</si>
  <si>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</si>
  <si>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</si>
  <si>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</si>
  <si>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</si>
  <si>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</si>
  <si>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</si>
  <si>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</si>
  <si>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</si>
  <si>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</si>
  <si>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</si>
  <si>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</si>
  <si>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</si>
  <si>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</si>
  <si>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</si>
  <si>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</si>
  <si>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</si>
  <si>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</si>
  <si>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</si>
  <si>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</si>
  <si>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</si>
  <si>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</si>
  <si>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</si>
  <si>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</si>
  <si>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</si>
  <si>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</si>
  <si>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</si>
  <si>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</si>
  <si>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</si>
  <si>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</si>
  <si>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</si>
  <si>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</si>
  <si>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</si>
  <si>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</si>
  <si>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</si>
  <si>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</si>
  <si>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</si>
  <si>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</si>
  <si>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</si>
  <si>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</si>
  <si>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</si>
  <si>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</si>
  <si>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</si>
  <si>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</si>
  <si>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</si>
  <si>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</si>
  <si>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青森県五所川原市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</si>
  <si>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</si>
  <si>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</si>
  <si>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</si>
  <si>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</si>
  <si>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</si>
  <si>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</si>
  <si>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</si>
  <si>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</si>
  <si>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</si>
  <si>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</si>
  <si>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</si>
  <si>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</si>
  <si>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</si>
  <si>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</si>
  <si>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</si>
  <si>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</si>
  <si>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</si>
  <si>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</si>
  <si>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</si>
  <si>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</si>
  <si>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</si>
  <si>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</si>
  <si>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</si>
  <si>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</si>
  <si>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</si>
  <si>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</si>
  <si>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</si>
  <si>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</si>
  <si>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</si>
  <si>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</si>
  <si>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</si>
  <si>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</si>
  <si>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</si>
  <si>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</si>
  <si>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</si>
  <si>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</si>
  <si>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</si>
  <si>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</si>
  <si>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</si>
  <si>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</si>
  <si>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</si>
  <si>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</si>
  <si>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</si>
  <si>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</si>
  <si>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</si>
  <si>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</si>
  <si>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</si>
  <si>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</si>
  <si>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</si>
  <si>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</si>
  <si>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</si>
  <si>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</si>
  <si>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</si>
  <si>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</si>
  <si>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</si>
  <si>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</si>
  <si>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</si>
  <si>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</si>
  <si>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</si>
  <si>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</si>
  <si>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</si>
  <si>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</si>
  <si>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</si>
  <si>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</si>
  <si>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</si>
  <si>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</si>
  <si>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</si>
  <si>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</si>
  <si>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</si>
  <si>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</si>
  <si>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</si>
  <si>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</si>
  <si>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</si>
  <si>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</si>
  <si>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</si>
  <si>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</si>
  <si>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</si>
  <si>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</si>
  <si>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</si>
  <si>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</si>
  <si>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</si>
  <si>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</si>
  <si>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</si>
  <si>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</si>
  <si>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</si>
  <si>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</si>
  <si>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</si>
  <si>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</si>
  <si>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</si>
  <si>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</si>
  <si>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</si>
  <si>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</si>
  <si>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</si>
  <si>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</si>
  <si>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</si>
  <si>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</si>
  <si>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</si>
  <si>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</si>
  <si>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</si>
  <si>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</si>
  <si>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</si>
  <si>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</si>
  <si>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</si>
  <si>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</si>
  <si>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</si>
  <si>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</si>
  <si>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</si>
  <si>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</si>
  <si>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</si>
  <si>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</si>
  <si>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</si>
  <si>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</si>
  <si>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</si>
  <si>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</si>
  <si>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</si>
  <si>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</si>
  <si>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</si>
  <si>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</si>
  <si>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</si>
  <si>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</si>
  <si>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</si>
  <si>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</si>
  <si>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</si>
  <si>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</si>
  <si>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</si>
  <si>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</si>
  <si>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</si>
  <si>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</si>
  <si>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</si>
  <si>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</si>
  <si>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</si>
  <si>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</si>
  <si>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</si>
  <si>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</si>
  <si>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</si>
  <si>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</si>
  <si>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</si>
  <si>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</si>
  <si>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</si>
  <si>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</si>
  <si>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</si>
  <si>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</si>
  <si>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</si>
  <si>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</si>
  <si>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</si>
  <si>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</si>
  <si>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</si>
  <si>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青森県五所川原市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</si>
  <si>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</si>
  <si>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</si>
  <si>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</si>
  <si>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</si>
  <si>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</si>
  <si>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</si>
  <si>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</si>
  <si>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</si>
  <si>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</si>
  <si>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</si>
  <si>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</si>
  <si>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</si>
  <si>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</si>
  <si>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</si>
  <si>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</si>
  <si>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</si>
  <si>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</si>
  <si>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</si>
  <si>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</si>
  <si>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</si>
  <si>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高等看護学院特別会計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</si>
  <si>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</si>
  <si>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</si>
  <si>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</si>
  <si>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</si>
  <si>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</si>
  <si>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</si>
  <si>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</si>
  <si>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</si>
  <si>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</si>
  <si>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</si>
  <si>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</si>
  <si>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</si>
  <si>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</si>
  <si>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</si>
  <si>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</si>
  <si>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国民健康保険医科診療施設勘定特別会計</t>
    <phoneticPr fontId="5"/>
  </si>
  <si>
    <t>国民健康保険歯科診療施設勘定特別会計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</si>
  <si>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</si>
  <si>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</si>
  <si>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</si>
  <si>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</si>
  <si>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</si>
  <si>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</si>
  <si>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</si>
  <si>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</si>
  <si>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</si>
  <si>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</si>
  <si>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</si>
  <si>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</si>
  <si>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</si>
  <si>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</si>
  <si>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</si>
  <si>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</si>
  <si>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</si>
  <si>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</si>
  <si>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</si>
  <si>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</si>
  <si>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</si>
  <si>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</si>
  <si>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</si>
  <si>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</si>
  <si>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</si>
  <si>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</si>
  <si>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</si>
  <si>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</si>
  <si>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</si>
  <si>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</si>
  <si>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</si>
  <si>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</si>
  <si>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</si>
  <si>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</si>
  <si>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</si>
  <si>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</si>
  <si>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</si>
  <si>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</si>
  <si>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</si>
  <si>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</si>
  <si>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</si>
  <si>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</si>
  <si>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</si>
  <si>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</si>
  <si>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</si>
  <si>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</si>
  <si>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</si>
  <si>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</si>
  <si>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</si>
  <si>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</si>
  <si>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</si>
  <si>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</si>
  <si>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</si>
  <si>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</si>
  <si>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</si>
  <si>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</si>
  <si>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</si>
  <si>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</si>
  <si>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</si>
  <si>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</si>
  <si>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</si>
  <si>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</si>
  <si>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</si>
  <si>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</si>
  <si>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</si>
  <si>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</si>
  <si>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</si>
  <si>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工業用水道事業会計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</si>
  <si>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</si>
  <si>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</si>
  <si>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</si>
  <si>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</si>
  <si>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</si>
  <si>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</si>
  <si>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</si>
  <si>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</si>
  <si>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</si>
  <si>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</si>
  <si>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</si>
  <si>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</si>
  <si>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</si>
  <si>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</si>
  <si>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</si>
  <si>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</si>
  <si>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</si>
  <si>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</si>
  <si>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</si>
  <si>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</si>
  <si>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</si>
  <si>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</si>
  <si>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</si>
  <si>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</si>
  <si>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</si>
  <si>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</si>
  <si>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</si>
  <si>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</si>
  <si>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</si>
  <si>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</si>
  <si>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</si>
  <si>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</si>
  <si>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</si>
  <si>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</si>
  <si>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</si>
  <si>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</si>
  <si>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</si>
  <si>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</si>
  <si>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</si>
  <si>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</si>
  <si>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</si>
  <si>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</si>
  <si>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</si>
  <si>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</si>
  <si>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</si>
  <si>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</si>
  <si>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</si>
  <si>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</si>
  <si>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</si>
  <si>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</si>
  <si>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</si>
  <si>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</si>
  <si>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</si>
  <si>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</si>
  <si>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</si>
  <si>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</si>
  <si>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</si>
  <si>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</si>
  <si>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</si>
  <si>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</si>
  <si>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</si>
  <si>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</si>
  <si>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</si>
  <si>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</si>
  <si>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</si>
  <si>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</si>
  <si>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</si>
  <si>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</si>
  <si>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</si>
  <si>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</si>
  <si>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</si>
  <si>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</si>
  <si>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</si>
  <si>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</si>
  <si>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</si>
  <si>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</si>
  <si>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</si>
  <si>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</si>
  <si>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</si>
  <si>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</si>
  <si>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</si>
  <si>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</si>
  <si>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</si>
  <si>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</si>
  <si>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</si>
  <si>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</si>
  <si>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4.42</t>
  </si>
  <si>
    <t>▲ 5.98</t>
  </si>
  <si>
    <t>▲ 3.71</t>
  </si>
  <si>
    <t>▲ 5.04</t>
  </si>
  <si>
    <t>▲ 0.30</t>
  </si>
  <si>
    <t>水道事業会計</t>
  </si>
  <si>
    <t>一般会計</t>
  </si>
  <si>
    <t>介護保険特別会計</t>
  </si>
  <si>
    <t>下水道事業会計</t>
  </si>
  <si>
    <t>工業用水道事業会計</t>
  </si>
  <si>
    <t>国民健康保険医科診療施設勘定特別会計</t>
  </si>
  <si>
    <t>国民健康保険事業勘定特別会計</t>
  </si>
  <si>
    <t>後期高齢者医療特別会計</t>
  </si>
  <si>
    <t>その他会計（赤字）</t>
  </si>
  <si>
    <t>その他会計（黒字）</t>
  </si>
  <si>
    <t>五所川原市体育協会</t>
    <rPh sb="0" eb="5">
      <t>ゴショガワラシ</t>
    </rPh>
    <rPh sb="5" eb="7">
      <t>タイイク</t>
    </rPh>
    <rPh sb="7" eb="9">
      <t>キョウカイ</t>
    </rPh>
    <phoneticPr fontId="2"/>
  </si>
  <si>
    <t>十三湖環境整備株式会社</t>
    <rPh sb="0" eb="3">
      <t>ジュウサンコ</t>
    </rPh>
    <rPh sb="3" eb="5">
      <t>カンキョウ</t>
    </rPh>
    <rPh sb="5" eb="7">
      <t>セイビ</t>
    </rPh>
    <rPh sb="7" eb="11">
      <t>カブシキガイシャ</t>
    </rPh>
    <phoneticPr fontId="2"/>
  </si>
  <si>
    <t>五所川原地区消防事務組合</t>
    <rPh sb="0" eb="4">
      <t>ゴショガワラ</t>
    </rPh>
    <rPh sb="4" eb="6">
      <t>チク</t>
    </rPh>
    <rPh sb="6" eb="8">
      <t>ショウボウ</t>
    </rPh>
    <rPh sb="8" eb="10">
      <t>ジム</t>
    </rPh>
    <rPh sb="10" eb="12">
      <t>クミアイ</t>
    </rPh>
    <phoneticPr fontId="2"/>
  </si>
  <si>
    <t>西北五環境整備事務組合</t>
    <rPh sb="0" eb="2">
      <t>セイホク</t>
    </rPh>
    <rPh sb="2" eb="3">
      <t>ゴ</t>
    </rPh>
    <rPh sb="3" eb="5">
      <t>カンキョウ</t>
    </rPh>
    <rPh sb="5" eb="7">
      <t>セイビ</t>
    </rPh>
    <rPh sb="7" eb="9">
      <t>ジム</t>
    </rPh>
    <rPh sb="9" eb="11">
      <t>クミアイ</t>
    </rPh>
    <phoneticPr fontId="2"/>
  </si>
  <si>
    <t>つがる西北五広域連合</t>
    <rPh sb="3" eb="5">
      <t>セイホク</t>
    </rPh>
    <rPh sb="5" eb="6">
      <t>ゴ</t>
    </rPh>
    <rPh sb="6" eb="8">
      <t>コウイキ</t>
    </rPh>
    <rPh sb="8" eb="10">
      <t>レンゴウ</t>
    </rPh>
    <phoneticPr fontId="2"/>
  </si>
  <si>
    <t>病院事業会計</t>
    <rPh sb="0" eb="2">
      <t>ビョウイン</t>
    </rPh>
    <rPh sb="2" eb="4">
      <t>ジギョウ</t>
    </rPh>
    <rPh sb="4" eb="6">
      <t>カイケイ</t>
    </rPh>
    <phoneticPr fontId="2"/>
  </si>
  <si>
    <t>一般会計</t>
    <rPh sb="0" eb="2">
      <t>イッパン</t>
    </rPh>
    <rPh sb="2" eb="4">
      <t>カイケイ</t>
    </rPh>
    <phoneticPr fontId="2"/>
  </si>
  <si>
    <t>西北五広域福祉事務組合</t>
    <rPh sb="0" eb="2">
      <t>セイホク</t>
    </rPh>
    <rPh sb="2" eb="3">
      <t>ゴ</t>
    </rPh>
    <rPh sb="3" eb="5">
      <t>コウイキ</t>
    </rPh>
    <rPh sb="5" eb="7">
      <t>フクシ</t>
    </rPh>
    <rPh sb="7" eb="9">
      <t>ジム</t>
    </rPh>
    <rPh sb="9" eb="11">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</si>
  <si>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</si>
  <si>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津軽広域水道企業団西北事業部</t>
    <rPh sb="0" eb="2">
      <t>ツガル</t>
    </rPh>
    <rPh sb="2" eb="4">
      <t>コウイキ</t>
    </rPh>
    <rPh sb="4" eb="6">
      <t>スイドウ</t>
    </rPh>
    <rPh sb="6" eb="8">
      <t>キギョウ</t>
    </rPh>
    <rPh sb="8" eb="9">
      <t>ダン</t>
    </rPh>
    <rPh sb="9" eb="11">
      <t>セイホク</t>
    </rPh>
    <rPh sb="11" eb="13">
      <t>ジギョウ</t>
    </rPh>
    <rPh sb="13" eb="14">
      <t>ブ</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</si>
  <si>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</si>
  <si>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</si>
  <si>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t>
    <rPh sb="0" eb="3">
      <t>アオモリケン</t>
    </rPh>
    <rPh sb="3" eb="5">
      <t>コウキ</t>
    </rPh>
    <rPh sb="5" eb="8">
      <t>コウレイシャ</t>
    </rPh>
    <rPh sb="8" eb="10">
      <t>イリョウ</t>
    </rPh>
    <rPh sb="10" eb="12">
      <t>コウイキ</t>
    </rPh>
    <rPh sb="12" eb="14">
      <t>レンゴウ</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</si>
  <si>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</si>
  <si>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</si>
  <si>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水道事業会計</t>
    <rPh sb="0" eb="2">
      <t>スイドウ</t>
    </rPh>
    <rPh sb="2" eb="4">
      <t>ジギョウ</t>
    </rPh>
    <rPh sb="4" eb="6">
      <t>カイケイ</t>
    </rPh>
    <phoneticPr fontId="2"/>
  </si>
  <si>
    <t>後期高齢者医療事業会計</t>
    <rPh sb="0" eb="2">
      <t>コウキ</t>
    </rPh>
    <rPh sb="2" eb="5">
      <t>コウレイシャ</t>
    </rPh>
    <rPh sb="5" eb="7">
      <t>イリョウ</t>
    </rPh>
    <rPh sb="7" eb="9">
      <t>ジギョウ</t>
    </rPh>
    <rPh sb="9" eb="11">
      <t>カイケイ</t>
    </rPh>
    <phoneticPr fontId="2"/>
  </si>
  <si>
    <t>交通災害共済事業会計</t>
    <rPh sb="0" eb="2">
      <t>コウツウ</t>
    </rPh>
    <rPh sb="2" eb="4">
      <t>サイガイ</t>
    </rPh>
    <rPh sb="4" eb="6">
      <t>キョウサイ</t>
    </rPh>
    <rPh sb="6" eb="8">
      <t>ジギョウ</t>
    </rPh>
    <rPh sb="8" eb="10">
      <t>カイケイ</t>
    </rPh>
    <phoneticPr fontId="2"/>
  </si>
  <si>
    <t>出資割合59.5％</t>
    <rPh sb="0" eb="2">
      <t>シュッシ</t>
    </rPh>
    <rPh sb="2" eb="4">
      <t>ワリアイ</t>
    </rPh>
    <phoneticPr fontId="2"/>
  </si>
  <si>
    <t>出資割合51.9％</t>
    <rPh sb="0" eb="2">
      <t>シュッシ</t>
    </rPh>
    <rPh sb="2" eb="4">
      <t>ワリアイ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</si>
  <si>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</si>
  <si>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</si>
  <si>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</si>
  <si>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</si>
  <si>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</si>
  <si>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</si>
  <si>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</si>
  <si>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</si>
  <si>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</si>
  <si>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</si>
  <si>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</si>
  <si>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</si>
  <si>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地方債を活用した建設事業等の実施により地方債残高が増加傾向にあるが、新規に発行する地方債は交付税算入率の高いものを中心にしているため、将来負担比率はほぼ横ばい、実質公債費比率は減少傾向にある。しかし、いずれも類似団体平均よりも高い水準であり、今後は市役所新庁舎の建設等によりさらに地方債残高が増加する見込みであることから、その他の建設事業等の抑制を図り、公債費負担を減少させていく必要がある。</t>
    <rPh sb="0" eb="3">
      <t>チホウサイ</t>
    </rPh>
    <rPh sb="4" eb="6">
      <t>カツヨウ</t>
    </rPh>
    <rPh sb="8" eb="10">
      <t>ケンセツ</t>
    </rPh>
    <rPh sb="10" eb="12">
      <t>ジギョウ</t>
    </rPh>
    <rPh sb="12" eb="13">
      <t>トウ</t>
    </rPh>
    <rPh sb="14" eb="16">
      <t>ジッシ</t>
    </rPh>
    <rPh sb="19" eb="22">
      <t>チホウサイ</t>
    </rPh>
    <rPh sb="22" eb="24">
      <t>ザンダカ</t>
    </rPh>
    <rPh sb="25" eb="26">
      <t>ゾウ</t>
    </rPh>
    <rPh sb="26" eb="27">
      <t>カ</t>
    </rPh>
    <rPh sb="27" eb="29">
      <t>ケイコウ</t>
    </rPh>
    <rPh sb="67" eb="69">
      <t>ショウライ</t>
    </rPh>
    <rPh sb="69" eb="71">
      <t>フタン</t>
    </rPh>
    <rPh sb="71" eb="73">
      <t>ヒリツ</t>
    </rPh>
    <rPh sb="76" eb="77">
      <t>ヨコ</t>
    </rPh>
    <rPh sb="80" eb="82">
      <t>ジッシツ</t>
    </rPh>
    <rPh sb="82" eb="85">
      <t>コウサイヒ</t>
    </rPh>
    <rPh sb="85" eb="87">
      <t>ヒリツ</t>
    </rPh>
    <rPh sb="88" eb="90">
      <t>ゲンショウ</t>
    </rPh>
    <rPh sb="90" eb="92">
      <t>ケイコウ</t>
    </rPh>
    <rPh sb="104" eb="106">
      <t>ルイジ</t>
    </rPh>
    <rPh sb="106" eb="108">
      <t>ダンタイ</t>
    </rPh>
    <rPh sb="108" eb="110">
      <t>ヘイキン</t>
    </rPh>
    <rPh sb="113" eb="114">
      <t>タカ</t>
    </rPh>
    <rPh sb="115" eb="117">
      <t>スイジュン</t>
    </rPh>
    <rPh sb="121" eb="123">
      <t>コンゴ</t>
    </rPh>
    <rPh sb="124" eb="127">
      <t>シヤクショ</t>
    </rPh>
    <rPh sb="127" eb="130">
      <t>シンチョウシャ</t>
    </rPh>
    <rPh sb="131" eb="133">
      <t>ケンセツ</t>
    </rPh>
    <rPh sb="133" eb="134">
      <t>トウ</t>
    </rPh>
    <rPh sb="140" eb="143">
      <t>チホウサイ</t>
    </rPh>
    <rPh sb="143" eb="145">
      <t>ザンダカ</t>
    </rPh>
    <rPh sb="146" eb="147">
      <t>ゾウ</t>
    </rPh>
    <rPh sb="147" eb="148">
      <t>カ</t>
    </rPh>
    <rPh sb="150" eb="152">
      <t>ミコ</t>
    </rPh>
    <rPh sb="163" eb="164">
      <t>タ</t>
    </rPh>
    <rPh sb="165" eb="167">
      <t>ケンセツ</t>
    </rPh>
    <rPh sb="167" eb="169">
      <t>ジギョウ</t>
    </rPh>
    <rPh sb="169" eb="170">
      <t>トウ</t>
    </rPh>
    <rPh sb="171" eb="173">
      <t>ヨクセイ</t>
    </rPh>
    <rPh sb="174" eb="175">
      <t>ハカ</t>
    </rPh>
    <rPh sb="177" eb="180">
      <t>コウサイヒ</t>
    </rPh>
    <rPh sb="180" eb="182">
      <t>フタン</t>
    </rPh>
    <rPh sb="183" eb="185">
      <t>ゲンショウ</t>
    </rPh>
    <rPh sb="190" eb="19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</si>
</sst>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38110</c:v>
                </c:pt>
                <c:pt idx="1">
                  <c:v>59452</c:v>
                </c:pt>
                <c:pt idx="2">
                  <c:v>51275</c:v>
                </c:pt>
                <c:pt idx="3">
                  <c:v>63013</c:v>
                </c:pt>
                <c:pt idx="4">
                  <c:v>103032</c:v>
                </c:pt>
              </c:numCache>
            </c:numRef>
          </c:val>
          <c:smooth val="0"/>
        </c:ser>
        <c:dLbls>
          <c:showLegendKey val="0"/>
          <c:showVal val="0"/>
          <c:showCatName val="0"/>
          <c:showSerName val="0"/>
          <c:showPercent val="0"/>
          <c:showBubbleSize val="0"/>
        </c:dLbls>
        <c:marker val="1"/>
        <c:smooth val="0"/>
        <c:axId val="209863424"/>
        <c:axId val="209871616"/>
      </c:lineChart>
      <c:catAx>
        <c:axId val="209863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871616"/>
        <c:crosses val="autoZero"/>
        <c:auto val="1"/>
        <c:lblAlgn val="ctr"/>
        <c:lblOffset val="100"/>
        <c:tickLblSkip val="1"/>
        <c:tickMarkSkip val="1"/>
        <c:noMultiLvlLbl val="0"/>
      </c:catAx>
      <c:valAx>
        <c:axId val="2098716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863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5.39</c:v>
                </c:pt>
                <c:pt idx="1">
                  <c:v>3.48</c:v>
                </c:pt>
                <c:pt idx="2">
                  <c:v>3.68</c:v>
                </c:pt>
                <c:pt idx="3">
                  <c:v>2.57</c:v>
                </c:pt>
                <c:pt idx="4">
                  <c:v>4.18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3.56</c:v>
                </c:pt>
                <c:pt idx="1">
                  <c:v>3.73</c:v>
                </c:pt>
                <c:pt idx="2">
                  <c:v>3.31</c:v>
                </c:pt>
                <c:pt idx="3">
                  <c:v>2.97</c:v>
                </c:pt>
                <c:pt idx="4">
                  <c:v>3.58</c:v>
                </c:pt>
              </c:numCache>
            </c:numRef>
          </c:val>
        </c:ser>
        <c:dLbls>
          <c:showLegendKey val="0"/>
          <c:showVal val="0"/>
          <c:showCatName val="0"/>
          <c:showSerName val="0"/>
          <c:showPercent val="0"/>
          <c:showBubbleSize val="0"/>
        </c:dLbls>
        <c:gapWidth val="250"/>
        <c:overlap val="100"/>
        <c:axId val="179367936"/>
        <c:axId val="179369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-4.42</c:v>
                </c:pt>
                <c:pt idx="1">
                  <c:v>-5.98</c:v>
                </c:pt>
                <c:pt idx="2">
                  <c:v>-3.71</c:v>
                </c:pt>
                <c:pt idx="3">
                  <c:v>-5.04</c:v>
                </c:pt>
                <c:pt idx="4">
                  <c:v>-0.3</c:v>
                </c:pt>
              </c:numCache>
            </c:numRef>
          </c:val>
          <c:smooth val="0"/>
        </c:ser>
        <c:dLbls>
          <c:showLegendKey val="0"/>
          <c:showVal val="0"/>
          <c:showCatName val="0"/>
          <c:showSerName val="0"/>
          <c:showPercent val="0"/>
          <c:showBubbleSize val="0"/>
        </c:dLbls>
        <c:marker val="1"/>
        <c:smooth val="0"/>
        <c:axId val="179367936"/>
        <c:axId val="179369856"/>
      </c:lineChart>
      <c:catAx>
        <c:axId val="17936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369856"/>
        <c:crosses val="autoZero"/>
        <c:auto val="1"/>
        <c:lblAlgn val="ctr"/>
        <c:lblOffset val="100"/>
        <c:tickLblSkip val="1"/>
        <c:tickMarkSkip val="1"/>
        <c:noMultiLvlLbl val="0"/>
      </c:catAx>
      <c:valAx>
        <c:axId val="17936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36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2.88</c:v>
                </c:pt>
                <c:pt idx="2">
                  <c:v>#N/A</c:v>
                </c:pt>
                <c:pt idx="3">
                  <c:v>0.06</c:v>
                </c:pt>
                <c:pt idx="4">
                  <c:v>#N/A</c:v>
                </c:pt>
                <c:pt idx="5">
                  <c:v>0.08</c:v>
                </c:pt>
                <c:pt idx="6">
                  <c:v>#N/A</c:v>
                </c:pt>
                <c:pt idx="7">
                  <c:v>0.05</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0.09</c:v>
                </c:pt>
                <c:pt idx="2">
                  <c:v>#N/A</c:v>
                </c:pt>
                <c:pt idx="3">
                  <c:v>0.19</c:v>
                </c:pt>
                <c:pt idx="4">
                  <c:v>#N/A</c:v>
                </c:pt>
                <c:pt idx="5">
                  <c:v>0.14000000000000001</c:v>
                </c:pt>
                <c:pt idx="6">
                  <c:v>#N/A</c:v>
                </c:pt>
                <c:pt idx="7">
                  <c:v>0.17</c:v>
                </c:pt>
                <c:pt idx="8">
                  <c:v>#N/A</c:v>
                </c:pt>
                <c:pt idx="9">
                  <c:v>0.18</c:v>
                </c:pt>
              </c:numCache>
            </c:numRef>
          </c:val>
        </c:ser>
        <c:ser>
          <c:idx val="3"/>
          <c:order val="3"/>
          <c:tx>
            <c:strRef>
              <c:f>データシート!$A$30</c:f>
              <c:strCache>
                <c:ptCount val="1"/>
                <c:pt idx="0">
                  <c:v>国民健康保険事業勘定特別会計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1.72</c:v>
                </c:pt>
                <c:pt idx="2">
                  <c:v>#N/A</c:v>
                </c:pt>
                <c:pt idx="3">
                  <c:v>1.68</c:v>
                </c:pt>
                <c:pt idx="4">
                  <c:v>#N/A</c:v>
                </c:pt>
                <c:pt idx="5">
                  <c:v>2</c:v>
                </c:pt>
                <c:pt idx="6">
                  <c:v>#N/A</c:v>
                </c:pt>
                <c:pt idx="7">
                  <c:v>2.06</c:v>
                </c:pt>
                <c:pt idx="8">
                  <c:v>#N/A</c:v>
                </c:pt>
                <c:pt idx="9">
                  <c:v>0.21</c:v>
                </c:pt>
              </c:numCache>
            </c:numRef>
          </c:val>
        </c:ser>
        <c:ser>
          <c:idx val="4"/>
          <c:order val="4"/>
          <c:tx>
            <c:strRef>
              <c:f>データシート!$A$31</c:f>
              <c:strCache>
                <c:ptCount val="1"/>
                <c:pt idx="0">
                  <c:v>国民健康保険医科診療施設勘定特別会計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7.0000000000000007E-2</c:v>
                </c:pt>
                <c:pt idx="4">
                  <c:v>#N/A</c:v>
                </c:pt>
                <c:pt idx="5">
                  <c:v>7.0000000000000007E-2</c:v>
                </c:pt>
                <c:pt idx="6">
                  <c:v>#N/A</c:v>
                </c:pt>
                <c:pt idx="7">
                  <c:v>0.1</c:v>
                </c:pt>
                <c:pt idx="8">
                  <c:v>#N/A</c:v>
                </c:pt>
                <c:pt idx="9">
                  <c:v>0.26</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0.51</c:v>
                </c:pt>
                <c:pt idx="2">
                  <c:v>#N/A</c:v>
                </c:pt>
                <c:pt idx="3">
                  <c:v>0.46</c:v>
                </c:pt>
                <c:pt idx="4">
                  <c:v>#N/A</c:v>
                </c:pt>
                <c:pt idx="5">
                  <c:v>0.46</c:v>
                </c:pt>
                <c:pt idx="6">
                  <c:v>#N/A</c:v>
                </c:pt>
                <c:pt idx="7">
                  <c:v>0.54</c:v>
                </c:pt>
                <c:pt idx="8">
                  <c:v>#N/A</c:v>
                </c:pt>
                <c:pt idx="9">
                  <c:v>0.66</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0.22</c:v>
                </c:pt>
                <c:pt idx="2">
                  <c:v>#N/A</c:v>
                </c:pt>
                <c:pt idx="3">
                  <c:v>0.39</c:v>
                </c:pt>
                <c:pt idx="4">
                  <c:v>#N/A</c:v>
                </c:pt>
                <c:pt idx="5">
                  <c:v>0.61</c:v>
                </c:pt>
                <c:pt idx="6">
                  <c:v>#N/A</c:v>
                </c:pt>
                <c:pt idx="7">
                  <c:v>0.82</c:v>
                </c:pt>
                <c:pt idx="8">
                  <c:v>#N/A</c:v>
                </c:pt>
                <c:pt idx="9">
                  <c:v>1.06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0.14000000000000001</c:v>
                </c:pt>
                <c:pt idx="2">
                  <c:v>#N/A</c:v>
                </c:pt>
                <c:pt idx="3">
                  <c:v>0.76</c:v>
                </c:pt>
                <c:pt idx="4">
                  <c:v>#N/A</c:v>
                </c:pt>
                <c:pt idx="5">
                  <c:v>0.41</c:v>
                </c:pt>
                <c:pt idx="6">
                  <c:v>#N/A</c:v>
                </c:pt>
                <c:pt idx="7">
                  <c:v>0.37</c:v>
                </c:pt>
                <c:pt idx="8">
                  <c:v>#N/A</c:v>
                </c:pt>
                <c:pt idx="9">
                  <c:v>1.39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5.36</c:v>
                </c:pt>
                <c:pt idx="2">
                  <c:v>#N/A</c:v>
                </c:pt>
                <c:pt idx="3">
                  <c:v>3.44</c:v>
                </c:pt>
                <c:pt idx="4">
                  <c:v>#N/A</c:v>
                </c:pt>
                <c:pt idx="5">
                  <c:v>3.63</c:v>
                </c:pt>
                <c:pt idx="6">
                  <c:v>#N/A</c:v>
                </c:pt>
                <c:pt idx="7">
                  <c:v>2.54</c:v>
                </c:pt>
                <c:pt idx="8">
                  <c:v>#N/A</c:v>
                </c:pt>
                <c:pt idx="9">
                  <c:v>4.12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6.17</c:v>
                </c:pt>
                <c:pt idx="2">
                  <c:v>#N/A</c:v>
                </c:pt>
                <c:pt idx="3">
                  <c:v>6.82</c:v>
                </c:pt>
                <c:pt idx="4">
                  <c:v>#N/A</c:v>
                </c:pt>
                <c:pt idx="5">
                  <c:v>6.92</c:v>
                </c:pt>
                <c:pt idx="6">
                  <c:v>#N/A</c:v>
                </c:pt>
                <c:pt idx="7">
                  <c:v>4.8</c:v>
                </c:pt>
                <c:pt idx="8">
                  <c:v>#N/A</c:v>
                </c:pt>
                <c:pt idx="9">
                  <c:v>5.16</c:v>
                </c:pt>
              </c:numCache>
            </c:numRef>
          </c:val>
        </c:ser>
        <c:dLbls>
          <c:showLegendKey val="0"/>
          <c:showVal val="0"/>
          <c:showCatName val="0"/>
          <c:showSerName val="0"/>
          <c:showPercent val="0"/>
          <c:showBubbleSize val="0"/>
        </c:dLbls>
        <c:gapWidth val="150"/>
        <c:overlap val="100"/>
        <c:axId val="179521408"/>
        <c:axId val="179522944"/>
      </c:barChart>
      <c:catAx>
        <c:axId val="17952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522944"/>
        <c:crosses val="autoZero"/>
        <c:auto val="1"/>
        <c:lblAlgn val="ctr"/>
        <c:lblOffset val="100"/>
        <c:tickLblSkip val="1"/>
        <c:tickMarkSkip val="1"/>
        <c:noMultiLvlLbl val="0"/>
      </c:catAx>
      <c:valAx>
        <c:axId val="17952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521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3236</c:v>
                </c:pt>
                <c:pt idx="5">
                  <c:v>3228</c:v>
                </c:pt>
                <c:pt idx="8">
                  <c:v>3230</c:v>
                </c:pt>
                <c:pt idx="11">
                  <c:v>3419</c:v>
                </c:pt>
                <c:pt idx="14">
                  <c:v>3403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2</c:v>
                </c:pt>
                <c:pt idx="6">
                  <c:v>6</c:v>
                </c:pt>
                <c:pt idx="9">
                  <c:v>1</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59</c:v>
                </c:pt>
                <c:pt idx="3">
                  <c:v>57</c:v>
                </c:pt>
                <c:pt idx="6">
                  <c:v>59</c:v>
                </c:pt>
                <c:pt idx="9">
                  <c:v>49</c:v>
                </c:pt>
                <c:pt idx="12">
                  <c:v>41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96</c:v>
                </c:pt>
                <c:pt idx="3">
                  <c:v>236</c:v>
                </c:pt>
                <c:pt idx="6">
                  <c:v>198</c:v>
                </c:pt>
                <c:pt idx="9">
                  <c:v>56</c:v>
                </c:pt>
                <c:pt idx="12">
                  <c:v>162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678</c:v>
                </c:pt>
                <c:pt idx="3">
                  <c:v>439</c:v>
                </c:pt>
                <c:pt idx="6">
                  <c:v>430</c:v>
                </c:pt>
                <c:pt idx="9">
                  <c:v>377</c:v>
                </c:pt>
                <c:pt idx="12">
                  <c:v>355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4778</c:v>
                </c:pt>
                <c:pt idx="3">
                  <c:v>4813</c:v>
                </c:pt>
                <c:pt idx="6">
                  <c:v>4636</c:v>
                </c:pt>
                <c:pt idx="9">
                  <c:v>4778</c:v>
                </c:pt>
                <c:pt idx="12">
                  <c:v>4695</c:v>
                </c:pt>
              </c:numCache>
            </c:numRef>
          </c:val>
        </c:ser>
        <c:dLbls>
          <c:showLegendKey val="0"/>
          <c:showVal val="0"/>
          <c:showCatName val="0"/>
          <c:showSerName val="0"/>
          <c:showPercent val="0"/>
          <c:showBubbleSize val="0"/>
        </c:dLbls>
        <c:gapWidth val="100"/>
        <c:overlap val="100"/>
        <c:axId val="179623424"/>
        <c:axId val="179625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2375</c:v>
                </c:pt>
                <c:pt idx="2">
                  <c:v>#N/A</c:v>
                </c:pt>
                <c:pt idx="3">
                  <c:v>#N/A</c:v>
                </c:pt>
                <c:pt idx="4">
                  <c:v>2319</c:v>
                </c:pt>
                <c:pt idx="5">
                  <c:v>#N/A</c:v>
                </c:pt>
                <c:pt idx="6">
                  <c:v>#N/A</c:v>
                </c:pt>
                <c:pt idx="7">
                  <c:v>2099</c:v>
                </c:pt>
                <c:pt idx="8">
                  <c:v>#N/A</c:v>
                </c:pt>
                <c:pt idx="9">
                  <c:v>#N/A</c:v>
                </c:pt>
                <c:pt idx="10">
                  <c:v>1842</c:v>
                </c:pt>
                <c:pt idx="11">
                  <c:v>#N/A</c:v>
                </c:pt>
                <c:pt idx="12">
                  <c:v>#N/A</c:v>
                </c:pt>
                <c:pt idx="13">
                  <c:v>1852</c:v>
                </c:pt>
                <c:pt idx="14">
                  <c:v>#N/A</c:v>
                </c:pt>
              </c:numCache>
            </c:numRef>
          </c:val>
          <c:smooth val="0"/>
        </c:ser>
        <c:dLbls>
          <c:showLegendKey val="0"/>
          <c:showVal val="0"/>
          <c:showCatName val="0"/>
          <c:showSerName val="0"/>
          <c:showPercent val="0"/>
          <c:showBubbleSize val="0"/>
        </c:dLbls>
        <c:marker val="1"/>
        <c:smooth val="0"/>
        <c:axId val="179623424"/>
        <c:axId val="179625344"/>
      </c:lineChart>
      <c:catAx>
        <c:axId val="17962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625344"/>
        <c:crosses val="autoZero"/>
        <c:auto val="1"/>
        <c:lblAlgn val="ctr"/>
        <c:lblOffset val="100"/>
        <c:tickLblSkip val="1"/>
        <c:tickMarkSkip val="1"/>
        <c:noMultiLvlLbl val="0"/>
      </c:catAx>
      <c:valAx>
        <c:axId val="17962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62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29627</c:v>
                </c:pt>
                <c:pt idx="5">
                  <c:v>31868</c:v>
                </c:pt>
                <c:pt idx="8">
                  <c:v>37025</c:v>
                </c:pt>
                <c:pt idx="11">
                  <c:v>37571</c:v>
                </c:pt>
                <c:pt idx="14">
                  <c:v>37463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3319</c:v>
                </c:pt>
                <c:pt idx="5">
                  <c:v>3130</c:v>
                </c:pt>
                <c:pt idx="8">
                  <c:v>2872</c:v>
                </c:pt>
                <c:pt idx="11">
                  <c:v>2616</c:v>
                </c:pt>
                <c:pt idx="14">
                  <c:v>2612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1095</c:v>
                </c:pt>
                <c:pt idx="5">
                  <c:v>1226</c:v>
                </c:pt>
                <c:pt idx="8">
                  <c:v>1168</c:v>
                </c:pt>
                <c:pt idx="11">
                  <c:v>1175</c:v>
                </c:pt>
                <c:pt idx="14">
                  <c:v>1413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331</c:v>
                </c:pt>
                <c:pt idx="3">
                  <c:v>346</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4038</c:v>
                </c:pt>
                <c:pt idx="3">
                  <c:v>3932</c:v>
                </c:pt>
                <c:pt idx="6">
                  <c:v>3585</c:v>
                </c:pt>
                <c:pt idx="9">
                  <c:v>3184</c:v>
                </c:pt>
                <c:pt idx="12">
                  <c:v>2911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435</c:v>
                </c:pt>
                <c:pt idx="3">
                  <c:v>976</c:v>
                </c:pt>
                <c:pt idx="6">
                  <c:v>2357</c:v>
                </c:pt>
                <c:pt idx="9">
                  <c:v>2457</c:v>
                </c:pt>
                <c:pt idx="12">
                  <c:v>2359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6828</c:v>
                </c:pt>
                <c:pt idx="3">
                  <c:v>6034</c:v>
                </c:pt>
                <c:pt idx="6">
                  <c:v>5814</c:v>
                </c:pt>
                <c:pt idx="9">
                  <c:v>5389</c:v>
                </c:pt>
                <c:pt idx="12">
                  <c:v>5108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285</c:v>
                </c:pt>
                <c:pt idx="3">
                  <c:v>229</c:v>
                </c:pt>
                <c:pt idx="6">
                  <c:v>171</c:v>
                </c:pt>
                <c:pt idx="9">
                  <c:v>123</c:v>
                </c:pt>
                <c:pt idx="12">
                  <c:v>82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43233</c:v>
                </c:pt>
                <c:pt idx="3">
                  <c:v>45364</c:v>
                </c:pt>
                <c:pt idx="6">
                  <c:v>51005</c:v>
                </c:pt>
                <c:pt idx="9">
                  <c:v>50624</c:v>
                </c:pt>
                <c:pt idx="12">
                  <c:v>52351</c:v>
                </c:pt>
              </c:numCache>
            </c:numRef>
          </c:val>
        </c:ser>
        <c:dLbls>
          <c:showLegendKey val="0"/>
          <c:showVal val="0"/>
          <c:showCatName val="0"/>
          <c:showSerName val="0"/>
          <c:showPercent val="0"/>
          <c:showBubbleSize val="0"/>
        </c:dLbls>
        <c:gapWidth val="100"/>
        <c:overlap val="100"/>
        <c:axId val="179744128"/>
        <c:axId val="179758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21109</c:v>
                </c:pt>
                <c:pt idx="2">
                  <c:v>#N/A</c:v>
                </c:pt>
                <c:pt idx="3">
                  <c:v>#N/A</c:v>
                </c:pt>
                <c:pt idx="4">
                  <c:v>20658</c:v>
                </c:pt>
                <c:pt idx="5">
                  <c:v>#N/A</c:v>
                </c:pt>
                <c:pt idx="6">
                  <c:v>#N/A</c:v>
                </c:pt>
                <c:pt idx="7">
                  <c:v>21868</c:v>
                </c:pt>
                <c:pt idx="8">
                  <c:v>#N/A</c:v>
                </c:pt>
                <c:pt idx="9">
                  <c:v>#N/A</c:v>
                </c:pt>
                <c:pt idx="10">
                  <c:v>20416</c:v>
                </c:pt>
                <c:pt idx="11">
                  <c:v>#N/A</c:v>
                </c:pt>
                <c:pt idx="12">
                  <c:v>#N/A</c:v>
                </c:pt>
                <c:pt idx="13">
                  <c:v>21323</c:v>
                </c:pt>
                <c:pt idx="14">
                  <c:v>#N/A</c:v>
                </c:pt>
              </c:numCache>
            </c:numRef>
          </c:val>
          <c:smooth val="0"/>
        </c:ser>
        <c:dLbls>
          <c:showLegendKey val="0"/>
          <c:showVal val="0"/>
          <c:showCatName val="0"/>
          <c:showSerName val="0"/>
          <c:showPercent val="0"/>
          <c:showBubbleSize val="0"/>
        </c:dLbls>
        <c:marker val="1"/>
        <c:smooth val="0"/>
        <c:axId val="179744128"/>
        <c:axId val="179758592"/>
      </c:lineChart>
      <c:catAx>
        <c:axId val="17974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9758592"/>
        <c:crosses val="autoZero"/>
        <c:auto val="1"/>
        <c:lblAlgn val="ctr"/>
        <c:lblOffset val="100"/>
        <c:tickLblSkip val="1"/>
        <c:tickMarkSkip val="1"/>
        <c:noMultiLvlLbl val="0"/>
      </c:catAx>
      <c:valAx>
        <c:axId val="17975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74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82455680"/>
        <c:axId val="182457856"/>
      </c:scatterChart>
      <c:valAx>
        <c:axId val="1824556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2457856"/>
        <c:crosses val="autoZero"/>
        <c:crossBetween val="midCat"/>
      </c:valAx>
      <c:valAx>
        <c:axId val="1824578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2455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17.7</c:v>
                </c:pt>
                <c:pt idx="1">
                  <c:v>16.5</c:v>
                </c:pt>
                <c:pt idx="2">
                  <c:v>15.6</c:v>
                </c:pt>
                <c:pt idx="3">
                  <c:v>14.5</c:v>
                </c:pt>
                <c:pt idx="4">
                  <c:v>13.5</c:v>
                </c:pt>
              </c:numCache>
            </c:numRef>
          </c:xVal>
          <c:yVal>
            <c:numRef>
              <c:f>公会計指標分析・財政指標組合せ分析表!$K$73:$O$73</c:f>
              <c:numCache>
                <c:formatCode>#,##0.0;"▲ "#,##0.0</c:formatCode>
                <c:ptCount val="5"/>
                <c:pt idx="0">
                  <c:v>145.4</c:v>
                </c:pt>
                <c:pt idx="1">
                  <c:v>142.80000000000001</c:v>
                </c:pt>
                <c:pt idx="2">
                  <c:v>151.9</c:v>
                </c:pt>
                <c:pt idx="3">
                  <c:v>145.1</c:v>
                </c:pt>
                <c:pt idx="4">
                  <c:v>150.9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6947337807124302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2.6463586716503121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82499968"/>
        <c:axId val="182530816"/>
      </c:scatterChart>
      <c:valAx>
        <c:axId val="182499968"/>
        <c:scaling>
          <c:orientation val="minMax"/>
          <c:max val="18.5"/>
          <c:min val="8.2000000000000011"/>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2530816"/>
        <c:crosses val="autoZero"/>
        <c:crossBetween val="midCat"/>
      </c:valAx>
      <c:valAx>
        <c:axId val="182530816"/>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24999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元利償還金は高い水準を維持しているものの、普通交付税算入率の大きい地方債を活用しているため、算入公債費等が増加しており、実質公債比率の分子は減少傾向にある。</a:t>
          </a:r>
          <a:r>
            <a:rPr kumimoji="1" lang="en-US" altLang="ja-JP" sz="1100">
              <a:solidFill>
                <a:schemeClr val="dk1"/>
              </a:solidFill>
              <a:effectLst/>
              <a:latin typeface="+mn-lt"/>
              <a:ea typeface="+mn-ea"/>
              <a:cs typeface="+mn-cs"/>
            </a:rPr>
            <a:t>H</a:t>
          </a:r>
          <a:r>
            <a:rPr kumimoji="1" lang="ja-JP" altLang="en-US" sz="1100">
              <a:solidFill>
                <a:schemeClr val="dk1"/>
              </a:solidFill>
              <a:effectLst/>
              <a:latin typeface="+mn-lt"/>
              <a:ea typeface="+mn-ea"/>
              <a:cs typeface="+mn-cs"/>
            </a:rPr>
            <a:t>２８からは市役所新庁舎の建設が本格化するなど今後の元利償還金の増加要因があるため、建設事業の抑制を図るなど、公債費負担を減少させる取組が必要である。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地方債の現在高が増加傾向にあるが、交付税算入率の高い地方債を活用していることにより、基準財政需要額算入見込額も増加傾向にあるため、将来負担比率の分子についてはほぼ横ばいである。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青森県五所川原市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57,310
57,228
404.18
33,332,622
32,512,133
720,078
17,233,114
52,350,730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150.9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青森県五所川原市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57,310
57,228
404.18
33,332,622
32,512,133
720,078
17,233,114
52,350,730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150.9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青森県五所川原市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57,310
57,228
404.18
33,332,622
32,512,133
720,078
17,233,114
52,350,730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150.9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青森県五所川原市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57,310
57,228
404.18
33,332,622
32,512,133
720,078
17,233,114
52,350,730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150.9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第一次産業を中心とした産業構造であることに加え、全国平均を上回る高齢化率であるなど、財政基盤が弱く、類似団体の中でも低順位となっている。</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、税の徴収率向上や使用料手数料の見直しなどによる自主財源の確保に努めるとともに、新規採用者抑制等による人件費削減など徹底した歳出抑制を図り、財政基盤の強化に努める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77" name="直線コネクタ 76"/>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こ数年、経常収支比率が９５％前後で推移し、財政構造の硬直化が進んでいる状況にあり、類似団体の中でも低順位となっている。その要因として、近年では生活保護費や障害福祉サービス費などの扶助費や公債費の増加が財政状況を圧迫している。今後は、よりいっそうの行財政改革への取り組みを推し進め、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42863</xdr:rowOff>
    </xdr:to>
    <xdr:cxnSp macro="">
      <xdr:nvCxnSpPr>
        <xdr:cNvPr id="122" name="直線コネクタ 121"/>
        <xdr:cNvCxnSpPr/>
      </xdr:nvCxnSpPr>
      <xdr:spPr>
        <a:xfrm flipV="1">
          <a:off x="4953000" y="10046970"/>
          <a:ext cx="0" cy="1140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14940</xdr:rowOff>
    </xdr:from>
    <xdr:ext cx="762000" cy="259045"/>
    <xdr:sp macro="" textlink="">
      <xdr:nvSpPr>
        <xdr:cNvPr id="123" name="財政構造の弾力性最小値テキスト"/>
        <xdr:cNvSpPr txBox="1"/>
      </xdr:nvSpPr>
      <xdr:spPr>
        <a:xfrm>
          <a:off x="5041900" y="1115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65</xdr:row>
      <xdr:rowOff>42863</xdr:rowOff>
    </xdr:from>
    <xdr:to>
      <xdr:col>7</xdr:col>
      <xdr:colOff>241300</xdr:colOff>
      <xdr:row>65</xdr:row>
      <xdr:rowOff>42863</xdr:rowOff>
    </xdr:to>
    <xdr:cxnSp macro="">
      <xdr:nvCxnSpPr>
        <xdr:cNvPr id="124" name="直線コネクタ 123"/>
        <xdr:cNvCxnSpPr/>
      </xdr:nvCxnSpPr>
      <xdr:spPr>
        <a:xfrm>
          <a:off x="4864100" y="1118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5"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6" name="直線コネクタ 125"/>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65</xdr:row>
      <xdr:rowOff>66993</xdr:rowOff>
    </xdr:to>
    <xdr:cxnSp macro="">
      <xdr:nvCxnSpPr>
        <xdr:cNvPr id="127" name="直線コネクタ 126"/>
        <xdr:cNvCxnSpPr/>
      </xdr:nvCxnSpPr>
      <xdr:spPr>
        <a:xfrm flipV="1">
          <a:off x="4114800" y="1118108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52405</xdr:rowOff>
    </xdr:from>
    <xdr:ext cx="762000" cy="259045"/>
    <xdr:sp macro="" textlink="">
      <xdr:nvSpPr>
        <xdr:cNvPr id="128" name="財政構造の弾力性平均値テキスト"/>
        <xdr:cNvSpPr txBox="1"/>
      </xdr:nvSpPr>
      <xdr:spPr>
        <a:xfrm>
          <a:off x="5041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35878</xdr:rowOff>
    </xdr:from>
    <xdr:to>
      <xdr:col>7</xdr:col>
      <xdr:colOff>203200</xdr:colOff>
      <xdr:row>62</xdr:row>
      <xdr:rowOff>137478</xdr:rowOff>
    </xdr:to>
    <xdr:sp macro="" textlink="">
      <xdr:nvSpPr>
        <xdr:cNvPr id="129" name="フローチャート : 判断 128"/>
        <xdr:cNvSpPr/>
      </xdr:nvSpPr>
      <xdr:spPr>
        <a:xfrm>
          <a:off x="4902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18732</xdr:rowOff>
    </xdr:from>
    <xdr:to>
      <xdr:col>6</xdr:col>
      <xdr:colOff>0</xdr:colOff>
      <xdr:row>65</xdr:row>
      <xdr:rowOff>66993</xdr:rowOff>
    </xdr:to>
    <xdr:cxnSp macro="">
      <xdr:nvCxnSpPr>
        <xdr:cNvPr id="130" name="直線コネクタ 129"/>
        <xdr:cNvCxnSpPr/>
      </xdr:nvCxnSpPr>
      <xdr:spPr>
        <a:xfrm>
          <a:off x="3225800" y="1116298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168593</xdr:rowOff>
    </xdr:from>
    <xdr:to>
      <xdr:col>6</xdr:col>
      <xdr:colOff>50800</xdr:colOff>
      <xdr:row>63</xdr:row>
      <xdr:rowOff>98743</xdr:rowOff>
    </xdr:to>
    <xdr:sp macro="" textlink="">
      <xdr:nvSpPr>
        <xdr:cNvPr id="131" name="フローチャート : 判断 130"/>
        <xdr:cNvSpPr/>
      </xdr:nvSpPr>
      <xdr:spPr>
        <a:xfrm>
          <a:off x="4064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108920</xdr:rowOff>
    </xdr:from>
    <xdr:ext cx="736600" cy="259045"/>
    <xdr:sp macro="" textlink="">
      <xdr:nvSpPr>
        <xdr:cNvPr id="132" name="テキスト ボックス 131"/>
        <xdr:cNvSpPr txBox="1"/>
      </xdr:nvSpPr>
      <xdr:spPr>
        <a:xfrm>
          <a:off x="3733800" y="105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18732</xdr:rowOff>
    </xdr:from>
    <xdr:to>
      <xdr:col>4</xdr:col>
      <xdr:colOff>482600</xdr:colOff>
      <xdr:row>65</xdr:row>
      <xdr:rowOff>24765</xdr:rowOff>
    </xdr:to>
    <xdr:cxnSp macro="">
      <xdr:nvCxnSpPr>
        <xdr:cNvPr id="133" name="直線コネクタ 132"/>
        <xdr:cNvCxnSpPr/>
      </xdr:nvCxnSpPr>
      <xdr:spPr>
        <a:xfrm flipV="1">
          <a:off x="2336800" y="111629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90170</xdr:rowOff>
    </xdr:from>
    <xdr:to>
      <xdr:col>4</xdr:col>
      <xdr:colOff>533400</xdr:colOff>
      <xdr:row>63</xdr:row>
      <xdr:rowOff>20320</xdr:rowOff>
    </xdr:to>
    <xdr:sp macro="" textlink="">
      <xdr:nvSpPr>
        <xdr:cNvPr id="134" name="フローチャート : 判断 133"/>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30497</xdr:rowOff>
    </xdr:from>
    <xdr:ext cx="762000" cy="259045"/>
    <xdr:sp macro="" textlink="">
      <xdr:nvSpPr>
        <xdr:cNvPr id="135" name="テキスト ボックス 134"/>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24765</xdr:rowOff>
    </xdr:from>
    <xdr:to>
      <xdr:col>3</xdr:col>
      <xdr:colOff>279400</xdr:colOff>
      <xdr:row>65</xdr:row>
      <xdr:rowOff>127318</xdr:rowOff>
    </xdr:to>
    <xdr:cxnSp macro="">
      <xdr:nvCxnSpPr>
        <xdr:cNvPr id="136" name="直線コネクタ 135"/>
        <xdr:cNvCxnSpPr/>
      </xdr:nvCxnSpPr>
      <xdr:spPr>
        <a:xfrm flipV="1">
          <a:off x="1447800" y="1116901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126365</xdr:rowOff>
    </xdr:from>
    <xdr:to>
      <xdr:col>3</xdr:col>
      <xdr:colOff>330200</xdr:colOff>
      <xdr:row>63</xdr:row>
      <xdr:rowOff>56515</xdr:rowOff>
    </xdr:to>
    <xdr:sp macro="" textlink="">
      <xdr:nvSpPr>
        <xdr:cNvPr id="137" name="フローチャート : 判断 136"/>
        <xdr:cNvSpPr/>
      </xdr:nvSpPr>
      <xdr:spPr>
        <a:xfrm>
          <a:off x="2286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66692</xdr:rowOff>
    </xdr:from>
    <xdr:ext cx="762000" cy="259045"/>
    <xdr:sp macro="" textlink="">
      <xdr:nvSpPr>
        <xdr:cNvPr id="138" name="テキスト ボックス 137"/>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39" name="フローチャート : 判断 138"/>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40" name="テキスト ボックス 139"/>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46" name="円/楕円 145"/>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53357</xdr:rowOff>
    </xdr:from>
    <xdr:ext cx="762000" cy="259045"/>
    <xdr:sp macro="" textlink="">
      <xdr:nvSpPr>
        <xdr:cNvPr id="147" name="財政構造の弾力性該当値テキスト"/>
        <xdr:cNvSpPr txBox="1"/>
      </xdr:nvSpPr>
      <xdr:spPr>
        <a:xfrm>
          <a:off x="5041900" y="1102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16193</xdr:rowOff>
    </xdr:from>
    <xdr:to>
      <xdr:col>6</xdr:col>
      <xdr:colOff>50800</xdr:colOff>
      <xdr:row>65</xdr:row>
      <xdr:rowOff>117793</xdr:rowOff>
    </xdr:to>
    <xdr:sp macro="" textlink="">
      <xdr:nvSpPr>
        <xdr:cNvPr id="148" name="円/楕円 147"/>
        <xdr:cNvSpPr/>
      </xdr:nvSpPr>
      <xdr:spPr>
        <a:xfrm>
          <a:off x="4064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102570</xdr:rowOff>
    </xdr:from>
    <xdr:ext cx="736600" cy="259045"/>
    <xdr:sp macro="" textlink="">
      <xdr:nvSpPr>
        <xdr:cNvPr id="149" name="テキスト ボックス 148"/>
        <xdr:cNvSpPr txBox="1"/>
      </xdr:nvSpPr>
      <xdr:spPr>
        <a:xfrm>
          <a:off x="3733800" y="1124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139382</xdr:rowOff>
    </xdr:from>
    <xdr:to>
      <xdr:col>4</xdr:col>
      <xdr:colOff>533400</xdr:colOff>
      <xdr:row>65</xdr:row>
      <xdr:rowOff>69532</xdr:rowOff>
    </xdr:to>
    <xdr:sp macro="" textlink="">
      <xdr:nvSpPr>
        <xdr:cNvPr id="150" name="円/楕円 149"/>
        <xdr:cNvSpPr/>
      </xdr:nvSpPr>
      <xdr:spPr>
        <a:xfrm>
          <a:off x="3175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54309</xdr:rowOff>
    </xdr:from>
    <xdr:ext cx="762000" cy="259045"/>
    <xdr:sp macro="" textlink="">
      <xdr:nvSpPr>
        <xdr:cNvPr id="151" name="テキスト ボックス 150"/>
        <xdr:cNvSpPr txBox="1"/>
      </xdr:nvSpPr>
      <xdr:spPr>
        <a:xfrm>
          <a:off x="2844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145415</xdr:rowOff>
    </xdr:from>
    <xdr:to>
      <xdr:col>3</xdr:col>
      <xdr:colOff>330200</xdr:colOff>
      <xdr:row>65</xdr:row>
      <xdr:rowOff>75565</xdr:rowOff>
    </xdr:to>
    <xdr:sp macro="" textlink="">
      <xdr:nvSpPr>
        <xdr:cNvPr id="152" name="円/楕円 151"/>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53" name="テキスト ボックス 152"/>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76518</xdr:rowOff>
    </xdr:from>
    <xdr:to>
      <xdr:col>2</xdr:col>
      <xdr:colOff>127000</xdr:colOff>
      <xdr:row>66</xdr:row>
      <xdr:rowOff>6668</xdr:rowOff>
    </xdr:to>
    <xdr:sp macro="" textlink="">
      <xdr:nvSpPr>
        <xdr:cNvPr id="154" name="円/楕円 153"/>
        <xdr:cNvSpPr/>
      </xdr:nvSpPr>
      <xdr:spPr>
        <a:xfrm>
          <a:off x="1397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162895</xdr:rowOff>
    </xdr:from>
    <xdr:ext cx="762000" cy="259045"/>
    <xdr:sp macro="" textlink="">
      <xdr:nvSpPr>
        <xdr:cNvPr id="155" name="テキスト ボックス 154"/>
        <xdr:cNvSpPr txBox="1"/>
      </xdr:nvSpPr>
      <xdr:spPr>
        <a:xfrm>
          <a:off x="1066800" y="1130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[121,965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多額の除排雪経費を要しているにも関わらず、類似団体平均水準にあるのは、ごみ処理業務や消防業務を一部事務組合で行っていることが大きな要因である。今後も定員適正化計画に</a:t>
          </a:r>
          <a:r>
            <a:rPr kumimoji="1" lang="ja-JP" altLang="en-US" sz="1100">
              <a:solidFill>
                <a:schemeClr val="dk1"/>
              </a:solidFill>
              <a:effectLst/>
              <a:latin typeface="+mn-lt"/>
              <a:ea typeface="+mn-ea"/>
              <a:cs typeface="+mn-cs"/>
            </a:rPr>
            <a:t>基づく</a:t>
          </a:r>
          <a:r>
            <a:rPr kumimoji="1" lang="ja-JP" altLang="ja-JP" sz="1100">
              <a:solidFill>
                <a:schemeClr val="dk1"/>
              </a:solidFill>
              <a:effectLst/>
              <a:latin typeface="+mn-lt"/>
              <a:ea typeface="+mn-ea"/>
              <a:cs typeface="+mn-cs"/>
            </a:rPr>
            <a:t>人件費削減や事務事業の見直しなどにより、これらの経費の抑制に努める。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86" name="直線コネクタ 185"/>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87"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88" name="直線コネクタ 187"/>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89"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0" name="直線コネクタ 189"/>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165726</xdr:rowOff>
    </xdr:from>
    <xdr:to>
      <xdr:col>7</xdr:col>
      <xdr:colOff>152400</xdr:colOff>
      <xdr:row>80</xdr:row>
      <xdr:rowOff>167357</xdr:rowOff>
    </xdr:to>
    <xdr:cxnSp macro="">
      <xdr:nvCxnSpPr>
        <xdr:cNvPr id="191" name="直線コネクタ 190"/>
        <xdr:cNvCxnSpPr/>
      </xdr:nvCxnSpPr>
      <xdr:spPr>
        <a:xfrm>
          <a:off x="4114800" y="13881726"/>
          <a:ext cx="8382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152135</xdr:rowOff>
    </xdr:from>
    <xdr:ext cx="762000" cy="259045"/>
    <xdr:sp macro="" textlink="">
      <xdr:nvSpPr>
        <xdr:cNvPr id="192" name="人件費・物件費等の状況平均値テキスト"/>
        <xdr:cNvSpPr txBox="1"/>
      </xdr:nvSpPr>
      <xdr:spPr>
        <a:xfrm>
          <a:off x="5041900" y="138681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3" name="フローチャート : 判断 192"/>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158984</xdr:rowOff>
    </xdr:from>
    <xdr:to>
      <xdr:col>6</xdr:col>
      <xdr:colOff>0</xdr:colOff>
      <xdr:row>80</xdr:row>
      <xdr:rowOff>165726</xdr:rowOff>
    </xdr:to>
    <xdr:cxnSp macro="">
      <xdr:nvCxnSpPr>
        <xdr:cNvPr id="194" name="直線コネクタ 193"/>
        <xdr:cNvCxnSpPr/>
      </xdr:nvCxnSpPr>
      <xdr:spPr>
        <a:xfrm>
          <a:off x="3225800" y="13874984"/>
          <a:ext cx="8890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195" name="フローチャート : 判断 194"/>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196" name="テキスト ボックス 195"/>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158984</xdr:rowOff>
    </xdr:from>
    <xdr:to>
      <xdr:col>4</xdr:col>
      <xdr:colOff>482600</xdr:colOff>
      <xdr:row>80</xdr:row>
      <xdr:rowOff>162852</xdr:rowOff>
    </xdr:to>
    <xdr:cxnSp macro="">
      <xdr:nvCxnSpPr>
        <xdr:cNvPr id="197" name="直線コネクタ 196"/>
        <xdr:cNvCxnSpPr/>
      </xdr:nvCxnSpPr>
      <xdr:spPr>
        <a:xfrm flipV="1">
          <a:off x="2336800" y="13874984"/>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198" name="フローチャート : 判断 197"/>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199" name="テキスト ボックス 198"/>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162852</xdr:rowOff>
    </xdr:from>
    <xdr:to>
      <xdr:col>3</xdr:col>
      <xdr:colOff>279400</xdr:colOff>
      <xdr:row>80</xdr:row>
      <xdr:rowOff>169918</xdr:rowOff>
    </xdr:to>
    <xdr:cxnSp macro="">
      <xdr:nvCxnSpPr>
        <xdr:cNvPr id="200" name="直線コネクタ 199"/>
        <xdr:cNvCxnSpPr/>
      </xdr:nvCxnSpPr>
      <xdr:spPr>
        <a:xfrm flipV="1">
          <a:off x="1447800" y="13878852"/>
          <a:ext cx="889000" cy="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1" name="フローチャート : 判断 200"/>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2" name="テキスト ボックス 201"/>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3" name="フローチャート : 判断 202"/>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04" name="テキスト ボックス 203"/>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116557</xdr:rowOff>
    </xdr:from>
    <xdr:to>
      <xdr:col>7</xdr:col>
      <xdr:colOff>203200</xdr:colOff>
      <xdr:row>81</xdr:row>
      <xdr:rowOff>46707</xdr:rowOff>
    </xdr:to>
    <xdr:sp macro="" textlink="">
      <xdr:nvSpPr>
        <xdr:cNvPr id="210" name="円/楕円 209"/>
        <xdr:cNvSpPr/>
      </xdr:nvSpPr>
      <xdr:spPr>
        <a:xfrm>
          <a:off x="4902200" y="1383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37834</xdr:rowOff>
    </xdr:from>
    <xdr:ext cx="762000" cy="259045"/>
    <xdr:sp macro="" textlink="">
      <xdr:nvSpPr>
        <xdr:cNvPr id="211" name="人件費・物件費等の状況該当値テキスト"/>
        <xdr:cNvSpPr txBox="1"/>
      </xdr:nvSpPr>
      <xdr:spPr>
        <a:xfrm>
          <a:off x="5041900" y="137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121,965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114926</xdr:rowOff>
    </xdr:from>
    <xdr:to>
      <xdr:col>6</xdr:col>
      <xdr:colOff>50800</xdr:colOff>
      <xdr:row>81</xdr:row>
      <xdr:rowOff>45076</xdr:rowOff>
    </xdr:to>
    <xdr:sp macro="" textlink="">
      <xdr:nvSpPr>
        <xdr:cNvPr id="212" name="円/楕円 211"/>
        <xdr:cNvSpPr/>
      </xdr:nvSpPr>
      <xdr:spPr>
        <a:xfrm>
          <a:off x="4064000" y="138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55253</xdr:rowOff>
    </xdr:from>
    <xdr:ext cx="736600" cy="259045"/>
    <xdr:sp macro="" textlink="">
      <xdr:nvSpPr>
        <xdr:cNvPr id="213" name="テキスト ボックス 212"/>
        <xdr:cNvSpPr txBox="1"/>
      </xdr:nvSpPr>
      <xdr:spPr>
        <a:xfrm>
          <a:off x="3733800" y="13599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120,545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108184</xdr:rowOff>
    </xdr:from>
    <xdr:to>
      <xdr:col>4</xdr:col>
      <xdr:colOff>533400</xdr:colOff>
      <xdr:row>81</xdr:row>
      <xdr:rowOff>38334</xdr:rowOff>
    </xdr:to>
    <xdr:sp macro="" textlink="">
      <xdr:nvSpPr>
        <xdr:cNvPr id="214" name="円/楕円 213"/>
        <xdr:cNvSpPr/>
      </xdr:nvSpPr>
      <xdr:spPr>
        <a:xfrm>
          <a:off x="3175000" y="138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48511</xdr:rowOff>
    </xdr:from>
    <xdr:ext cx="762000" cy="259045"/>
    <xdr:sp macro="" textlink="">
      <xdr:nvSpPr>
        <xdr:cNvPr id="215" name="テキスト ボックス 214"/>
        <xdr:cNvSpPr txBox="1"/>
      </xdr:nvSpPr>
      <xdr:spPr>
        <a:xfrm>
          <a:off x="2844800" y="13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114,677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112052</xdr:rowOff>
    </xdr:from>
    <xdr:to>
      <xdr:col>3</xdr:col>
      <xdr:colOff>330200</xdr:colOff>
      <xdr:row>81</xdr:row>
      <xdr:rowOff>42202</xdr:rowOff>
    </xdr:to>
    <xdr:sp macro="" textlink="">
      <xdr:nvSpPr>
        <xdr:cNvPr id="216" name="円/楕円 215"/>
        <xdr:cNvSpPr/>
      </xdr:nvSpPr>
      <xdr:spPr>
        <a:xfrm>
          <a:off x="2286000" y="1382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52379</xdr:rowOff>
    </xdr:from>
    <xdr:ext cx="762000" cy="259045"/>
    <xdr:sp macro="" textlink="">
      <xdr:nvSpPr>
        <xdr:cNvPr id="217" name="テキスト ボックス 216"/>
        <xdr:cNvSpPr txBox="1"/>
      </xdr:nvSpPr>
      <xdr:spPr>
        <a:xfrm>
          <a:off x="1955800" y="1359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118,044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119118</xdr:rowOff>
    </xdr:from>
    <xdr:to>
      <xdr:col>2</xdr:col>
      <xdr:colOff>127000</xdr:colOff>
      <xdr:row>81</xdr:row>
      <xdr:rowOff>49268</xdr:rowOff>
    </xdr:to>
    <xdr:sp macro="" textlink="">
      <xdr:nvSpPr>
        <xdr:cNvPr id="218" name="円/楕円 217"/>
        <xdr:cNvSpPr/>
      </xdr:nvSpPr>
      <xdr:spPr>
        <a:xfrm>
          <a:off x="1397000" y="1383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34045</xdr:rowOff>
    </xdr:from>
    <xdr:ext cx="762000" cy="259045"/>
    <xdr:sp macro="" textlink="">
      <xdr:nvSpPr>
        <xdr:cNvPr id="219" name="テキスト ボックス 218"/>
        <xdr:cNvSpPr txBox="1"/>
      </xdr:nvSpPr>
      <xdr:spPr>
        <a:xfrm>
          <a:off x="1066800" y="1392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近年は類似団体平均を下回る状況で推移している。平成２３年度と平成２４年度は１００を超える数値となっているが、国家公務員の給与削減措置により一時的に数値が上昇したものである。　　</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今後もより一層の給与適正化に努める。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5" name="直線コネクタ 234"/>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6" name="テキスト ボックス 235"/>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9" name="直線コネクタ 238"/>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0" name="テキスト ボックス 239"/>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3" name="直線コネクタ 242"/>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4" name="テキスト ボックス 243"/>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7" name="直線コネクタ 246"/>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8" name="テキスト ボックス 247"/>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2" name="直線コネクタ 251"/>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3"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54" name="直線コネクタ 253"/>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32279</xdr:rowOff>
    </xdr:from>
    <xdr:to>
      <xdr:col>24</xdr:col>
      <xdr:colOff>558800</xdr:colOff>
      <xdr:row>84</xdr:row>
      <xdr:rowOff>82550</xdr:rowOff>
    </xdr:to>
    <xdr:cxnSp macro="">
      <xdr:nvCxnSpPr>
        <xdr:cNvPr id="257" name="直線コネクタ 256"/>
        <xdr:cNvCxnSpPr/>
      </xdr:nvCxnSpPr>
      <xdr:spPr>
        <a:xfrm>
          <a:off x="16179800" y="14434079"/>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58"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59" name="フローチャート : 判断 258"/>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163513</xdr:rowOff>
    </xdr:from>
    <xdr:to>
      <xdr:col>23</xdr:col>
      <xdr:colOff>406400</xdr:colOff>
      <xdr:row>84</xdr:row>
      <xdr:rowOff>32279</xdr:rowOff>
    </xdr:to>
    <xdr:cxnSp macro="">
      <xdr:nvCxnSpPr>
        <xdr:cNvPr id="260" name="直線コネクタ 259"/>
        <xdr:cNvCxnSpPr/>
      </xdr:nvCxnSpPr>
      <xdr:spPr>
        <a:xfrm>
          <a:off x="15290800" y="1439386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1" name="フローチャート : 判断 260"/>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2" name="テキスト ボックス 261"/>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163513</xdr:rowOff>
    </xdr:from>
    <xdr:to>
      <xdr:col>22</xdr:col>
      <xdr:colOff>203200</xdr:colOff>
      <xdr:row>88</xdr:row>
      <xdr:rowOff>90488</xdr:rowOff>
    </xdr:to>
    <xdr:cxnSp macro="">
      <xdr:nvCxnSpPr>
        <xdr:cNvPr id="263" name="直線コネクタ 262"/>
        <xdr:cNvCxnSpPr/>
      </xdr:nvCxnSpPr>
      <xdr:spPr>
        <a:xfrm flipV="1">
          <a:off x="14401800" y="14393863"/>
          <a:ext cx="889000" cy="78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64" name="フローチャート : 判断 263"/>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65" name="テキスト ボックス 264"/>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80434</xdr:rowOff>
    </xdr:from>
    <xdr:to>
      <xdr:col>21</xdr:col>
      <xdr:colOff>0</xdr:colOff>
      <xdr:row>88</xdr:row>
      <xdr:rowOff>90488</xdr:rowOff>
    </xdr:to>
    <xdr:cxnSp macro="">
      <xdr:nvCxnSpPr>
        <xdr:cNvPr id="266" name="直線コネクタ 265"/>
        <xdr:cNvCxnSpPr/>
      </xdr:nvCxnSpPr>
      <xdr:spPr>
        <a:xfrm>
          <a:off x="13512800" y="1516803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67" name="フローチャート : 判断 266"/>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68" name="テキスト ボックス 267"/>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69" name="フローチャート : 判断 268"/>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0" name="テキスト ボックス 269"/>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6" name="円/楕円 275"/>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48277</xdr:rowOff>
    </xdr:from>
    <xdr:ext cx="762000" cy="259045"/>
    <xdr:sp macro="" textlink="">
      <xdr:nvSpPr>
        <xdr:cNvPr id="277"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152929</xdr:rowOff>
    </xdr:from>
    <xdr:to>
      <xdr:col>23</xdr:col>
      <xdr:colOff>457200</xdr:colOff>
      <xdr:row>84</xdr:row>
      <xdr:rowOff>83079</xdr:rowOff>
    </xdr:to>
    <xdr:sp macro="" textlink="">
      <xdr:nvSpPr>
        <xdr:cNvPr id="278" name="円/楕円 277"/>
        <xdr:cNvSpPr/>
      </xdr:nvSpPr>
      <xdr:spPr>
        <a:xfrm>
          <a:off x="161290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93256</xdr:rowOff>
    </xdr:from>
    <xdr:ext cx="736600" cy="259045"/>
    <xdr:sp macro="" textlink="">
      <xdr:nvSpPr>
        <xdr:cNvPr id="279" name="テキスト ボックス 278"/>
        <xdr:cNvSpPr txBox="1"/>
      </xdr:nvSpPr>
      <xdr:spPr>
        <a:xfrm>
          <a:off x="15798800" y="1415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112713</xdr:rowOff>
    </xdr:from>
    <xdr:to>
      <xdr:col>22</xdr:col>
      <xdr:colOff>254000</xdr:colOff>
      <xdr:row>84</xdr:row>
      <xdr:rowOff>42863</xdr:rowOff>
    </xdr:to>
    <xdr:sp macro="" textlink="">
      <xdr:nvSpPr>
        <xdr:cNvPr id="280" name="円/楕円 279"/>
        <xdr:cNvSpPr/>
      </xdr:nvSpPr>
      <xdr:spPr>
        <a:xfrm>
          <a:off x="152400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53040</xdr:rowOff>
    </xdr:from>
    <xdr:ext cx="762000" cy="259045"/>
    <xdr:sp macro="" textlink="">
      <xdr:nvSpPr>
        <xdr:cNvPr id="281" name="テキスト ボックス 280"/>
        <xdr:cNvSpPr txBox="1"/>
      </xdr:nvSpPr>
      <xdr:spPr>
        <a:xfrm>
          <a:off x="14909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39688</xdr:rowOff>
    </xdr:from>
    <xdr:to>
      <xdr:col>21</xdr:col>
      <xdr:colOff>50800</xdr:colOff>
      <xdr:row>88</xdr:row>
      <xdr:rowOff>141288</xdr:rowOff>
    </xdr:to>
    <xdr:sp macro="" textlink="">
      <xdr:nvSpPr>
        <xdr:cNvPr id="282" name="円/楕円 281"/>
        <xdr:cNvSpPr/>
      </xdr:nvSpPr>
      <xdr:spPr>
        <a:xfrm>
          <a:off x="14351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151465</xdr:rowOff>
    </xdr:from>
    <xdr:ext cx="762000" cy="259045"/>
    <xdr:sp macro="" textlink="">
      <xdr:nvSpPr>
        <xdr:cNvPr id="283" name="テキスト ボックス 282"/>
        <xdr:cNvSpPr txBox="1"/>
      </xdr:nvSpPr>
      <xdr:spPr>
        <a:xfrm>
          <a:off x="14020800" y="1489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4" name="円/楕円 283"/>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5" name="テキスト ボックス 284"/>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類似団体平均を下回る状況で推移しており、市町村合併時から定員適正化計画に基づき退職補充の新規採用を抑制しながらも、民間委託等の実施及び組織機構の見直しを図りながら行い、合併後１０年間で</a:t>
          </a:r>
          <a:r>
            <a:rPr kumimoji="1" lang="en-US" altLang="ja-JP" sz="1100">
              <a:solidFill>
                <a:schemeClr val="dk1"/>
              </a:solidFill>
              <a:effectLst/>
              <a:latin typeface="+mn-lt"/>
              <a:ea typeface="+mn-ea"/>
              <a:cs typeface="+mn-cs"/>
            </a:rPr>
            <a:t>23.7</a:t>
          </a:r>
          <a:r>
            <a:rPr kumimoji="1" lang="ja-JP" altLang="en-US" sz="1100">
              <a:solidFill>
                <a:schemeClr val="dk1"/>
              </a:solidFill>
              <a:effectLst/>
              <a:latin typeface="+mn-lt"/>
              <a:ea typeface="+mn-ea"/>
              <a:cs typeface="+mn-cs"/>
            </a:rPr>
            <a:t>％の削減を行っている。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今後も民間委託等の可能性検討及び組織機構の見直し、新規採用の抑制等により平成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年度からの５ヶ年で更に</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％を削減目標としている。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7" name="直線コネクタ 316"/>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18"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19" name="直線コネクタ 318"/>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98939</xdr:rowOff>
    </xdr:from>
    <xdr:to>
      <xdr:col>24</xdr:col>
      <xdr:colOff>558800</xdr:colOff>
      <xdr:row>60</xdr:row>
      <xdr:rowOff>115026</xdr:rowOff>
    </xdr:to>
    <xdr:cxnSp macro="">
      <xdr:nvCxnSpPr>
        <xdr:cNvPr id="322" name="直線コネクタ 321"/>
        <xdr:cNvCxnSpPr/>
      </xdr:nvCxnSpPr>
      <xdr:spPr>
        <a:xfrm>
          <a:off x="16179800" y="1038593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3"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4" name="フローチャート : 判断 323"/>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98939</xdr:rowOff>
    </xdr:from>
    <xdr:to>
      <xdr:col>23</xdr:col>
      <xdr:colOff>406400</xdr:colOff>
      <xdr:row>60</xdr:row>
      <xdr:rowOff>103536</xdr:rowOff>
    </xdr:to>
    <xdr:cxnSp macro="">
      <xdr:nvCxnSpPr>
        <xdr:cNvPr id="325" name="直線コネクタ 324"/>
        <xdr:cNvCxnSpPr/>
      </xdr:nvCxnSpPr>
      <xdr:spPr>
        <a:xfrm flipV="1">
          <a:off x="15290800" y="10385939"/>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6" name="フローチャート : 判断 325"/>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27" name="テキスト ボックス 326"/>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103536</xdr:rowOff>
    </xdr:from>
    <xdr:to>
      <xdr:col>22</xdr:col>
      <xdr:colOff>203200</xdr:colOff>
      <xdr:row>60</xdr:row>
      <xdr:rowOff>113877</xdr:rowOff>
    </xdr:to>
    <xdr:cxnSp macro="">
      <xdr:nvCxnSpPr>
        <xdr:cNvPr id="328" name="直線コネクタ 327"/>
        <xdr:cNvCxnSpPr/>
      </xdr:nvCxnSpPr>
      <xdr:spPr>
        <a:xfrm flipV="1">
          <a:off x="14401800" y="1039053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29" name="フローチャート : 判断 328"/>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0" name="テキスト ボックス 329"/>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113877</xdr:rowOff>
    </xdr:from>
    <xdr:to>
      <xdr:col>21</xdr:col>
      <xdr:colOff>0</xdr:colOff>
      <xdr:row>60</xdr:row>
      <xdr:rowOff>127665</xdr:rowOff>
    </xdr:to>
    <xdr:cxnSp macro="">
      <xdr:nvCxnSpPr>
        <xdr:cNvPr id="331" name="直線コネクタ 330"/>
        <xdr:cNvCxnSpPr/>
      </xdr:nvCxnSpPr>
      <xdr:spPr>
        <a:xfrm flipV="1">
          <a:off x="13512800" y="1040087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2" name="フローチャート : 判断 331"/>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3" name="テキスト ボックス 332"/>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4" name="フローチャート : 判断 333"/>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35" name="テキスト ボックス 334"/>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64226</xdr:rowOff>
    </xdr:from>
    <xdr:to>
      <xdr:col>24</xdr:col>
      <xdr:colOff>609600</xdr:colOff>
      <xdr:row>60</xdr:row>
      <xdr:rowOff>165826</xdr:rowOff>
    </xdr:to>
    <xdr:sp macro="" textlink="">
      <xdr:nvSpPr>
        <xdr:cNvPr id="341" name="円/楕円 340"/>
        <xdr:cNvSpPr/>
      </xdr:nvSpPr>
      <xdr:spPr>
        <a:xfrm>
          <a:off x="169672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80753</xdr:rowOff>
    </xdr:from>
    <xdr:ext cx="762000" cy="259045"/>
    <xdr:sp macro="" textlink="">
      <xdr:nvSpPr>
        <xdr:cNvPr id="342" name="定員管理の状況該当値テキスト"/>
        <xdr:cNvSpPr txBox="1"/>
      </xdr:nvSpPr>
      <xdr:spPr>
        <a:xfrm>
          <a:off x="17106900" y="101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48139</xdr:rowOff>
    </xdr:from>
    <xdr:to>
      <xdr:col>23</xdr:col>
      <xdr:colOff>457200</xdr:colOff>
      <xdr:row>60</xdr:row>
      <xdr:rowOff>149739</xdr:rowOff>
    </xdr:to>
    <xdr:sp macro="" textlink="">
      <xdr:nvSpPr>
        <xdr:cNvPr id="343" name="円/楕円 342"/>
        <xdr:cNvSpPr/>
      </xdr:nvSpPr>
      <xdr:spPr>
        <a:xfrm>
          <a:off x="16129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159916</xdr:rowOff>
    </xdr:from>
    <xdr:ext cx="736600" cy="259045"/>
    <xdr:sp macro="" textlink="">
      <xdr:nvSpPr>
        <xdr:cNvPr id="344" name="テキスト ボックス 343"/>
        <xdr:cNvSpPr txBox="1"/>
      </xdr:nvSpPr>
      <xdr:spPr>
        <a:xfrm>
          <a:off x="15798800" y="10104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52736</xdr:rowOff>
    </xdr:from>
    <xdr:to>
      <xdr:col>22</xdr:col>
      <xdr:colOff>254000</xdr:colOff>
      <xdr:row>60</xdr:row>
      <xdr:rowOff>154336</xdr:rowOff>
    </xdr:to>
    <xdr:sp macro="" textlink="">
      <xdr:nvSpPr>
        <xdr:cNvPr id="345" name="円/楕円 344"/>
        <xdr:cNvSpPr/>
      </xdr:nvSpPr>
      <xdr:spPr>
        <a:xfrm>
          <a:off x="15240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164513</xdr:rowOff>
    </xdr:from>
    <xdr:ext cx="762000" cy="259045"/>
    <xdr:sp macro="" textlink="">
      <xdr:nvSpPr>
        <xdr:cNvPr id="346" name="テキスト ボックス 345"/>
        <xdr:cNvSpPr txBox="1"/>
      </xdr:nvSpPr>
      <xdr:spPr>
        <a:xfrm>
          <a:off x="14909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63077</xdr:rowOff>
    </xdr:from>
    <xdr:to>
      <xdr:col>21</xdr:col>
      <xdr:colOff>50800</xdr:colOff>
      <xdr:row>60</xdr:row>
      <xdr:rowOff>164677</xdr:rowOff>
    </xdr:to>
    <xdr:sp macro="" textlink="">
      <xdr:nvSpPr>
        <xdr:cNvPr id="347" name="円/楕円 346"/>
        <xdr:cNvSpPr/>
      </xdr:nvSpPr>
      <xdr:spPr>
        <a:xfrm>
          <a:off x="14351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3404</xdr:rowOff>
    </xdr:from>
    <xdr:ext cx="762000" cy="259045"/>
    <xdr:sp macro="" textlink="">
      <xdr:nvSpPr>
        <xdr:cNvPr id="348" name="テキスト ボックス 347"/>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76865</xdr:rowOff>
    </xdr:from>
    <xdr:to>
      <xdr:col>19</xdr:col>
      <xdr:colOff>533400</xdr:colOff>
      <xdr:row>61</xdr:row>
      <xdr:rowOff>7015</xdr:rowOff>
    </xdr:to>
    <xdr:sp macro="" textlink="">
      <xdr:nvSpPr>
        <xdr:cNvPr id="349" name="円/楕円 348"/>
        <xdr:cNvSpPr/>
      </xdr:nvSpPr>
      <xdr:spPr>
        <a:xfrm>
          <a:off x="13462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17192</xdr:rowOff>
    </xdr:from>
    <xdr:ext cx="762000" cy="259045"/>
    <xdr:sp macro="" textlink="">
      <xdr:nvSpPr>
        <xdr:cNvPr id="350" name="テキスト ボックス 349"/>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減少傾向にあるものの、依然として類似団体平均を上回り、高い水準にある。</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は市役所新庁舎建設が本格化するなど、市債残高が増加する見込みであるが、市債の新規発行には普通交付税算入率の大きいものを活用するとともに、組合等の連結実質黒字の維持を図ることで将来負担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0" name="直線コネクタ 379"/>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1"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2" name="直線コネクタ 381"/>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3"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4" name="直線コネクタ 383"/>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26307</xdr:rowOff>
    </xdr:from>
    <xdr:to>
      <xdr:col>24</xdr:col>
      <xdr:colOff>558800</xdr:colOff>
      <xdr:row>43</xdr:row>
      <xdr:rowOff>95250</xdr:rowOff>
    </xdr:to>
    <xdr:cxnSp macro="">
      <xdr:nvCxnSpPr>
        <xdr:cNvPr id="385" name="直線コネクタ 384"/>
        <xdr:cNvCxnSpPr/>
      </xdr:nvCxnSpPr>
      <xdr:spPr>
        <a:xfrm flipV="1">
          <a:off x="16179800" y="73986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86"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7" name="フローチャート : 判断 386"/>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95250</xdr:rowOff>
    </xdr:from>
    <xdr:to>
      <xdr:col>23</xdr:col>
      <xdr:colOff>406400</xdr:colOff>
      <xdr:row>43</xdr:row>
      <xdr:rowOff>171087</xdr:rowOff>
    </xdr:to>
    <xdr:cxnSp macro="">
      <xdr:nvCxnSpPr>
        <xdr:cNvPr id="388" name="直線コネクタ 387"/>
        <xdr:cNvCxnSpPr/>
      </xdr:nvCxnSpPr>
      <xdr:spPr>
        <a:xfrm flipV="1">
          <a:off x="15290800" y="746760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89" name="フローチャート : 判断 388"/>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0" name="テキスト ボックス 389"/>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171087</xdr:rowOff>
    </xdr:from>
    <xdr:to>
      <xdr:col>22</xdr:col>
      <xdr:colOff>203200</xdr:colOff>
      <xdr:row>44</xdr:row>
      <xdr:rowOff>61685</xdr:rowOff>
    </xdr:to>
    <xdr:cxnSp macro="">
      <xdr:nvCxnSpPr>
        <xdr:cNvPr id="391" name="直線コネクタ 390"/>
        <xdr:cNvCxnSpPr/>
      </xdr:nvCxnSpPr>
      <xdr:spPr>
        <a:xfrm flipV="1">
          <a:off x="14401800" y="754343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2" name="フローチャート : 判断 391"/>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3" name="テキスト ボックス 392"/>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61685</xdr:rowOff>
    </xdr:from>
    <xdr:to>
      <xdr:col>21</xdr:col>
      <xdr:colOff>0</xdr:colOff>
      <xdr:row>44</xdr:row>
      <xdr:rowOff>144417</xdr:rowOff>
    </xdr:to>
    <xdr:cxnSp macro="">
      <xdr:nvCxnSpPr>
        <xdr:cNvPr id="394" name="直線コネクタ 393"/>
        <xdr:cNvCxnSpPr/>
      </xdr:nvCxnSpPr>
      <xdr:spPr>
        <a:xfrm flipV="1">
          <a:off x="13512800" y="7605485"/>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5" name="フローチャート :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7" name="フローチャート : 判断 396"/>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398" name="テキスト ボックス 397"/>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146957</xdr:rowOff>
    </xdr:from>
    <xdr:to>
      <xdr:col>24</xdr:col>
      <xdr:colOff>609600</xdr:colOff>
      <xdr:row>43</xdr:row>
      <xdr:rowOff>77107</xdr:rowOff>
    </xdr:to>
    <xdr:sp macro="" textlink="">
      <xdr:nvSpPr>
        <xdr:cNvPr id="404" name="円/楕円 403"/>
        <xdr:cNvSpPr/>
      </xdr:nvSpPr>
      <xdr:spPr>
        <a:xfrm>
          <a:off x="16967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119034</xdr:rowOff>
    </xdr:from>
    <xdr:ext cx="762000" cy="259045"/>
    <xdr:sp macro="" textlink="">
      <xdr:nvSpPr>
        <xdr:cNvPr id="405" name="公債費負担の状況該当値テキスト"/>
        <xdr:cNvSpPr txBox="1"/>
      </xdr:nvSpPr>
      <xdr:spPr>
        <a:xfrm>
          <a:off x="17106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406" name="円/楕円 405"/>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407" name="テキスト ボックス 406"/>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120287</xdr:rowOff>
    </xdr:from>
    <xdr:to>
      <xdr:col>22</xdr:col>
      <xdr:colOff>254000</xdr:colOff>
      <xdr:row>44</xdr:row>
      <xdr:rowOff>50437</xdr:rowOff>
    </xdr:to>
    <xdr:sp macro="" textlink="">
      <xdr:nvSpPr>
        <xdr:cNvPr id="408" name="円/楕円 407"/>
        <xdr:cNvSpPr/>
      </xdr:nvSpPr>
      <xdr:spPr>
        <a:xfrm>
          <a:off x="15240000" y="74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35214</xdr:rowOff>
    </xdr:from>
    <xdr:ext cx="762000" cy="259045"/>
    <xdr:sp macro="" textlink="">
      <xdr:nvSpPr>
        <xdr:cNvPr id="409" name="テキスト ボックス 408"/>
        <xdr:cNvSpPr txBox="1"/>
      </xdr:nvSpPr>
      <xdr:spPr>
        <a:xfrm>
          <a:off x="14909800" y="75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10885</xdr:rowOff>
    </xdr:from>
    <xdr:to>
      <xdr:col>21</xdr:col>
      <xdr:colOff>50800</xdr:colOff>
      <xdr:row>44</xdr:row>
      <xdr:rowOff>112485</xdr:rowOff>
    </xdr:to>
    <xdr:sp macro="" textlink="">
      <xdr:nvSpPr>
        <xdr:cNvPr id="410" name="円/楕円 409"/>
        <xdr:cNvSpPr/>
      </xdr:nvSpPr>
      <xdr:spPr>
        <a:xfrm>
          <a:off x="14351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97262</xdr:rowOff>
    </xdr:from>
    <xdr:ext cx="762000" cy="259045"/>
    <xdr:sp macro="" textlink="">
      <xdr:nvSpPr>
        <xdr:cNvPr id="411" name="テキスト ボックス 410"/>
        <xdr:cNvSpPr txBox="1"/>
      </xdr:nvSpPr>
      <xdr:spPr>
        <a:xfrm>
          <a:off x="14020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93617</xdr:rowOff>
    </xdr:from>
    <xdr:to>
      <xdr:col>19</xdr:col>
      <xdr:colOff>533400</xdr:colOff>
      <xdr:row>45</xdr:row>
      <xdr:rowOff>23767</xdr:rowOff>
    </xdr:to>
    <xdr:sp macro="" textlink="">
      <xdr:nvSpPr>
        <xdr:cNvPr id="412" name="円/楕円 411"/>
        <xdr:cNvSpPr/>
      </xdr:nvSpPr>
      <xdr:spPr>
        <a:xfrm>
          <a:off x="13462000" y="763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8544</xdr:rowOff>
    </xdr:from>
    <xdr:ext cx="762000" cy="259045"/>
    <xdr:sp macro="" textlink="">
      <xdr:nvSpPr>
        <xdr:cNvPr id="413" name="テキスト ボックス 412"/>
        <xdr:cNvSpPr txBox="1"/>
      </xdr:nvSpPr>
      <xdr:spPr>
        <a:xfrm>
          <a:off x="13131800" y="77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第三セクター、退職手当等への負担見込額の減少や交付税算入率の大きい市債の発行により、比率そのものは減少傾向にあるものの、依然として類似団体平均を上回り、高い水準にある。</a:t>
          </a:r>
          <a:endParaRPr lang="ja-JP" altLang="ja-JP" sz="1400">
            <a:effectLst/>
          </a:endParaRPr>
        </a:p>
        <a:p>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からは</a:t>
          </a:r>
          <a:r>
            <a:rPr kumimoji="1" lang="ja-JP" altLang="ja-JP" sz="1100">
              <a:solidFill>
                <a:schemeClr val="dk1"/>
              </a:solidFill>
              <a:effectLst/>
              <a:latin typeface="+mn-lt"/>
              <a:ea typeface="+mn-ea"/>
              <a:cs typeface="+mn-cs"/>
            </a:rPr>
            <a:t>市役所新庁舎建設</a:t>
          </a:r>
          <a:r>
            <a:rPr kumimoji="1" lang="ja-JP" altLang="en-US" sz="1100">
              <a:solidFill>
                <a:schemeClr val="dk1"/>
              </a:solidFill>
              <a:effectLst/>
              <a:latin typeface="+mn-lt"/>
              <a:ea typeface="+mn-ea"/>
              <a:cs typeface="+mn-cs"/>
            </a:rPr>
            <a:t>が本格化するなど</a:t>
          </a:r>
          <a:r>
            <a:rPr kumimoji="1" lang="ja-JP" altLang="ja-JP" sz="1100">
              <a:solidFill>
                <a:schemeClr val="dk1"/>
              </a:solidFill>
              <a:effectLst/>
              <a:latin typeface="+mn-lt"/>
              <a:ea typeface="+mn-ea"/>
              <a:cs typeface="+mn-cs"/>
            </a:rPr>
            <a:t>、市債残高が増加する見込みであるが、市債の新規発行には普通交付税算入率の大きいものを活用するとともに、組合等の連結実質黒字の維持を図ることで将来負担の抑制に努める。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2" name="直線コネクタ 441"/>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3"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4" name="直線コネクタ 443"/>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108754</xdr:rowOff>
    </xdr:from>
    <xdr:to>
      <xdr:col>24</xdr:col>
      <xdr:colOff>558800</xdr:colOff>
      <xdr:row>20</xdr:row>
      <xdr:rowOff>155406</xdr:rowOff>
    </xdr:to>
    <xdr:cxnSp macro="">
      <xdr:nvCxnSpPr>
        <xdr:cNvPr id="447" name="直線コネクタ 446"/>
        <xdr:cNvCxnSpPr/>
      </xdr:nvCxnSpPr>
      <xdr:spPr>
        <a:xfrm>
          <a:off x="16179800" y="3537754"/>
          <a:ext cx="8382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48"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49" name="フローチャート : 判断 448"/>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108754</xdr:rowOff>
    </xdr:from>
    <xdr:to>
      <xdr:col>23</xdr:col>
      <xdr:colOff>406400</xdr:colOff>
      <xdr:row>20</xdr:row>
      <xdr:rowOff>163449</xdr:rowOff>
    </xdr:to>
    <xdr:cxnSp macro="">
      <xdr:nvCxnSpPr>
        <xdr:cNvPr id="450" name="直線コネクタ 449"/>
        <xdr:cNvCxnSpPr/>
      </xdr:nvCxnSpPr>
      <xdr:spPr>
        <a:xfrm flipV="1">
          <a:off x="15290800" y="3537754"/>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1" name="フローチャート : 判断 45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2" name="テキスト ボックス 451"/>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90255</xdr:rowOff>
    </xdr:from>
    <xdr:to>
      <xdr:col>22</xdr:col>
      <xdr:colOff>203200</xdr:colOff>
      <xdr:row>20</xdr:row>
      <xdr:rowOff>163449</xdr:rowOff>
    </xdr:to>
    <xdr:cxnSp macro="">
      <xdr:nvCxnSpPr>
        <xdr:cNvPr id="453" name="直線コネクタ 452"/>
        <xdr:cNvCxnSpPr/>
      </xdr:nvCxnSpPr>
      <xdr:spPr>
        <a:xfrm>
          <a:off x="14401800" y="3519255"/>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4" name="フローチャート : 判断 453"/>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5" name="テキスト ボックス 454"/>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90255</xdr:rowOff>
    </xdr:from>
    <xdr:to>
      <xdr:col>21</xdr:col>
      <xdr:colOff>0</xdr:colOff>
      <xdr:row>20</xdr:row>
      <xdr:rowOff>111167</xdr:rowOff>
    </xdr:to>
    <xdr:cxnSp macro="">
      <xdr:nvCxnSpPr>
        <xdr:cNvPr id="456" name="直線コネクタ 455"/>
        <xdr:cNvCxnSpPr/>
      </xdr:nvCxnSpPr>
      <xdr:spPr>
        <a:xfrm flipV="1">
          <a:off x="13512800" y="3519255"/>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7" name="フローチャート : 判断 45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8" name="テキスト ボックス 457"/>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9" name="フローチャート : 判断 45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0" name="テキスト ボックス 459"/>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104606</xdr:rowOff>
    </xdr:from>
    <xdr:to>
      <xdr:col>24</xdr:col>
      <xdr:colOff>609600</xdr:colOff>
      <xdr:row>21</xdr:row>
      <xdr:rowOff>34756</xdr:rowOff>
    </xdr:to>
    <xdr:sp macro="" textlink="">
      <xdr:nvSpPr>
        <xdr:cNvPr id="466" name="円/楕円 465"/>
        <xdr:cNvSpPr/>
      </xdr:nvSpPr>
      <xdr:spPr>
        <a:xfrm>
          <a:off x="16967200" y="35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76683</xdr:rowOff>
    </xdr:from>
    <xdr:ext cx="762000" cy="259045"/>
    <xdr:sp macro="" textlink="">
      <xdr:nvSpPr>
        <xdr:cNvPr id="467" name="将来負担の状況該当値テキスト"/>
        <xdr:cNvSpPr txBox="1"/>
      </xdr:nvSpPr>
      <xdr:spPr>
        <a:xfrm>
          <a:off x="17106900" y="350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57954</xdr:rowOff>
    </xdr:from>
    <xdr:to>
      <xdr:col>23</xdr:col>
      <xdr:colOff>457200</xdr:colOff>
      <xdr:row>20</xdr:row>
      <xdr:rowOff>159554</xdr:rowOff>
    </xdr:to>
    <xdr:sp macro="" textlink="">
      <xdr:nvSpPr>
        <xdr:cNvPr id="468" name="円/楕円 467"/>
        <xdr:cNvSpPr/>
      </xdr:nvSpPr>
      <xdr:spPr>
        <a:xfrm>
          <a:off x="16129000" y="34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144331</xdr:rowOff>
    </xdr:from>
    <xdr:ext cx="736600" cy="259045"/>
    <xdr:sp macro="" textlink="">
      <xdr:nvSpPr>
        <xdr:cNvPr id="469" name="テキスト ボックス 468"/>
        <xdr:cNvSpPr txBox="1"/>
      </xdr:nvSpPr>
      <xdr:spPr>
        <a:xfrm>
          <a:off x="15798800" y="3573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112649</xdr:rowOff>
    </xdr:from>
    <xdr:to>
      <xdr:col>22</xdr:col>
      <xdr:colOff>254000</xdr:colOff>
      <xdr:row>21</xdr:row>
      <xdr:rowOff>42799</xdr:rowOff>
    </xdr:to>
    <xdr:sp macro="" textlink="">
      <xdr:nvSpPr>
        <xdr:cNvPr id="470" name="円/楕円 469"/>
        <xdr:cNvSpPr/>
      </xdr:nvSpPr>
      <xdr:spPr>
        <a:xfrm>
          <a:off x="15240000" y="35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27576</xdr:rowOff>
    </xdr:from>
    <xdr:ext cx="762000" cy="259045"/>
    <xdr:sp macro="" textlink="">
      <xdr:nvSpPr>
        <xdr:cNvPr id="471" name="テキスト ボックス 470"/>
        <xdr:cNvSpPr txBox="1"/>
      </xdr:nvSpPr>
      <xdr:spPr>
        <a:xfrm>
          <a:off x="14909800" y="362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39455</xdr:rowOff>
    </xdr:from>
    <xdr:to>
      <xdr:col>21</xdr:col>
      <xdr:colOff>50800</xdr:colOff>
      <xdr:row>20</xdr:row>
      <xdr:rowOff>141055</xdr:rowOff>
    </xdr:to>
    <xdr:sp macro="" textlink="">
      <xdr:nvSpPr>
        <xdr:cNvPr id="472" name="円/楕円 471"/>
        <xdr:cNvSpPr/>
      </xdr:nvSpPr>
      <xdr:spPr>
        <a:xfrm>
          <a:off x="14351000" y="34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125832</xdr:rowOff>
    </xdr:from>
    <xdr:ext cx="762000" cy="259045"/>
    <xdr:sp macro="" textlink="">
      <xdr:nvSpPr>
        <xdr:cNvPr id="473" name="テキスト ボックス 472"/>
        <xdr:cNvSpPr txBox="1"/>
      </xdr:nvSpPr>
      <xdr:spPr>
        <a:xfrm>
          <a:off x="14020800" y="355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60367</xdr:rowOff>
    </xdr:from>
    <xdr:to>
      <xdr:col>19</xdr:col>
      <xdr:colOff>533400</xdr:colOff>
      <xdr:row>20</xdr:row>
      <xdr:rowOff>161967</xdr:rowOff>
    </xdr:to>
    <xdr:sp macro="" textlink="">
      <xdr:nvSpPr>
        <xdr:cNvPr id="474" name="円/楕円 473"/>
        <xdr:cNvSpPr/>
      </xdr:nvSpPr>
      <xdr:spPr>
        <a:xfrm>
          <a:off x="13462000" y="348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146744</xdr:rowOff>
    </xdr:from>
    <xdr:ext cx="762000" cy="259045"/>
    <xdr:sp macro="" textlink="">
      <xdr:nvSpPr>
        <xdr:cNvPr id="475" name="テキスト ボックス 474"/>
        <xdr:cNvSpPr txBox="1"/>
      </xdr:nvSpPr>
      <xdr:spPr>
        <a:xfrm>
          <a:off x="13131800" y="35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青森県五所川原市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57,310
57,228
404.18
33,332,622
32,512,133
720,078
17,233,114
52,350,730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150.9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人件費に係る経常収支比率は、類似団体平均と比較して低い水準にある。今後も新規採用者を必要最小限とするなど、適正な定員管理に努めながら人件費の抑制に努める。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88900</xdr:rowOff>
    </xdr:from>
    <xdr:to>
      <xdr:col>7</xdr:col>
      <xdr:colOff>15875</xdr:colOff>
      <xdr:row>35</xdr:row>
      <xdr:rowOff>24130</xdr:rowOff>
    </xdr:to>
    <xdr:cxnSp macro="">
      <xdr:nvCxnSpPr>
        <xdr:cNvPr id="66" name="直線コネクタ 65"/>
        <xdr:cNvCxnSpPr/>
      </xdr:nvCxnSpPr>
      <xdr:spPr>
        <a:xfrm flipV="1">
          <a:off x="3987800" y="59182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xdr:rowOff>
    </xdr:from>
    <xdr:to>
      <xdr:col>5</xdr:col>
      <xdr:colOff>549275</xdr:colOff>
      <xdr:row>35</xdr:row>
      <xdr:rowOff>24130</xdr:rowOff>
    </xdr:to>
    <xdr:cxnSp macro="">
      <xdr:nvCxnSpPr>
        <xdr:cNvPr id="69" name="直線コネクタ 68"/>
        <xdr:cNvCxnSpPr/>
      </xdr:nvCxnSpPr>
      <xdr:spPr>
        <a:xfrm>
          <a:off x="3098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xdr:rowOff>
    </xdr:from>
    <xdr:to>
      <xdr:col>4</xdr:col>
      <xdr:colOff>346075</xdr:colOff>
      <xdr:row>35</xdr:row>
      <xdr:rowOff>69850</xdr:rowOff>
    </xdr:to>
    <xdr:cxnSp macro="">
      <xdr:nvCxnSpPr>
        <xdr:cNvPr id="72" name="直線コネクタ 71"/>
        <xdr:cNvCxnSpPr/>
      </xdr:nvCxnSpPr>
      <xdr:spPr>
        <a:xfrm flipV="1">
          <a:off x="2209800" y="6002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130810</xdr:rowOff>
    </xdr:to>
    <xdr:cxnSp macro="">
      <xdr:nvCxnSpPr>
        <xdr:cNvPr id="75" name="直線コネクタ 74"/>
        <xdr:cNvCxnSpPr/>
      </xdr:nvCxnSpPr>
      <xdr:spPr>
        <a:xfrm flipV="1">
          <a:off x="1320800" y="607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38100</xdr:rowOff>
    </xdr:from>
    <xdr:to>
      <xdr:col>7</xdr:col>
      <xdr:colOff>66675</xdr:colOff>
      <xdr:row>34</xdr:row>
      <xdr:rowOff>139700</xdr:rowOff>
    </xdr:to>
    <xdr:sp macro="" textlink="">
      <xdr:nvSpPr>
        <xdr:cNvPr id="85" name="円/楕円 84"/>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54627</xdr:rowOff>
    </xdr:from>
    <xdr:ext cx="762000" cy="259045"/>
    <xdr:sp macro="" textlink="">
      <xdr:nvSpPr>
        <xdr:cNvPr id="86" name="人件費該当値テキスト"/>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144780</xdr:rowOff>
    </xdr:from>
    <xdr:to>
      <xdr:col>5</xdr:col>
      <xdr:colOff>600075</xdr:colOff>
      <xdr:row>35</xdr:row>
      <xdr:rowOff>74930</xdr:rowOff>
    </xdr:to>
    <xdr:sp macro="" textlink="">
      <xdr:nvSpPr>
        <xdr:cNvPr id="87" name="円/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121920</xdr:rowOff>
    </xdr:from>
    <xdr:to>
      <xdr:col>4</xdr:col>
      <xdr:colOff>396875</xdr:colOff>
      <xdr:row>35</xdr:row>
      <xdr:rowOff>52070</xdr:rowOff>
    </xdr:to>
    <xdr:sp macro="" textlink="">
      <xdr:nvSpPr>
        <xdr:cNvPr id="89" name="円/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19050</xdr:rowOff>
    </xdr:from>
    <xdr:to>
      <xdr:col>3</xdr:col>
      <xdr:colOff>193675</xdr:colOff>
      <xdr:row>35</xdr:row>
      <xdr:rowOff>120650</xdr:rowOff>
    </xdr:to>
    <xdr:sp macro="" textlink="">
      <xdr:nvSpPr>
        <xdr:cNvPr id="91" name="円/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80010</xdr:rowOff>
    </xdr:from>
    <xdr:to>
      <xdr:col>1</xdr:col>
      <xdr:colOff>676275</xdr:colOff>
      <xdr:row>36</xdr:row>
      <xdr:rowOff>10160</xdr:rowOff>
    </xdr:to>
    <xdr:sp macro="" textlink="">
      <xdr:nvSpPr>
        <xdr:cNvPr id="93" name="円/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平成１９年度から事務事業の見直しを進め、徹底した経費削減を図っ</a:t>
          </a:r>
          <a:r>
            <a:rPr kumimoji="1" lang="ja-JP" altLang="en-US" sz="1100">
              <a:solidFill>
                <a:schemeClr val="dk1"/>
              </a:solidFill>
              <a:effectLst/>
              <a:latin typeface="+mn-lt"/>
              <a:ea typeface="+mn-ea"/>
              <a:cs typeface="+mn-cs"/>
            </a:rPr>
            <a:t>たことにより、</a:t>
          </a:r>
          <a:r>
            <a:rPr kumimoji="1" lang="ja-JP" altLang="ja-JP" sz="1100">
              <a:solidFill>
                <a:schemeClr val="dk1"/>
              </a:solidFill>
              <a:effectLst/>
              <a:latin typeface="+mn-lt"/>
              <a:ea typeface="+mn-ea"/>
              <a:cs typeface="+mn-cs"/>
            </a:rPr>
            <a:t>物件費に係る経常収支比率は、類似団体と比較して低い水準にある。今後も引き続き徹底した内部経費の削減に努める。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25400</xdr:rowOff>
    </xdr:from>
    <xdr:to>
      <xdr:col>24</xdr:col>
      <xdr:colOff>31750</xdr:colOff>
      <xdr:row>14</xdr:row>
      <xdr:rowOff>76200</xdr:rowOff>
    </xdr:to>
    <xdr:cxnSp macro="">
      <xdr:nvCxnSpPr>
        <xdr:cNvPr id="127" name="直線コネクタ 126"/>
        <xdr:cNvCxnSpPr/>
      </xdr:nvCxnSpPr>
      <xdr:spPr>
        <a:xfrm>
          <a:off x="15671800" y="2425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120650</xdr:rowOff>
    </xdr:from>
    <xdr:to>
      <xdr:col>22</xdr:col>
      <xdr:colOff>565150</xdr:colOff>
      <xdr:row>14</xdr:row>
      <xdr:rowOff>25400</xdr:rowOff>
    </xdr:to>
    <xdr:cxnSp macro="">
      <xdr:nvCxnSpPr>
        <xdr:cNvPr id="130" name="直線コネクタ 129"/>
        <xdr:cNvCxnSpPr/>
      </xdr:nvCxnSpPr>
      <xdr:spPr>
        <a:xfrm>
          <a:off x="14782800" y="234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82550</xdr:rowOff>
    </xdr:from>
    <xdr:to>
      <xdr:col>21</xdr:col>
      <xdr:colOff>361950</xdr:colOff>
      <xdr:row>13</xdr:row>
      <xdr:rowOff>120650</xdr:rowOff>
    </xdr:to>
    <xdr:cxnSp macro="">
      <xdr:nvCxnSpPr>
        <xdr:cNvPr id="133" name="直線コネクタ 132"/>
        <xdr:cNvCxnSpPr/>
      </xdr:nvCxnSpPr>
      <xdr:spPr>
        <a:xfrm>
          <a:off x="13893800" y="231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82550</xdr:rowOff>
    </xdr:from>
    <xdr:to>
      <xdr:col>20</xdr:col>
      <xdr:colOff>158750</xdr:colOff>
      <xdr:row>13</xdr:row>
      <xdr:rowOff>82550</xdr:rowOff>
    </xdr:to>
    <xdr:cxnSp macro="">
      <xdr:nvCxnSpPr>
        <xdr:cNvPr id="136" name="直線コネクタ 135"/>
        <xdr:cNvCxnSpPr/>
      </xdr:nvCxnSpPr>
      <xdr:spPr>
        <a:xfrm>
          <a:off x="13004800" y="231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25400</xdr:rowOff>
    </xdr:from>
    <xdr:to>
      <xdr:col>24</xdr:col>
      <xdr:colOff>82550</xdr:colOff>
      <xdr:row>14</xdr:row>
      <xdr:rowOff>127000</xdr:rowOff>
    </xdr:to>
    <xdr:sp macro="" textlink="">
      <xdr:nvSpPr>
        <xdr:cNvPr id="146" name="円/楕円 145"/>
        <xdr:cNvSpPr/>
      </xdr:nvSpPr>
      <xdr:spPr>
        <a:xfrm>
          <a:off x="164592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41927</xdr:rowOff>
    </xdr:from>
    <xdr:ext cx="762000" cy="259045"/>
    <xdr:sp macro="" textlink="">
      <xdr:nvSpPr>
        <xdr:cNvPr id="147" name="物件費該当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146050</xdr:rowOff>
    </xdr:from>
    <xdr:to>
      <xdr:col>22</xdr:col>
      <xdr:colOff>615950</xdr:colOff>
      <xdr:row>14</xdr:row>
      <xdr:rowOff>76200</xdr:rowOff>
    </xdr:to>
    <xdr:sp macro="" textlink="">
      <xdr:nvSpPr>
        <xdr:cNvPr id="148" name="円/楕円 147"/>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86377</xdr:rowOff>
    </xdr:from>
    <xdr:ext cx="736600" cy="259045"/>
    <xdr:sp macro="" textlink="">
      <xdr:nvSpPr>
        <xdr:cNvPr id="149" name="テキスト ボックス 148"/>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69850</xdr:rowOff>
    </xdr:from>
    <xdr:to>
      <xdr:col>21</xdr:col>
      <xdr:colOff>412750</xdr:colOff>
      <xdr:row>14</xdr:row>
      <xdr:rowOff>0</xdr:rowOff>
    </xdr:to>
    <xdr:sp macro="" textlink="">
      <xdr:nvSpPr>
        <xdr:cNvPr id="150" name="円/楕円 149"/>
        <xdr:cNvSpPr/>
      </xdr:nvSpPr>
      <xdr:spPr>
        <a:xfrm>
          <a:off x="14732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10177</xdr:rowOff>
    </xdr:from>
    <xdr:ext cx="762000" cy="259045"/>
    <xdr:sp macro="" textlink="">
      <xdr:nvSpPr>
        <xdr:cNvPr id="151" name="テキスト ボックス 150"/>
        <xdr:cNvSpPr txBox="1"/>
      </xdr:nvSpPr>
      <xdr:spPr>
        <a:xfrm>
          <a:off x="14401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31750</xdr:rowOff>
    </xdr:from>
    <xdr:to>
      <xdr:col>20</xdr:col>
      <xdr:colOff>209550</xdr:colOff>
      <xdr:row>13</xdr:row>
      <xdr:rowOff>133350</xdr:rowOff>
    </xdr:to>
    <xdr:sp macro="" textlink="">
      <xdr:nvSpPr>
        <xdr:cNvPr id="152" name="円/楕円 151"/>
        <xdr:cNvSpPr/>
      </xdr:nvSpPr>
      <xdr:spPr>
        <a:xfrm>
          <a:off x="13843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143527</xdr:rowOff>
    </xdr:from>
    <xdr:ext cx="762000" cy="259045"/>
    <xdr:sp macro="" textlink="">
      <xdr:nvSpPr>
        <xdr:cNvPr id="153" name="テキスト ボックス 152"/>
        <xdr:cNvSpPr txBox="1"/>
      </xdr:nvSpPr>
      <xdr:spPr>
        <a:xfrm>
          <a:off x="13512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31750</xdr:rowOff>
    </xdr:from>
    <xdr:to>
      <xdr:col>19</xdr:col>
      <xdr:colOff>6350</xdr:colOff>
      <xdr:row>13</xdr:row>
      <xdr:rowOff>133350</xdr:rowOff>
    </xdr:to>
    <xdr:sp macro="" textlink="">
      <xdr:nvSpPr>
        <xdr:cNvPr id="154" name="円/楕円 153"/>
        <xdr:cNvSpPr/>
      </xdr:nvSpPr>
      <xdr:spPr>
        <a:xfrm>
          <a:off x="12954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143527</xdr:rowOff>
    </xdr:from>
    <xdr:ext cx="762000" cy="259045"/>
    <xdr:sp macro="" textlink="">
      <xdr:nvSpPr>
        <xdr:cNvPr id="155" name="テキスト ボックス 154"/>
        <xdr:cNvSpPr txBox="1"/>
      </xdr:nvSpPr>
      <xdr:spPr>
        <a:xfrm>
          <a:off x="12623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扶助費に係る経常収支比率は、類似団体平均と比較して高い水準にある。生活保護費や障害福祉サービス費等が年々増加しており、今後もその傾向は続くものと予想される。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1815</xdr:rowOff>
    </xdr:from>
    <xdr:to>
      <xdr:col>7</xdr:col>
      <xdr:colOff>15875</xdr:colOff>
      <xdr:row>56</xdr:row>
      <xdr:rowOff>23585</xdr:rowOff>
    </xdr:to>
    <xdr:cxnSp macro="">
      <xdr:nvCxnSpPr>
        <xdr:cNvPr id="190" name="直線コネクタ 189"/>
        <xdr:cNvCxnSpPr/>
      </xdr:nvCxnSpPr>
      <xdr:spPr>
        <a:xfrm flipV="1">
          <a:off x="3987800" y="96030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75293</xdr:rowOff>
    </xdr:from>
    <xdr:to>
      <xdr:col>5</xdr:col>
      <xdr:colOff>549275</xdr:colOff>
      <xdr:row>56</xdr:row>
      <xdr:rowOff>23585</xdr:rowOff>
    </xdr:to>
    <xdr:cxnSp macro="">
      <xdr:nvCxnSpPr>
        <xdr:cNvPr id="193" name="直線コネクタ 192"/>
        <xdr:cNvCxnSpPr/>
      </xdr:nvCxnSpPr>
      <xdr:spPr>
        <a:xfrm>
          <a:off x="3098800" y="9505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42635</xdr:rowOff>
    </xdr:from>
    <xdr:to>
      <xdr:col>4</xdr:col>
      <xdr:colOff>346075</xdr:colOff>
      <xdr:row>55</xdr:row>
      <xdr:rowOff>75293</xdr:rowOff>
    </xdr:to>
    <xdr:cxnSp macro="">
      <xdr:nvCxnSpPr>
        <xdr:cNvPr id="196" name="直線コネクタ 195"/>
        <xdr:cNvCxnSpPr/>
      </xdr:nvCxnSpPr>
      <xdr:spPr>
        <a:xfrm>
          <a:off x="2209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42635</xdr:rowOff>
    </xdr:from>
    <xdr:to>
      <xdr:col>3</xdr:col>
      <xdr:colOff>142875</xdr:colOff>
      <xdr:row>55</xdr:row>
      <xdr:rowOff>42635</xdr:rowOff>
    </xdr:to>
    <xdr:cxnSp macro="">
      <xdr:nvCxnSpPr>
        <xdr:cNvPr id="199" name="直線コネクタ 198"/>
        <xdr:cNvCxnSpPr/>
      </xdr:nvCxnSpPr>
      <xdr:spPr>
        <a:xfrm>
          <a:off x="1320800" y="9472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122465</xdr:rowOff>
    </xdr:from>
    <xdr:to>
      <xdr:col>7</xdr:col>
      <xdr:colOff>66675</xdr:colOff>
      <xdr:row>56</xdr:row>
      <xdr:rowOff>52615</xdr:rowOff>
    </xdr:to>
    <xdr:sp macro="" textlink="">
      <xdr:nvSpPr>
        <xdr:cNvPr id="209" name="円/楕円 208"/>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94542</xdr:rowOff>
    </xdr:from>
    <xdr:ext cx="762000" cy="259045"/>
    <xdr:sp macro="" textlink="">
      <xdr:nvSpPr>
        <xdr:cNvPr id="210" name="扶助費該当値テキスト"/>
        <xdr:cNvSpPr txBox="1"/>
      </xdr:nvSpPr>
      <xdr:spPr>
        <a:xfrm>
          <a:off x="4914900" y="952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144235</xdr:rowOff>
    </xdr:from>
    <xdr:to>
      <xdr:col>5</xdr:col>
      <xdr:colOff>600075</xdr:colOff>
      <xdr:row>56</xdr:row>
      <xdr:rowOff>74385</xdr:rowOff>
    </xdr:to>
    <xdr:sp macro="" textlink="">
      <xdr:nvSpPr>
        <xdr:cNvPr id="211" name="円/楕円 210"/>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59162</xdr:rowOff>
    </xdr:from>
    <xdr:ext cx="736600" cy="259045"/>
    <xdr:sp macro="" textlink="">
      <xdr:nvSpPr>
        <xdr:cNvPr id="212" name="テキスト ボックス 211"/>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24493</xdr:rowOff>
    </xdr:from>
    <xdr:to>
      <xdr:col>4</xdr:col>
      <xdr:colOff>396875</xdr:colOff>
      <xdr:row>55</xdr:row>
      <xdr:rowOff>126093</xdr:rowOff>
    </xdr:to>
    <xdr:sp macro="" textlink="">
      <xdr:nvSpPr>
        <xdr:cNvPr id="213" name="円/楕円 212"/>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110870</xdr:rowOff>
    </xdr:from>
    <xdr:ext cx="762000" cy="259045"/>
    <xdr:sp macro="" textlink="">
      <xdr:nvSpPr>
        <xdr:cNvPr id="214" name="テキスト ボックス 213"/>
        <xdr:cNvSpPr txBox="1"/>
      </xdr:nvSpPr>
      <xdr:spPr>
        <a:xfrm>
          <a:off x="2717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163285</xdr:rowOff>
    </xdr:from>
    <xdr:to>
      <xdr:col>3</xdr:col>
      <xdr:colOff>193675</xdr:colOff>
      <xdr:row>55</xdr:row>
      <xdr:rowOff>93435</xdr:rowOff>
    </xdr:to>
    <xdr:sp macro="" textlink="">
      <xdr:nvSpPr>
        <xdr:cNvPr id="215" name="円/楕円 214"/>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16" name="テキスト ボックス 215"/>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17" name="円/楕円 216"/>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18" name="テキスト ボックス 217"/>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は減少傾向にあり、平成２４年度以降は類似団体平均を下回っている状況にある。特別会計に対する繰出金が多額となっているため、普通会計に加え、特別会計においても事務事業の見直しを図るなど、コスト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157480</xdr:rowOff>
    </xdr:to>
    <xdr:cxnSp macro="">
      <xdr:nvCxnSpPr>
        <xdr:cNvPr id="251" name="直線コネクタ 250"/>
        <xdr:cNvCxnSpPr/>
      </xdr:nvCxnSpPr>
      <xdr:spPr>
        <a:xfrm>
          <a:off x="15671800" y="95986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127000</xdr:rowOff>
    </xdr:to>
    <xdr:cxnSp macro="">
      <xdr:nvCxnSpPr>
        <xdr:cNvPr id="254" name="直線コネクタ 253"/>
        <xdr:cNvCxnSpPr/>
      </xdr:nvCxnSpPr>
      <xdr:spPr>
        <a:xfrm flipV="1">
          <a:off x="14782800" y="95986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127000</xdr:rowOff>
    </xdr:to>
    <xdr:cxnSp macro="">
      <xdr:nvCxnSpPr>
        <xdr:cNvPr id="257" name="直線コネクタ 256"/>
        <xdr:cNvCxnSpPr/>
      </xdr:nvCxnSpPr>
      <xdr:spPr>
        <a:xfrm>
          <a:off x="13893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57</xdr:row>
      <xdr:rowOff>16510</xdr:rowOff>
    </xdr:to>
    <xdr:cxnSp macro="">
      <xdr:nvCxnSpPr>
        <xdr:cNvPr id="260" name="直線コネクタ 259"/>
        <xdr:cNvCxnSpPr/>
      </xdr:nvCxnSpPr>
      <xdr:spPr>
        <a:xfrm flipV="1">
          <a:off x="13004800" y="9697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70" name="円/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71"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2" name="円/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3" name="テキスト ボックス 27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6" name="円/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7" name="テキスト ボックス 276"/>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8" name="円/楕円 277"/>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79" name="テキスト ボックス 278"/>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部事務組合等に対する負担金や公営企業に対する繰出金等が多額となっているため、類似団体平均よりも高い水準で推移している。消防庁舎や中核病院の建設といった一部事務組合における大型建設事業が終了したため、今後は減少する見込み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143002</xdr:rowOff>
    </xdr:from>
    <xdr:to>
      <xdr:col>24</xdr:col>
      <xdr:colOff>31750</xdr:colOff>
      <xdr:row>37</xdr:row>
      <xdr:rowOff>161290</xdr:rowOff>
    </xdr:to>
    <xdr:cxnSp macro="">
      <xdr:nvCxnSpPr>
        <xdr:cNvPr id="309" name="直線コネクタ 308"/>
        <xdr:cNvCxnSpPr/>
      </xdr:nvCxnSpPr>
      <xdr:spPr>
        <a:xfrm flipV="1">
          <a:off x="15671800" y="64866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161290</xdr:rowOff>
    </xdr:from>
    <xdr:to>
      <xdr:col>22</xdr:col>
      <xdr:colOff>565150</xdr:colOff>
      <xdr:row>38</xdr:row>
      <xdr:rowOff>26416</xdr:rowOff>
    </xdr:to>
    <xdr:cxnSp macro="">
      <xdr:nvCxnSpPr>
        <xdr:cNvPr id="312" name="直線コネクタ 311"/>
        <xdr:cNvCxnSpPr/>
      </xdr:nvCxnSpPr>
      <xdr:spPr>
        <a:xfrm flipV="1">
          <a:off x="14782800" y="6504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165862</xdr:rowOff>
    </xdr:from>
    <xdr:to>
      <xdr:col>21</xdr:col>
      <xdr:colOff>361950</xdr:colOff>
      <xdr:row>38</xdr:row>
      <xdr:rowOff>26416</xdr:rowOff>
    </xdr:to>
    <xdr:cxnSp macro="">
      <xdr:nvCxnSpPr>
        <xdr:cNvPr id="315" name="直線コネクタ 314"/>
        <xdr:cNvCxnSpPr/>
      </xdr:nvCxnSpPr>
      <xdr:spPr>
        <a:xfrm>
          <a:off x="13893800" y="65095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165862</xdr:rowOff>
    </xdr:from>
    <xdr:to>
      <xdr:col>20</xdr:col>
      <xdr:colOff>158750</xdr:colOff>
      <xdr:row>37</xdr:row>
      <xdr:rowOff>165862</xdr:rowOff>
    </xdr:to>
    <xdr:cxnSp macro="">
      <xdr:nvCxnSpPr>
        <xdr:cNvPr id="318" name="直線コネクタ 317"/>
        <xdr:cNvCxnSpPr/>
      </xdr:nvCxnSpPr>
      <xdr:spPr>
        <a:xfrm>
          <a:off x="13004800" y="6509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92202</xdr:rowOff>
    </xdr:from>
    <xdr:to>
      <xdr:col>24</xdr:col>
      <xdr:colOff>82550</xdr:colOff>
      <xdr:row>38</xdr:row>
      <xdr:rowOff>22352</xdr:rowOff>
    </xdr:to>
    <xdr:sp macro="" textlink="">
      <xdr:nvSpPr>
        <xdr:cNvPr id="328" name="円/楕円 327"/>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64279</xdr:rowOff>
    </xdr:from>
    <xdr:ext cx="762000" cy="259045"/>
    <xdr:sp macro="" textlink="">
      <xdr:nvSpPr>
        <xdr:cNvPr id="329"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110490</xdr:rowOff>
    </xdr:from>
    <xdr:to>
      <xdr:col>22</xdr:col>
      <xdr:colOff>615950</xdr:colOff>
      <xdr:row>38</xdr:row>
      <xdr:rowOff>40640</xdr:rowOff>
    </xdr:to>
    <xdr:sp macro="" textlink="">
      <xdr:nvSpPr>
        <xdr:cNvPr id="330" name="円/楕円 329"/>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25417</xdr:rowOff>
    </xdr:from>
    <xdr:ext cx="736600" cy="259045"/>
    <xdr:sp macro="" textlink="">
      <xdr:nvSpPr>
        <xdr:cNvPr id="331" name="テキスト ボックス 330"/>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147066</xdr:rowOff>
    </xdr:from>
    <xdr:to>
      <xdr:col>21</xdr:col>
      <xdr:colOff>412750</xdr:colOff>
      <xdr:row>38</xdr:row>
      <xdr:rowOff>77215</xdr:rowOff>
    </xdr:to>
    <xdr:sp macro="" textlink="">
      <xdr:nvSpPr>
        <xdr:cNvPr id="332" name="円/楕円 331"/>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61993</xdr:rowOff>
    </xdr:from>
    <xdr:ext cx="762000" cy="259045"/>
    <xdr:sp macro="" textlink="">
      <xdr:nvSpPr>
        <xdr:cNvPr id="333" name="テキスト ボックス 332"/>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115062</xdr:rowOff>
    </xdr:from>
    <xdr:to>
      <xdr:col>20</xdr:col>
      <xdr:colOff>209550</xdr:colOff>
      <xdr:row>38</xdr:row>
      <xdr:rowOff>45212</xdr:rowOff>
    </xdr:to>
    <xdr:sp macro="" textlink="">
      <xdr:nvSpPr>
        <xdr:cNvPr id="334" name="円/楕円 333"/>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29989</xdr:rowOff>
    </xdr:from>
    <xdr:ext cx="762000" cy="259045"/>
    <xdr:sp macro="" textlink="">
      <xdr:nvSpPr>
        <xdr:cNvPr id="335" name="テキスト ボックス 334"/>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115062</xdr:rowOff>
    </xdr:from>
    <xdr:to>
      <xdr:col>19</xdr:col>
      <xdr:colOff>6350</xdr:colOff>
      <xdr:row>38</xdr:row>
      <xdr:rowOff>45212</xdr:rowOff>
    </xdr:to>
    <xdr:sp macro="" textlink="">
      <xdr:nvSpPr>
        <xdr:cNvPr id="336" name="円/楕円 335"/>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29989</xdr:rowOff>
    </xdr:from>
    <xdr:ext cx="762000" cy="259045"/>
    <xdr:sp macro="" textlink="">
      <xdr:nvSpPr>
        <xdr:cNvPr id="337" name="テキスト ボックス 336"/>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公債費に係る経常収支比率は、類似団体平均を大きく上回っており、高い水準で推移している。</a:t>
          </a:r>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市役所新庁舎建設</a:t>
          </a:r>
          <a:r>
            <a:rPr kumimoji="1" lang="ja-JP" altLang="en-US" sz="1100">
              <a:solidFill>
                <a:schemeClr val="dk1"/>
              </a:solidFill>
              <a:effectLst/>
              <a:latin typeface="+mn-lt"/>
              <a:ea typeface="+mn-ea"/>
              <a:cs typeface="+mn-cs"/>
            </a:rPr>
            <a:t>を行っているところであり</a:t>
          </a:r>
          <a:r>
            <a:rPr kumimoji="1" lang="ja-JP" altLang="ja-JP" sz="1100">
              <a:solidFill>
                <a:schemeClr val="dk1"/>
              </a:solidFill>
              <a:effectLst/>
              <a:latin typeface="+mn-lt"/>
              <a:ea typeface="+mn-ea"/>
              <a:cs typeface="+mn-cs"/>
            </a:rPr>
            <a:t>、市債残高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増加する見込みである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市債の新規発行にあたっては、普通交付税算入率の大きいものを活用するとともに、新規の建設事業を厳選し、市債の新規発行を最小限に抑制していくことが必要である。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78994</xdr:rowOff>
    </xdr:from>
    <xdr:to>
      <xdr:col>7</xdr:col>
      <xdr:colOff>15875</xdr:colOff>
      <xdr:row>81</xdr:row>
      <xdr:rowOff>170435</xdr:rowOff>
    </xdr:to>
    <xdr:cxnSp macro="">
      <xdr:nvCxnSpPr>
        <xdr:cNvPr id="368" name="直線コネクタ 367"/>
        <xdr:cNvCxnSpPr/>
      </xdr:nvCxnSpPr>
      <xdr:spPr>
        <a:xfrm flipV="1">
          <a:off x="3987800" y="13966444"/>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51563</xdr:rowOff>
    </xdr:from>
    <xdr:to>
      <xdr:col>5</xdr:col>
      <xdr:colOff>549275</xdr:colOff>
      <xdr:row>81</xdr:row>
      <xdr:rowOff>170435</xdr:rowOff>
    </xdr:to>
    <xdr:cxnSp macro="">
      <xdr:nvCxnSpPr>
        <xdr:cNvPr id="371" name="直線コネクタ 370"/>
        <xdr:cNvCxnSpPr/>
      </xdr:nvCxnSpPr>
      <xdr:spPr>
        <a:xfrm>
          <a:off x="3098800" y="139390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51563</xdr:rowOff>
    </xdr:from>
    <xdr:to>
      <xdr:col>4</xdr:col>
      <xdr:colOff>346075</xdr:colOff>
      <xdr:row>81</xdr:row>
      <xdr:rowOff>133858</xdr:rowOff>
    </xdr:to>
    <xdr:cxnSp macro="">
      <xdr:nvCxnSpPr>
        <xdr:cNvPr id="374" name="直線コネクタ 373"/>
        <xdr:cNvCxnSpPr/>
      </xdr:nvCxnSpPr>
      <xdr:spPr>
        <a:xfrm flipV="1">
          <a:off x="2209800" y="139390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106426</xdr:rowOff>
    </xdr:from>
    <xdr:to>
      <xdr:col>3</xdr:col>
      <xdr:colOff>142875</xdr:colOff>
      <xdr:row>81</xdr:row>
      <xdr:rowOff>133858</xdr:rowOff>
    </xdr:to>
    <xdr:cxnSp macro="">
      <xdr:nvCxnSpPr>
        <xdr:cNvPr id="377" name="直線コネクタ 376"/>
        <xdr:cNvCxnSpPr/>
      </xdr:nvCxnSpPr>
      <xdr:spPr>
        <a:xfrm>
          <a:off x="1320800" y="13993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81</xdr:row>
      <xdr:rowOff>28194</xdr:rowOff>
    </xdr:from>
    <xdr:to>
      <xdr:col>7</xdr:col>
      <xdr:colOff>66675</xdr:colOff>
      <xdr:row>81</xdr:row>
      <xdr:rowOff>129794</xdr:rowOff>
    </xdr:to>
    <xdr:sp macro="" textlink="">
      <xdr:nvSpPr>
        <xdr:cNvPr id="387" name="円/楕円 386"/>
        <xdr:cNvSpPr/>
      </xdr:nvSpPr>
      <xdr:spPr>
        <a:xfrm>
          <a:off x="47752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108221</xdr:rowOff>
    </xdr:from>
    <xdr:ext cx="762000" cy="259045"/>
    <xdr:sp macro="" textlink="">
      <xdr:nvSpPr>
        <xdr:cNvPr id="388" name="公債費該当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119635</xdr:rowOff>
    </xdr:from>
    <xdr:to>
      <xdr:col>5</xdr:col>
      <xdr:colOff>600075</xdr:colOff>
      <xdr:row>82</xdr:row>
      <xdr:rowOff>49785</xdr:rowOff>
    </xdr:to>
    <xdr:sp macro="" textlink="">
      <xdr:nvSpPr>
        <xdr:cNvPr id="389" name="円/楕円 388"/>
        <xdr:cNvSpPr/>
      </xdr:nvSpPr>
      <xdr:spPr>
        <a:xfrm>
          <a:off x="3937000" y="140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82</xdr:row>
      <xdr:rowOff>34562</xdr:rowOff>
    </xdr:from>
    <xdr:ext cx="736600" cy="259045"/>
    <xdr:sp macro="" textlink="">
      <xdr:nvSpPr>
        <xdr:cNvPr id="390" name="テキスト ボックス 389"/>
        <xdr:cNvSpPr txBox="1"/>
      </xdr:nvSpPr>
      <xdr:spPr>
        <a:xfrm>
          <a:off x="3606800" y="14093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763</xdr:rowOff>
    </xdr:from>
    <xdr:to>
      <xdr:col>4</xdr:col>
      <xdr:colOff>396875</xdr:colOff>
      <xdr:row>81</xdr:row>
      <xdr:rowOff>102363</xdr:rowOff>
    </xdr:to>
    <xdr:sp macro="" textlink="">
      <xdr:nvSpPr>
        <xdr:cNvPr id="391" name="円/楕円 390"/>
        <xdr:cNvSpPr/>
      </xdr:nvSpPr>
      <xdr:spPr>
        <a:xfrm>
          <a:off x="30480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87140</xdr:rowOff>
    </xdr:from>
    <xdr:ext cx="762000" cy="259045"/>
    <xdr:sp macro="" textlink="">
      <xdr:nvSpPr>
        <xdr:cNvPr id="392" name="テキスト ボックス 391"/>
        <xdr:cNvSpPr txBox="1"/>
      </xdr:nvSpPr>
      <xdr:spPr>
        <a:xfrm>
          <a:off x="2717800" y="1397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83058</xdr:rowOff>
    </xdr:from>
    <xdr:to>
      <xdr:col>3</xdr:col>
      <xdr:colOff>193675</xdr:colOff>
      <xdr:row>82</xdr:row>
      <xdr:rowOff>13208</xdr:rowOff>
    </xdr:to>
    <xdr:sp macro="" textlink="">
      <xdr:nvSpPr>
        <xdr:cNvPr id="393" name="円/楕円 392"/>
        <xdr:cNvSpPr/>
      </xdr:nvSpPr>
      <xdr:spPr>
        <a:xfrm>
          <a:off x="2159000" y="139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169435</xdr:rowOff>
    </xdr:from>
    <xdr:ext cx="762000" cy="259045"/>
    <xdr:sp macro="" textlink="">
      <xdr:nvSpPr>
        <xdr:cNvPr id="394" name="テキスト ボックス 393"/>
        <xdr:cNvSpPr txBox="1"/>
      </xdr:nvSpPr>
      <xdr:spPr>
        <a:xfrm>
          <a:off x="1828800" y="1405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55626</xdr:rowOff>
    </xdr:from>
    <xdr:to>
      <xdr:col>1</xdr:col>
      <xdr:colOff>676275</xdr:colOff>
      <xdr:row>81</xdr:row>
      <xdr:rowOff>157226</xdr:rowOff>
    </xdr:to>
    <xdr:sp macro="" textlink="">
      <xdr:nvSpPr>
        <xdr:cNvPr id="395" name="円/楕円 394"/>
        <xdr:cNvSpPr/>
      </xdr:nvSpPr>
      <xdr:spPr>
        <a:xfrm>
          <a:off x="1270000" y="139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142003</xdr:rowOff>
    </xdr:from>
    <xdr:ext cx="762000" cy="259045"/>
    <xdr:sp macro="" textlink="">
      <xdr:nvSpPr>
        <xdr:cNvPr id="396" name="テキスト ボックス 395"/>
        <xdr:cNvSpPr txBox="1"/>
      </xdr:nvSpPr>
      <xdr:spPr>
        <a:xfrm>
          <a:off x="939800" y="1402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近年は類似団体平均</a:t>
          </a:r>
          <a:r>
            <a:rPr kumimoji="1" lang="ja-JP" altLang="en-US" sz="1100">
              <a:solidFill>
                <a:schemeClr val="dk1"/>
              </a:solidFill>
              <a:effectLst/>
              <a:latin typeface="+mn-lt"/>
              <a:ea typeface="+mn-ea"/>
              <a:cs typeface="+mn-cs"/>
            </a:rPr>
            <a:t>と同程度で</a:t>
          </a:r>
          <a:r>
            <a:rPr kumimoji="1" lang="ja-JP" altLang="ja-JP" sz="1100">
              <a:solidFill>
                <a:schemeClr val="dk1"/>
              </a:solidFill>
              <a:effectLst/>
              <a:latin typeface="+mn-lt"/>
              <a:ea typeface="+mn-ea"/>
              <a:cs typeface="+mn-cs"/>
            </a:rPr>
            <a:t>推移している。扶助費が年々増加しており、今後もその傾向が続くと予想される。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77</xdr:row>
      <xdr:rowOff>144145</xdr:rowOff>
    </xdr:to>
    <xdr:cxnSp macro="">
      <xdr:nvCxnSpPr>
        <xdr:cNvPr id="425" name="直線コネクタ 424"/>
        <xdr:cNvCxnSpPr/>
      </xdr:nvCxnSpPr>
      <xdr:spPr>
        <a:xfrm>
          <a:off x="15671800" y="133172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77</xdr:row>
      <xdr:rowOff>144145</xdr:rowOff>
    </xdr:to>
    <xdr:cxnSp macro="">
      <xdr:nvCxnSpPr>
        <xdr:cNvPr id="428" name="直線コネクタ 427"/>
        <xdr:cNvCxnSpPr/>
      </xdr:nvCxnSpPr>
      <xdr:spPr>
        <a:xfrm flipV="1">
          <a:off x="14782800" y="133172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98425</xdr:rowOff>
    </xdr:from>
    <xdr:to>
      <xdr:col>21</xdr:col>
      <xdr:colOff>361950</xdr:colOff>
      <xdr:row>77</xdr:row>
      <xdr:rowOff>144145</xdr:rowOff>
    </xdr:to>
    <xdr:cxnSp macro="">
      <xdr:nvCxnSpPr>
        <xdr:cNvPr id="431" name="直線コネクタ 430"/>
        <xdr:cNvCxnSpPr/>
      </xdr:nvCxnSpPr>
      <xdr:spPr>
        <a:xfrm>
          <a:off x="13893800" y="133000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98425</xdr:rowOff>
    </xdr:from>
    <xdr:to>
      <xdr:col>20</xdr:col>
      <xdr:colOff>158750</xdr:colOff>
      <xdr:row>78</xdr:row>
      <xdr:rowOff>41275</xdr:rowOff>
    </xdr:to>
    <xdr:cxnSp macro="">
      <xdr:nvCxnSpPr>
        <xdr:cNvPr id="434" name="直線コネクタ 433"/>
        <xdr:cNvCxnSpPr/>
      </xdr:nvCxnSpPr>
      <xdr:spPr>
        <a:xfrm flipV="1">
          <a:off x="13004800" y="133000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45102</xdr:rowOff>
    </xdr:from>
    <xdr:ext cx="762000" cy="259045"/>
    <xdr:sp macro="" textlink="">
      <xdr:nvSpPr>
        <xdr:cNvPr id="438" name="テキスト ボックス 437"/>
        <xdr:cNvSpPr txBox="1"/>
      </xdr:nvSpPr>
      <xdr:spPr>
        <a:xfrm>
          <a:off x="12623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93345</xdr:rowOff>
    </xdr:from>
    <xdr:to>
      <xdr:col>24</xdr:col>
      <xdr:colOff>82550</xdr:colOff>
      <xdr:row>78</xdr:row>
      <xdr:rowOff>23495</xdr:rowOff>
    </xdr:to>
    <xdr:sp macro="" textlink="">
      <xdr:nvSpPr>
        <xdr:cNvPr id="444" name="円/楕円 443"/>
        <xdr:cNvSpPr/>
      </xdr:nvSpPr>
      <xdr:spPr>
        <a:xfrm>
          <a:off x="164592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65422</xdr:rowOff>
    </xdr:from>
    <xdr:ext cx="762000" cy="259045"/>
    <xdr:sp macro="" textlink="">
      <xdr:nvSpPr>
        <xdr:cNvPr id="445" name="公債費以外該当値テキスト"/>
        <xdr:cNvSpPr txBox="1"/>
      </xdr:nvSpPr>
      <xdr:spPr>
        <a:xfrm>
          <a:off x="165989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46" name="円/楕円 445"/>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5097</xdr:rowOff>
    </xdr:from>
    <xdr:ext cx="736600" cy="259045"/>
    <xdr:sp macro="" textlink="">
      <xdr:nvSpPr>
        <xdr:cNvPr id="447" name="テキスト ボックス 446"/>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93345</xdr:rowOff>
    </xdr:from>
    <xdr:to>
      <xdr:col>21</xdr:col>
      <xdr:colOff>412750</xdr:colOff>
      <xdr:row>78</xdr:row>
      <xdr:rowOff>23495</xdr:rowOff>
    </xdr:to>
    <xdr:sp macro="" textlink="">
      <xdr:nvSpPr>
        <xdr:cNvPr id="448" name="円/楕円 447"/>
        <xdr:cNvSpPr/>
      </xdr:nvSpPr>
      <xdr:spPr>
        <a:xfrm>
          <a:off x="14732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33672</xdr:rowOff>
    </xdr:from>
    <xdr:ext cx="762000" cy="259045"/>
    <xdr:sp macro="" textlink="">
      <xdr:nvSpPr>
        <xdr:cNvPr id="449" name="テキスト ボックス 448"/>
        <xdr:cNvSpPr txBox="1"/>
      </xdr:nvSpPr>
      <xdr:spPr>
        <a:xfrm>
          <a:off x="14401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47625</xdr:rowOff>
    </xdr:from>
    <xdr:to>
      <xdr:col>20</xdr:col>
      <xdr:colOff>209550</xdr:colOff>
      <xdr:row>77</xdr:row>
      <xdr:rowOff>149225</xdr:rowOff>
    </xdr:to>
    <xdr:sp macro="" textlink="">
      <xdr:nvSpPr>
        <xdr:cNvPr id="450" name="円/楕円 449"/>
        <xdr:cNvSpPr/>
      </xdr:nvSpPr>
      <xdr:spPr>
        <a:xfrm>
          <a:off x="13843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159402</xdr:rowOff>
    </xdr:from>
    <xdr:ext cx="762000" cy="259045"/>
    <xdr:sp macro="" textlink="">
      <xdr:nvSpPr>
        <xdr:cNvPr id="451" name="テキスト ボックス 450"/>
        <xdr:cNvSpPr txBox="1"/>
      </xdr:nvSpPr>
      <xdr:spPr>
        <a:xfrm>
          <a:off x="13512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161925</xdr:rowOff>
    </xdr:from>
    <xdr:to>
      <xdr:col>19</xdr:col>
      <xdr:colOff>6350</xdr:colOff>
      <xdr:row>78</xdr:row>
      <xdr:rowOff>92075</xdr:rowOff>
    </xdr:to>
    <xdr:sp macro="" textlink="">
      <xdr:nvSpPr>
        <xdr:cNvPr id="452" name="円/楕円 451"/>
        <xdr:cNvSpPr/>
      </xdr:nvSpPr>
      <xdr:spPr>
        <a:xfrm>
          <a:off x="129540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76852</xdr:rowOff>
    </xdr:from>
    <xdr:ext cx="762000" cy="259045"/>
    <xdr:sp macro="" textlink="">
      <xdr:nvSpPr>
        <xdr:cNvPr id="453" name="テキスト ボックス 452"/>
        <xdr:cNvSpPr txBox="1"/>
      </xdr:nvSpPr>
      <xdr:spPr>
        <a:xfrm>
          <a:off x="12623800" y="1344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青森県五所川原市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79250</xdr:rowOff>
    </xdr:from>
    <xdr:to>
      <xdr:col>4</xdr:col>
      <xdr:colOff>1117600</xdr:colOff>
      <xdr:row>15</xdr:row>
      <xdr:rowOff>131975</xdr:rowOff>
    </xdr:to>
    <xdr:cxnSp macro="">
      <xdr:nvCxnSpPr>
        <xdr:cNvPr id="52" name="直線コネクタ 51"/>
        <xdr:cNvCxnSpPr/>
      </xdr:nvCxnSpPr>
      <xdr:spPr bwMode="auto">
        <a:xfrm flipV="1">
          <a:off x="5003800" y="2698625"/>
          <a:ext cx="647700" cy="5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85781</xdr:rowOff>
    </xdr:from>
    <xdr:to>
      <xdr:col>4</xdr:col>
      <xdr:colOff>469900</xdr:colOff>
      <xdr:row>15</xdr:row>
      <xdr:rowOff>131975</xdr:rowOff>
    </xdr:to>
    <xdr:cxnSp macro="">
      <xdr:nvCxnSpPr>
        <xdr:cNvPr id="55" name="直線コネクタ 54"/>
        <xdr:cNvCxnSpPr/>
      </xdr:nvCxnSpPr>
      <xdr:spPr bwMode="auto">
        <a:xfrm>
          <a:off x="4305300" y="2705156"/>
          <a:ext cx="698500" cy="46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50299</xdr:rowOff>
    </xdr:from>
    <xdr:to>
      <xdr:col>3</xdr:col>
      <xdr:colOff>904875</xdr:colOff>
      <xdr:row>15</xdr:row>
      <xdr:rowOff>85781</xdr:rowOff>
    </xdr:to>
    <xdr:cxnSp macro="">
      <xdr:nvCxnSpPr>
        <xdr:cNvPr id="58" name="直線コネクタ 57"/>
        <xdr:cNvCxnSpPr/>
      </xdr:nvCxnSpPr>
      <xdr:spPr bwMode="auto">
        <a:xfrm>
          <a:off x="3606800" y="2669674"/>
          <a:ext cx="698500" cy="35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23063</xdr:rowOff>
    </xdr:from>
    <xdr:to>
      <xdr:col>3</xdr:col>
      <xdr:colOff>206375</xdr:colOff>
      <xdr:row>15</xdr:row>
      <xdr:rowOff>50299</xdr:rowOff>
    </xdr:to>
    <xdr:cxnSp macro="">
      <xdr:nvCxnSpPr>
        <xdr:cNvPr id="61" name="直線コネクタ 60"/>
        <xdr:cNvCxnSpPr/>
      </xdr:nvCxnSpPr>
      <xdr:spPr bwMode="auto">
        <a:xfrm>
          <a:off x="2908300" y="2642438"/>
          <a:ext cx="698500" cy="27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28450</xdr:rowOff>
    </xdr:from>
    <xdr:to>
      <xdr:col>5</xdr:col>
      <xdr:colOff>34925</xdr:colOff>
      <xdr:row>15</xdr:row>
      <xdr:rowOff>130050</xdr:rowOff>
    </xdr:to>
    <xdr:sp macro="" textlink="">
      <xdr:nvSpPr>
        <xdr:cNvPr id="71" name="円/楕円 70"/>
        <xdr:cNvSpPr/>
      </xdr:nvSpPr>
      <xdr:spPr bwMode="auto">
        <a:xfrm>
          <a:off x="5600700" y="2647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44977</xdr:rowOff>
    </xdr:from>
    <xdr:ext cx="762000" cy="259045"/>
    <xdr:sp macro="" textlink="">
      <xdr:nvSpPr>
        <xdr:cNvPr id="72" name="人口1人当たり決算額の推移該当値テキスト130"/>
        <xdr:cNvSpPr txBox="1"/>
      </xdr:nvSpPr>
      <xdr:spPr>
        <a:xfrm>
          <a:off x="5740400" y="249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95,841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81175</xdr:rowOff>
    </xdr:from>
    <xdr:to>
      <xdr:col>4</xdr:col>
      <xdr:colOff>520700</xdr:colOff>
      <xdr:row>16</xdr:row>
      <xdr:rowOff>11325</xdr:rowOff>
    </xdr:to>
    <xdr:sp macro="" textlink="">
      <xdr:nvSpPr>
        <xdr:cNvPr id="73" name="円/楕円 72"/>
        <xdr:cNvSpPr/>
      </xdr:nvSpPr>
      <xdr:spPr bwMode="auto">
        <a:xfrm>
          <a:off x="4953000" y="270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21502</xdr:rowOff>
    </xdr:from>
    <xdr:ext cx="736600" cy="259045"/>
    <xdr:sp macro="" textlink="">
      <xdr:nvSpPr>
        <xdr:cNvPr id="74" name="テキスト ボックス 73"/>
        <xdr:cNvSpPr txBox="1"/>
      </xdr:nvSpPr>
      <xdr:spPr>
        <a:xfrm>
          <a:off x="4622800" y="246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92,612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34981</xdr:rowOff>
    </xdr:from>
    <xdr:to>
      <xdr:col>3</xdr:col>
      <xdr:colOff>955675</xdr:colOff>
      <xdr:row>15</xdr:row>
      <xdr:rowOff>136581</xdr:rowOff>
    </xdr:to>
    <xdr:sp macro="" textlink="">
      <xdr:nvSpPr>
        <xdr:cNvPr id="75" name="円/楕円 74"/>
        <xdr:cNvSpPr/>
      </xdr:nvSpPr>
      <xdr:spPr bwMode="auto">
        <a:xfrm>
          <a:off x="4254500" y="265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146758</xdr:rowOff>
    </xdr:from>
    <xdr:ext cx="762000" cy="259045"/>
    <xdr:sp macro="" textlink="">
      <xdr:nvSpPr>
        <xdr:cNvPr id="76" name="テキスト ボックス 75"/>
        <xdr:cNvSpPr txBox="1"/>
      </xdr:nvSpPr>
      <xdr:spPr>
        <a:xfrm>
          <a:off x="3924300" y="24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95,441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170949</xdr:rowOff>
    </xdr:from>
    <xdr:to>
      <xdr:col>3</xdr:col>
      <xdr:colOff>257175</xdr:colOff>
      <xdr:row>15</xdr:row>
      <xdr:rowOff>101099</xdr:rowOff>
    </xdr:to>
    <xdr:sp macro="" textlink="">
      <xdr:nvSpPr>
        <xdr:cNvPr id="77" name="円/楕円 76"/>
        <xdr:cNvSpPr/>
      </xdr:nvSpPr>
      <xdr:spPr bwMode="auto">
        <a:xfrm>
          <a:off x="3556000" y="261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111276</xdr:rowOff>
    </xdr:from>
    <xdr:ext cx="762000" cy="259045"/>
    <xdr:sp macro="" textlink="">
      <xdr:nvSpPr>
        <xdr:cNvPr id="78" name="テキスト ボックス 77"/>
        <xdr:cNvSpPr txBox="1"/>
      </xdr:nvSpPr>
      <xdr:spPr>
        <a:xfrm>
          <a:off x="3225800" y="238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97,614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143713</xdr:rowOff>
    </xdr:from>
    <xdr:to>
      <xdr:col>2</xdr:col>
      <xdr:colOff>692150</xdr:colOff>
      <xdr:row>15</xdr:row>
      <xdr:rowOff>73863</xdr:rowOff>
    </xdr:to>
    <xdr:sp macro="" textlink="">
      <xdr:nvSpPr>
        <xdr:cNvPr id="79" name="円/楕円 78"/>
        <xdr:cNvSpPr/>
      </xdr:nvSpPr>
      <xdr:spPr bwMode="auto">
        <a:xfrm>
          <a:off x="2857500" y="2591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84040</xdr:rowOff>
    </xdr:from>
    <xdr:ext cx="762000" cy="259045"/>
    <xdr:sp macro="" textlink="">
      <xdr:nvSpPr>
        <xdr:cNvPr id="80" name="テキスト ボックス 79"/>
        <xdr:cNvSpPr txBox="1"/>
      </xdr:nvSpPr>
      <xdr:spPr>
        <a:xfrm>
          <a:off x="2527300" y="236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131206</xdr:rowOff>
    </xdr:from>
    <xdr:to>
      <xdr:col>4</xdr:col>
      <xdr:colOff>1117600</xdr:colOff>
      <xdr:row>35</xdr:row>
      <xdr:rowOff>144580</xdr:rowOff>
    </xdr:to>
    <xdr:cxnSp macro="">
      <xdr:nvCxnSpPr>
        <xdr:cNvPr id="112" name="直線コネクタ 111"/>
        <xdr:cNvCxnSpPr/>
      </xdr:nvCxnSpPr>
      <xdr:spPr bwMode="auto">
        <a:xfrm flipV="1">
          <a:off x="5003800" y="6741556"/>
          <a:ext cx="6477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57711</xdr:rowOff>
    </xdr:from>
    <xdr:to>
      <xdr:col>4</xdr:col>
      <xdr:colOff>469900</xdr:colOff>
      <xdr:row>35</xdr:row>
      <xdr:rowOff>144580</xdr:rowOff>
    </xdr:to>
    <xdr:cxnSp macro="">
      <xdr:nvCxnSpPr>
        <xdr:cNvPr id="115" name="直線コネクタ 114"/>
        <xdr:cNvCxnSpPr/>
      </xdr:nvCxnSpPr>
      <xdr:spPr bwMode="auto">
        <a:xfrm>
          <a:off x="4305300" y="6668061"/>
          <a:ext cx="698500" cy="86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317287</xdr:rowOff>
    </xdr:from>
    <xdr:to>
      <xdr:col>3</xdr:col>
      <xdr:colOff>904875</xdr:colOff>
      <xdr:row>35</xdr:row>
      <xdr:rowOff>57711</xdr:rowOff>
    </xdr:to>
    <xdr:cxnSp macro="">
      <xdr:nvCxnSpPr>
        <xdr:cNvPr id="118" name="直線コネクタ 117"/>
        <xdr:cNvCxnSpPr/>
      </xdr:nvCxnSpPr>
      <xdr:spPr bwMode="auto">
        <a:xfrm>
          <a:off x="3606800" y="6584737"/>
          <a:ext cx="698500" cy="83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307068</xdr:rowOff>
    </xdr:from>
    <xdr:to>
      <xdr:col>3</xdr:col>
      <xdr:colOff>206375</xdr:colOff>
      <xdr:row>34</xdr:row>
      <xdr:rowOff>317287</xdr:rowOff>
    </xdr:to>
    <xdr:cxnSp macro="">
      <xdr:nvCxnSpPr>
        <xdr:cNvPr id="121" name="直線コネクタ 120"/>
        <xdr:cNvCxnSpPr/>
      </xdr:nvCxnSpPr>
      <xdr:spPr bwMode="auto">
        <a:xfrm>
          <a:off x="2908300" y="6574518"/>
          <a:ext cx="698500" cy="10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80406</xdr:rowOff>
    </xdr:from>
    <xdr:to>
      <xdr:col>5</xdr:col>
      <xdr:colOff>34925</xdr:colOff>
      <xdr:row>35</xdr:row>
      <xdr:rowOff>182006</xdr:rowOff>
    </xdr:to>
    <xdr:sp macro="" textlink="">
      <xdr:nvSpPr>
        <xdr:cNvPr id="131" name="円/楕円 130"/>
        <xdr:cNvSpPr/>
      </xdr:nvSpPr>
      <xdr:spPr bwMode="auto">
        <a:xfrm>
          <a:off x="5600700" y="6690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268383</xdr:rowOff>
    </xdr:from>
    <xdr:ext cx="762000" cy="259045"/>
    <xdr:sp macro="" textlink="">
      <xdr:nvSpPr>
        <xdr:cNvPr id="132" name="人口1人当たり決算額の推移該当値テキスト445"/>
        <xdr:cNvSpPr txBox="1"/>
      </xdr:nvSpPr>
      <xdr:spPr>
        <a:xfrm>
          <a:off x="5740400" y="653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93780</xdr:rowOff>
    </xdr:from>
    <xdr:to>
      <xdr:col>4</xdr:col>
      <xdr:colOff>520700</xdr:colOff>
      <xdr:row>35</xdr:row>
      <xdr:rowOff>195380</xdr:rowOff>
    </xdr:to>
    <xdr:sp macro="" textlink="">
      <xdr:nvSpPr>
        <xdr:cNvPr id="133" name="円/楕円 132"/>
        <xdr:cNvSpPr/>
      </xdr:nvSpPr>
      <xdr:spPr bwMode="auto">
        <a:xfrm>
          <a:off x="4953000" y="67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205557</xdr:rowOff>
    </xdr:from>
    <xdr:ext cx="736600" cy="259045"/>
    <xdr:sp macro="" textlink="">
      <xdr:nvSpPr>
        <xdr:cNvPr id="134" name="テキスト ボックス 133"/>
        <xdr:cNvSpPr txBox="1"/>
      </xdr:nvSpPr>
      <xdr:spPr>
        <a:xfrm>
          <a:off x="4622800" y="647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6911</xdr:rowOff>
    </xdr:from>
    <xdr:to>
      <xdr:col>3</xdr:col>
      <xdr:colOff>955675</xdr:colOff>
      <xdr:row>35</xdr:row>
      <xdr:rowOff>108511</xdr:rowOff>
    </xdr:to>
    <xdr:sp macro="" textlink="">
      <xdr:nvSpPr>
        <xdr:cNvPr id="135" name="円/楕円 134"/>
        <xdr:cNvSpPr/>
      </xdr:nvSpPr>
      <xdr:spPr bwMode="auto">
        <a:xfrm>
          <a:off x="4254500" y="661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118688</xdr:rowOff>
    </xdr:from>
    <xdr:ext cx="762000" cy="259045"/>
    <xdr:sp macro="" textlink="">
      <xdr:nvSpPr>
        <xdr:cNvPr id="136" name="テキスト ボックス 135"/>
        <xdr:cNvSpPr txBox="1"/>
      </xdr:nvSpPr>
      <xdr:spPr>
        <a:xfrm>
          <a:off x="3924300" y="638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35,531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266487</xdr:rowOff>
    </xdr:from>
    <xdr:to>
      <xdr:col>3</xdr:col>
      <xdr:colOff>257175</xdr:colOff>
      <xdr:row>35</xdr:row>
      <xdr:rowOff>25187</xdr:rowOff>
    </xdr:to>
    <xdr:sp macro="" textlink="">
      <xdr:nvSpPr>
        <xdr:cNvPr id="137" name="円/楕円 136"/>
        <xdr:cNvSpPr/>
      </xdr:nvSpPr>
      <xdr:spPr bwMode="auto">
        <a:xfrm>
          <a:off x="3556000" y="653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35363</xdr:rowOff>
    </xdr:from>
    <xdr:ext cx="762000" cy="259045"/>
    <xdr:sp macro="" textlink="">
      <xdr:nvSpPr>
        <xdr:cNvPr id="138" name="テキスト ボックス 137"/>
        <xdr:cNvSpPr txBox="1"/>
      </xdr:nvSpPr>
      <xdr:spPr>
        <a:xfrm>
          <a:off x="3225800" y="630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39,176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256268</xdr:rowOff>
    </xdr:from>
    <xdr:to>
      <xdr:col>2</xdr:col>
      <xdr:colOff>692150</xdr:colOff>
      <xdr:row>35</xdr:row>
      <xdr:rowOff>14968</xdr:rowOff>
    </xdr:to>
    <xdr:sp macro="" textlink="">
      <xdr:nvSpPr>
        <xdr:cNvPr id="139" name="円/楕円 138"/>
        <xdr:cNvSpPr/>
      </xdr:nvSpPr>
      <xdr:spPr bwMode="auto">
        <a:xfrm>
          <a:off x="2857500" y="652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25145</xdr:rowOff>
    </xdr:from>
    <xdr:ext cx="762000" cy="259045"/>
    <xdr:sp macro="" textlink="">
      <xdr:nvSpPr>
        <xdr:cNvPr id="140" name="テキスト ボックス 139"/>
        <xdr:cNvSpPr txBox="1"/>
      </xdr:nvSpPr>
      <xdr:spPr>
        <a:xfrm>
          <a:off x="2527300" y="629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青森県五所川原市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57,310
57,228
404.18
33,332,622
32,512,133
720,078
17,233,114
52,350,730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150.9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134023</xdr:rowOff>
    </xdr:from>
    <xdr:to>
      <xdr:col>6</xdr:col>
      <xdr:colOff>511175</xdr:colOff>
      <xdr:row>37</xdr:row>
      <xdr:rowOff>11703</xdr:rowOff>
    </xdr:to>
    <xdr:cxnSp macro="">
      <xdr:nvCxnSpPr>
        <xdr:cNvPr id="61" name="直線コネクタ 60"/>
        <xdr:cNvCxnSpPr/>
      </xdr:nvCxnSpPr>
      <xdr:spPr>
        <a:xfrm>
          <a:off x="3797300" y="6306223"/>
          <a:ext cx="838200" cy="4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134023</xdr:rowOff>
    </xdr:from>
    <xdr:to>
      <xdr:col>5</xdr:col>
      <xdr:colOff>358775</xdr:colOff>
      <xdr:row>36</xdr:row>
      <xdr:rowOff>160712</xdr:rowOff>
    </xdr:to>
    <xdr:cxnSp macro="">
      <xdr:nvCxnSpPr>
        <xdr:cNvPr id="64" name="直線コネクタ 63"/>
        <xdr:cNvCxnSpPr/>
      </xdr:nvCxnSpPr>
      <xdr:spPr>
        <a:xfrm flipV="1">
          <a:off x="2908300" y="6306223"/>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107620</xdr:rowOff>
    </xdr:from>
    <xdr:to>
      <xdr:col>4</xdr:col>
      <xdr:colOff>155575</xdr:colOff>
      <xdr:row>36</xdr:row>
      <xdr:rowOff>160712</xdr:rowOff>
    </xdr:to>
    <xdr:cxnSp macro="">
      <xdr:nvCxnSpPr>
        <xdr:cNvPr id="67" name="直線コネクタ 66"/>
        <xdr:cNvCxnSpPr/>
      </xdr:nvCxnSpPr>
      <xdr:spPr>
        <a:xfrm>
          <a:off x="2019300" y="6279820"/>
          <a:ext cx="889000" cy="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73406</xdr:rowOff>
    </xdr:from>
    <xdr:to>
      <xdr:col>2</xdr:col>
      <xdr:colOff>638175</xdr:colOff>
      <xdr:row>36</xdr:row>
      <xdr:rowOff>107620</xdr:rowOff>
    </xdr:to>
    <xdr:cxnSp macro="">
      <xdr:nvCxnSpPr>
        <xdr:cNvPr id="70" name="直線コネクタ 69"/>
        <xdr:cNvCxnSpPr/>
      </xdr:nvCxnSpPr>
      <xdr:spPr>
        <a:xfrm>
          <a:off x="1130300" y="6245606"/>
          <a:ext cx="889000" cy="3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132353</xdr:rowOff>
    </xdr:from>
    <xdr:to>
      <xdr:col>6</xdr:col>
      <xdr:colOff>561975</xdr:colOff>
      <xdr:row>37</xdr:row>
      <xdr:rowOff>62503</xdr:rowOff>
    </xdr:to>
    <xdr:sp macro="" textlink="">
      <xdr:nvSpPr>
        <xdr:cNvPr id="80" name="円/楕円 79"/>
        <xdr:cNvSpPr/>
      </xdr:nvSpPr>
      <xdr:spPr>
        <a:xfrm>
          <a:off x="4584700" y="63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110780</xdr:rowOff>
    </xdr:from>
    <xdr:ext cx="534377" cy="259045"/>
    <xdr:sp macro="" textlink="">
      <xdr:nvSpPr>
        <xdr:cNvPr id="81" name="人件費該当値テキスト"/>
        <xdr:cNvSpPr txBox="1"/>
      </xdr:nvSpPr>
      <xdr:spPr>
        <a:xfrm>
          <a:off x="4686300" y="62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59,719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83223</xdr:rowOff>
    </xdr:from>
    <xdr:to>
      <xdr:col>5</xdr:col>
      <xdr:colOff>409575</xdr:colOff>
      <xdr:row>37</xdr:row>
      <xdr:rowOff>13373</xdr:rowOff>
    </xdr:to>
    <xdr:sp macro="" textlink="">
      <xdr:nvSpPr>
        <xdr:cNvPr id="82" name="円/楕円 81"/>
        <xdr:cNvSpPr/>
      </xdr:nvSpPr>
      <xdr:spPr>
        <a:xfrm>
          <a:off x="3746500" y="625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4500</xdr:rowOff>
    </xdr:from>
    <xdr:ext cx="534377" cy="259045"/>
    <xdr:sp macro="" textlink="">
      <xdr:nvSpPr>
        <xdr:cNvPr id="83" name="テキスト ボックス 82"/>
        <xdr:cNvSpPr txBox="1"/>
      </xdr:nvSpPr>
      <xdr:spPr>
        <a:xfrm>
          <a:off x="3530111" y="634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109912</xdr:rowOff>
    </xdr:from>
    <xdr:to>
      <xdr:col>4</xdr:col>
      <xdr:colOff>206375</xdr:colOff>
      <xdr:row>37</xdr:row>
      <xdr:rowOff>40062</xdr:rowOff>
    </xdr:to>
    <xdr:sp macro="" textlink="">
      <xdr:nvSpPr>
        <xdr:cNvPr id="84" name="円/楕円 83"/>
        <xdr:cNvSpPr/>
      </xdr:nvSpPr>
      <xdr:spPr>
        <a:xfrm>
          <a:off x="2857500" y="62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31189</xdr:rowOff>
    </xdr:from>
    <xdr:ext cx="534377" cy="259045"/>
    <xdr:sp macro="" textlink="">
      <xdr:nvSpPr>
        <xdr:cNvPr id="85" name="テキスト ボックス 84"/>
        <xdr:cNvSpPr txBox="1"/>
      </xdr:nvSpPr>
      <xdr:spPr>
        <a:xfrm>
          <a:off x="2641111" y="637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56820</xdr:rowOff>
    </xdr:from>
    <xdr:to>
      <xdr:col>3</xdr:col>
      <xdr:colOff>3175</xdr:colOff>
      <xdr:row>36</xdr:row>
      <xdr:rowOff>158420</xdr:rowOff>
    </xdr:to>
    <xdr:sp macro="" textlink="">
      <xdr:nvSpPr>
        <xdr:cNvPr id="86" name="円/楕円 85"/>
        <xdr:cNvSpPr/>
      </xdr:nvSpPr>
      <xdr:spPr>
        <a:xfrm>
          <a:off x="1968500" y="62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149547</xdr:rowOff>
    </xdr:from>
    <xdr:ext cx="534377" cy="259045"/>
    <xdr:sp macro="" textlink="">
      <xdr:nvSpPr>
        <xdr:cNvPr id="87" name="テキスト ボックス 86"/>
        <xdr:cNvSpPr txBox="1"/>
      </xdr:nvSpPr>
      <xdr:spPr>
        <a:xfrm>
          <a:off x="1752111" y="63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22606</xdr:rowOff>
    </xdr:from>
    <xdr:to>
      <xdr:col>1</xdr:col>
      <xdr:colOff>485775</xdr:colOff>
      <xdr:row>36</xdr:row>
      <xdr:rowOff>124206</xdr:rowOff>
    </xdr:to>
    <xdr:sp macro="" textlink="">
      <xdr:nvSpPr>
        <xdr:cNvPr id="88" name="円/楕円 87"/>
        <xdr:cNvSpPr/>
      </xdr:nvSpPr>
      <xdr:spPr>
        <a:xfrm>
          <a:off x="1079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115333</xdr:rowOff>
    </xdr:from>
    <xdr:ext cx="534377" cy="259045"/>
    <xdr:sp macro="" textlink="">
      <xdr:nvSpPr>
        <xdr:cNvPr id="89" name="テキスト ボックス 88"/>
        <xdr:cNvSpPr txBox="1"/>
      </xdr:nvSpPr>
      <xdr:spPr>
        <a:xfrm>
          <a:off x="863111" y="62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146283</xdr:rowOff>
    </xdr:from>
    <xdr:to>
      <xdr:col>6</xdr:col>
      <xdr:colOff>511175</xdr:colOff>
      <xdr:row>58</xdr:row>
      <xdr:rowOff>150311</xdr:rowOff>
    </xdr:to>
    <xdr:cxnSp macro="">
      <xdr:nvCxnSpPr>
        <xdr:cNvPr id="118" name="直線コネクタ 117"/>
        <xdr:cNvCxnSpPr/>
      </xdr:nvCxnSpPr>
      <xdr:spPr>
        <a:xfrm flipV="1">
          <a:off x="3797300" y="10090383"/>
          <a:ext cx="8382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150311</xdr:rowOff>
    </xdr:from>
    <xdr:to>
      <xdr:col>5</xdr:col>
      <xdr:colOff>358775</xdr:colOff>
      <xdr:row>58</xdr:row>
      <xdr:rowOff>151688</xdr:rowOff>
    </xdr:to>
    <xdr:cxnSp macro="">
      <xdr:nvCxnSpPr>
        <xdr:cNvPr id="121" name="直線コネクタ 120"/>
        <xdr:cNvCxnSpPr/>
      </xdr:nvCxnSpPr>
      <xdr:spPr>
        <a:xfrm flipV="1">
          <a:off x="2908300" y="10094411"/>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151688</xdr:rowOff>
    </xdr:from>
    <xdr:to>
      <xdr:col>4</xdr:col>
      <xdr:colOff>155575</xdr:colOff>
      <xdr:row>58</xdr:row>
      <xdr:rowOff>155875</xdr:rowOff>
    </xdr:to>
    <xdr:cxnSp macro="">
      <xdr:nvCxnSpPr>
        <xdr:cNvPr id="124" name="直線コネクタ 123"/>
        <xdr:cNvCxnSpPr/>
      </xdr:nvCxnSpPr>
      <xdr:spPr>
        <a:xfrm flipV="1">
          <a:off x="2019300" y="10095788"/>
          <a:ext cx="8890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152108</xdr:rowOff>
    </xdr:from>
    <xdr:to>
      <xdr:col>2</xdr:col>
      <xdr:colOff>638175</xdr:colOff>
      <xdr:row>58</xdr:row>
      <xdr:rowOff>155875</xdr:rowOff>
    </xdr:to>
    <xdr:cxnSp macro="">
      <xdr:nvCxnSpPr>
        <xdr:cNvPr id="127" name="直線コネクタ 126"/>
        <xdr:cNvCxnSpPr/>
      </xdr:nvCxnSpPr>
      <xdr:spPr>
        <a:xfrm>
          <a:off x="1130300" y="10096208"/>
          <a:ext cx="8890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95483</xdr:rowOff>
    </xdr:from>
    <xdr:to>
      <xdr:col>6</xdr:col>
      <xdr:colOff>561975</xdr:colOff>
      <xdr:row>59</xdr:row>
      <xdr:rowOff>25633</xdr:rowOff>
    </xdr:to>
    <xdr:sp macro="" textlink="">
      <xdr:nvSpPr>
        <xdr:cNvPr id="137" name="円/楕円 136"/>
        <xdr:cNvSpPr/>
      </xdr:nvSpPr>
      <xdr:spPr>
        <a:xfrm>
          <a:off x="4584700" y="1003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54,816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99511</xdr:rowOff>
    </xdr:from>
    <xdr:to>
      <xdr:col>5</xdr:col>
      <xdr:colOff>409575</xdr:colOff>
      <xdr:row>59</xdr:row>
      <xdr:rowOff>29661</xdr:rowOff>
    </xdr:to>
    <xdr:sp macro="" textlink="">
      <xdr:nvSpPr>
        <xdr:cNvPr id="139" name="円/楕円 138"/>
        <xdr:cNvSpPr/>
      </xdr:nvSpPr>
      <xdr:spPr>
        <a:xfrm>
          <a:off x="3746500" y="100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20788</xdr:rowOff>
    </xdr:from>
    <xdr:ext cx="534377" cy="259045"/>
    <xdr:sp macro="" textlink="">
      <xdr:nvSpPr>
        <xdr:cNvPr id="140" name="テキスト ボックス 139"/>
        <xdr:cNvSpPr txBox="1"/>
      </xdr:nvSpPr>
      <xdr:spPr>
        <a:xfrm>
          <a:off x="3530111" y="101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100888</xdr:rowOff>
    </xdr:from>
    <xdr:to>
      <xdr:col>4</xdr:col>
      <xdr:colOff>206375</xdr:colOff>
      <xdr:row>59</xdr:row>
      <xdr:rowOff>31038</xdr:rowOff>
    </xdr:to>
    <xdr:sp macro="" textlink="">
      <xdr:nvSpPr>
        <xdr:cNvPr id="141" name="円/楕円 140"/>
        <xdr:cNvSpPr/>
      </xdr:nvSpPr>
      <xdr:spPr>
        <a:xfrm>
          <a:off x="2857500" y="100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22165</xdr:rowOff>
    </xdr:from>
    <xdr:ext cx="534377" cy="259045"/>
    <xdr:sp macro="" textlink="">
      <xdr:nvSpPr>
        <xdr:cNvPr id="142" name="テキスト ボックス 141"/>
        <xdr:cNvSpPr txBox="1"/>
      </xdr:nvSpPr>
      <xdr:spPr>
        <a:xfrm>
          <a:off x="2641111" y="1013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105075</xdr:rowOff>
    </xdr:from>
    <xdr:to>
      <xdr:col>3</xdr:col>
      <xdr:colOff>3175</xdr:colOff>
      <xdr:row>59</xdr:row>
      <xdr:rowOff>35225</xdr:rowOff>
    </xdr:to>
    <xdr:sp macro="" textlink="">
      <xdr:nvSpPr>
        <xdr:cNvPr id="143" name="円/楕円 142"/>
        <xdr:cNvSpPr/>
      </xdr:nvSpPr>
      <xdr:spPr>
        <a:xfrm>
          <a:off x="1968500" y="1004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26352</xdr:rowOff>
    </xdr:from>
    <xdr:ext cx="534377" cy="259045"/>
    <xdr:sp macro="" textlink="">
      <xdr:nvSpPr>
        <xdr:cNvPr id="144" name="テキスト ボックス 143"/>
        <xdr:cNvSpPr txBox="1"/>
      </xdr:nvSpPr>
      <xdr:spPr>
        <a:xfrm>
          <a:off x="1752111" y="1014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101308</xdr:rowOff>
    </xdr:from>
    <xdr:to>
      <xdr:col>1</xdr:col>
      <xdr:colOff>485775</xdr:colOff>
      <xdr:row>59</xdr:row>
      <xdr:rowOff>31458</xdr:rowOff>
    </xdr:to>
    <xdr:sp macro="" textlink="">
      <xdr:nvSpPr>
        <xdr:cNvPr id="145" name="円/楕円 144"/>
        <xdr:cNvSpPr/>
      </xdr:nvSpPr>
      <xdr:spPr>
        <a:xfrm>
          <a:off x="1079500" y="100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22585</xdr:rowOff>
    </xdr:from>
    <xdr:ext cx="534377" cy="259045"/>
    <xdr:sp macro="" textlink="">
      <xdr:nvSpPr>
        <xdr:cNvPr id="146" name="テキスト ボックス 145"/>
        <xdr:cNvSpPr txBox="1"/>
      </xdr:nvSpPr>
      <xdr:spPr>
        <a:xfrm>
          <a:off x="863111" y="101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44054</xdr:rowOff>
    </xdr:from>
    <xdr:to>
      <xdr:col>6</xdr:col>
      <xdr:colOff>511175</xdr:colOff>
      <xdr:row>75</xdr:row>
      <xdr:rowOff>84516</xdr:rowOff>
    </xdr:to>
    <xdr:cxnSp macro="">
      <xdr:nvCxnSpPr>
        <xdr:cNvPr id="173" name="直線コネクタ 172"/>
        <xdr:cNvCxnSpPr/>
      </xdr:nvCxnSpPr>
      <xdr:spPr>
        <a:xfrm>
          <a:off x="3797300" y="12902804"/>
          <a:ext cx="8382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44054</xdr:rowOff>
    </xdr:from>
    <xdr:to>
      <xdr:col>5</xdr:col>
      <xdr:colOff>358775</xdr:colOff>
      <xdr:row>76</xdr:row>
      <xdr:rowOff>7021</xdr:rowOff>
    </xdr:to>
    <xdr:cxnSp macro="">
      <xdr:nvCxnSpPr>
        <xdr:cNvPr id="176" name="直線コネクタ 175"/>
        <xdr:cNvCxnSpPr/>
      </xdr:nvCxnSpPr>
      <xdr:spPr>
        <a:xfrm flipV="1">
          <a:off x="2908300" y="12902804"/>
          <a:ext cx="8890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3318</xdr:rowOff>
    </xdr:from>
    <xdr:to>
      <xdr:col>4</xdr:col>
      <xdr:colOff>155575</xdr:colOff>
      <xdr:row>76</xdr:row>
      <xdr:rowOff>7021</xdr:rowOff>
    </xdr:to>
    <xdr:cxnSp macro="">
      <xdr:nvCxnSpPr>
        <xdr:cNvPr id="179" name="直線コネクタ 178"/>
        <xdr:cNvCxnSpPr/>
      </xdr:nvCxnSpPr>
      <xdr:spPr>
        <a:xfrm>
          <a:off x="2019300" y="12862068"/>
          <a:ext cx="889000" cy="17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99192</xdr:rowOff>
    </xdr:from>
    <xdr:to>
      <xdr:col>2</xdr:col>
      <xdr:colOff>638175</xdr:colOff>
      <xdr:row>75</xdr:row>
      <xdr:rowOff>3318</xdr:rowOff>
    </xdr:to>
    <xdr:cxnSp macro="">
      <xdr:nvCxnSpPr>
        <xdr:cNvPr id="182" name="直線コネクタ 181"/>
        <xdr:cNvCxnSpPr/>
      </xdr:nvCxnSpPr>
      <xdr:spPr>
        <a:xfrm>
          <a:off x="1130300" y="12786492"/>
          <a:ext cx="889000" cy="7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33716</xdr:rowOff>
    </xdr:from>
    <xdr:to>
      <xdr:col>6</xdr:col>
      <xdr:colOff>561975</xdr:colOff>
      <xdr:row>75</xdr:row>
      <xdr:rowOff>135316</xdr:rowOff>
    </xdr:to>
    <xdr:sp macro="" textlink="">
      <xdr:nvSpPr>
        <xdr:cNvPr id="192" name="円/楕円 191"/>
        <xdr:cNvSpPr/>
      </xdr:nvSpPr>
      <xdr:spPr>
        <a:xfrm>
          <a:off x="4584700" y="1289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56593</xdr:rowOff>
    </xdr:from>
    <xdr:ext cx="534377" cy="259045"/>
    <xdr:sp macro="" textlink="">
      <xdr:nvSpPr>
        <xdr:cNvPr id="193" name="維持補修費該当値テキスト"/>
        <xdr:cNvSpPr txBox="1"/>
      </xdr:nvSpPr>
      <xdr:spPr>
        <a:xfrm>
          <a:off x="4686300" y="127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164704</xdr:rowOff>
    </xdr:from>
    <xdr:to>
      <xdr:col>5</xdr:col>
      <xdr:colOff>409575</xdr:colOff>
      <xdr:row>75</xdr:row>
      <xdr:rowOff>94854</xdr:rowOff>
    </xdr:to>
    <xdr:sp macro="" textlink="">
      <xdr:nvSpPr>
        <xdr:cNvPr id="194" name="円/楕円 193"/>
        <xdr:cNvSpPr/>
      </xdr:nvSpPr>
      <xdr:spPr>
        <a:xfrm>
          <a:off x="3746500" y="1285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111381</xdr:rowOff>
    </xdr:from>
    <xdr:ext cx="534377" cy="259045"/>
    <xdr:sp macro="" textlink="">
      <xdr:nvSpPr>
        <xdr:cNvPr id="195" name="テキスト ボックス 194"/>
        <xdr:cNvSpPr txBox="1"/>
      </xdr:nvSpPr>
      <xdr:spPr>
        <a:xfrm>
          <a:off x="3530111" y="1262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127671</xdr:rowOff>
    </xdr:from>
    <xdr:to>
      <xdr:col>4</xdr:col>
      <xdr:colOff>206375</xdr:colOff>
      <xdr:row>76</xdr:row>
      <xdr:rowOff>57820</xdr:rowOff>
    </xdr:to>
    <xdr:sp macro="" textlink="">
      <xdr:nvSpPr>
        <xdr:cNvPr id="196" name="円/楕円 195"/>
        <xdr:cNvSpPr/>
      </xdr:nvSpPr>
      <xdr:spPr>
        <a:xfrm>
          <a:off x="2857500" y="129864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74348</xdr:rowOff>
    </xdr:from>
    <xdr:ext cx="534377" cy="259045"/>
    <xdr:sp macro="" textlink="">
      <xdr:nvSpPr>
        <xdr:cNvPr id="197" name="テキスト ボックス 196"/>
        <xdr:cNvSpPr txBox="1"/>
      </xdr:nvSpPr>
      <xdr:spPr>
        <a:xfrm>
          <a:off x="2641111" y="1276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10,402</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123968</xdr:rowOff>
    </xdr:from>
    <xdr:to>
      <xdr:col>3</xdr:col>
      <xdr:colOff>3175</xdr:colOff>
      <xdr:row>75</xdr:row>
      <xdr:rowOff>54118</xdr:rowOff>
    </xdr:to>
    <xdr:sp macro="" textlink="">
      <xdr:nvSpPr>
        <xdr:cNvPr id="198" name="円/楕円 197"/>
        <xdr:cNvSpPr/>
      </xdr:nvSpPr>
      <xdr:spPr>
        <a:xfrm>
          <a:off x="1968500" y="1281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70645</xdr:rowOff>
    </xdr:from>
    <xdr:ext cx="534377" cy="259045"/>
    <xdr:sp macro="" textlink="">
      <xdr:nvSpPr>
        <xdr:cNvPr id="199" name="テキスト ボックス 198"/>
        <xdr:cNvSpPr txBox="1"/>
      </xdr:nvSpPr>
      <xdr:spPr>
        <a:xfrm>
          <a:off x="1752111" y="1258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48392</xdr:rowOff>
    </xdr:from>
    <xdr:to>
      <xdr:col>1</xdr:col>
      <xdr:colOff>485775</xdr:colOff>
      <xdr:row>74</xdr:row>
      <xdr:rowOff>149992</xdr:rowOff>
    </xdr:to>
    <xdr:sp macro="" textlink="">
      <xdr:nvSpPr>
        <xdr:cNvPr id="200" name="円/楕円 199"/>
        <xdr:cNvSpPr/>
      </xdr:nvSpPr>
      <xdr:spPr>
        <a:xfrm>
          <a:off x="1079500" y="127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166519</xdr:rowOff>
    </xdr:from>
    <xdr:ext cx="534377" cy="259045"/>
    <xdr:sp macro="" textlink="">
      <xdr:nvSpPr>
        <xdr:cNvPr id="201" name="テキスト ボックス 200"/>
        <xdr:cNvSpPr txBox="1"/>
      </xdr:nvSpPr>
      <xdr:spPr>
        <a:xfrm>
          <a:off x="863111" y="125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8581</xdr:rowOff>
    </xdr:from>
    <xdr:to>
      <xdr:col>6</xdr:col>
      <xdr:colOff>511175</xdr:colOff>
      <xdr:row>93</xdr:row>
      <xdr:rowOff>64996</xdr:rowOff>
    </xdr:to>
    <xdr:cxnSp macro="">
      <xdr:nvCxnSpPr>
        <xdr:cNvPr id="233" name="直線コネクタ 232"/>
        <xdr:cNvCxnSpPr/>
      </xdr:nvCxnSpPr>
      <xdr:spPr>
        <a:xfrm flipV="1">
          <a:off x="3797300" y="15953431"/>
          <a:ext cx="838200" cy="5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64996</xdr:rowOff>
    </xdr:from>
    <xdr:to>
      <xdr:col>5</xdr:col>
      <xdr:colOff>358775</xdr:colOff>
      <xdr:row>94</xdr:row>
      <xdr:rowOff>61486</xdr:rowOff>
    </xdr:to>
    <xdr:cxnSp macro="">
      <xdr:nvCxnSpPr>
        <xdr:cNvPr id="236" name="直線コネクタ 235"/>
        <xdr:cNvCxnSpPr/>
      </xdr:nvCxnSpPr>
      <xdr:spPr>
        <a:xfrm flipV="1">
          <a:off x="2908300" y="16009846"/>
          <a:ext cx="889000" cy="1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61486</xdr:rowOff>
    </xdr:from>
    <xdr:to>
      <xdr:col>4</xdr:col>
      <xdr:colOff>155575</xdr:colOff>
      <xdr:row>94</xdr:row>
      <xdr:rowOff>68393</xdr:rowOff>
    </xdr:to>
    <xdr:cxnSp macro="">
      <xdr:nvCxnSpPr>
        <xdr:cNvPr id="239" name="直線コネクタ 238"/>
        <xdr:cNvCxnSpPr/>
      </xdr:nvCxnSpPr>
      <xdr:spPr>
        <a:xfrm flipV="1">
          <a:off x="2019300" y="16177786"/>
          <a:ext cx="8890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68393</xdr:rowOff>
    </xdr:from>
    <xdr:to>
      <xdr:col>2</xdr:col>
      <xdr:colOff>638175</xdr:colOff>
      <xdr:row>94</xdr:row>
      <xdr:rowOff>132809</xdr:rowOff>
    </xdr:to>
    <xdr:cxnSp macro="">
      <xdr:nvCxnSpPr>
        <xdr:cNvPr id="242" name="直線コネクタ 241"/>
        <xdr:cNvCxnSpPr/>
      </xdr:nvCxnSpPr>
      <xdr:spPr>
        <a:xfrm flipV="1">
          <a:off x="1130300" y="16184693"/>
          <a:ext cx="889000" cy="6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129231</xdr:rowOff>
    </xdr:from>
    <xdr:to>
      <xdr:col>6</xdr:col>
      <xdr:colOff>561975</xdr:colOff>
      <xdr:row>93</xdr:row>
      <xdr:rowOff>59381</xdr:rowOff>
    </xdr:to>
    <xdr:sp macro="" textlink="">
      <xdr:nvSpPr>
        <xdr:cNvPr id="252" name="円/楕円 251"/>
        <xdr:cNvSpPr/>
      </xdr:nvSpPr>
      <xdr:spPr>
        <a:xfrm>
          <a:off x="4584700" y="159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152108</xdr:rowOff>
    </xdr:from>
    <xdr:ext cx="599010" cy="259045"/>
    <xdr:sp macro="" textlink="">
      <xdr:nvSpPr>
        <xdr:cNvPr id="253" name="扶助費該当値テキスト"/>
        <xdr:cNvSpPr txBox="1"/>
      </xdr:nvSpPr>
      <xdr:spPr>
        <a:xfrm>
          <a:off x="4686300" y="1575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128,530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14196</xdr:rowOff>
    </xdr:from>
    <xdr:to>
      <xdr:col>5</xdr:col>
      <xdr:colOff>409575</xdr:colOff>
      <xdr:row>93</xdr:row>
      <xdr:rowOff>115796</xdr:rowOff>
    </xdr:to>
    <xdr:sp macro="" textlink="">
      <xdr:nvSpPr>
        <xdr:cNvPr id="254" name="円/楕円 253"/>
        <xdr:cNvSpPr/>
      </xdr:nvSpPr>
      <xdr:spPr>
        <a:xfrm>
          <a:off x="3746500" y="1595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132323</xdr:rowOff>
    </xdr:from>
    <xdr:ext cx="599010" cy="259045"/>
    <xdr:sp macro="" textlink="">
      <xdr:nvSpPr>
        <xdr:cNvPr id="255" name="テキスト ボックス 254"/>
        <xdr:cNvSpPr txBox="1"/>
      </xdr:nvSpPr>
      <xdr:spPr>
        <a:xfrm>
          <a:off x="3497794" y="1573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125,075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10686</xdr:rowOff>
    </xdr:from>
    <xdr:to>
      <xdr:col>4</xdr:col>
      <xdr:colOff>206375</xdr:colOff>
      <xdr:row>94</xdr:row>
      <xdr:rowOff>112286</xdr:rowOff>
    </xdr:to>
    <xdr:sp macro="" textlink="">
      <xdr:nvSpPr>
        <xdr:cNvPr id="256" name="円/楕円 255"/>
        <xdr:cNvSpPr/>
      </xdr:nvSpPr>
      <xdr:spPr>
        <a:xfrm>
          <a:off x="2857500" y="161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128813</xdr:rowOff>
    </xdr:from>
    <xdr:ext cx="599010" cy="259045"/>
    <xdr:sp macro="" textlink="">
      <xdr:nvSpPr>
        <xdr:cNvPr id="257" name="テキスト ボックス 256"/>
        <xdr:cNvSpPr txBox="1"/>
      </xdr:nvSpPr>
      <xdr:spPr>
        <a:xfrm>
          <a:off x="2608794" y="1590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114,790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17593</xdr:rowOff>
    </xdr:from>
    <xdr:to>
      <xdr:col>3</xdr:col>
      <xdr:colOff>3175</xdr:colOff>
      <xdr:row>94</xdr:row>
      <xdr:rowOff>119193</xdr:rowOff>
    </xdr:to>
    <xdr:sp macro="" textlink="">
      <xdr:nvSpPr>
        <xdr:cNvPr id="258" name="円/楕円 257"/>
        <xdr:cNvSpPr/>
      </xdr:nvSpPr>
      <xdr:spPr>
        <a:xfrm>
          <a:off x="1968500" y="161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135720</xdr:rowOff>
    </xdr:from>
    <xdr:ext cx="599010" cy="259045"/>
    <xdr:sp macro="" textlink="">
      <xdr:nvSpPr>
        <xdr:cNvPr id="259" name="テキスト ボックス 258"/>
        <xdr:cNvSpPr txBox="1"/>
      </xdr:nvSpPr>
      <xdr:spPr>
        <a:xfrm>
          <a:off x="1719794" y="1590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114,367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82009</xdr:rowOff>
    </xdr:from>
    <xdr:to>
      <xdr:col>1</xdr:col>
      <xdr:colOff>485775</xdr:colOff>
      <xdr:row>95</xdr:row>
      <xdr:rowOff>12159</xdr:rowOff>
    </xdr:to>
    <xdr:sp macro="" textlink="">
      <xdr:nvSpPr>
        <xdr:cNvPr id="260" name="円/楕円 259"/>
        <xdr:cNvSpPr/>
      </xdr:nvSpPr>
      <xdr:spPr>
        <a:xfrm>
          <a:off x="1079500" y="1619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28686</xdr:rowOff>
    </xdr:from>
    <xdr:ext cx="599010" cy="259045"/>
    <xdr:sp macro="" textlink="">
      <xdr:nvSpPr>
        <xdr:cNvPr id="261" name="テキスト ボックス 260"/>
        <xdr:cNvSpPr txBox="1"/>
      </xdr:nvSpPr>
      <xdr:spPr>
        <a:xfrm>
          <a:off x="830794" y="1597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88874</xdr:rowOff>
    </xdr:from>
    <xdr:to>
      <xdr:col>15</xdr:col>
      <xdr:colOff>180975</xdr:colOff>
      <xdr:row>33</xdr:row>
      <xdr:rowOff>157797</xdr:rowOff>
    </xdr:to>
    <xdr:cxnSp macro="">
      <xdr:nvCxnSpPr>
        <xdr:cNvPr id="291" name="直線コネクタ 290"/>
        <xdr:cNvCxnSpPr/>
      </xdr:nvCxnSpPr>
      <xdr:spPr>
        <a:xfrm flipV="1">
          <a:off x="9639300" y="5746724"/>
          <a:ext cx="8382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66491</xdr:rowOff>
    </xdr:from>
    <xdr:to>
      <xdr:col>14</xdr:col>
      <xdr:colOff>28575</xdr:colOff>
      <xdr:row>33</xdr:row>
      <xdr:rowOff>157797</xdr:rowOff>
    </xdr:to>
    <xdr:cxnSp macro="">
      <xdr:nvCxnSpPr>
        <xdr:cNvPr id="294" name="直線コネクタ 293"/>
        <xdr:cNvCxnSpPr/>
      </xdr:nvCxnSpPr>
      <xdr:spPr>
        <a:xfrm>
          <a:off x="8750300" y="5381441"/>
          <a:ext cx="889000" cy="43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66053</xdr:rowOff>
    </xdr:from>
    <xdr:to>
      <xdr:col>12</xdr:col>
      <xdr:colOff>511175</xdr:colOff>
      <xdr:row>31</xdr:row>
      <xdr:rowOff>66491</xdr:rowOff>
    </xdr:to>
    <xdr:cxnSp macro="">
      <xdr:nvCxnSpPr>
        <xdr:cNvPr id="297" name="直線コネクタ 296"/>
        <xdr:cNvCxnSpPr/>
      </xdr:nvCxnSpPr>
      <xdr:spPr>
        <a:xfrm>
          <a:off x="7861300" y="5381003"/>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129851</xdr:rowOff>
    </xdr:from>
    <xdr:to>
      <xdr:col>11</xdr:col>
      <xdr:colOff>307975</xdr:colOff>
      <xdr:row>31</xdr:row>
      <xdr:rowOff>66053</xdr:rowOff>
    </xdr:to>
    <xdr:cxnSp macro="">
      <xdr:nvCxnSpPr>
        <xdr:cNvPr id="300" name="直線コネクタ 299"/>
        <xdr:cNvCxnSpPr/>
      </xdr:nvCxnSpPr>
      <xdr:spPr>
        <a:xfrm>
          <a:off x="6972300" y="5101901"/>
          <a:ext cx="889000" cy="27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38074</xdr:rowOff>
    </xdr:from>
    <xdr:to>
      <xdr:col>15</xdr:col>
      <xdr:colOff>231775</xdr:colOff>
      <xdr:row>33</xdr:row>
      <xdr:rowOff>139674</xdr:rowOff>
    </xdr:to>
    <xdr:sp macro="" textlink="">
      <xdr:nvSpPr>
        <xdr:cNvPr id="310" name="円/楕円 309"/>
        <xdr:cNvSpPr/>
      </xdr:nvSpPr>
      <xdr:spPr>
        <a:xfrm>
          <a:off x="10426700" y="56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60951</xdr:rowOff>
    </xdr:from>
    <xdr:ext cx="534377" cy="259045"/>
    <xdr:sp macro="" textlink="">
      <xdr:nvSpPr>
        <xdr:cNvPr id="311" name="補助費等該当値テキスト"/>
        <xdr:cNvSpPr txBox="1"/>
      </xdr:nvSpPr>
      <xdr:spPr>
        <a:xfrm>
          <a:off x="10528300" y="554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71,668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106997</xdr:rowOff>
    </xdr:from>
    <xdr:to>
      <xdr:col>14</xdr:col>
      <xdr:colOff>79375</xdr:colOff>
      <xdr:row>34</xdr:row>
      <xdr:rowOff>37147</xdr:rowOff>
    </xdr:to>
    <xdr:sp macro="" textlink="">
      <xdr:nvSpPr>
        <xdr:cNvPr id="312" name="円/楕円 311"/>
        <xdr:cNvSpPr/>
      </xdr:nvSpPr>
      <xdr:spPr>
        <a:xfrm>
          <a:off x="9588500" y="576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53674</xdr:rowOff>
    </xdr:from>
    <xdr:ext cx="534377" cy="259045"/>
    <xdr:sp macro="" textlink="">
      <xdr:nvSpPr>
        <xdr:cNvPr id="313" name="テキスト ボックス 312"/>
        <xdr:cNvSpPr txBox="1"/>
      </xdr:nvSpPr>
      <xdr:spPr>
        <a:xfrm>
          <a:off x="9372111" y="55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68,050</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15691</xdr:rowOff>
    </xdr:from>
    <xdr:to>
      <xdr:col>12</xdr:col>
      <xdr:colOff>561975</xdr:colOff>
      <xdr:row>31</xdr:row>
      <xdr:rowOff>117291</xdr:rowOff>
    </xdr:to>
    <xdr:sp macro="" textlink="">
      <xdr:nvSpPr>
        <xdr:cNvPr id="314" name="円/楕円 313"/>
        <xdr:cNvSpPr/>
      </xdr:nvSpPr>
      <xdr:spPr>
        <a:xfrm>
          <a:off x="8699500" y="53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133818</xdr:rowOff>
    </xdr:from>
    <xdr:ext cx="534377" cy="259045"/>
    <xdr:sp macro="" textlink="">
      <xdr:nvSpPr>
        <xdr:cNvPr id="315" name="テキスト ボックス 314"/>
        <xdr:cNvSpPr txBox="1"/>
      </xdr:nvSpPr>
      <xdr:spPr>
        <a:xfrm>
          <a:off x="8483111" y="510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90,843</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15253</xdr:rowOff>
    </xdr:from>
    <xdr:to>
      <xdr:col>11</xdr:col>
      <xdr:colOff>358775</xdr:colOff>
      <xdr:row>31</xdr:row>
      <xdr:rowOff>116853</xdr:rowOff>
    </xdr:to>
    <xdr:sp macro="" textlink="">
      <xdr:nvSpPr>
        <xdr:cNvPr id="316" name="円/楕円 315"/>
        <xdr:cNvSpPr/>
      </xdr:nvSpPr>
      <xdr:spPr>
        <a:xfrm>
          <a:off x="7810500" y="53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133380</xdr:rowOff>
    </xdr:from>
    <xdr:ext cx="534377" cy="259045"/>
    <xdr:sp macro="" textlink="">
      <xdr:nvSpPr>
        <xdr:cNvPr id="317" name="テキスト ボックス 316"/>
        <xdr:cNvSpPr txBox="1"/>
      </xdr:nvSpPr>
      <xdr:spPr>
        <a:xfrm>
          <a:off x="7594111" y="510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90,866</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79051</xdr:rowOff>
    </xdr:from>
    <xdr:to>
      <xdr:col>10</xdr:col>
      <xdr:colOff>155575</xdr:colOff>
      <xdr:row>30</xdr:row>
      <xdr:rowOff>9201</xdr:rowOff>
    </xdr:to>
    <xdr:sp macro="" textlink="">
      <xdr:nvSpPr>
        <xdr:cNvPr id="318" name="円/楕円 317"/>
        <xdr:cNvSpPr/>
      </xdr:nvSpPr>
      <xdr:spPr>
        <a:xfrm>
          <a:off x="6921500" y="505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28</xdr:row>
      <xdr:rowOff>25728</xdr:rowOff>
    </xdr:from>
    <xdr:ext cx="599010" cy="259045"/>
    <xdr:sp macro="" textlink="">
      <xdr:nvSpPr>
        <xdr:cNvPr id="319" name="テキスト ボックス 318"/>
        <xdr:cNvSpPr txBox="1"/>
      </xdr:nvSpPr>
      <xdr:spPr>
        <a:xfrm>
          <a:off x="6672794" y="482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85049</xdr:rowOff>
    </xdr:from>
    <xdr:to>
      <xdr:col>15</xdr:col>
      <xdr:colOff>180975</xdr:colOff>
      <xdr:row>58</xdr:row>
      <xdr:rowOff>135874</xdr:rowOff>
    </xdr:to>
    <xdr:cxnSp macro="">
      <xdr:nvCxnSpPr>
        <xdr:cNvPr id="348" name="直線コネクタ 347"/>
        <xdr:cNvCxnSpPr/>
      </xdr:nvCxnSpPr>
      <xdr:spPr>
        <a:xfrm flipV="1">
          <a:off x="9639300" y="10029149"/>
          <a:ext cx="8382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49"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135874</xdr:rowOff>
    </xdr:from>
    <xdr:to>
      <xdr:col>14</xdr:col>
      <xdr:colOff>28575</xdr:colOff>
      <xdr:row>58</xdr:row>
      <xdr:rowOff>150781</xdr:rowOff>
    </xdr:to>
    <xdr:cxnSp macro="">
      <xdr:nvCxnSpPr>
        <xdr:cNvPr id="351" name="直線コネクタ 350"/>
        <xdr:cNvCxnSpPr/>
      </xdr:nvCxnSpPr>
      <xdr:spPr>
        <a:xfrm flipV="1">
          <a:off x="8750300" y="10079974"/>
          <a:ext cx="889000" cy="1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140396</xdr:rowOff>
    </xdr:from>
    <xdr:to>
      <xdr:col>12</xdr:col>
      <xdr:colOff>511175</xdr:colOff>
      <xdr:row>58</xdr:row>
      <xdr:rowOff>150781</xdr:rowOff>
    </xdr:to>
    <xdr:cxnSp macro="">
      <xdr:nvCxnSpPr>
        <xdr:cNvPr id="354" name="直線コネクタ 353"/>
        <xdr:cNvCxnSpPr/>
      </xdr:nvCxnSpPr>
      <xdr:spPr>
        <a:xfrm>
          <a:off x="7861300" y="10084496"/>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140396</xdr:rowOff>
    </xdr:from>
    <xdr:to>
      <xdr:col>11</xdr:col>
      <xdr:colOff>307975</xdr:colOff>
      <xdr:row>58</xdr:row>
      <xdr:rowOff>167501</xdr:rowOff>
    </xdr:to>
    <xdr:cxnSp macro="">
      <xdr:nvCxnSpPr>
        <xdr:cNvPr id="357" name="直線コネクタ 356"/>
        <xdr:cNvCxnSpPr/>
      </xdr:nvCxnSpPr>
      <xdr:spPr>
        <a:xfrm flipV="1">
          <a:off x="6972300" y="10084496"/>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1" name="テキスト ボックス 360"/>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34249</xdr:rowOff>
    </xdr:from>
    <xdr:to>
      <xdr:col>15</xdr:col>
      <xdr:colOff>231775</xdr:colOff>
      <xdr:row>58</xdr:row>
      <xdr:rowOff>135849</xdr:rowOff>
    </xdr:to>
    <xdr:sp macro="" textlink="">
      <xdr:nvSpPr>
        <xdr:cNvPr id="367" name="円/楕円 366"/>
        <xdr:cNvSpPr/>
      </xdr:nvSpPr>
      <xdr:spPr>
        <a:xfrm>
          <a:off x="10426700" y="997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165076</xdr:rowOff>
    </xdr:from>
    <xdr:ext cx="599010" cy="259045"/>
    <xdr:sp macro="" textlink="">
      <xdr:nvSpPr>
        <xdr:cNvPr id="368" name="普通建設事業費該当値テキスト"/>
        <xdr:cNvSpPr txBox="1"/>
      </xdr:nvSpPr>
      <xdr:spPr>
        <a:xfrm>
          <a:off x="10528300" y="976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85074</xdr:rowOff>
    </xdr:from>
    <xdr:to>
      <xdr:col>14</xdr:col>
      <xdr:colOff>79375</xdr:colOff>
      <xdr:row>59</xdr:row>
      <xdr:rowOff>15224</xdr:rowOff>
    </xdr:to>
    <xdr:sp macro="" textlink="">
      <xdr:nvSpPr>
        <xdr:cNvPr id="369" name="円/楕円 368"/>
        <xdr:cNvSpPr/>
      </xdr:nvSpPr>
      <xdr:spPr>
        <a:xfrm>
          <a:off x="9588500" y="1002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6351</xdr:rowOff>
    </xdr:from>
    <xdr:ext cx="534377" cy="259045"/>
    <xdr:sp macro="" textlink="">
      <xdr:nvSpPr>
        <xdr:cNvPr id="370" name="テキスト ボックス 369"/>
        <xdr:cNvSpPr txBox="1"/>
      </xdr:nvSpPr>
      <xdr:spPr>
        <a:xfrm>
          <a:off x="9372111" y="1012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99981</xdr:rowOff>
    </xdr:from>
    <xdr:to>
      <xdr:col>12</xdr:col>
      <xdr:colOff>561975</xdr:colOff>
      <xdr:row>59</xdr:row>
      <xdr:rowOff>30131</xdr:rowOff>
    </xdr:to>
    <xdr:sp macro="" textlink="">
      <xdr:nvSpPr>
        <xdr:cNvPr id="371" name="円/楕円 370"/>
        <xdr:cNvSpPr/>
      </xdr:nvSpPr>
      <xdr:spPr>
        <a:xfrm>
          <a:off x="8699500" y="100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21258</xdr:rowOff>
    </xdr:from>
    <xdr:ext cx="534377" cy="259045"/>
    <xdr:sp macro="" textlink="">
      <xdr:nvSpPr>
        <xdr:cNvPr id="372" name="テキスト ボックス 371"/>
        <xdr:cNvSpPr txBox="1"/>
      </xdr:nvSpPr>
      <xdr:spPr>
        <a:xfrm>
          <a:off x="8483111" y="1013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89596</xdr:rowOff>
    </xdr:from>
    <xdr:to>
      <xdr:col>11</xdr:col>
      <xdr:colOff>358775</xdr:colOff>
      <xdr:row>59</xdr:row>
      <xdr:rowOff>19746</xdr:rowOff>
    </xdr:to>
    <xdr:sp macro="" textlink="">
      <xdr:nvSpPr>
        <xdr:cNvPr id="373" name="円/楕円 372"/>
        <xdr:cNvSpPr/>
      </xdr:nvSpPr>
      <xdr:spPr>
        <a:xfrm>
          <a:off x="7810500" y="1003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36273</xdr:rowOff>
    </xdr:from>
    <xdr:ext cx="534377" cy="259045"/>
    <xdr:sp macro="" textlink="">
      <xdr:nvSpPr>
        <xdr:cNvPr id="374" name="テキスト ボックス 373"/>
        <xdr:cNvSpPr txBox="1"/>
      </xdr:nvSpPr>
      <xdr:spPr>
        <a:xfrm>
          <a:off x="7594111" y="98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116701</xdr:rowOff>
    </xdr:from>
    <xdr:to>
      <xdr:col>10</xdr:col>
      <xdr:colOff>155575</xdr:colOff>
      <xdr:row>59</xdr:row>
      <xdr:rowOff>46851</xdr:rowOff>
    </xdr:to>
    <xdr:sp macro="" textlink="">
      <xdr:nvSpPr>
        <xdr:cNvPr id="375" name="円/楕円 374"/>
        <xdr:cNvSpPr/>
      </xdr:nvSpPr>
      <xdr:spPr>
        <a:xfrm>
          <a:off x="6921500" y="1006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37978</xdr:rowOff>
    </xdr:from>
    <xdr:ext cx="534377" cy="259045"/>
    <xdr:sp macro="" textlink="">
      <xdr:nvSpPr>
        <xdr:cNvPr id="376" name="テキスト ボックス 375"/>
        <xdr:cNvSpPr txBox="1"/>
      </xdr:nvSpPr>
      <xdr:spPr>
        <a:xfrm>
          <a:off x="6705111" y="101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30201</xdr:rowOff>
    </xdr:from>
    <xdr:to>
      <xdr:col>15</xdr:col>
      <xdr:colOff>180975</xdr:colOff>
      <xdr:row>79</xdr:row>
      <xdr:rowOff>28305</xdr:rowOff>
    </xdr:to>
    <xdr:cxnSp macro="">
      <xdr:nvCxnSpPr>
        <xdr:cNvPr id="405" name="直線コネクタ 404"/>
        <xdr:cNvCxnSpPr/>
      </xdr:nvCxnSpPr>
      <xdr:spPr>
        <a:xfrm flipV="1">
          <a:off x="9639300" y="13403301"/>
          <a:ext cx="838200" cy="16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6"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150851</xdr:rowOff>
    </xdr:from>
    <xdr:to>
      <xdr:col>15</xdr:col>
      <xdr:colOff>231775</xdr:colOff>
      <xdr:row>78</xdr:row>
      <xdr:rowOff>81001</xdr:rowOff>
    </xdr:to>
    <xdr:sp macro="" textlink="">
      <xdr:nvSpPr>
        <xdr:cNvPr id="415" name="円/楕円 414"/>
        <xdr:cNvSpPr/>
      </xdr:nvSpPr>
      <xdr:spPr>
        <a:xfrm>
          <a:off x="10426700" y="133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2278</xdr:rowOff>
    </xdr:from>
    <xdr:ext cx="534377" cy="259045"/>
    <xdr:sp macro="" textlink="">
      <xdr:nvSpPr>
        <xdr:cNvPr id="416" name="普通建設事業費 （ うち新規整備　）該当値テキスト"/>
        <xdr:cNvSpPr txBox="1"/>
      </xdr:nvSpPr>
      <xdr:spPr>
        <a:xfrm>
          <a:off x="10528300" y="132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97,480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148955</xdr:rowOff>
    </xdr:from>
    <xdr:to>
      <xdr:col>14</xdr:col>
      <xdr:colOff>79375</xdr:colOff>
      <xdr:row>79</xdr:row>
      <xdr:rowOff>79105</xdr:rowOff>
    </xdr:to>
    <xdr:sp macro="" textlink="">
      <xdr:nvSpPr>
        <xdr:cNvPr id="417" name="円/楕円 416"/>
        <xdr:cNvSpPr/>
      </xdr:nvSpPr>
      <xdr:spPr>
        <a:xfrm>
          <a:off x="9588500" y="135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70232</xdr:rowOff>
    </xdr:from>
    <xdr:ext cx="469744" cy="259045"/>
    <xdr:sp macro="" textlink="">
      <xdr:nvSpPr>
        <xdr:cNvPr id="418" name="テキスト ボックス 417"/>
        <xdr:cNvSpPr txBox="1"/>
      </xdr:nvSpPr>
      <xdr:spPr>
        <a:xfrm>
          <a:off x="9404427" y="136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2670</xdr:rowOff>
    </xdr:from>
    <xdr:to>
      <xdr:col>15</xdr:col>
      <xdr:colOff>180975</xdr:colOff>
      <xdr:row>99</xdr:row>
      <xdr:rowOff>44450</xdr:rowOff>
    </xdr:to>
    <xdr:cxnSp macro="">
      <xdr:nvCxnSpPr>
        <xdr:cNvPr id="447" name="直線コネクタ 446"/>
        <xdr:cNvCxnSpPr/>
      </xdr:nvCxnSpPr>
      <xdr:spPr>
        <a:xfrm>
          <a:off x="9639300" y="16633320"/>
          <a:ext cx="838200" cy="3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165100</xdr:rowOff>
    </xdr:from>
    <xdr:to>
      <xdr:col>15</xdr:col>
      <xdr:colOff>231775</xdr:colOff>
      <xdr:row>99</xdr:row>
      <xdr:rowOff>95250</xdr:rowOff>
    </xdr:to>
    <xdr:sp macro="" textlink="">
      <xdr:nvSpPr>
        <xdr:cNvPr id="457" name="円/楕円 456"/>
        <xdr:cNvSpPr/>
      </xdr:nvSpPr>
      <xdr:spPr>
        <a:xfrm>
          <a:off x="10426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80027</xdr:rowOff>
    </xdr:from>
    <xdr:ext cx="249299" cy="259045"/>
    <xdr:sp macro="" textlink="">
      <xdr:nvSpPr>
        <xdr:cNvPr id="458" name="普通建設事業費 （ うち更新整備　）該当値テキスト"/>
        <xdr:cNvSpPr txBox="1"/>
      </xdr:nvSpPr>
      <xdr:spPr>
        <a:xfrm>
          <a:off x="10528300" y="16882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123320</xdr:rowOff>
    </xdr:from>
    <xdr:to>
      <xdr:col>14</xdr:col>
      <xdr:colOff>79375</xdr:colOff>
      <xdr:row>97</xdr:row>
      <xdr:rowOff>53470</xdr:rowOff>
    </xdr:to>
    <xdr:sp macro="" textlink="">
      <xdr:nvSpPr>
        <xdr:cNvPr id="459" name="円/楕円 458"/>
        <xdr:cNvSpPr/>
      </xdr:nvSpPr>
      <xdr:spPr>
        <a:xfrm>
          <a:off x="9588500" y="1658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69997</xdr:rowOff>
    </xdr:from>
    <xdr:ext cx="534377" cy="259045"/>
    <xdr:sp macro="" textlink="">
      <xdr:nvSpPr>
        <xdr:cNvPr id="460" name="テキスト ボックス 459"/>
        <xdr:cNvSpPr txBox="1"/>
      </xdr:nvSpPr>
      <xdr:spPr>
        <a:xfrm>
          <a:off x="9372111" y="1635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120607</xdr:rowOff>
    </xdr:from>
    <xdr:to>
      <xdr:col>23</xdr:col>
      <xdr:colOff>517525</xdr:colOff>
      <xdr:row>38</xdr:row>
      <xdr:rowOff>120808</xdr:rowOff>
    </xdr:to>
    <xdr:cxnSp macro="">
      <xdr:nvCxnSpPr>
        <xdr:cNvPr id="487" name="直線コネクタ 486"/>
        <xdr:cNvCxnSpPr/>
      </xdr:nvCxnSpPr>
      <xdr:spPr>
        <a:xfrm flipV="1">
          <a:off x="15481300" y="6635707"/>
          <a:ext cx="8382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120808</xdr:rowOff>
    </xdr:from>
    <xdr:to>
      <xdr:col>22</xdr:col>
      <xdr:colOff>365125</xdr:colOff>
      <xdr:row>38</xdr:row>
      <xdr:rowOff>134040</xdr:rowOff>
    </xdr:to>
    <xdr:cxnSp macro="">
      <xdr:nvCxnSpPr>
        <xdr:cNvPr id="490" name="直線コネクタ 489"/>
        <xdr:cNvCxnSpPr/>
      </xdr:nvCxnSpPr>
      <xdr:spPr>
        <a:xfrm flipV="1">
          <a:off x="14592300" y="6635908"/>
          <a:ext cx="889000" cy="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134040</xdr:rowOff>
    </xdr:from>
    <xdr:to>
      <xdr:col>21</xdr:col>
      <xdr:colOff>161925</xdr:colOff>
      <xdr:row>38</xdr:row>
      <xdr:rowOff>139581</xdr:rowOff>
    </xdr:to>
    <xdr:cxnSp macro="">
      <xdr:nvCxnSpPr>
        <xdr:cNvPr id="493" name="直線コネクタ 492"/>
        <xdr:cNvCxnSpPr/>
      </xdr:nvCxnSpPr>
      <xdr:spPr>
        <a:xfrm flipV="1">
          <a:off x="13703300" y="6649140"/>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138804</xdr:rowOff>
    </xdr:from>
    <xdr:to>
      <xdr:col>19</xdr:col>
      <xdr:colOff>644525</xdr:colOff>
      <xdr:row>38</xdr:row>
      <xdr:rowOff>139581</xdr:rowOff>
    </xdr:to>
    <xdr:cxnSp macro="">
      <xdr:nvCxnSpPr>
        <xdr:cNvPr id="496" name="直線コネクタ 495"/>
        <xdr:cNvCxnSpPr/>
      </xdr:nvCxnSpPr>
      <xdr:spPr>
        <a:xfrm>
          <a:off x="12814300" y="6653904"/>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69807</xdr:rowOff>
    </xdr:from>
    <xdr:to>
      <xdr:col>23</xdr:col>
      <xdr:colOff>568325</xdr:colOff>
      <xdr:row>38</xdr:row>
      <xdr:rowOff>171407</xdr:rowOff>
    </xdr:to>
    <xdr:sp macro="" textlink="">
      <xdr:nvSpPr>
        <xdr:cNvPr id="506" name="円/楕円 505"/>
        <xdr:cNvSpPr/>
      </xdr:nvSpPr>
      <xdr:spPr>
        <a:xfrm>
          <a:off x="16268700" y="65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11036</xdr:rowOff>
    </xdr:from>
    <xdr:ext cx="469744" cy="259045"/>
    <xdr:sp macro="" textlink="">
      <xdr:nvSpPr>
        <xdr:cNvPr id="507" name="災害復旧事業費該当値テキスト"/>
        <xdr:cNvSpPr txBox="1"/>
      </xdr:nvSpPr>
      <xdr:spPr>
        <a:xfrm>
          <a:off x="16370300" y="652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70008</xdr:rowOff>
    </xdr:from>
    <xdr:to>
      <xdr:col>22</xdr:col>
      <xdr:colOff>415925</xdr:colOff>
      <xdr:row>39</xdr:row>
      <xdr:rowOff>158</xdr:rowOff>
    </xdr:to>
    <xdr:sp macro="" textlink="">
      <xdr:nvSpPr>
        <xdr:cNvPr id="508" name="円/楕円 507"/>
        <xdr:cNvSpPr/>
      </xdr:nvSpPr>
      <xdr:spPr>
        <a:xfrm>
          <a:off x="15430500" y="658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162735</xdr:rowOff>
    </xdr:from>
    <xdr:ext cx="469744" cy="259045"/>
    <xdr:sp macro="" textlink="">
      <xdr:nvSpPr>
        <xdr:cNvPr id="509" name="テキスト ボックス 508"/>
        <xdr:cNvSpPr txBox="1"/>
      </xdr:nvSpPr>
      <xdr:spPr>
        <a:xfrm>
          <a:off x="15246427" y="66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83240</xdr:rowOff>
    </xdr:from>
    <xdr:to>
      <xdr:col>21</xdr:col>
      <xdr:colOff>212725</xdr:colOff>
      <xdr:row>39</xdr:row>
      <xdr:rowOff>13390</xdr:rowOff>
    </xdr:to>
    <xdr:sp macro="" textlink="">
      <xdr:nvSpPr>
        <xdr:cNvPr id="510" name="円/楕円 509"/>
        <xdr:cNvSpPr/>
      </xdr:nvSpPr>
      <xdr:spPr>
        <a:xfrm>
          <a:off x="14541500" y="65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4517</xdr:rowOff>
    </xdr:from>
    <xdr:ext cx="378565" cy="259045"/>
    <xdr:sp macro="" textlink="">
      <xdr:nvSpPr>
        <xdr:cNvPr id="511" name="テキスト ボックス 510"/>
        <xdr:cNvSpPr txBox="1"/>
      </xdr:nvSpPr>
      <xdr:spPr>
        <a:xfrm>
          <a:off x="14403017" y="6691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88781</xdr:rowOff>
    </xdr:from>
    <xdr:to>
      <xdr:col>20</xdr:col>
      <xdr:colOff>9525</xdr:colOff>
      <xdr:row>39</xdr:row>
      <xdr:rowOff>18931</xdr:rowOff>
    </xdr:to>
    <xdr:sp macro="" textlink="">
      <xdr:nvSpPr>
        <xdr:cNvPr id="512" name="円/楕円 511"/>
        <xdr:cNvSpPr/>
      </xdr:nvSpPr>
      <xdr:spPr>
        <a:xfrm>
          <a:off x="13652500" y="66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10058</xdr:rowOff>
    </xdr:from>
    <xdr:ext cx="313932" cy="259045"/>
    <xdr:sp macro="" textlink="">
      <xdr:nvSpPr>
        <xdr:cNvPr id="513" name="テキスト ボックス 512"/>
        <xdr:cNvSpPr txBox="1"/>
      </xdr:nvSpPr>
      <xdr:spPr>
        <a:xfrm>
          <a:off x="13546333" y="6696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88004</xdr:rowOff>
    </xdr:from>
    <xdr:to>
      <xdr:col>18</xdr:col>
      <xdr:colOff>492125</xdr:colOff>
      <xdr:row>39</xdr:row>
      <xdr:rowOff>18154</xdr:rowOff>
    </xdr:to>
    <xdr:sp macro="" textlink="">
      <xdr:nvSpPr>
        <xdr:cNvPr id="514" name="円/楕円 513"/>
        <xdr:cNvSpPr/>
      </xdr:nvSpPr>
      <xdr:spPr>
        <a:xfrm>
          <a:off x="12763500" y="66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9281</xdr:rowOff>
    </xdr:from>
    <xdr:ext cx="313932" cy="259045"/>
    <xdr:sp macro="" textlink="">
      <xdr:nvSpPr>
        <xdr:cNvPr id="515" name="テキスト ボックス 514"/>
        <xdr:cNvSpPr txBox="1"/>
      </xdr:nvSpPr>
      <xdr:spPr>
        <a:xfrm>
          <a:off x="12657333" y="6695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24308</xdr:rowOff>
    </xdr:from>
    <xdr:to>
      <xdr:col>23</xdr:col>
      <xdr:colOff>517525</xdr:colOff>
      <xdr:row>73</xdr:row>
      <xdr:rowOff>32321</xdr:rowOff>
    </xdr:to>
    <xdr:cxnSp macro="">
      <xdr:nvCxnSpPr>
        <xdr:cNvPr id="593" name="直線コネクタ 592"/>
        <xdr:cNvCxnSpPr/>
      </xdr:nvCxnSpPr>
      <xdr:spPr>
        <a:xfrm>
          <a:off x="15481300" y="12540158"/>
          <a:ext cx="8382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24308</xdr:rowOff>
    </xdr:from>
    <xdr:to>
      <xdr:col>22</xdr:col>
      <xdr:colOff>365125</xdr:colOff>
      <xdr:row>73</xdr:row>
      <xdr:rowOff>74676</xdr:rowOff>
    </xdr:to>
    <xdr:cxnSp macro="">
      <xdr:nvCxnSpPr>
        <xdr:cNvPr id="596" name="直線コネクタ 595"/>
        <xdr:cNvCxnSpPr/>
      </xdr:nvCxnSpPr>
      <xdr:spPr>
        <a:xfrm flipV="1">
          <a:off x="14592300" y="12540158"/>
          <a:ext cx="889000" cy="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41122</xdr:rowOff>
    </xdr:from>
    <xdr:to>
      <xdr:col>21</xdr:col>
      <xdr:colOff>161925</xdr:colOff>
      <xdr:row>73</xdr:row>
      <xdr:rowOff>74676</xdr:rowOff>
    </xdr:to>
    <xdr:cxnSp macro="">
      <xdr:nvCxnSpPr>
        <xdr:cNvPr id="599" name="直線コネクタ 598"/>
        <xdr:cNvCxnSpPr/>
      </xdr:nvCxnSpPr>
      <xdr:spPr>
        <a:xfrm>
          <a:off x="13703300" y="12556972"/>
          <a:ext cx="889000" cy="3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41122</xdr:rowOff>
    </xdr:from>
    <xdr:to>
      <xdr:col>19</xdr:col>
      <xdr:colOff>644525</xdr:colOff>
      <xdr:row>73</xdr:row>
      <xdr:rowOff>44907</xdr:rowOff>
    </xdr:to>
    <xdr:cxnSp macro="">
      <xdr:nvCxnSpPr>
        <xdr:cNvPr id="602" name="直線コネクタ 601"/>
        <xdr:cNvCxnSpPr/>
      </xdr:nvCxnSpPr>
      <xdr:spPr>
        <a:xfrm flipV="1">
          <a:off x="12814300" y="12556972"/>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152971</xdr:rowOff>
    </xdr:from>
    <xdr:to>
      <xdr:col>23</xdr:col>
      <xdr:colOff>568325</xdr:colOff>
      <xdr:row>73</xdr:row>
      <xdr:rowOff>83121</xdr:rowOff>
    </xdr:to>
    <xdr:sp macro="" textlink="">
      <xdr:nvSpPr>
        <xdr:cNvPr id="612" name="円/楕円 611"/>
        <xdr:cNvSpPr/>
      </xdr:nvSpPr>
      <xdr:spPr>
        <a:xfrm>
          <a:off x="16268700" y="124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4398</xdr:rowOff>
    </xdr:from>
    <xdr:ext cx="534377" cy="259045"/>
    <xdr:sp macro="" textlink="">
      <xdr:nvSpPr>
        <xdr:cNvPr id="613" name="公債費該当値テキスト"/>
        <xdr:cNvSpPr txBox="1"/>
      </xdr:nvSpPr>
      <xdr:spPr>
        <a:xfrm>
          <a:off x="16370300" y="12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81,955</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144958</xdr:rowOff>
    </xdr:from>
    <xdr:to>
      <xdr:col>22</xdr:col>
      <xdr:colOff>415925</xdr:colOff>
      <xdr:row>73</xdr:row>
      <xdr:rowOff>75108</xdr:rowOff>
    </xdr:to>
    <xdr:sp macro="" textlink="">
      <xdr:nvSpPr>
        <xdr:cNvPr id="614" name="円/楕円 613"/>
        <xdr:cNvSpPr/>
      </xdr:nvSpPr>
      <xdr:spPr>
        <a:xfrm>
          <a:off x="15430500" y="124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91635</xdr:rowOff>
    </xdr:from>
    <xdr:ext cx="534377" cy="259045"/>
    <xdr:sp macro="" textlink="">
      <xdr:nvSpPr>
        <xdr:cNvPr id="615" name="テキスト ボックス 614"/>
        <xdr:cNvSpPr txBox="1"/>
      </xdr:nvSpPr>
      <xdr:spPr>
        <a:xfrm>
          <a:off x="15214111" y="1226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82,586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23876</xdr:rowOff>
    </xdr:from>
    <xdr:to>
      <xdr:col>21</xdr:col>
      <xdr:colOff>212725</xdr:colOff>
      <xdr:row>73</xdr:row>
      <xdr:rowOff>125476</xdr:rowOff>
    </xdr:to>
    <xdr:sp macro="" textlink="">
      <xdr:nvSpPr>
        <xdr:cNvPr id="616" name="円/楕円 615"/>
        <xdr:cNvSpPr/>
      </xdr:nvSpPr>
      <xdr:spPr>
        <a:xfrm>
          <a:off x="14541500" y="1253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142003</xdr:rowOff>
    </xdr:from>
    <xdr:ext cx="534377" cy="259045"/>
    <xdr:sp macro="" textlink="">
      <xdr:nvSpPr>
        <xdr:cNvPr id="617" name="テキスト ボックス 616"/>
        <xdr:cNvSpPr txBox="1"/>
      </xdr:nvSpPr>
      <xdr:spPr>
        <a:xfrm>
          <a:off x="14325111" y="1231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78,620</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161772</xdr:rowOff>
    </xdr:from>
    <xdr:to>
      <xdr:col>20</xdr:col>
      <xdr:colOff>9525</xdr:colOff>
      <xdr:row>73</xdr:row>
      <xdr:rowOff>91922</xdr:rowOff>
    </xdr:to>
    <xdr:sp macro="" textlink="">
      <xdr:nvSpPr>
        <xdr:cNvPr id="618" name="円/楕円 617"/>
        <xdr:cNvSpPr/>
      </xdr:nvSpPr>
      <xdr:spPr>
        <a:xfrm>
          <a:off x="13652500" y="125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108449</xdr:rowOff>
    </xdr:from>
    <xdr:ext cx="534377" cy="259045"/>
    <xdr:sp macro="" textlink="">
      <xdr:nvSpPr>
        <xdr:cNvPr id="619" name="テキスト ボックス 618"/>
        <xdr:cNvSpPr txBox="1"/>
      </xdr:nvSpPr>
      <xdr:spPr>
        <a:xfrm>
          <a:off x="13436111" y="12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81,262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165557</xdr:rowOff>
    </xdr:from>
    <xdr:to>
      <xdr:col>18</xdr:col>
      <xdr:colOff>492125</xdr:colOff>
      <xdr:row>73</xdr:row>
      <xdr:rowOff>95707</xdr:rowOff>
    </xdr:to>
    <xdr:sp macro="" textlink="">
      <xdr:nvSpPr>
        <xdr:cNvPr id="620" name="円/楕円 619"/>
        <xdr:cNvSpPr/>
      </xdr:nvSpPr>
      <xdr:spPr>
        <a:xfrm>
          <a:off x="12763500" y="125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112234</xdr:rowOff>
    </xdr:from>
    <xdr:ext cx="534377" cy="259045"/>
    <xdr:sp macro="" textlink="">
      <xdr:nvSpPr>
        <xdr:cNvPr id="621" name="テキスト ボックス 620"/>
        <xdr:cNvSpPr txBox="1"/>
      </xdr:nvSpPr>
      <xdr:spPr>
        <a:xfrm>
          <a:off x="12547111" y="1228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34003</xdr:rowOff>
    </xdr:from>
    <xdr:to>
      <xdr:col>23</xdr:col>
      <xdr:colOff>517525</xdr:colOff>
      <xdr:row>99</xdr:row>
      <xdr:rowOff>35869</xdr:rowOff>
    </xdr:to>
    <xdr:cxnSp macro="">
      <xdr:nvCxnSpPr>
        <xdr:cNvPr id="650" name="直線コネクタ 649"/>
        <xdr:cNvCxnSpPr/>
      </xdr:nvCxnSpPr>
      <xdr:spPr>
        <a:xfrm>
          <a:off x="15481300" y="17007553"/>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34003</xdr:rowOff>
    </xdr:from>
    <xdr:to>
      <xdr:col>22</xdr:col>
      <xdr:colOff>365125</xdr:colOff>
      <xdr:row>99</xdr:row>
      <xdr:rowOff>37599</xdr:rowOff>
    </xdr:to>
    <xdr:cxnSp macro="">
      <xdr:nvCxnSpPr>
        <xdr:cNvPr id="653" name="直線コネクタ 652"/>
        <xdr:cNvCxnSpPr/>
      </xdr:nvCxnSpPr>
      <xdr:spPr>
        <a:xfrm flipV="1">
          <a:off x="14592300" y="17007553"/>
          <a:ext cx="889000" cy="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9764</xdr:rowOff>
    </xdr:from>
    <xdr:to>
      <xdr:col>21</xdr:col>
      <xdr:colOff>161925</xdr:colOff>
      <xdr:row>99</xdr:row>
      <xdr:rowOff>37599</xdr:rowOff>
    </xdr:to>
    <xdr:cxnSp macro="">
      <xdr:nvCxnSpPr>
        <xdr:cNvPr id="656" name="直線コネクタ 655"/>
        <xdr:cNvCxnSpPr/>
      </xdr:nvCxnSpPr>
      <xdr:spPr>
        <a:xfrm>
          <a:off x="13703300" y="16983314"/>
          <a:ext cx="889000" cy="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9764</xdr:rowOff>
    </xdr:from>
    <xdr:to>
      <xdr:col>19</xdr:col>
      <xdr:colOff>644525</xdr:colOff>
      <xdr:row>99</xdr:row>
      <xdr:rowOff>12213</xdr:rowOff>
    </xdr:to>
    <xdr:cxnSp macro="">
      <xdr:nvCxnSpPr>
        <xdr:cNvPr id="659" name="直線コネクタ 658"/>
        <xdr:cNvCxnSpPr/>
      </xdr:nvCxnSpPr>
      <xdr:spPr>
        <a:xfrm flipV="1">
          <a:off x="12814300" y="16983314"/>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156519</xdr:rowOff>
    </xdr:from>
    <xdr:to>
      <xdr:col>23</xdr:col>
      <xdr:colOff>568325</xdr:colOff>
      <xdr:row>99</xdr:row>
      <xdr:rowOff>86669</xdr:rowOff>
    </xdr:to>
    <xdr:sp macro="" textlink="">
      <xdr:nvSpPr>
        <xdr:cNvPr id="669" name="円/楕円 668"/>
        <xdr:cNvSpPr/>
      </xdr:nvSpPr>
      <xdr:spPr>
        <a:xfrm>
          <a:off x="16268700" y="1695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71446</xdr:rowOff>
    </xdr:from>
    <xdr:ext cx="469744" cy="259045"/>
    <xdr:sp macro="" textlink="">
      <xdr:nvSpPr>
        <xdr:cNvPr id="670" name="積立金該当値テキスト"/>
        <xdr:cNvSpPr txBox="1"/>
      </xdr:nvSpPr>
      <xdr:spPr>
        <a:xfrm>
          <a:off x="16370300" y="1687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154653</xdr:rowOff>
    </xdr:from>
    <xdr:to>
      <xdr:col>22</xdr:col>
      <xdr:colOff>415925</xdr:colOff>
      <xdr:row>99</xdr:row>
      <xdr:rowOff>84803</xdr:rowOff>
    </xdr:to>
    <xdr:sp macro="" textlink="">
      <xdr:nvSpPr>
        <xdr:cNvPr id="671" name="円/楕円 670"/>
        <xdr:cNvSpPr/>
      </xdr:nvSpPr>
      <xdr:spPr>
        <a:xfrm>
          <a:off x="15430500" y="1695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75930</xdr:rowOff>
    </xdr:from>
    <xdr:ext cx="469744" cy="259045"/>
    <xdr:sp macro="" textlink="">
      <xdr:nvSpPr>
        <xdr:cNvPr id="672" name="テキスト ボックス 671"/>
        <xdr:cNvSpPr txBox="1"/>
      </xdr:nvSpPr>
      <xdr:spPr>
        <a:xfrm>
          <a:off x="15246427" y="1704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158249</xdr:rowOff>
    </xdr:from>
    <xdr:to>
      <xdr:col>21</xdr:col>
      <xdr:colOff>212725</xdr:colOff>
      <xdr:row>99</xdr:row>
      <xdr:rowOff>88399</xdr:rowOff>
    </xdr:to>
    <xdr:sp macro="" textlink="">
      <xdr:nvSpPr>
        <xdr:cNvPr id="673" name="円/楕円 672"/>
        <xdr:cNvSpPr/>
      </xdr:nvSpPr>
      <xdr:spPr>
        <a:xfrm>
          <a:off x="14541500" y="1696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79526</xdr:rowOff>
    </xdr:from>
    <xdr:ext cx="469744" cy="259045"/>
    <xdr:sp macro="" textlink="">
      <xdr:nvSpPr>
        <xdr:cNvPr id="674" name="テキスト ボックス 673"/>
        <xdr:cNvSpPr txBox="1"/>
      </xdr:nvSpPr>
      <xdr:spPr>
        <a:xfrm>
          <a:off x="14357427" y="170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130414</xdr:rowOff>
    </xdr:from>
    <xdr:to>
      <xdr:col>20</xdr:col>
      <xdr:colOff>9525</xdr:colOff>
      <xdr:row>99</xdr:row>
      <xdr:rowOff>60564</xdr:rowOff>
    </xdr:to>
    <xdr:sp macro="" textlink="">
      <xdr:nvSpPr>
        <xdr:cNvPr id="675" name="円/楕円 674"/>
        <xdr:cNvSpPr/>
      </xdr:nvSpPr>
      <xdr:spPr>
        <a:xfrm>
          <a:off x="13652500" y="1693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51691</xdr:rowOff>
    </xdr:from>
    <xdr:ext cx="469744" cy="259045"/>
    <xdr:sp macro="" textlink="">
      <xdr:nvSpPr>
        <xdr:cNvPr id="676" name="テキスト ボックス 675"/>
        <xdr:cNvSpPr txBox="1"/>
      </xdr:nvSpPr>
      <xdr:spPr>
        <a:xfrm>
          <a:off x="13468427" y="170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132863</xdr:rowOff>
    </xdr:from>
    <xdr:to>
      <xdr:col>18</xdr:col>
      <xdr:colOff>492125</xdr:colOff>
      <xdr:row>99</xdr:row>
      <xdr:rowOff>63013</xdr:rowOff>
    </xdr:to>
    <xdr:sp macro="" textlink="">
      <xdr:nvSpPr>
        <xdr:cNvPr id="677" name="円/楕円 676"/>
        <xdr:cNvSpPr/>
      </xdr:nvSpPr>
      <xdr:spPr>
        <a:xfrm>
          <a:off x="12763500" y="169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54140</xdr:rowOff>
    </xdr:from>
    <xdr:ext cx="469744" cy="259045"/>
    <xdr:sp macro="" textlink="">
      <xdr:nvSpPr>
        <xdr:cNvPr id="678" name="テキスト ボックス 677"/>
        <xdr:cNvSpPr txBox="1"/>
      </xdr:nvSpPr>
      <xdr:spPr>
        <a:xfrm>
          <a:off x="12579427" y="1702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9" name="直線コネクタ 68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0" name="テキスト ボックス 68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1" name="直線コネクタ 69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2" name="テキスト ボックス 69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3" name="直線コネクタ 69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4" name="テキスト ボックス 69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5" name="直線コネクタ 69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6" name="テキスト ボックス 69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7" name="直線コネクタ 69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8" name="テキスト ボックス 69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9" name="直線コネクタ 69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0" name="テキスト ボックス 699"/>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2" name="テキスト ボックス 701"/>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93899</xdr:rowOff>
    </xdr:from>
    <xdr:to>
      <xdr:col>32</xdr:col>
      <xdr:colOff>186689</xdr:colOff>
      <xdr:row>39</xdr:row>
      <xdr:rowOff>98878</xdr:rowOff>
    </xdr:to>
    <xdr:cxnSp macro="">
      <xdr:nvCxnSpPr>
        <xdr:cNvPr id="704" name="直線コネクタ 703"/>
        <xdr:cNvCxnSpPr/>
      </xdr:nvCxnSpPr>
      <xdr:spPr>
        <a:xfrm flipV="1">
          <a:off x="22159595" y="6437549"/>
          <a:ext cx="1269" cy="347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123509</xdr:rowOff>
    </xdr:from>
    <xdr:ext cx="249299" cy="259045"/>
    <xdr:sp macro="" textlink="">
      <xdr:nvSpPr>
        <xdr:cNvPr id="705" name="投資及び出資金最小値テキスト"/>
        <xdr:cNvSpPr txBox="1"/>
      </xdr:nvSpPr>
      <xdr:spPr>
        <a:xfrm>
          <a:off x="22212300" y="6810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6" name="直線コネクタ 70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40576</xdr:rowOff>
    </xdr:from>
    <xdr:ext cx="534377" cy="259045"/>
    <xdr:sp macro="" textlink="">
      <xdr:nvSpPr>
        <xdr:cNvPr id="707" name="投資及び出資金最大値テキスト"/>
        <xdr:cNvSpPr txBox="1"/>
      </xdr:nvSpPr>
      <xdr:spPr>
        <a:xfrm>
          <a:off x="22212300" y="621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37</xdr:row>
      <xdr:rowOff>93899</xdr:rowOff>
    </xdr:from>
    <xdr:to>
      <xdr:col>32</xdr:col>
      <xdr:colOff>276225</xdr:colOff>
      <xdr:row>37</xdr:row>
      <xdr:rowOff>93899</xdr:rowOff>
    </xdr:to>
    <xdr:cxnSp macro="">
      <xdr:nvCxnSpPr>
        <xdr:cNvPr id="708" name="直線コネクタ 707"/>
        <xdr:cNvCxnSpPr/>
      </xdr:nvCxnSpPr>
      <xdr:spPr>
        <a:xfrm>
          <a:off x="22072600" y="6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159800</xdr:rowOff>
    </xdr:from>
    <xdr:to>
      <xdr:col>32</xdr:col>
      <xdr:colOff>187325</xdr:colOff>
      <xdr:row>39</xdr:row>
      <xdr:rowOff>7847</xdr:rowOff>
    </xdr:to>
    <xdr:cxnSp macro="">
      <xdr:nvCxnSpPr>
        <xdr:cNvPr id="709" name="直線コネクタ 708"/>
        <xdr:cNvCxnSpPr/>
      </xdr:nvCxnSpPr>
      <xdr:spPr>
        <a:xfrm>
          <a:off x="21323300" y="6674900"/>
          <a:ext cx="8382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167960</xdr:rowOff>
    </xdr:from>
    <xdr:ext cx="469744" cy="259045"/>
    <xdr:sp macro="" textlink="">
      <xdr:nvSpPr>
        <xdr:cNvPr id="710" name="投資及び出資金平均値テキスト"/>
        <xdr:cNvSpPr txBox="1"/>
      </xdr:nvSpPr>
      <xdr:spPr>
        <a:xfrm>
          <a:off x="22212300" y="6683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18083</xdr:rowOff>
    </xdr:from>
    <xdr:to>
      <xdr:col>32</xdr:col>
      <xdr:colOff>238125</xdr:colOff>
      <xdr:row>39</xdr:row>
      <xdr:rowOff>119683</xdr:rowOff>
    </xdr:to>
    <xdr:sp macro="" textlink="">
      <xdr:nvSpPr>
        <xdr:cNvPr id="711" name="フローチャート : 判断 710"/>
        <xdr:cNvSpPr/>
      </xdr:nvSpPr>
      <xdr:spPr>
        <a:xfrm>
          <a:off x="22110700" y="670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29417</xdr:rowOff>
    </xdr:from>
    <xdr:to>
      <xdr:col>31</xdr:col>
      <xdr:colOff>34925</xdr:colOff>
      <xdr:row>38</xdr:row>
      <xdr:rowOff>159800</xdr:rowOff>
    </xdr:to>
    <xdr:cxnSp macro="">
      <xdr:nvCxnSpPr>
        <xdr:cNvPr id="712" name="直線コネクタ 711"/>
        <xdr:cNvCxnSpPr/>
      </xdr:nvCxnSpPr>
      <xdr:spPr>
        <a:xfrm>
          <a:off x="20434300" y="5172917"/>
          <a:ext cx="889000" cy="150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27749</xdr:rowOff>
    </xdr:from>
    <xdr:to>
      <xdr:col>31</xdr:col>
      <xdr:colOff>85725</xdr:colOff>
      <xdr:row>39</xdr:row>
      <xdr:rowOff>129349</xdr:rowOff>
    </xdr:to>
    <xdr:sp macro="" textlink="">
      <xdr:nvSpPr>
        <xdr:cNvPr id="713" name="フローチャート : 判断 712"/>
        <xdr:cNvSpPr/>
      </xdr:nvSpPr>
      <xdr:spPr>
        <a:xfrm>
          <a:off x="21272500" y="6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120476</xdr:rowOff>
    </xdr:from>
    <xdr:ext cx="469744" cy="259045"/>
    <xdr:sp macro="" textlink="">
      <xdr:nvSpPr>
        <xdr:cNvPr id="714" name="テキスト ボックス 713"/>
        <xdr:cNvSpPr txBox="1"/>
      </xdr:nvSpPr>
      <xdr:spPr>
        <a:xfrm>
          <a:off x="21088427" y="68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29417</xdr:rowOff>
    </xdr:from>
    <xdr:to>
      <xdr:col>29</xdr:col>
      <xdr:colOff>517525</xdr:colOff>
      <xdr:row>36</xdr:row>
      <xdr:rowOff>118408</xdr:rowOff>
    </xdr:to>
    <xdr:cxnSp macro="">
      <xdr:nvCxnSpPr>
        <xdr:cNvPr id="715" name="直線コネクタ 714"/>
        <xdr:cNvCxnSpPr/>
      </xdr:nvCxnSpPr>
      <xdr:spPr>
        <a:xfrm flipV="1">
          <a:off x="19545300" y="5172917"/>
          <a:ext cx="889000" cy="11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20565</xdr:rowOff>
    </xdr:from>
    <xdr:to>
      <xdr:col>29</xdr:col>
      <xdr:colOff>568325</xdr:colOff>
      <xdr:row>39</xdr:row>
      <xdr:rowOff>122165</xdr:rowOff>
    </xdr:to>
    <xdr:sp macro="" textlink="">
      <xdr:nvSpPr>
        <xdr:cNvPr id="716" name="フローチャート : 判断 715"/>
        <xdr:cNvSpPr/>
      </xdr:nvSpPr>
      <xdr:spPr>
        <a:xfrm>
          <a:off x="20383500" y="670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113292</xdr:rowOff>
    </xdr:from>
    <xdr:ext cx="469744" cy="259045"/>
    <xdr:sp macro="" textlink="">
      <xdr:nvSpPr>
        <xdr:cNvPr id="717" name="テキスト ボックス 716"/>
        <xdr:cNvSpPr txBox="1"/>
      </xdr:nvSpPr>
      <xdr:spPr>
        <a:xfrm>
          <a:off x="20199427" y="679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118408</xdr:rowOff>
    </xdr:from>
    <xdr:to>
      <xdr:col>28</xdr:col>
      <xdr:colOff>314325</xdr:colOff>
      <xdr:row>37</xdr:row>
      <xdr:rowOff>146803</xdr:rowOff>
    </xdr:to>
    <xdr:cxnSp macro="">
      <xdr:nvCxnSpPr>
        <xdr:cNvPr id="718" name="直線コネクタ 717"/>
        <xdr:cNvCxnSpPr/>
      </xdr:nvCxnSpPr>
      <xdr:spPr>
        <a:xfrm flipV="1">
          <a:off x="18656300" y="6290608"/>
          <a:ext cx="889000" cy="19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23896</xdr:rowOff>
    </xdr:from>
    <xdr:to>
      <xdr:col>28</xdr:col>
      <xdr:colOff>365125</xdr:colOff>
      <xdr:row>39</xdr:row>
      <xdr:rowOff>125496</xdr:rowOff>
    </xdr:to>
    <xdr:sp macro="" textlink="">
      <xdr:nvSpPr>
        <xdr:cNvPr id="719" name="フローチャート : 判断 718"/>
        <xdr:cNvSpPr/>
      </xdr:nvSpPr>
      <xdr:spPr>
        <a:xfrm>
          <a:off x="19494500" y="671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116623</xdr:rowOff>
    </xdr:from>
    <xdr:ext cx="469744" cy="259045"/>
    <xdr:sp macro="" textlink="">
      <xdr:nvSpPr>
        <xdr:cNvPr id="720" name="テキスト ボックス 719"/>
        <xdr:cNvSpPr txBox="1"/>
      </xdr:nvSpPr>
      <xdr:spPr>
        <a:xfrm>
          <a:off x="19310427" y="680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24843</xdr:rowOff>
    </xdr:from>
    <xdr:to>
      <xdr:col>27</xdr:col>
      <xdr:colOff>161925</xdr:colOff>
      <xdr:row>39</xdr:row>
      <xdr:rowOff>126443</xdr:rowOff>
    </xdr:to>
    <xdr:sp macro="" textlink="">
      <xdr:nvSpPr>
        <xdr:cNvPr id="721" name="フローチャート : 判断 720"/>
        <xdr:cNvSpPr/>
      </xdr:nvSpPr>
      <xdr:spPr>
        <a:xfrm>
          <a:off x="18605500" y="6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117570</xdr:rowOff>
    </xdr:from>
    <xdr:ext cx="469744" cy="259045"/>
    <xdr:sp macro="" textlink="">
      <xdr:nvSpPr>
        <xdr:cNvPr id="722" name="テキスト ボックス 721"/>
        <xdr:cNvSpPr txBox="1"/>
      </xdr:nvSpPr>
      <xdr:spPr>
        <a:xfrm>
          <a:off x="18421427" y="680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128497</xdr:rowOff>
    </xdr:from>
    <xdr:to>
      <xdr:col>32</xdr:col>
      <xdr:colOff>238125</xdr:colOff>
      <xdr:row>39</xdr:row>
      <xdr:rowOff>58647</xdr:rowOff>
    </xdr:to>
    <xdr:sp macro="" textlink="">
      <xdr:nvSpPr>
        <xdr:cNvPr id="728" name="円/楕円 727"/>
        <xdr:cNvSpPr/>
      </xdr:nvSpPr>
      <xdr:spPr>
        <a:xfrm>
          <a:off x="22110700" y="664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87874</xdr:rowOff>
    </xdr:from>
    <xdr:ext cx="469744" cy="259045"/>
    <xdr:sp macro="" textlink="">
      <xdr:nvSpPr>
        <xdr:cNvPr id="729" name="投資及び出資金該当値テキスト"/>
        <xdr:cNvSpPr txBox="1"/>
      </xdr:nvSpPr>
      <xdr:spPr>
        <a:xfrm>
          <a:off x="22212300" y="643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109000</xdr:rowOff>
    </xdr:from>
    <xdr:to>
      <xdr:col>31</xdr:col>
      <xdr:colOff>85725</xdr:colOff>
      <xdr:row>39</xdr:row>
      <xdr:rowOff>39150</xdr:rowOff>
    </xdr:to>
    <xdr:sp macro="" textlink="">
      <xdr:nvSpPr>
        <xdr:cNvPr id="730" name="円/楕円 729"/>
        <xdr:cNvSpPr/>
      </xdr:nvSpPr>
      <xdr:spPr>
        <a:xfrm>
          <a:off x="21272500" y="66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55677</xdr:rowOff>
    </xdr:from>
    <xdr:ext cx="469744" cy="259045"/>
    <xdr:sp macro="" textlink="">
      <xdr:nvSpPr>
        <xdr:cNvPr id="731" name="テキスト ボックス 730"/>
        <xdr:cNvSpPr txBox="1"/>
      </xdr:nvSpPr>
      <xdr:spPr>
        <a:xfrm>
          <a:off x="21088427" y="63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a:t>
          </a:r>
          <a:endParaRPr kumimoji="1" lang="ja-JP" altLang="en-US" sz="1000" b="1">
            <a:solidFill>
              <a:srgbClr val="FF0000"/>
            </a:solidFill>
            <a:latin typeface="ＭＳ Ｐゴシック"/>
          </a:endParaRPr>
        </a:p>
      </xdr:txBody>
    </xdr:sp>
    <xdr:clientData/>
  </xdr:oneCellAnchor>
  <xdr:twoCellAnchor>
    <xdr:from>
      <xdr:col>29</xdr:col>
      <xdr:colOff>466725</xdr:colOff>
      <xdr:row>29</xdr:row>
      <xdr:rowOff>150067</xdr:rowOff>
    </xdr:from>
    <xdr:to>
      <xdr:col>29</xdr:col>
      <xdr:colOff>568325</xdr:colOff>
      <xdr:row>30</xdr:row>
      <xdr:rowOff>80217</xdr:rowOff>
    </xdr:to>
    <xdr:sp macro="" textlink="">
      <xdr:nvSpPr>
        <xdr:cNvPr id="732" name="円/楕円 731"/>
        <xdr:cNvSpPr/>
      </xdr:nvSpPr>
      <xdr:spPr>
        <a:xfrm>
          <a:off x="20383500" y="512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28</xdr:row>
      <xdr:rowOff>96744</xdr:rowOff>
    </xdr:from>
    <xdr:ext cx="534377" cy="259045"/>
    <xdr:sp macro="" textlink="">
      <xdr:nvSpPr>
        <xdr:cNvPr id="733" name="テキスト ボックス 732"/>
        <xdr:cNvSpPr txBox="1"/>
      </xdr:nvSpPr>
      <xdr:spPr>
        <a:xfrm>
          <a:off x="20167111" y="489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98,754</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67608</xdr:rowOff>
    </xdr:from>
    <xdr:to>
      <xdr:col>28</xdr:col>
      <xdr:colOff>365125</xdr:colOff>
      <xdr:row>36</xdr:row>
      <xdr:rowOff>169208</xdr:rowOff>
    </xdr:to>
    <xdr:sp macro="" textlink="">
      <xdr:nvSpPr>
        <xdr:cNvPr id="734" name="円/楕円 733"/>
        <xdr:cNvSpPr/>
      </xdr:nvSpPr>
      <xdr:spPr>
        <a:xfrm>
          <a:off x="19494500" y="62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35</xdr:row>
      <xdr:rowOff>14285</xdr:rowOff>
    </xdr:from>
    <xdr:ext cx="534377" cy="259045"/>
    <xdr:sp macro="" textlink="">
      <xdr:nvSpPr>
        <xdr:cNvPr id="735" name="テキスト ボックス 734"/>
        <xdr:cNvSpPr txBox="1"/>
      </xdr:nvSpPr>
      <xdr:spPr>
        <a:xfrm>
          <a:off x="19278111" y="60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96003</xdr:rowOff>
    </xdr:from>
    <xdr:to>
      <xdr:col>27</xdr:col>
      <xdr:colOff>161925</xdr:colOff>
      <xdr:row>38</xdr:row>
      <xdr:rowOff>26153</xdr:rowOff>
    </xdr:to>
    <xdr:sp macro="" textlink="">
      <xdr:nvSpPr>
        <xdr:cNvPr id="736" name="円/楕円 735"/>
        <xdr:cNvSpPr/>
      </xdr:nvSpPr>
      <xdr:spPr>
        <a:xfrm>
          <a:off x="18605500" y="64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36</xdr:row>
      <xdr:rowOff>42680</xdr:rowOff>
    </xdr:from>
    <xdr:ext cx="534377" cy="259045"/>
    <xdr:sp macro="" textlink="">
      <xdr:nvSpPr>
        <xdr:cNvPr id="737" name="テキスト ボックス 736"/>
        <xdr:cNvSpPr txBox="1"/>
      </xdr:nvSpPr>
      <xdr:spPr>
        <a:xfrm>
          <a:off x="18389111" y="621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8" name="直線コネクタ 74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9" name="テキスト ボックス 74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0" name="直線コネクタ 74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1" name="テキスト ボックス 75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3" name="テキスト ボックス 75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4" name="直線コネクタ 75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5" name="テキスト ボックス 75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6" name="直線コネクタ 75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7" name="テキスト ボックス 75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9" name="テキスト ボックス 75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61" name="直線コネクタ 760"/>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3" name="直線コネクタ 76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64"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65" name="直線コネクタ 764"/>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165227</xdr:rowOff>
    </xdr:from>
    <xdr:to>
      <xdr:col>32</xdr:col>
      <xdr:colOff>187325</xdr:colOff>
      <xdr:row>59</xdr:row>
      <xdr:rowOff>36906</xdr:rowOff>
    </xdr:to>
    <xdr:cxnSp macro="">
      <xdr:nvCxnSpPr>
        <xdr:cNvPr id="766" name="直線コネクタ 765"/>
        <xdr:cNvCxnSpPr/>
      </xdr:nvCxnSpPr>
      <xdr:spPr>
        <a:xfrm>
          <a:off x="21323300" y="10109327"/>
          <a:ext cx="8382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7"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8" name="フローチャート : 判断 767"/>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165227</xdr:rowOff>
    </xdr:from>
    <xdr:to>
      <xdr:col>31</xdr:col>
      <xdr:colOff>34925</xdr:colOff>
      <xdr:row>58</xdr:row>
      <xdr:rowOff>166598</xdr:rowOff>
    </xdr:to>
    <xdr:cxnSp macro="">
      <xdr:nvCxnSpPr>
        <xdr:cNvPr id="769" name="直線コネクタ 768"/>
        <xdr:cNvCxnSpPr/>
      </xdr:nvCxnSpPr>
      <xdr:spPr>
        <a:xfrm flipV="1">
          <a:off x="20434300" y="1010932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70" name="フローチャート : 判断 769"/>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71" name="テキスト ボックス 770"/>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166598</xdr:rowOff>
    </xdr:from>
    <xdr:to>
      <xdr:col>29</xdr:col>
      <xdr:colOff>517525</xdr:colOff>
      <xdr:row>58</xdr:row>
      <xdr:rowOff>166904</xdr:rowOff>
    </xdr:to>
    <xdr:cxnSp macro="">
      <xdr:nvCxnSpPr>
        <xdr:cNvPr id="772" name="直線コネクタ 771"/>
        <xdr:cNvCxnSpPr/>
      </xdr:nvCxnSpPr>
      <xdr:spPr>
        <a:xfrm flipV="1">
          <a:off x="19545300" y="10110698"/>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73" name="フローチャート : 判断 772"/>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74" name="テキスト ボックス 773"/>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164427</xdr:rowOff>
    </xdr:from>
    <xdr:to>
      <xdr:col>28</xdr:col>
      <xdr:colOff>314325</xdr:colOff>
      <xdr:row>58</xdr:row>
      <xdr:rowOff>166904</xdr:rowOff>
    </xdr:to>
    <xdr:cxnSp macro="">
      <xdr:nvCxnSpPr>
        <xdr:cNvPr id="775" name="直線コネクタ 774"/>
        <xdr:cNvCxnSpPr/>
      </xdr:nvCxnSpPr>
      <xdr:spPr>
        <a:xfrm>
          <a:off x="18656300" y="10108527"/>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6" name="フローチャート : 判断 775"/>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7" name="テキスト ボックス 776"/>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8" name="フローチャート : 判断 777"/>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9" name="テキスト ボックス 778"/>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157556</xdr:rowOff>
    </xdr:from>
    <xdr:to>
      <xdr:col>32</xdr:col>
      <xdr:colOff>238125</xdr:colOff>
      <xdr:row>59</xdr:row>
      <xdr:rowOff>87706</xdr:rowOff>
    </xdr:to>
    <xdr:sp macro="" textlink="">
      <xdr:nvSpPr>
        <xdr:cNvPr id="785" name="円/楕円 784"/>
        <xdr:cNvSpPr/>
      </xdr:nvSpPr>
      <xdr:spPr>
        <a:xfrm>
          <a:off x="22110700" y="101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72483</xdr:rowOff>
    </xdr:from>
    <xdr:ext cx="378565" cy="259045"/>
    <xdr:sp macro="" textlink="">
      <xdr:nvSpPr>
        <xdr:cNvPr id="786" name="貸付金該当値テキスト"/>
        <xdr:cNvSpPr txBox="1"/>
      </xdr:nvSpPr>
      <xdr:spPr>
        <a:xfrm>
          <a:off x="22212300" y="1001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114427</xdr:rowOff>
    </xdr:from>
    <xdr:to>
      <xdr:col>31</xdr:col>
      <xdr:colOff>85725</xdr:colOff>
      <xdr:row>59</xdr:row>
      <xdr:rowOff>44577</xdr:rowOff>
    </xdr:to>
    <xdr:sp macro="" textlink="">
      <xdr:nvSpPr>
        <xdr:cNvPr id="787" name="円/楕円 786"/>
        <xdr:cNvSpPr/>
      </xdr:nvSpPr>
      <xdr:spPr>
        <a:xfrm>
          <a:off x="21272500" y="100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35704</xdr:rowOff>
    </xdr:from>
    <xdr:ext cx="469744" cy="259045"/>
    <xdr:sp macro="" textlink="">
      <xdr:nvSpPr>
        <xdr:cNvPr id="788" name="テキスト ボックス 787"/>
        <xdr:cNvSpPr txBox="1"/>
      </xdr:nvSpPr>
      <xdr:spPr>
        <a:xfrm>
          <a:off x="21088427" y="1015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115798</xdr:rowOff>
    </xdr:from>
    <xdr:to>
      <xdr:col>29</xdr:col>
      <xdr:colOff>568325</xdr:colOff>
      <xdr:row>59</xdr:row>
      <xdr:rowOff>45948</xdr:rowOff>
    </xdr:to>
    <xdr:sp macro="" textlink="">
      <xdr:nvSpPr>
        <xdr:cNvPr id="789" name="円/楕円 788"/>
        <xdr:cNvSpPr/>
      </xdr:nvSpPr>
      <xdr:spPr>
        <a:xfrm>
          <a:off x="20383500" y="100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37075</xdr:rowOff>
    </xdr:from>
    <xdr:ext cx="469744" cy="259045"/>
    <xdr:sp macro="" textlink="">
      <xdr:nvSpPr>
        <xdr:cNvPr id="790" name="テキスト ボックス 789"/>
        <xdr:cNvSpPr txBox="1"/>
      </xdr:nvSpPr>
      <xdr:spPr>
        <a:xfrm>
          <a:off x="20199427" y="1015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116104</xdr:rowOff>
    </xdr:from>
    <xdr:to>
      <xdr:col>28</xdr:col>
      <xdr:colOff>365125</xdr:colOff>
      <xdr:row>59</xdr:row>
      <xdr:rowOff>46254</xdr:rowOff>
    </xdr:to>
    <xdr:sp macro="" textlink="">
      <xdr:nvSpPr>
        <xdr:cNvPr id="791" name="円/楕円 790"/>
        <xdr:cNvSpPr/>
      </xdr:nvSpPr>
      <xdr:spPr>
        <a:xfrm>
          <a:off x="19494500" y="100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37381</xdr:rowOff>
    </xdr:from>
    <xdr:ext cx="469744" cy="259045"/>
    <xdr:sp macro="" textlink="">
      <xdr:nvSpPr>
        <xdr:cNvPr id="792" name="テキスト ボックス 791"/>
        <xdr:cNvSpPr txBox="1"/>
      </xdr:nvSpPr>
      <xdr:spPr>
        <a:xfrm>
          <a:off x="19310427" y="1015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113627</xdr:rowOff>
    </xdr:from>
    <xdr:to>
      <xdr:col>27</xdr:col>
      <xdr:colOff>161925</xdr:colOff>
      <xdr:row>59</xdr:row>
      <xdr:rowOff>43777</xdr:rowOff>
    </xdr:to>
    <xdr:sp macro="" textlink="">
      <xdr:nvSpPr>
        <xdr:cNvPr id="793" name="円/楕円 792"/>
        <xdr:cNvSpPr/>
      </xdr:nvSpPr>
      <xdr:spPr>
        <a:xfrm>
          <a:off x="18605500" y="1005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34904</xdr:rowOff>
    </xdr:from>
    <xdr:ext cx="469744" cy="259045"/>
    <xdr:sp macro="" textlink="">
      <xdr:nvSpPr>
        <xdr:cNvPr id="794" name="テキスト ボックス 793"/>
        <xdr:cNvSpPr txBox="1"/>
      </xdr:nvSpPr>
      <xdr:spPr>
        <a:xfrm>
          <a:off x="18421427" y="1015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5" name="テキスト ボックス 80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6" name="直線コネクタ 80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7" name="テキスト ボックス 80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8" name="直線コネクタ 80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9" name="テキスト ボックス 80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0" name="直線コネクタ 80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1" name="テキスト ボックス 81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2" name="直線コネクタ 81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3" name="テキスト ボックス 81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4" name="直線コネクタ 81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5" name="テキスト ボックス 81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9" name="直線コネクタ 818"/>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20"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21" name="直線コネクタ 820"/>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22"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23" name="直線コネクタ 822"/>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82302</xdr:rowOff>
    </xdr:from>
    <xdr:to>
      <xdr:col>32</xdr:col>
      <xdr:colOff>187325</xdr:colOff>
      <xdr:row>76</xdr:row>
      <xdr:rowOff>145910</xdr:rowOff>
    </xdr:to>
    <xdr:cxnSp macro="">
      <xdr:nvCxnSpPr>
        <xdr:cNvPr id="824" name="直線コネクタ 823"/>
        <xdr:cNvCxnSpPr/>
      </xdr:nvCxnSpPr>
      <xdr:spPr>
        <a:xfrm flipV="1">
          <a:off x="21323300" y="13112502"/>
          <a:ext cx="8382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25"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6" name="フローチャート : 判断 825"/>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145910</xdr:rowOff>
    </xdr:from>
    <xdr:to>
      <xdr:col>31</xdr:col>
      <xdr:colOff>34925</xdr:colOff>
      <xdr:row>77</xdr:row>
      <xdr:rowOff>19819</xdr:rowOff>
    </xdr:to>
    <xdr:cxnSp macro="">
      <xdr:nvCxnSpPr>
        <xdr:cNvPr id="827" name="直線コネクタ 826"/>
        <xdr:cNvCxnSpPr/>
      </xdr:nvCxnSpPr>
      <xdr:spPr>
        <a:xfrm flipV="1">
          <a:off x="20434300" y="13176110"/>
          <a:ext cx="889000" cy="4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8" name="フローチャート : 判断 827"/>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9" name="テキスト ボックス 828"/>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166122</xdr:rowOff>
    </xdr:from>
    <xdr:to>
      <xdr:col>29</xdr:col>
      <xdr:colOff>517525</xdr:colOff>
      <xdr:row>77</xdr:row>
      <xdr:rowOff>19819</xdr:rowOff>
    </xdr:to>
    <xdr:cxnSp macro="">
      <xdr:nvCxnSpPr>
        <xdr:cNvPr id="830" name="直線コネクタ 829"/>
        <xdr:cNvCxnSpPr/>
      </xdr:nvCxnSpPr>
      <xdr:spPr>
        <a:xfrm>
          <a:off x="19545300" y="13196322"/>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31" name="フローチャート : 判断 830"/>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32" name="テキスト ボックス 831"/>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166122</xdr:rowOff>
    </xdr:from>
    <xdr:to>
      <xdr:col>28</xdr:col>
      <xdr:colOff>314325</xdr:colOff>
      <xdr:row>77</xdr:row>
      <xdr:rowOff>25857</xdr:rowOff>
    </xdr:to>
    <xdr:cxnSp macro="">
      <xdr:nvCxnSpPr>
        <xdr:cNvPr id="833" name="直線コネクタ 832"/>
        <xdr:cNvCxnSpPr/>
      </xdr:nvCxnSpPr>
      <xdr:spPr>
        <a:xfrm flipV="1">
          <a:off x="18656300" y="13196322"/>
          <a:ext cx="88900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34" name="フローチャート : 判断 833"/>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35" name="テキスト ボックス 834"/>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6" name="フローチャート : 判断 835"/>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7" name="テキスト ボックス 836"/>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31502</xdr:rowOff>
    </xdr:from>
    <xdr:to>
      <xdr:col>32</xdr:col>
      <xdr:colOff>238125</xdr:colOff>
      <xdr:row>76</xdr:row>
      <xdr:rowOff>133102</xdr:rowOff>
    </xdr:to>
    <xdr:sp macro="" textlink="">
      <xdr:nvSpPr>
        <xdr:cNvPr id="843" name="円/楕円 842"/>
        <xdr:cNvSpPr/>
      </xdr:nvSpPr>
      <xdr:spPr>
        <a:xfrm>
          <a:off x="22110700" y="130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9929</xdr:rowOff>
    </xdr:from>
    <xdr:ext cx="534377" cy="259045"/>
    <xdr:sp macro="" textlink="">
      <xdr:nvSpPr>
        <xdr:cNvPr id="844" name="繰出金該当値テキスト"/>
        <xdr:cNvSpPr txBox="1"/>
      </xdr:nvSpPr>
      <xdr:spPr>
        <a:xfrm>
          <a:off x="22212300" y="130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45,013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95110</xdr:rowOff>
    </xdr:from>
    <xdr:to>
      <xdr:col>31</xdr:col>
      <xdr:colOff>85725</xdr:colOff>
      <xdr:row>77</xdr:row>
      <xdr:rowOff>25260</xdr:rowOff>
    </xdr:to>
    <xdr:sp macro="" textlink="">
      <xdr:nvSpPr>
        <xdr:cNvPr id="845" name="円/楕円 844"/>
        <xdr:cNvSpPr/>
      </xdr:nvSpPr>
      <xdr:spPr>
        <a:xfrm>
          <a:off x="21272500" y="131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16387</xdr:rowOff>
    </xdr:from>
    <xdr:ext cx="534377" cy="259045"/>
    <xdr:sp macro="" textlink="">
      <xdr:nvSpPr>
        <xdr:cNvPr id="846" name="テキスト ボックス 845"/>
        <xdr:cNvSpPr txBox="1"/>
      </xdr:nvSpPr>
      <xdr:spPr>
        <a:xfrm>
          <a:off x="21056111" y="1321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140469</xdr:rowOff>
    </xdr:from>
    <xdr:to>
      <xdr:col>29</xdr:col>
      <xdr:colOff>568325</xdr:colOff>
      <xdr:row>77</xdr:row>
      <xdr:rowOff>70619</xdr:rowOff>
    </xdr:to>
    <xdr:sp macro="" textlink="">
      <xdr:nvSpPr>
        <xdr:cNvPr id="847" name="円/楕円 846"/>
        <xdr:cNvSpPr/>
      </xdr:nvSpPr>
      <xdr:spPr>
        <a:xfrm>
          <a:off x="20383500" y="131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61746</xdr:rowOff>
    </xdr:from>
    <xdr:ext cx="534377" cy="259045"/>
    <xdr:sp macro="" textlink="">
      <xdr:nvSpPr>
        <xdr:cNvPr id="848" name="テキスト ボックス 847"/>
        <xdr:cNvSpPr txBox="1"/>
      </xdr:nvSpPr>
      <xdr:spPr>
        <a:xfrm>
          <a:off x="20167111" y="132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115322</xdr:rowOff>
    </xdr:from>
    <xdr:to>
      <xdr:col>28</xdr:col>
      <xdr:colOff>365125</xdr:colOff>
      <xdr:row>77</xdr:row>
      <xdr:rowOff>45472</xdr:rowOff>
    </xdr:to>
    <xdr:sp macro="" textlink="">
      <xdr:nvSpPr>
        <xdr:cNvPr id="849" name="円/楕円 848"/>
        <xdr:cNvSpPr/>
      </xdr:nvSpPr>
      <xdr:spPr>
        <a:xfrm>
          <a:off x="19494500" y="131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36599</xdr:rowOff>
    </xdr:from>
    <xdr:ext cx="534377" cy="259045"/>
    <xdr:sp macro="" textlink="">
      <xdr:nvSpPr>
        <xdr:cNvPr id="850" name="テキスト ボックス 849"/>
        <xdr:cNvSpPr txBox="1"/>
      </xdr:nvSpPr>
      <xdr:spPr>
        <a:xfrm>
          <a:off x="19278111" y="1323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146507</xdr:rowOff>
    </xdr:from>
    <xdr:to>
      <xdr:col>27</xdr:col>
      <xdr:colOff>161925</xdr:colOff>
      <xdr:row>77</xdr:row>
      <xdr:rowOff>76657</xdr:rowOff>
    </xdr:to>
    <xdr:sp macro="" textlink="">
      <xdr:nvSpPr>
        <xdr:cNvPr id="851" name="円/楕円 850"/>
        <xdr:cNvSpPr/>
      </xdr:nvSpPr>
      <xdr:spPr>
        <a:xfrm>
          <a:off x="18605500" y="131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67784</xdr:rowOff>
    </xdr:from>
    <xdr:ext cx="534377" cy="259045"/>
    <xdr:sp macro="" textlink="">
      <xdr:nvSpPr>
        <xdr:cNvPr id="852" name="テキスト ボックス 851"/>
        <xdr:cNvSpPr txBox="1"/>
      </xdr:nvSpPr>
      <xdr:spPr>
        <a:xfrm>
          <a:off x="18389111" y="132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3" name="直線コネクタ 862"/>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4" name="テキスト ボックス 863"/>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5" name="直線コネクタ 864"/>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6" name="テキスト ボックス 865"/>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7" name="直線コネクタ 866"/>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8" name="テキスト ボックス 867"/>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9" name="直線コネクタ 868"/>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0" name="テキスト ボックス 869"/>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1" name="直線コネクタ 870"/>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2" name="テキスト ボックス 871"/>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3" name="直線コネクタ 872"/>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4" name="テキスト ボックス 873"/>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8" name="直線コネクタ 877"/>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9"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0" name="直線コネクタ 879"/>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1"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2" name="直線コネクタ 881"/>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3" name="直線コネクタ 882"/>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4"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5" name="フローチャート : 判断 884"/>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6" name="直線コネクタ 885"/>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7" name="フローチャート : 判断 886"/>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8" name="テキスト ボックス 887"/>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9" name="直線コネクタ 888"/>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0" name="フローチャート : 判断 889"/>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1" name="テキスト ボックス 890"/>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2" name="直線コネクタ 891"/>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3" name="フローチャート : 判断 892"/>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4" name="テキスト ボックス 893"/>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5" name="フローチャート : 判断 894"/>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6" name="テキスト ボックス 895"/>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2" name="円/楕円 901"/>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3"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4" name="円/楕円 903"/>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5" name="テキスト ボックス 904"/>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6" name="円/楕円 905"/>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7" name="テキスト ボックス 906"/>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8" name="円/楕円 907"/>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9" name="テキスト ボックス 908"/>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0" name="円/楕円 909"/>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1" name="テキスト ボックス 910"/>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住民一人当たりのコストが最も高いのは扶助費（一人当たり</a:t>
          </a:r>
          <a:r>
            <a:rPr kumimoji="1" lang="en-US" altLang="ja-JP" sz="1300">
              <a:latin typeface="ＭＳ Ｐゴシック"/>
            </a:rPr>
            <a:t>128,530</a:t>
          </a:r>
          <a:r>
            <a:rPr kumimoji="1" lang="ja-JP" altLang="en-US" sz="1300">
              <a:latin typeface="ＭＳ Ｐゴシック"/>
            </a:rPr>
            <a:t>円）であり、類似団体平均（一人当たり</a:t>
          </a:r>
          <a:r>
            <a:rPr kumimoji="1" lang="en-US" altLang="ja-JP" sz="1300">
              <a:latin typeface="ＭＳ Ｐゴシック"/>
            </a:rPr>
            <a:t>87,648</a:t>
          </a:r>
          <a:r>
            <a:rPr kumimoji="1" lang="ja-JP" altLang="en-US" sz="1300">
              <a:latin typeface="ＭＳ Ｐゴシック"/>
            </a:rPr>
            <a:t>円）を大きく上回っている。生活保護費の増加や障害福祉サービス費の増加によるものであるが、今後も増加傾向が続くものと予想される。</a:t>
          </a:r>
          <a:endParaRPr kumimoji="1" lang="en-US" altLang="ja-JP" sz="1300">
            <a:latin typeface="ＭＳ Ｐゴシック"/>
          </a:endParaRPr>
        </a:p>
        <a:p>
          <a:r>
            <a:rPr kumimoji="1" lang="ja-JP" altLang="en-US" sz="1300">
              <a:latin typeface="ＭＳ Ｐゴシック"/>
            </a:rPr>
            <a:t>補助費、公債費も類似団体と比較すると住民一人当たりのコストが高い。補助費については、一部事務組合等への負担金や公営企業への繰出金が大きな負担となっている。公債費については、現在市役所新庁舎建設などの大型事業を行っているところであるが、今後は徐々に新規発行の地方債を抑制していく必要が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青森県五所川原市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57,310
57,228
404.18
33,332,622
32,512,133
720,078
17,233,114
52,350,730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150.9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77978</xdr:rowOff>
    </xdr:from>
    <xdr:to>
      <xdr:col>6</xdr:col>
      <xdr:colOff>511175</xdr:colOff>
      <xdr:row>34</xdr:row>
      <xdr:rowOff>165760</xdr:rowOff>
    </xdr:to>
    <xdr:cxnSp macro="">
      <xdr:nvCxnSpPr>
        <xdr:cNvPr id="59" name="直線コネクタ 58"/>
        <xdr:cNvCxnSpPr/>
      </xdr:nvCxnSpPr>
      <xdr:spPr>
        <a:xfrm flipV="1">
          <a:off x="3797300" y="5907278"/>
          <a:ext cx="8382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165760</xdr:rowOff>
    </xdr:from>
    <xdr:to>
      <xdr:col>5</xdr:col>
      <xdr:colOff>358775</xdr:colOff>
      <xdr:row>35</xdr:row>
      <xdr:rowOff>60604</xdr:rowOff>
    </xdr:to>
    <xdr:cxnSp macro="">
      <xdr:nvCxnSpPr>
        <xdr:cNvPr id="62" name="直線コネクタ 61"/>
        <xdr:cNvCxnSpPr/>
      </xdr:nvCxnSpPr>
      <xdr:spPr>
        <a:xfrm flipV="1">
          <a:off x="2908300" y="599506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24486</xdr:rowOff>
    </xdr:from>
    <xdr:to>
      <xdr:col>4</xdr:col>
      <xdr:colOff>155575</xdr:colOff>
      <xdr:row>35</xdr:row>
      <xdr:rowOff>60604</xdr:rowOff>
    </xdr:to>
    <xdr:cxnSp macro="">
      <xdr:nvCxnSpPr>
        <xdr:cNvPr id="65" name="直線コネクタ 64"/>
        <xdr:cNvCxnSpPr/>
      </xdr:nvCxnSpPr>
      <xdr:spPr>
        <a:xfrm>
          <a:off x="2019300" y="6025236"/>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164389</xdr:rowOff>
    </xdr:from>
    <xdr:to>
      <xdr:col>2</xdr:col>
      <xdr:colOff>638175</xdr:colOff>
      <xdr:row>35</xdr:row>
      <xdr:rowOff>24486</xdr:rowOff>
    </xdr:to>
    <xdr:cxnSp macro="">
      <xdr:nvCxnSpPr>
        <xdr:cNvPr id="68" name="直線コネクタ 67"/>
        <xdr:cNvCxnSpPr/>
      </xdr:nvCxnSpPr>
      <xdr:spPr>
        <a:xfrm>
          <a:off x="1130300" y="5822239"/>
          <a:ext cx="889000" cy="20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27178</xdr:rowOff>
    </xdr:from>
    <xdr:to>
      <xdr:col>6</xdr:col>
      <xdr:colOff>561975</xdr:colOff>
      <xdr:row>34</xdr:row>
      <xdr:rowOff>128778</xdr:rowOff>
    </xdr:to>
    <xdr:sp macro="" textlink="">
      <xdr:nvSpPr>
        <xdr:cNvPr id="78" name="円/楕円 77"/>
        <xdr:cNvSpPr/>
      </xdr:nvSpPr>
      <xdr:spPr>
        <a:xfrm>
          <a:off x="45847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50055</xdr:rowOff>
    </xdr:from>
    <xdr:ext cx="469744" cy="259045"/>
    <xdr:sp macro="" textlink="">
      <xdr:nvSpPr>
        <xdr:cNvPr id="79" name="議会費該当値テキスト"/>
        <xdr:cNvSpPr txBox="1"/>
      </xdr:nvSpPr>
      <xdr:spPr>
        <a:xfrm>
          <a:off x="4686300" y="570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114960</xdr:rowOff>
    </xdr:from>
    <xdr:to>
      <xdr:col>5</xdr:col>
      <xdr:colOff>409575</xdr:colOff>
      <xdr:row>35</xdr:row>
      <xdr:rowOff>45110</xdr:rowOff>
    </xdr:to>
    <xdr:sp macro="" textlink="">
      <xdr:nvSpPr>
        <xdr:cNvPr id="80" name="円/楕円 79"/>
        <xdr:cNvSpPr/>
      </xdr:nvSpPr>
      <xdr:spPr>
        <a:xfrm>
          <a:off x="3746500" y="59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61637</xdr:rowOff>
    </xdr:from>
    <xdr:ext cx="469744" cy="259045"/>
    <xdr:sp macro="" textlink="">
      <xdr:nvSpPr>
        <xdr:cNvPr id="81" name="テキスト ボックス 80"/>
        <xdr:cNvSpPr txBox="1"/>
      </xdr:nvSpPr>
      <xdr:spPr>
        <a:xfrm>
          <a:off x="3562427" y="57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9804</xdr:rowOff>
    </xdr:from>
    <xdr:to>
      <xdr:col>4</xdr:col>
      <xdr:colOff>206375</xdr:colOff>
      <xdr:row>35</xdr:row>
      <xdr:rowOff>111404</xdr:rowOff>
    </xdr:to>
    <xdr:sp macro="" textlink="">
      <xdr:nvSpPr>
        <xdr:cNvPr id="82" name="円/楕円 81"/>
        <xdr:cNvSpPr/>
      </xdr:nvSpPr>
      <xdr:spPr>
        <a:xfrm>
          <a:off x="2857500" y="60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127931</xdr:rowOff>
    </xdr:from>
    <xdr:ext cx="469744" cy="259045"/>
    <xdr:sp macro="" textlink="">
      <xdr:nvSpPr>
        <xdr:cNvPr id="83" name="テキスト ボックス 82"/>
        <xdr:cNvSpPr txBox="1"/>
      </xdr:nvSpPr>
      <xdr:spPr>
        <a:xfrm>
          <a:off x="2673427" y="57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145136</xdr:rowOff>
    </xdr:from>
    <xdr:to>
      <xdr:col>3</xdr:col>
      <xdr:colOff>3175</xdr:colOff>
      <xdr:row>35</xdr:row>
      <xdr:rowOff>75286</xdr:rowOff>
    </xdr:to>
    <xdr:sp macro="" textlink="">
      <xdr:nvSpPr>
        <xdr:cNvPr id="84" name="円/楕円 83"/>
        <xdr:cNvSpPr/>
      </xdr:nvSpPr>
      <xdr:spPr>
        <a:xfrm>
          <a:off x="19685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91813</xdr:rowOff>
    </xdr:from>
    <xdr:ext cx="469744" cy="259045"/>
    <xdr:sp macro="" textlink="">
      <xdr:nvSpPr>
        <xdr:cNvPr id="85" name="テキスト ボックス 84"/>
        <xdr:cNvSpPr txBox="1"/>
      </xdr:nvSpPr>
      <xdr:spPr>
        <a:xfrm>
          <a:off x="1784427" y="574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113589</xdr:rowOff>
    </xdr:from>
    <xdr:to>
      <xdr:col>1</xdr:col>
      <xdr:colOff>485775</xdr:colOff>
      <xdr:row>34</xdr:row>
      <xdr:rowOff>43739</xdr:rowOff>
    </xdr:to>
    <xdr:sp macro="" textlink="">
      <xdr:nvSpPr>
        <xdr:cNvPr id="86" name="円/楕円 85"/>
        <xdr:cNvSpPr/>
      </xdr:nvSpPr>
      <xdr:spPr>
        <a:xfrm>
          <a:off x="1079500" y="57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60266</xdr:rowOff>
    </xdr:from>
    <xdr:ext cx="469744" cy="259045"/>
    <xdr:sp macro="" textlink="">
      <xdr:nvSpPr>
        <xdr:cNvPr id="87" name="テキスト ボックス 86"/>
        <xdr:cNvSpPr txBox="1"/>
      </xdr:nvSpPr>
      <xdr:spPr>
        <a:xfrm>
          <a:off x="895427" y="55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63769</xdr:rowOff>
    </xdr:from>
    <xdr:to>
      <xdr:col>6</xdr:col>
      <xdr:colOff>511175</xdr:colOff>
      <xdr:row>58</xdr:row>
      <xdr:rowOff>125719</xdr:rowOff>
    </xdr:to>
    <xdr:cxnSp macro="">
      <xdr:nvCxnSpPr>
        <xdr:cNvPr id="118" name="直線コネクタ 117"/>
        <xdr:cNvCxnSpPr/>
      </xdr:nvCxnSpPr>
      <xdr:spPr>
        <a:xfrm flipV="1">
          <a:off x="3797300" y="10007869"/>
          <a:ext cx="8382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81390</xdr:rowOff>
    </xdr:from>
    <xdr:to>
      <xdr:col>5</xdr:col>
      <xdr:colOff>358775</xdr:colOff>
      <xdr:row>58</xdr:row>
      <xdr:rowOff>125719</xdr:rowOff>
    </xdr:to>
    <xdr:cxnSp macro="">
      <xdr:nvCxnSpPr>
        <xdr:cNvPr id="121" name="直線コネクタ 120"/>
        <xdr:cNvCxnSpPr/>
      </xdr:nvCxnSpPr>
      <xdr:spPr>
        <a:xfrm>
          <a:off x="2908300" y="10025490"/>
          <a:ext cx="889000" cy="4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81390</xdr:rowOff>
    </xdr:from>
    <xdr:to>
      <xdr:col>4</xdr:col>
      <xdr:colOff>155575</xdr:colOff>
      <xdr:row>58</xdr:row>
      <xdr:rowOff>114887</xdr:rowOff>
    </xdr:to>
    <xdr:cxnSp macro="">
      <xdr:nvCxnSpPr>
        <xdr:cNvPr id="124" name="直線コネクタ 123"/>
        <xdr:cNvCxnSpPr/>
      </xdr:nvCxnSpPr>
      <xdr:spPr>
        <a:xfrm flipV="1">
          <a:off x="2019300" y="10025490"/>
          <a:ext cx="889000" cy="3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114554</xdr:rowOff>
    </xdr:from>
    <xdr:to>
      <xdr:col>2</xdr:col>
      <xdr:colOff>638175</xdr:colOff>
      <xdr:row>58</xdr:row>
      <xdr:rowOff>114887</xdr:rowOff>
    </xdr:to>
    <xdr:cxnSp macro="">
      <xdr:nvCxnSpPr>
        <xdr:cNvPr id="127" name="直線コネクタ 126"/>
        <xdr:cNvCxnSpPr/>
      </xdr:nvCxnSpPr>
      <xdr:spPr>
        <a:xfrm>
          <a:off x="1130300" y="10058654"/>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12969</xdr:rowOff>
    </xdr:from>
    <xdr:to>
      <xdr:col>6</xdr:col>
      <xdr:colOff>561975</xdr:colOff>
      <xdr:row>58</xdr:row>
      <xdr:rowOff>114569</xdr:rowOff>
    </xdr:to>
    <xdr:sp macro="" textlink="">
      <xdr:nvSpPr>
        <xdr:cNvPr id="137" name="円/楕円 136"/>
        <xdr:cNvSpPr/>
      </xdr:nvSpPr>
      <xdr:spPr>
        <a:xfrm>
          <a:off x="4584700" y="99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131720</xdr:rowOff>
    </xdr:from>
    <xdr:ext cx="534377" cy="259045"/>
    <xdr:sp macro="" textlink="">
      <xdr:nvSpPr>
        <xdr:cNvPr id="138" name="総務費該当値テキスト"/>
        <xdr:cNvSpPr txBox="1"/>
      </xdr:nvSpPr>
      <xdr:spPr>
        <a:xfrm>
          <a:off x="4686300" y="990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63,251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74919</xdr:rowOff>
    </xdr:from>
    <xdr:to>
      <xdr:col>5</xdr:col>
      <xdr:colOff>409575</xdr:colOff>
      <xdr:row>59</xdr:row>
      <xdr:rowOff>5069</xdr:rowOff>
    </xdr:to>
    <xdr:sp macro="" textlink="">
      <xdr:nvSpPr>
        <xdr:cNvPr id="139" name="円/楕円 138"/>
        <xdr:cNvSpPr/>
      </xdr:nvSpPr>
      <xdr:spPr>
        <a:xfrm>
          <a:off x="3746500" y="1001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167646</xdr:rowOff>
    </xdr:from>
    <xdr:ext cx="534377" cy="259045"/>
    <xdr:sp macro="" textlink="">
      <xdr:nvSpPr>
        <xdr:cNvPr id="140" name="テキスト ボックス 139"/>
        <xdr:cNvSpPr txBox="1"/>
      </xdr:nvSpPr>
      <xdr:spPr>
        <a:xfrm>
          <a:off x="3530111" y="1011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30590</xdr:rowOff>
    </xdr:from>
    <xdr:to>
      <xdr:col>4</xdr:col>
      <xdr:colOff>206375</xdr:colOff>
      <xdr:row>58</xdr:row>
      <xdr:rowOff>132190</xdr:rowOff>
    </xdr:to>
    <xdr:sp macro="" textlink="">
      <xdr:nvSpPr>
        <xdr:cNvPr id="141" name="円/楕円 140"/>
        <xdr:cNvSpPr/>
      </xdr:nvSpPr>
      <xdr:spPr>
        <a:xfrm>
          <a:off x="2857500" y="99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123317</xdr:rowOff>
    </xdr:from>
    <xdr:ext cx="534377" cy="259045"/>
    <xdr:sp macro="" textlink="">
      <xdr:nvSpPr>
        <xdr:cNvPr id="142" name="テキスト ボックス 141"/>
        <xdr:cNvSpPr txBox="1"/>
      </xdr:nvSpPr>
      <xdr:spPr>
        <a:xfrm>
          <a:off x="2641111" y="1006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64087</xdr:rowOff>
    </xdr:from>
    <xdr:to>
      <xdr:col>3</xdr:col>
      <xdr:colOff>3175</xdr:colOff>
      <xdr:row>58</xdr:row>
      <xdr:rowOff>165687</xdr:rowOff>
    </xdr:to>
    <xdr:sp macro="" textlink="">
      <xdr:nvSpPr>
        <xdr:cNvPr id="143" name="円/楕円 142"/>
        <xdr:cNvSpPr/>
      </xdr:nvSpPr>
      <xdr:spPr>
        <a:xfrm>
          <a:off x="1968500" y="1000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156814</xdr:rowOff>
    </xdr:from>
    <xdr:ext cx="534377" cy="259045"/>
    <xdr:sp macro="" textlink="">
      <xdr:nvSpPr>
        <xdr:cNvPr id="144" name="テキスト ボックス 143"/>
        <xdr:cNvSpPr txBox="1"/>
      </xdr:nvSpPr>
      <xdr:spPr>
        <a:xfrm>
          <a:off x="1752111" y="101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63754</xdr:rowOff>
    </xdr:from>
    <xdr:to>
      <xdr:col>1</xdr:col>
      <xdr:colOff>485775</xdr:colOff>
      <xdr:row>58</xdr:row>
      <xdr:rowOff>165354</xdr:rowOff>
    </xdr:to>
    <xdr:sp macro="" textlink="">
      <xdr:nvSpPr>
        <xdr:cNvPr id="145" name="円/楕円 144"/>
        <xdr:cNvSpPr/>
      </xdr:nvSpPr>
      <xdr:spPr>
        <a:xfrm>
          <a:off x="1079500" y="100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156481</xdr:rowOff>
    </xdr:from>
    <xdr:ext cx="534377" cy="259045"/>
    <xdr:sp macro="" textlink="">
      <xdr:nvSpPr>
        <xdr:cNvPr id="146" name="テキスト ボックス 145"/>
        <xdr:cNvSpPr txBox="1"/>
      </xdr:nvSpPr>
      <xdr:spPr>
        <a:xfrm>
          <a:off x="863111" y="1010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66091</xdr:rowOff>
    </xdr:from>
    <xdr:to>
      <xdr:col>6</xdr:col>
      <xdr:colOff>511175</xdr:colOff>
      <xdr:row>78</xdr:row>
      <xdr:rowOff>73732</xdr:rowOff>
    </xdr:to>
    <xdr:cxnSp macro="">
      <xdr:nvCxnSpPr>
        <xdr:cNvPr id="177" name="直線コネクタ 176"/>
        <xdr:cNvCxnSpPr/>
      </xdr:nvCxnSpPr>
      <xdr:spPr>
        <a:xfrm flipV="1">
          <a:off x="3797300" y="13439191"/>
          <a:ext cx="8382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73732</xdr:rowOff>
    </xdr:from>
    <xdr:to>
      <xdr:col>5</xdr:col>
      <xdr:colOff>358775</xdr:colOff>
      <xdr:row>78</xdr:row>
      <xdr:rowOff>82192</xdr:rowOff>
    </xdr:to>
    <xdr:cxnSp macro="">
      <xdr:nvCxnSpPr>
        <xdr:cNvPr id="180" name="直線コネクタ 179"/>
        <xdr:cNvCxnSpPr/>
      </xdr:nvCxnSpPr>
      <xdr:spPr>
        <a:xfrm flipV="1">
          <a:off x="2908300" y="13446832"/>
          <a:ext cx="889000" cy="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82192</xdr:rowOff>
    </xdr:from>
    <xdr:to>
      <xdr:col>4</xdr:col>
      <xdr:colOff>155575</xdr:colOff>
      <xdr:row>78</xdr:row>
      <xdr:rowOff>88162</xdr:rowOff>
    </xdr:to>
    <xdr:cxnSp macro="">
      <xdr:nvCxnSpPr>
        <xdr:cNvPr id="183" name="直線コネクタ 182"/>
        <xdr:cNvCxnSpPr/>
      </xdr:nvCxnSpPr>
      <xdr:spPr>
        <a:xfrm flipV="1">
          <a:off x="2019300" y="13455292"/>
          <a:ext cx="889000" cy="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88162</xdr:rowOff>
    </xdr:from>
    <xdr:to>
      <xdr:col>2</xdr:col>
      <xdr:colOff>638175</xdr:colOff>
      <xdr:row>78</xdr:row>
      <xdr:rowOff>92687</xdr:rowOff>
    </xdr:to>
    <xdr:cxnSp macro="">
      <xdr:nvCxnSpPr>
        <xdr:cNvPr id="186" name="直線コネクタ 185"/>
        <xdr:cNvCxnSpPr/>
      </xdr:nvCxnSpPr>
      <xdr:spPr>
        <a:xfrm flipV="1">
          <a:off x="1130300" y="13461262"/>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15291</xdr:rowOff>
    </xdr:from>
    <xdr:to>
      <xdr:col>6</xdr:col>
      <xdr:colOff>561975</xdr:colOff>
      <xdr:row>78</xdr:row>
      <xdr:rowOff>116891</xdr:rowOff>
    </xdr:to>
    <xdr:sp macro="" textlink="">
      <xdr:nvSpPr>
        <xdr:cNvPr id="196" name="円/楕円 195"/>
        <xdr:cNvSpPr/>
      </xdr:nvSpPr>
      <xdr:spPr>
        <a:xfrm>
          <a:off x="4584700" y="133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146118</xdr:rowOff>
    </xdr:from>
    <xdr:ext cx="599010" cy="259045"/>
    <xdr:sp macro="" textlink="">
      <xdr:nvSpPr>
        <xdr:cNvPr id="197" name="民生費該当値テキスト"/>
        <xdr:cNvSpPr txBox="1"/>
      </xdr:nvSpPr>
      <xdr:spPr>
        <a:xfrm>
          <a:off x="4686300" y="1317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187,620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22932</xdr:rowOff>
    </xdr:from>
    <xdr:to>
      <xdr:col>5</xdr:col>
      <xdr:colOff>409575</xdr:colOff>
      <xdr:row>78</xdr:row>
      <xdr:rowOff>124532</xdr:rowOff>
    </xdr:to>
    <xdr:sp macro="" textlink="">
      <xdr:nvSpPr>
        <xdr:cNvPr id="198" name="円/楕円 197"/>
        <xdr:cNvSpPr/>
      </xdr:nvSpPr>
      <xdr:spPr>
        <a:xfrm>
          <a:off x="3746500" y="133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141059</xdr:rowOff>
    </xdr:from>
    <xdr:ext cx="599010" cy="259045"/>
    <xdr:sp macro="" textlink="">
      <xdr:nvSpPr>
        <xdr:cNvPr id="199" name="テキスト ボックス 198"/>
        <xdr:cNvSpPr txBox="1"/>
      </xdr:nvSpPr>
      <xdr:spPr>
        <a:xfrm>
          <a:off x="3497794" y="1317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180,600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31392</xdr:rowOff>
    </xdr:from>
    <xdr:to>
      <xdr:col>4</xdr:col>
      <xdr:colOff>206375</xdr:colOff>
      <xdr:row>78</xdr:row>
      <xdr:rowOff>132992</xdr:rowOff>
    </xdr:to>
    <xdr:sp macro="" textlink="">
      <xdr:nvSpPr>
        <xdr:cNvPr id="200" name="円/楕円 199"/>
        <xdr:cNvSpPr/>
      </xdr:nvSpPr>
      <xdr:spPr>
        <a:xfrm>
          <a:off x="2857500" y="134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149519</xdr:rowOff>
    </xdr:from>
    <xdr:ext cx="599010" cy="259045"/>
    <xdr:sp macro="" textlink="">
      <xdr:nvSpPr>
        <xdr:cNvPr id="201" name="テキスト ボックス 200"/>
        <xdr:cNvSpPr txBox="1"/>
      </xdr:nvSpPr>
      <xdr:spPr>
        <a:xfrm>
          <a:off x="2608794" y="1317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37362</xdr:rowOff>
    </xdr:from>
    <xdr:to>
      <xdr:col>3</xdr:col>
      <xdr:colOff>3175</xdr:colOff>
      <xdr:row>78</xdr:row>
      <xdr:rowOff>138962</xdr:rowOff>
    </xdr:to>
    <xdr:sp macro="" textlink="">
      <xdr:nvSpPr>
        <xdr:cNvPr id="202" name="円/楕円 201"/>
        <xdr:cNvSpPr/>
      </xdr:nvSpPr>
      <xdr:spPr>
        <a:xfrm>
          <a:off x="1968500" y="134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155489</xdr:rowOff>
    </xdr:from>
    <xdr:ext cx="599010" cy="259045"/>
    <xdr:sp macro="" textlink="">
      <xdr:nvSpPr>
        <xdr:cNvPr id="203" name="テキスト ボックス 202"/>
        <xdr:cNvSpPr txBox="1"/>
      </xdr:nvSpPr>
      <xdr:spPr>
        <a:xfrm>
          <a:off x="1719794" y="1318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167,345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41887</xdr:rowOff>
    </xdr:from>
    <xdr:to>
      <xdr:col>1</xdr:col>
      <xdr:colOff>485775</xdr:colOff>
      <xdr:row>78</xdr:row>
      <xdr:rowOff>143487</xdr:rowOff>
    </xdr:to>
    <xdr:sp macro="" textlink="">
      <xdr:nvSpPr>
        <xdr:cNvPr id="204" name="円/楕円 203"/>
        <xdr:cNvSpPr/>
      </xdr:nvSpPr>
      <xdr:spPr>
        <a:xfrm>
          <a:off x="1079500" y="1341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160014</xdr:rowOff>
    </xdr:from>
    <xdr:ext cx="599010" cy="259045"/>
    <xdr:sp macro="" textlink="">
      <xdr:nvSpPr>
        <xdr:cNvPr id="205" name="テキスト ボックス 204"/>
        <xdr:cNvSpPr txBox="1"/>
      </xdr:nvSpPr>
      <xdr:spPr>
        <a:xfrm>
          <a:off x="830794" y="1319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93937</xdr:rowOff>
    </xdr:from>
    <xdr:to>
      <xdr:col>6</xdr:col>
      <xdr:colOff>511175</xdr:colOff>
      <xdr:row>96</xdr:row>
      <xdr:rowOff>108556</xdr:rowOff>
    </xdr:to>
    <xdr:cxnSp macro="">
      <xdr:nvCxnSpPr>
        <xdr:cNvPr id="236" name="直線コネクタ 235"/>
        <xdr:cNvCxnSpPr/>
      </xdr:nvCxnSpPr>
      <xdr:spPr>
        <a:xfrm flipV="1">
          <a:off x="3797300" y="16553137"/>
          <a:ext cx="838200" cy="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153220</xdr:rowOff>
    </xdr:from>
    <xdr:to>
      <xdr:col>5</xdr:col>
      <xdr:colOff>358775</xdr:colOff>
      <xdr:row>96</xdr:row>
      <xdr:rowOff>108556</xdr:rowOff>
    </xdr:to>
    <xdr:cxnSp macro="">
      <xdr:nvCxnSpPr>
        <xdr:cNvPr id="239" name="直線コネクタ 238"/>
        <xdr:cNvCxnSpPr/>
      </xdr:nvCxnSpPr>
      <xdr:spPr>
        <a:xfrm>
          <a:off x="2908300" y="15583720"/>
          <a:ext cx="889000" cy="98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153220</xdr:rowOff>
    </xdr:from>
    <xdr:to>
      <xdr:col>4</xdr:col>
      <xdr:colOff>155575</xdr:colOff>
      <xdr:row>95</xdr:row>
      <xdr:rowOff>83345</xdr:rowOff>
    </xdr:to>
    <xdr:cxnSp macro="">
      <xdr:nvCxnSpPr>
        <xdr:cNvPr id="242" name="直線コネクタ 241"/>
        <xdr:cNvCxnSpPr/>
      </xdr:nvCxnSpPr>
      <xdr:spPr>
        <a:xfrm flipV="1">
          <a:off x="2019300" y="15583720"/>
          <a:ext cx="889000" cy="78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130535</xdr:rowOff>
    </xdr:from>
    <xdr:to>
      <xdr:col>2</xdr:col>
      <xdr:colOff>638175</xdr:colOff>
      <xdr:row>95</xdr:row>
      <xdr:rowOff>83345</xdr:rowOff>
    </xdr:to>
    <xdr:cxnSp macro="">
      <xdr:nvCxnSpPr>
        <xdr:cNvPr id="245" name="直線コネクタ 244"/>
        <xdr:cNvCxnSpPr/>
      </xdr:nvCxnSpPr>
      <xdr:spPr>
        <a:xfrm>
          <a:off x="1130300" y="16075385"/>
          <a:ext cx="889000" cy="29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43137</xdr:rowOff>
    </xdr:from>
    <xdr:to>
      <xdr:col>6</xdr:col>
      <xdr:colOff>561975</xdr:colOff>
      <xdr:row>96</xdr:row>
      <xdr:rowOff>144737</xdr:rowOff>
    </xdr:to>
    <xdr:sp macro="" textlink="">
      <xdr:nvSpPr>
        <xdr:cNvPr id="255" name="円/楕円 254"/>
        <xdr:cNvSpPr/>
      </xdr:nvSpPr>
      <xdr:spPr>
        <a:xfrm>
          <a:off x="4584700" y="165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66014</xdr:rowOff>
    </xdr:from>
    <xdr:ext cx="534377" cy="259045"/>
    <xdr:sp macro="" textlink="">
      <xdr:nvSpPr>
        <xdr:cNvPr id="256" name="衛生費該当値テキスト"/>
        <xdr:cNvSpPr txBox="1"/>
      </xdr:nvSpPr>
      <xdr:spPr>
        <a:xfrm>
          <a:off x="4686300" y="163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47,704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57756</xdr:rowOff>
    </xdr:from>
    <xdr:to>
      <xdr:col>5</xdr:col>
      <xdr:colOff>409575</xdr:colOff>
      <xdr:row>96</xdr:row>
      <xdr:rowOff>159356</xdr:rowOff>
    </xdr:to>
    <xdr:sp macro="" textlink="">
      <xdr:nvSpPr>
        <xdr:cNvPr id="257" name="円/楕円 256"/>
        <xdr:cNvSpPr/>
      </xdr:nvSpPr>
      <xdr:spPr>
        <a:xfrm>
          <a:off x="3746500" y="165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4433</xdr:rowOff>
    </xdr:from>
    <xdr:ext cx="534377" cy="259045"/>
    <xdr:sp macro="" textlink="">
      <xdr:nvSpPr>
        <xdr:cNvPr id="258" name="テキスト ボックス 257"/>
        <xdr:cNvSpPr txBox="1"/>
      </xdr:nvSpPr>
      <xdr:spPr>
        <a:xfrm>
          <a:off x="3530111" y="1629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46,361</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102420</xdr:rowOff>
    </xdr:from>
    <xdr:to>
      <xdr:col>4</xdr:col>
      <xdr:colOff>206375</xdr:colOff>
      <xdr:row>91</xdr:row>
      <xdr:rowOff>32570</xdr:rowOff>
    </xdr:to>
    <xdr:sp macro="" textlink="">
      <xdr:nvSpPr>
        <xdr:cNvPr id="259" name="円/楕円 258"/>
        <xdr:cNvSpPr/>
      </xdr:nvSpPr>
      <xdr:spPr>
        <a:xfrm>
          <a:off x="2857500" y="155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49097</xdr:rowOff>
    </xdr:from>
    <xdr:ext cx="599010" cy="259045"/>
    <xdr:sp macro="" textlink="">
      <xdr:nvSpPr>
        <xdr:cNvPr id="260" name="テキスト ボックス 259"/>
        <xdr:cNvSpPr txBox="1"/>
      </xdr:nvSpPr>
      <xdr:spPr>
        <a:xfrm>
          <a:off x="2608794" y="1530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136,758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32545</xdr:rowOff>
    </xdr:from>
    <xdr:to>
      <xdr:col>3</xdr:col>
      <xdr:colOff>3175</xdr:colOff>
      <xdr:row>95</xdr:row>
      <xdr:rowOff>134145</xdr:rowOff>
    </xdr:to>
    <xdr:sp macro="" textlink="">
      <xdr:nvSpPr>
        <xdr:cNvPr id="261" name="円/楕円 260"/>
        <xdr:cNvSpPr/>
      </xdr:nvSpPr>
      <xdr:spPr>
        <a:xfrm>
          <a:off x="1968500" y="1632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150672</xdr:rowOff>
    </xdr:from>
    <xdr:ext cx="534377" cy="259045"/>
    <xdr:sp macro="" textlink="">
      <xdr:nvSpPr>
        <xdr:cNvPr id="262" name="テキスト ボックス 261"/>
        <xdr:cNvSpPr txBox="1"/>
      </xdr:nvSpPr>
      <xdr:spPr>
        <a:xfrm>
          <a:off x="1752111" y="1609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64,427</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79735</xdr:rowOff>
    </xdr:from>
    <xdr:to>
      <xdr:col>1</xdr:col>
      <xdr:colOff>485775</xdr:colOff>
      <xdr:row>94</xdr:row>
      <xdr:rowOff>9885</xdr:rowOff>
    </xdr:to>
    <xdr:sp macro="" textlink="">
      <xdr:nvSpPr>
        <xdr:cNvPr id="263" name="円/楕円 262"/>
        <xdr:cNvSpPr/>
      </xdr:nvSpPr>
      <xdr:spPr>
        <a:xfrm>
          <a:off x="1079500" y="1602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26412</xdr:rowOff>
    </xdr:from>
    <xdr:ext cx="534377" cy="259045"/>
    <xdr:sp macro="" textlink="">
      <xdr:nvSpPr>
        <xdr:cNvPr id="264" name="テキスト ボックス 263"/>
        <xdr:cNvSpPr txBox="1"/>
      </xdr:nvSpPr>
      <xdr:spPr>
        <a:xfrm>
          <a:off x="863111" y="1579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145161</xdr:rowOff>
    </xdr:from>
    <xdr:to>
      <xdr:col>15</xdr:col>
      <xdr:colOff>180975</xdr:colOff>
      <xdr:row>38</xdr:row>
      <xdr:rowOff>112776</xdr:rowOff>
    </xdr:to>
    <xdr:cxnSp macro="">
      <xdr:nvCxnSpPr>
        <xdr:cNvPr id="293" name="直線コネクタ 292"/>
        <xdr:cNvCxnSpPr/>
      </xdr:nvCxnSpPr>
      <xdr:spPr>
        <a:xfrm>
          <a:off x="9639300" y="6488811"/>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143129</xdr:rowOff>
    </xdr:from>
    <xdr:to>
      <xdr:col>14</xdr:col>
      <xdr:colOff>28575</xdr:colOff>
      <xdr:row>37</xdr:row>
      <xdr:rowOff>145161</xdr:rowOff>
    </xdr:to>
    <xdr:cxnSp macro="">
      <xdr:nvCxnSpPr>
        <xdr:cNvPr id="296" name="直線コネクタ 295"/>
        <xdr:cNvCxnSpPr/>
      </xdr:nvCxnSpPr>
      <xdr:spPr>
        <a:xfrm>
          <a:off x="8750300" y="6486779"/>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45466</xdr:rowOff>
    </xdr:from>
    <xdr:to>
      <xdr:col>12</xdr:col>
      <xdr:colOff>511175</xdr:colOff>
      <xdr:row>37</xdr:row>
      <xdr:rowOff>143129</xdr:rowOff>
    </xdr:to>
    <xdr:cxnSp macro="">
      <xdr:nvCxnSpPr>
        <xdr:cNvPr id="299" name="直線コネクタ 298"/>
        <xdr:cNvCxnSpPr/>
      </xdr:nvCxnSpPr>
      <xdr:spPr>
        <a:xfrm>
          <a:off x="7861300" y="6389116"/>
          <a:ext cx="889000" cy="9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17145</xdr:rowOff>
    </xdr:from>
    <xdr:to>
      <xdr:col>11</xdr:col>
      <xdr:colOff>307975</xdr:colOff>
      <xdr:row>37</xdr:row>
      <xdr:rowOff>45466</xdr:rowOff>
    </xdr:to>
    <xdr:cxnSp macro="">
      <xdr:nvCxnSpPr>
        <xdr:cNvPr id="302" name="直線コネクタ 301"/>
        <xdr:cNvCxnSpPr/>
      </xdr:nvCxnSpPr>
      <xdr:spPr>
        <a:xfrm>
          <a:off x="6972300" y="6017895"/>
          <a:ext cx="889000" cy="37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61976</xdr:rowOff>
    </xdr:from>
    <xdr:to>
      <xdr:col>15</xdr:col>
      <xdr:colOff>231775</xdr:colOff>
      <xdr:row>38</xdr:row>
      <xdr:rowOff>163576</xdr:rowOff>
    </xdr:to>
    <xdr:sp macro="" textlink="">
      <xdr:nvSpPr>
        <xdr:cNvPr id="312" name="円/楕円 311"/>
        <xdr:cNvSpPr/>
      </xdr:nvSpPr>
      <xdr:spPr>
        <a:xfrm>
          <a:off x="104267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159021</xdr:rowOff>
    </xdr:from>
    <xdr:ext cx="378565" cy="259045"/>
    <xdr:sp macro="" textlink="">
      <xdr:nvSpPr>
        <xdr:cNvPr id="313" name="労働費該当値テキスト"/>
        <xdr:cNvSpPr txBox="1"/>
      </xdr:nvSpPr>
      <xdr:spPr>
        <a:xfrm>
          <a:off x="10528300" y="6502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94361</xdr:rowOff>
    </xdr:from>
    <xdr:to>
      <xdr:col>14</xdr:col>
      <xdr:colOff>79375</xdr:colOff>
      <xdr:row>38</xdr:row>
      <xdr:rowOff>24511</xdr:rowOff>
    </xdr:to>
    <xdr:sp macro="" textlink="">
      <xdr:nvSpPr>
        <xdr:cNvPr id="314" name="円/楕円 313"/>
        <xdr:cNvSpPr/>
      </xdr:nvSpPr>
      <xdr:spPr>
        <a:xfrm>
          <a:off x="9588500" y="64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41038</xdr:rowOff>
    </xdr:from>
    <xdr:ext cx="469744" cy="259045"/>
    <xdr:sp macro="" textlink="">
      <xdr:nvSpPr>
        <xdr:cNvPr id="315" name="テキスト ボックス 314"/>
        <xdr:cNvSpPr txBox="1"/>
      </xdr:nvSpPr>
      <xdr:spPr>
        <a:xfrm>
          <a:off x="9404427" y="62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92329</xdr:rowOff>
    </xdr:from>
    <xdr:to>
      <xdr:col>12</xdr:col>
      <xdr:colOff>561975</xdr:colOff>
      <xdr:row>38</xdr:row>
      <xdr:rowOff>22479</xdr:rowOff>
    </xdr:to>
    <xdr:sp macro="" textlink="">
      <xdr:nvSpPr>
        <xdr:cNvPr id="316" name="円/楕円 315"/>
        <xdr:cNvSpPr/>
      </xdr:nvSpPr>
      <xdr:spPr>
        <a:xfrm>
          <a:off x="8699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39006</xdr:rowOff>
    </xdr:from>
    <xdr:ext cx="469744" cy="259045"/>
    <xdr:sp macro="" textlink="">
      <xdr:nvSpPr>
        <xdr:cNvPr id="317" name="テキスト ボックス 316"/>
        <xdr:cNvSpPr txBox="1"/>
      </xdr:nvSpPr>
      <xdr:spPr>
        <a:xfrm>
          <a:off x="8515427" y="621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166116</xdr:rowOff>
    </xdr:from>
    <xdr:to>
      <xdr:col>11</xdr:col>
      <xdr:colOff>358775</xdr:colOff>
      <xdr:row>37</xdr:row>
      <xdr:rowOff>96266</xdr:rowOff>
    </xdr:to>
    <xdr:sp macro="" textlink="">
      <xdr:nvSpPr>
        <xdr:cNvPr id="318" name="円/楕円 317"/>
        <xdr:cNvSpPr/>
      </xdr:nvSpPr>
      <xdr:spPr>
        <a:xfrm>
          <a:off x="7810500" y="63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112793</xdr:rowOff>
    </xdr:from>
    <xdr:ext cx="469744" cy="259045"/>
    <xdr:sp macro="" textlink="">
      <xdr:nvSpPr>
        <xdr:cNvPr id="319" name="テキスト ボックス 318"/>
        <xdr:cNvSpPr txBox="1"/>
      </xdr:nvSpPr>
      <xdr:spPr>
        <a:xfrm>
          <a:off x="7626427" y="611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137795</xdr:rowOff>
    </xdr:from>
    <xdr:to>
      <xdr:col>10</xdr:col>
      <xdr:colOff>155575</xdr:colOff>
      <xdr:row>35</xdr:row>
      <xdr:rowOff>67945</xdr:rowOff>
    </xdr:to>
    <xdr:sp macro="" textlink="">
      <xdr:nvSpPr>
        <xdr:cNvPr id="320" name="円/楕円 319"/>
        <xdr:cNvSpPr/>
      </xdr:nvSpPr>
      <xdr:spPr>
        <a:xfrm>
          <a:off x="6921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84472</xdr:rowOff>
    </xdr:from>
    <xdr:ext cx="469744" cy="259045"/>
    <xdr:sp macro="" textlink="">
      <xdr:nvSpPr>
        <xdr:cNvPr id="321" name="テキスト ボックス 320"/>
        <xdr:cNvSpPr txBox="1"/>
      </xdr:nvSpPr>
      <xdr:spPr>
        <a:xfrm>
          <a:off x="6737427" y="57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36216</xdr:rowOff>
    </xdr:from>
    <xdr:to>
      <xdr:col>15</xdr:col>
      <xdr:colOff>180975</xdr:colOff>
      <xdr:row>59</xdr:row>
      <xdr:rowOff>43914</xdr:rowOff>
    </xdr:to>
    <xdr:cxnSp macro="">
      <xdr:nvCxnSpPr>
        <xdr:cNvPr id="352" name="直線コネクタ 351"/>
        <xdr:cNvCxnSpPr/>
      </xdr:nvCxnSpPr>
      <xdr:spPr>
        <a:xfrm flipV="1">
          <a:off x="9639300" y="10151766"/>
          <a:ext cx="838200" cy="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43914</xdr:rowOff>
    </xdr:from>
    <xdr:to>
      <xdr:col>14</xdr:col>
      <xdr:colOff>28575</xdr:colOff>
      <xdr:row>59</xdr:row>
      <xdr:rowOff>47039</xdr:rowOff>
    </xdr:to>
    <xdr:cxnSp macro="">
      <xdr:nvCxnSpPr>
        <xdr:cNvPr id="355" name="直線コネクタ 354"/>
        <xdr:cNvCxnSpPr/>
      </xdr:nvCxnSpPr>
      <xdr:spPr>
        <a:xfrm flipV="1">
          <a:off x="8750300" y="10159464"/>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31840</xdr:rowOff>
    </xdr:from>
    <xdr:to>
      <xdr:col>12</xdr:col>
      <xdr:colOff>511175</xdr:colOff>
      <xdr:row>59</xdr:row>
      <xdr:rowOff>47039</xdr:rowOff>
    </xdr:to>
    <xdr:cxnSp macro="">
      <xdr:nvCxnSpPr>
        <xdr:cNvPr id="358" name="直線コネクタ 357"/>
        <xdr:cNvCxnSpPr/>
      </xdr:nvCxnSpPr>
      <xdr:spPr>
        <a:xfrm>
          <a:off x="7861300" y="10147390"/>
          <a:ext cx="889000" cy="1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31840</xdr:rowOff>
    </xdr:from>
    <xdr:to>
      <xdr:col>11</xdr:col>
      <xdr:colOff>307975</xdr:colOff>
      <xdr:row>59</xdr:row>
      <xdr:rowOff>55886</xdr:rowOff>
    </xdr:to>
    <xdr:cxnSp macro="">
      <xdr:nvCxnSpPr>
        <xdr:cNvPr id="361" name="直線コネクタ 360"/>
        <xdr:cNvCxnSpPr/>
      </xdr:nvCxnSpPr>
      <xdr:spPr>
        <a:xfrm flipV="1">
          <a:off x="6972300" y="10147390"/>
          <a:ext cx="889000" cy="2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156866</xdr:rowOff>
    </xdr:from>
    <xdr:to>
      <xdr:col>15</xdr:col>
      <xdr:colOff>231775</xdr:colOff>
      <xdr:row>59</xdr:row>
      <xdr:rowOff>87016</xdr:rowOff>
    </xdr:to>
    <xdr:sp macro="" textlink="">
      <xdr:nvSpPr>
        <xdr:cNvPr id="371" name="円/楕円 370"/>
        <xdr:cNvSpPr/>
      </xdr:nvSpPr>
      <xdr:spPr>
        <a:xfrm>
          <a:off x="10426700" y="101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164564</xdr:rowOff>
    </xdr:from>
    <xdr:to>
      <xdr:col>14</xdr:col>
      <xdr:colOff>79375</xdr:colOff>
      <xdr:row>59</xdr:row>
      <xdr:rowOff>94714</xdr:rowOff>
    </xdr:to>
    <xdr:sp macro="" textlink="">
      <xdr:nvSpPr>
        <xdr:cNvPr id="373" name="円/楕円 372"/>
        <xdr:cNvSpPr/>
      </xdr:nvSpPr>
      <xdr:spPr>
        <a:xfrm>
          <a:off x="9588500" y="1010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111241</xdr:rowOff>
    </xdr:from>
    <xdr:ext cx="534377" cy="259045"/>
    <xdr:sp macro="" textlink="">
      <xdr:nvSpPr>
        <xdr:cNvPr id="374" name="テキスト ボックス 373"/>
        <xdr:cNvSpPr txBox="1"/>
      </xdr:nvSpPr>
      <xdr:spPr>
        <a:xfrm>
          <a:off x="9372111"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167689</xdr:rowOff>
    </xdr:from>
    <xdr:to>
      <xdr:col>12</xdr:col>
      <xdr:colOff>561975</xdr:colOff>
      <xdr:row>59</xdr:row>
      <xdr:rowOff>97839</xdr:rowOff>
    </xdr:to>
    <xdr:sp macro="" textlink="">
      <xdr:nvSpPr>
        <xdr:cNvPr id="375" name="円/楕円 374"/>
        <xdr:cNvSpPr/>
      </xdr:nvSpPr>
      <xdr:spPr>
        <a:xfrm>
          <a:off x="8699500" y="1011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114366</xdr:rowOff>
    </xdr:from>
    <xdr:ext cx="534377" cy="259045"/>
    <xdr:sp macro="" textlink="">
      <xdr:nvSpPr>
        <xdr:cNvPr id="376" name="テキスト ボックス 375"/>
        <xdr:cNvSpPr txBox="1"/>
      </xdr:nvSpPr>
      <xdr:spPr>
        <a:xfrm>
          <a:off x="8483111" y="988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152490</xdr:rowOff>
    </xdr:from>
    <xdr:to>
      <xdr:col>11</xdr:col>
      <xdr:colOff>358775</xdr:colOff>
      <xdr:row>59</xdr:row>
      <xdr:rowOff>82640</xdr:rowOff>
    </xdr:to>
    <xdr:sp macro="" textlink="">
      <xdr:nvSpPr>
        <xdr:cNvPr id="377" name="円/楕円 376"/>
        <xdr:cNvSpPr/>
      </xdr:nvSpPr>
      <xdr:spPr>
        <a:xfrm>
          <a:off x="7810500" y="100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99167</xdr:rowOff>
    </xdr:from>
    <xdr:ext cx="534377" cy="259045"/>
    <xdr:sp macro="" textlink="">
      <xdr:nvSpPr>
        <xdr:cNvPr id="378" name="テキスト ボックス 377"/>
        <xdr:cNvSpPr txBox="1"/>
      </xdr:nvSpPr>
      <xdr:spPr>
        <a:xfrm>
          <a:off x="7594111" y="987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5086</xdr:rowOff>
    </xdr:from>
    <xdr:to>
      <xdr:col>10</xdr:col>
      <xdr:colOff>155575</xdr:colOff>
      <xdr:row>59</xdr:row>
      <xdr:rowOff>106686</xdr:rowOff>
    </xdr:to>
    <xdr:sp macro="" textlink="">
      <xdr:nvSpPr>
        <xdr:cNvPr id="379" name="円/楕円 378"/>
        <xdr:cNvSpPr/>
      </xdr:nvSpPr>
      <xdr:spPr>
        <a:xfrm>
          <a:off x="6921500" y="1012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123213</xdr:rowOff>
    </xdr:from>
    <xdr:ext cx="534377" cy="259045"/>
    <xdr:sp macro="" textlink="">
      <xdr:nvSpPr>
        <xdr:cNvPr id="380" name="テキスト ボックス 379"/>
        <xdr:cNvSpPr txBox="1"/>
      </xdr:nvSpPr>
      <xdr:spPr>
        <a:xfrm>
          <a:off x="6705111" y="989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8680</xdr:rowOff>
    </xdr:from>
    <xdr:to>
      <xdr:col>15</xdr:col>
      <xdr:colOff>180975</xdr:colOff>
      <xdr:row>78</xdr:row>
      <xdr:rowOff>46856</xdr:rowOff>
    </xdr:to>
    <xdr:cxnSp macro="">
      <xdr:nvCxnSpPr>
        <xdr:cNvPr id="411" name="直線コネクタ 410"/>
        <xdr:cNvCxnSpPr/>
      </xdr:nvCxnSpPr>
      <xdr:spPr>
        <a:xfrm flipV="1">
          <a:off x="9639300" y="13381780"/>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46856</xdr:rowOff>
    </xdr:from>
    <xdr:to>
      <xdr:col>14</xdr:col>
      <xdr:colOff>28575</xdr:colOff>
      <xdr:row>78</xdr:row>
      <xdr:rowOff>92413</xdr:rowOff>
    </xdr:to>
    <xdr:cxnSp macro="">
      <xdr:nvCxnSpPr>
        <xdr:cNvPr id="414" name="直線コネクタ 413"/>
        <xdr:cNvCxnSpPr/>
      </xdr:nvCxnSpPr>
      <xdr:spPr>
        <a:xfrm flipV="1">
          <a:off x="8750300" y="13419956"/>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85587</xdr:rowOff>
    </xdr:from>
    <xdr:to>
      <xdr:col>12</xdr:col>
      <xdr:colOff>511175</xdr:colOff>
      <xdr:row>78</xdr:row>
      <xdr:rowOff>92413</xdr:rowOff>
    </xdr:to>
    <xdr:cxnSp macro="">
      <xdr:nvCxnSpPr>
        <xdr:cNvPr id="417" name="直線コネクタ 416"/>
        <xdr:cNvCxnSpPr/>
      </xdr:nvCxnSpPr>
      <xdr:spPr>
        <a:xfrm>
          <a:off x="7861300" y="13458687"/>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85587</xdr:rowOff>
    </xdr:from>
    <xdr:to>
      <xdr:col>11</xdr:col>
      <xdr:colOff>307975</xdr:colOff>
      <xdr:row>78</xdr:row>
      <xdr:rowOff>100119</xdr:rowOff>
    </xdr:to>
    <xdr:cxnSp macro="">
      <xdr:nvCxnSpPr>
        <xdr:cNvPr id="420" name="直線コネクタ 419"/>
        <xdr:cNvCxnSpPr/>
      </xdr:nvCxnSpPr>
      <xdr:spPr>
        <a:xfrm flipV="1">
          <a:off x="6972300" y="13458687"/>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129330</xdr:rowOff>
    </xdr:from>
    <xdr:to>
      <xdr:col>15</xdr:col>
      <xdr:colOff>231775</xdr:colOff>
      <xdr:row>78</xdr:row>
      <xdr:rowOff>59480</xdr:rowOff>
    </xdr:to>
    <xdr:sp macro="" textlink="">
      <xdr:nvSpPr>
        <xdr:cNvPr id="430" name="円/楕円 429"/>
        <xdr:cNvSpPr/>
      </xdr:nvSpPr>
      <xdr:spPr>
        <a:xfrm>
          <a:off x="10426700" y="133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107757</xdr:rowOff>
    </xdr:from>
    <xdr:ext cx="469744" cy="259045"/>
    <xdr:sp macro="" textlink="">
      <xdr:nvSpPr>
        <xdr:cNvPr id="431" name="商工費該当値テキスト"/>
        <xdr:cNvSpPr txBox="1"/>
      </xdr:nvSpPr>
      <xdr:spPr>
        <a:xfrm>
          <a:off x="10528300" y="133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167506</xdr:rowOff>
    </xdr:from>
    <xdr:to>
      <xdr:col>14</xdr:col>
      <xdr:colOff>79375</xdr:colOff>
      <xdr:row>78</xdr:row>
      <xdr:rowOff>97656</xdr:rowOff>
    </xdr:to>
    <xdr:sp macro="" textlink="">
      <xdr:nvSpPr>
        <xdr:cNvPr id="432" name="円/楕円 431"/>
        <xdr:cNvSpPr/>
      </xdr:nvSpPr>
      <xdr:spPr>
        <a:xfrm>
          <a:off x="9588500" y="13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88783</xdr:rowOff>
    </xdr:from>
    <xdr:ext cx="469744" cy="259045"/>
    <xdr:sp macro="" textlink="">
      <xdr:nvSpPr>
        <xdr:cNvPr id="433" name="テキスト ボックス 432"/>
        <xdr:cNvSpPr txBox="1"/>
      </xdr:nvSpPr>
      <xdr:spPr>
        <a:xfrm>
          <a:off x="9404427" y="1346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41613</xdr:rowOff>
    </xdr:from>
    <xdr:to>
      <xdr:col>12</xdr:col>
      <xdr:colOff>561975</xdr:colOff>
      <xdr:row>78</xdr:row>
      <xdr:rowOff>143213</xdr:rowOff>
    </xdr:to>
    <xdr:sp macro="" textlink="">
      <xdr:nvSpPr>
        <xdr:cNvPr id="434" name="円/楕円 433"/>
        <xdr:cNvSpPr/>
      </xdr:nvSpPr>
      <xdr:spPr>
        <a:xfrm>
          <a:off x="8699500" y="134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134340</xdr:rowOff>
    </xdr:from>
    <xdr:ext cx="469744" cy="259045"/>
    <xdr:sp macro="" textlink="">
      <xdr:nvSpPr>
        <xdr:cNvPr id="435" name="テキスト ボックス 434"/>
        <xdr:cNvSpPr txBox="1"/>
      </xdr:nvSpPr>
      <xdr:spPr>
        <a:xfrm>
          <a:off x="8515427" y="1350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34787</xdr:rowOff>
    </xdr:from>
    <xdr:to>
      <xdr:col>11</xdr:col>
      <xdr:colOff>358775</xdr:colOff>
      <xdr:row>78</xdr:row>
      <xdr:rowOff>136387</xdr:rowOff>
    </xdr:to>
    <xdr:sp macro="" textlink="">
      <xdr:nvSpPr>
        <xdr:cNvPr id="436" name="円/楕円 435"/>
        <xdr:cNvSpPr/>
      </xdr:nvSpPr>
      <xdr:spPr>
        <a:xfrm>
          <a:off x="7810500" y="134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127514</xdr:rowOff>
    </xdr:from>
    <xdr:ext cx="469744" cy="259045"/>
    <xdr:sp macro="" textlink="">
      <xdr:nvSpPr>
        <xdr:cNvPr id="437" name="テキスト ボックス 436"/>
        <xdr:cNvSpPr txBox="1"/>
      </xdr:nvSpPr>
      <xdr:spPr>
        <a:xfrm>
          <a:off x="7626427" y="13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49319</xdr:rowOff>
    </xdr:from>
    <xdr:to>
      <xdr:col>10</xdr:col>
      <xdr:colOff>155575</xdr:colOff>
      <xdr:row>78</xdr:row>
      <xdr:rowOff>150919</xdr:rowOff>
    </xdr:to>
    <xdr:sp macro="" textlink="">
      <xdr:nvSpPr>
        <xdr:cNvPr id="438" name="円/楕円 437"/>
        <xdr:cNvSpPr/>
      </xdr:nvSpPr>
      <xdr:spPr>
        <a:xfrm>
          <a:off x="6921500" y="1342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142046</xdr:rowOff>
    </xdr:from>
    <xdr:ext cx="469744" cy="259045"/>
    <xdr:sp macro="" textlink="">
      <xdr:nvSpPr>
        <xdr:cNvPr id="439" name="テキスト ボックス 438"/>
        <xdr:cNvSpPr txBox="1"/>
      </xdr:nvSpPr>
      <xdr:spPr>
        <a:xfrm>
          <a:off x="6737427" y="1351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129332</xdr:rowOff>
    </xdr:from>
    <xdr:to>
      <xdr:col>15</xdr:col>
      <xdr:colOff>180975</xdr:colOff>
      <xdr:row>98</xdr:row>
      <xdr:rowOff>137911</xdr:rowOff>
    </xdr:to>
    <xdr:cxnSp macro="">
      <xdr:nvCxnSpPr>
        <xdr:cNvPr id="468" name="直線コネクタ 467"/>
        <xdr:cNvCxnSpPr/>
      </xdr:nvCxnSpPr>
      <xdr:spPr>
        <a:xfrm flipV="1">
          <a:off x="9639300" y="16931432"/>
          <a:ext cx="838200" cy="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137911</xdr:rowOff>
    </xdr:from>
    <xdr:to>
      <xdr:col>14</xdr:col>
      <xdr:colOff>28575</xdr:colOff>
      <xdr:row>98</xdr:row>
      <xdr:rowOff>146328</xdr:rowOff>
    </xdr:to>
    <xdr:cxnSp macro="">
      <xdr:nvCxnSpPr>
        <xdr:cNvPr id="471" name="直線コネクタ 470"/>
        <xdr:cNvCxnSpPr/>
      </xdr:nvCxnSpPr>
      <xdr:spPr>
        <a:xfrm flipV="1">
          <a:off x="8750300" y="16940011"/>
          <a:ext cx="889000" cy="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132172</xdr:rowOff>
    </xdr:from>
    <xdr:to>
      <xdr:col>12</xdr:col>
      <xdr:colOff>511175</xdr:colOff>
      <xdr:row>98</xdr:row>
      <xdr:rowOff>146328</xdr:rowOff>
    </xdr:to>
    <xdr:cxnSp macro="">
      <xdr:nvCxnSpPr>
        <xdr:cNvPr id="474" name="直線コネクタ 473"/>
        <xdr:cNvCxnSpPr/>
      </xdr:nvCxnSpPr>
      <xdr:spPr>
        <a:xfrm>
          <a:off x="7861300" y="16934272"/>
          <a:ext cx="889000" cy="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123475</xdr:rowOff>
    </xdr:from>
    <xdr:to>
      <xdr:col>11</xdr:col>
      <xdr:colOff>307975</xdr:colOff>
      <xdr:row>98</xdr:row>
      <xdr:rowOff>132172</xdr:rowOff>
    </xdr:to>
    <xdr:cxnSp macro="">
      <xdr:nvCxnSpPr>
        <xdr:cNvPr id="477" name="直線コネクタ 476"/>
        <xdr:cNvCxnSpPr/>
      </xdr:nvCxnSpPr>
      <xdr:spPr>
        <a:xfrm>
          <a:off x="6972300" y="16925575"/>
          <a:ext cx="889000" cy="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78532</xdr:rowOff>
    </xdr:from>
    <xdr:to>
      <xdr:col>15</xdr:col>
      <xdr:colOff>231775</xdr:colOff>
      <xdr:row>99</xdr:row>
      <xdr:rowOff>8682</xdr:rowOff>
    </xdr:to>
    <xdr:sp macro="" textlink="">
      <xdr:nvSpPr>
        <xdr:cNvPr id="487" name="円/楕円 486"/>
        <xdr:cNvSpPr/>
      </xdr:nvSpPr>
      <xdr:spPr>
        <a:xfrm>
          <a:off x="10426700" y="1688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45,443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87111</xdr:rowOff>
    </xdr:from>
    <xdr:to>
      <xdr:col>14</xdr:col>
      <xdr:colOff>79375</xdr:colOff>
      <xdr:row>99</xdr:row>
      <xdr:rowOff>17261</xdr:rowOff>
    </xdr:to>
    <xdr:sp macro="" textlink="">
      <xdr:nvSpPr>
        <xdr:cNvPr id="489" name="円/楕円 488"/>
        <xdr:cNvSpPr/>
      </xdr:nvSpPr>
      <xdr:spPr>
        <a:xfrm>
          <a:off x="9588500" y="168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8388</xdr:rowOff>
    </xdr:from>
    <xdr:ext cx="534377" cy="259045"/>
    <xdr:sp macro="" textlink="">
      <xdr:nvSpPr>
        <xdr:cNvPr id="490" name="テキスト ボックス 489"/>
        <xdr:cNvSpPr txBox="1"/>
      </xdr:nvSpPr>
      <xdr:spPr>
        <a:xfrm>
          <a:off x="9372111" y="169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95528</xdr:rowOff>
    </xdr:from>
    <xdr:to>
      <xdr:col>12</xdr:col>
      <xdr:colOff>561975</xdr:colOff>
      <xdr:row>99</xdr:row>
      <xdr:rowOff>25678</xdr:rowOff>
    </xdr:to>
    <xdr:sp macro="" textlink="">
      <xdr:nvSpPr>
        <xdr:cNvPr id="491" name="円/楕円 490"/>
        <xdr:cNvSpPr/>
      </xdr:nvSpPr>
      <xdr:spPr>
        <a:xfrm>
          <a:off x="8699500" y="1689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16805</xdr:rowOff>
    </xdr:from>
    <xdr:ext cx="534377" cy="259045"/>
    <xdr:sp macro="" textlink="">
      <xdr:nvSpPr>
        <xdr:cNvPr id="492" name="テキスト ボックス 491"/>
        <xdr:cNvSpPr txBox="1"/>
      </xdr:nvSpPr>
      <xdr:spPr>
        <a:xfrm>
          <a:off x="8483111" y="169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81372</xdr:rowOff>
    </xdr:from>
    <xdr:to>
      <xdr:col>11</xdr:col>
      <xdr:colOff>358775</xdr:colOff>
      <xdr:row>99</xdr:row>
      <xdr:rowOff>11522</xdr:rowOff>
    </xdr:to>
    <xdr:sp macro="" textlink="">
      <xdr:nvSpPr>
        <xdr:cNvPr id="493" name="円/楕円 492"/>
        <xdr:cNvSpPr/>
      </xdr:nvSpPr>
      <xdr:spPr>
        <a:xfrm>
          <a:off x="7810500" y="168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28049</xdr:rowOff>
    </xdr:from>
    <xdr:ext cx="534377" cy="259045"/>
    <xdr:sp macro="" textlink="">
      <xdr:nvSpPr>
        <xdr:cNvPr id="494" name="テキスト ボックス 493"/>
        <xdr:cNvSpPr txBox="1"/>
      </xdr:nvSpPr>
      <xdr:spPr>
        <a:xfrm>
          <a:off x="7594111" y="1665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72675</xdr:rowOff>
    </xdr:from>
    <xdr:to>
      <xdr:col>10</xdr:col>
      <xdr:colOff>155575</xdr:colOff>
      <xdr:row>99</xdr:row>
      <xdr:rowOff>2825</xdr:rowOff>
    </xdr:to>
    <xdr:sp macro="" textlink="">
      <xdr:nvSpPr>
        <xdr:cNvPr id="495" name="円/楕円 494"/>
        <xdr:cNvSpPr/>
      </xdr:nvSpPr>
      <xdr:spPr>
        <a:xfrm>
          <a:off x="6921500" y="168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19352</xdr:rowOff>
    </xdr:from>
    <xdr:ext cx="534377" cy="259045"/>
    <xdr:sp macro="" textlink="">
      <xdr:nvSpPr>
        <xdr:cNvPr id="496" name="テキスト ボックス 495"/>
        <xdr:cNvSpPr txBox="1"/>
      </xdr:nvSpPr>
      <xdr:spPr>
        <a:xfrm>
          <a:off x="6705111" y="1665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8960</xdr:rowOff>
    </xdr:from>
    <xdr:to>
      <xdr:col>23</xdr:col>
      <xdr:colOff>517525</xdr:colOff>
      <xdr:row>35</xdr:row>
      <xdr:rowOff>122803</xdr:rowOff>
    </xdr:to>
    <xdr:cxnSp macro="">
      <xdr:nvCxnSpPr>
        <xdr:cNvPr id="525" name="直線コネクタ 524"/>
        <xdr:cNvCxnSpPr/>
      </xdr:nvCxnSpPr>
      <xdr:spPr>
        <a:xfrm>
          <a:off x="15481300" y="6009710"/>
          <a:ext cx="8382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8960</xdr:rowOff>
    </xdr:from>
    <xdr:to>
      <xdr:col>22</xdr:col>
      <xdr:colOff>365125</xdr:colOff>
      <xdr:row>35</xdr:row>
      <xdr:rowOff>73730</xdr:rowOff>
    </xdr:to>
    <xdr:cxnSp macro="">
      <xdr:nvCxnSpPr>
        <xdr:cNvPr id="528" name="直線コネクタ 527"/>
        <xdr:cNvCxnSpPr/>
      </xdr:nvCxnSpPr>
      <xdr:spPr>
        <a:xfrm flipV="1">
          <a:off x="14592300" y="60097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37916</xdr:rowOff>
    </xdr:from>
    <xdr:to>
      <xdr:col>21</xdr:col>
      <xdr:colOff>161925</xdr:colOff>
      <xdr:row>35</xdr:row>
      <xdr:rowOff>73730</xdr:rowOff>
    </xdr:to>
    <xdr:cxnSp macro="">
      <xdr:nvCxnSpPr>
        <xdr:cNvPr id="531" name="直線コネクタ 530"/>
        <xdr:cNvCxnSpPr/>
      </xdr:nvCxnSpPr>
      <xdr:spPr>
        <a:xfrm>
          <a:off x="13703300" y="5695766"/>
          <a:ext cx="889000" cy="37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37916</xdr:rowOff>
    </xdr:from>
    <xdr:to>
      <xdr:col>19</xdr:col>
      <xdr:colOff>644525</xdr:colOff>
      <xdr:row>35</xdr:row>
      <xdr:rowOff>165894</xdr:rowOff>
    </xdr:to>
    <xdr:cxnSp macro="">
      <xdr:nvCxnSpPr>
        <xdr:cNvPr id="534" name="直線コネクタ 533"/>
        <xdr:cNvCxnSpPr/>
      </xdr:nvCxnSpPr>
      <xdr:spPr>
        <a:xfrm flipV="1">
          <a:off x="12814300" y="5695766"/>
          <a:ext cx="889000" cy="47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72003</xdr:rowOff>
    </xdr:from>
    <xdr:to>
      <xdr:col>23</xdr:col>
      <xdr:colOff>568325</xdr:colOff>
      <xdr:row>36</xdr:row>
      <xdr:rowOff>2153</xdr:rowOff>
    </xdr:to>
    <xdr:sp macro="" textlink="">
      <xdr:nvSpPr>
        <xdr:cNvPr id="544" name="円/楕円 543"/>
        <xdr:cNvSpPr/>
      </xdr:nvSpPr>
      <xdr:spPr>
        <a:xfrm>
          <a:off x="16268700" y="607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94880</xdr:rowOff>
    </xdr:from>
    <xdr:ext cx="534377" cy="259045"/>
    <xdr:sp macro="" textlink="">
      <xdr:nvSpPr>
        <xdr:cNvPr id="545" name="消防費該当値テキスト"/>
        <xdr:cNvSpPr txBox="1"/>
      </xdr:nvSpPr>
      <xdr:spPr>
        <a:xfrm>
          <a:off x="16370300" y="592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31,887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129610</xdr:rowOff>
    </xdr:from>
    <xdr:to>
      <xdr:col>22</xdr:col>
      <xdr:colOff>415925</xdr:colOff>
      <xdr:row>35</xdr:row>
      <xdr:rowOff>59760</xdr:rowOff>
    </xdr:to>
    <xdr:sp macro="" textlink="">
      <xdr:nvSpPr>
        <xdr:cNvPr id="546" name="円/楕円 545"/>
        <xdr:cNvSpPr/>
      </xdr:nvSpPr>
      <xdr:spPr>
        <a:xfrm>
          <a:off x="15430500" y="595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76287</xdr:rowOff>
    </xdr:from>
    <xdr:ext cx="534377" cy="259045"/>
    <xdr:sp macro="" textlink="">
      <xdr:nvSpPr>
        <xdr:cNvPr id="547" name="テキスト ボックス 546"/>
        <xdr:cNvSpPr txBox="1"/>
      </xdr:nvSpPr>
      <xdr:spPr>
        <a:xfrm>
          <a:off x="15214111" y="573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22930</xdr:rowOff>
    </xdr:from>
    <xdr:to>
      <xdr:col>21</xdr:col>
      <xdr:colOff>212725</xdr:colOff>
      <xdr:row>35</xdr:row>
      <xdr:rowOff>124530</xdr:rowOff>
    </xdr:to>
    <xdr:sp macro="" textlink="">
      <xdr:nvSpPr>
        <xdr:cNvPr id="548" name="円/楕円 547"/>
        <xdr:cNvSpPr/>
      </xdr:nvSpPr>
      <xdr:spPr>
        <a:xfrm>
          <a:off x="14541500" y="60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141057</xdr:rowOff>
    </xdr:from>
    <xdr:ext cx="534377" cy="259045"/>
    <xdr:sp macro="" textlink="">
      <xdr:nvSpPr>
        <xdr:cNvPr id="549" name="テキスト ボックス 548"/>
        <xdr:cNvSpPr txBox="1"/>
      </xdr:nvSpPr>
      <xdr:spPr>
        <a:xfrm>
          <a:off x="14325111" y="579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34,463</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158566</xdr:rowOff>
    </xdr:from>
    <xdr:to>
      <xdr:col>20</xdr:col>
      <xdr:colOff>9525</xdr:colOff>
      <xdr:row>33</xdr:row>
      <xdr:rowOff>88716</xdr:rowOff>
    </xdr:to>
    <xdr:sp macro="" textlink="">
      <xdr:nvSpPr>
        <xdr:cNvPr id="550" name="円/楕円 549"/>
        <xdr:cNvSpPr/>
      </xdr:nvSpPr>
      <xdr:spPr>
        <a:xfrm>
          <a:off x="13652500" y="564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105243</xdr:rowOff>
    </xdr:from>
    <xdr:ext cx="534377" cy="259045"/>
    <xdr:sp macro="" textlink="">
      <xdr:nvSpPr>
        <xdr:cNvPr id="551" name="テキスト ボックス 550"/>
        <xdr:cNvSpPr txBox="1"/>
      </xdr:nvSpPr>
      <xdr:spPr>
        <a:xfrm>
          <a:off x="13436111" y="54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115094</xdr:rowOff>
    </xdr:from>
    <xdr:to>
      <xdr:col>18</xdr:col>
      <xdr:colOff>492125</xdr:colOff>
      <xdr:row>36</xdr:row>
      <xdr:rowOff>45244</xdr:rowOff>
    </xdr:to>
    <xdr:sp macro="" textlink="">
      <xdr:nvSpPr>
        <xdr:cNvPr id="552" name="円/楕円 551"/>
        <xdr:cNvSpPr/>
      </xdr:nvSpPr>
      <xdr:spPr>
        <a:xfrm>
          <a:off x="12763500" y="611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61771</xdr:rowOff>
    </xdr:from>
    <xdr:ext cx="534377" cy="259045"/>
    <xdr:sp macro="" textlink="">
      <xdr:nvSpPr>
        <xdr:cNvPr id="553" name="テキスト ボックス 552"/>
        <xdr:cNvSpPr txBox="1"/>
      </xdr:nvSpPr>
      <xdr:spPr>
        <a:xfrm>
          <a:off x="12547111" y="58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30962</xdr:rowOff>
    </xdr:from>
    <xdr:to>
      <xdr:col>23</xdr:col>
      <xdr:colOff>517525</xdr:colOff>
      <xdr:row>55</xdr:row>
      <xdr:rowOff>46945</xdr:rowOff>
    </xdr:to>
    <xdr:cxnSp macro="">
      <xdr:nvCxnSpPr>
        <xdr:cNvPr id="583" name="直線コネクタ 582"/>
        <xdr:cNvCxnSpPr/>
      </xdr:nvCxnSpPr>
      <xdr:spPr>
        <a:xfrm flipV="1">
          <a:off x="15481300" y="9117812"/>
          <a:ext cx="838200" cy="35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46945</xdr:rowOff>
    </xdr:from>
    <xdr:to>
      <xdr:col>22</xdr:col>
      <xdr:colOff>365125</xdr:colOff>
      <xdr:row>55</xdr:row>
      <xdr:rowOff>83731</xdr:rowOff>
    </xdr:to>
    <xdr:cxnSp macro="">
      <xdr:nvCxnSpPr>
        <xdr:cNvPr id="586" name="直線コネクタ 585"/>
        <xdr:cNvCxnSpPr/>
      </xdr:nvCxnSpPr>
      <xdr:spPr>
        <a:xfrm flipV="1">
          <a:off x="14592300" y="9476695"/>
          <a:ext cx="889000" cy="3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134862</xdr:rowOff>
    </xdr:from>
    <xdr:to>
      <xdr:col>21</xdr:col>
      <xdr:colOff>161925</xdr:colOff>
      <xdr:row>55</xdr:row>
      <xdr:rowOff>83731</xdr:rowOff>
    </xdr:to>
    <xdr:cxnSp macro="">
      <xdr:nvCxnSpPr>
        <xdr:cNvPr id="589" name="直線コネクタ 588"/>
        <xdr:cNvCxnSpPr/>
      </xdr:nvCxnSpPr>
      <xdr:spPr>
        <a:xfrm>
          <a:off x="13703300" y="9393162"/>
          <a:ext cx="889000" cy="1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134862</xdr:rowOff>
    </xdr:from>
    <xdr:to>
      <xdr:col>19</xdr:col>
      <xdr:colOff>644525</xdr:colOff>
      <xdr:row>56</xdr:row>
      <xdr:rowOff>119450</xdr:rowOff>
    </xdr:to>
    <xdr:cxnSp macro="">
      <xdr:nvCxnSpPr>
        <xdr:cNvPr id="592" name="直線コネクタ 591"/>
        <xdr:cNvCxnSpPr/>
      </xdr:nvCxnSpPr>
      <xdr:spPr>
        <a:xfrm flipV="1">
          <a:off x="12814300" y="9393162"/>
          <a:ext cx="889000" cy="32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151612</xdr:rowOff>
    </xdr:from>
    <xdr:to>
      <xdr:col>23</xdr:col>
      <xdr:colOff>568325</xdr:colOff>
      <xdr:row>53</xdr:row>
      <xdr:rowOff>81762</xdr:rowOff>
    </xdr:to>
    <xdr:sp macro="" textlink="">
      <xdr:nvSpPr>
        <xdr:cNvPr id="602" name="円/楕円 601"/>
        <xdr:cNvSpPr/>
      </xdr:nvSpPr>
      <xdr:spPr>
        <a:xfrm>
          <a:off x="16268700" y="90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3039</xdr:rowOff>
    </xdr:from>
    <xdr:ext cx="534377" cy="259045"/>
    <xdr:sp macro="" textlink="">
      <xdr:nvSpPr>
        <xdr:cNvPr id="603" name="教育費該当値テキスト"/>
        <xdr:cNvSpPr txBox="1"/>
      </xdr:nvSpPr>
      <xdr:spPr>
        <a:xfrm>
          <a:off x="16370300" y="89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74,708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167595</xdr:rowOff>
    </xdr:from>
    <xdr:to>
      <xdr:col>22</xdr:col>
      <xdr:colOff>415925</xdr:colOff>
      <xdr:row>55</xdr:row>
      <xdr:rowOff>97745</xdr:rowOff>
    </xdr:to>
    <xdr:sp macro="" textlink="">
      <xdr:nvSpPr>
        <xdr:cNvPr id="604" name="円/楕円 603"/>
        <xdr:cNvSpPr/>
      </xdr:nvSpPr>
      <xdr:spPr>
        <a:xfrm>
          <a:off x="15430500" y="94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114272</xdr:rowOff>
    </xdr:from>
    <xdr:ext cx="534377" cy="259045"/>
    <xdr:sp macro="" textlink="">
      <xdr:nvSpPr>
        <xdr:cNvPr id="605" name="テキスト ボックス 604"/>
        <xdr:cNvSpPr txBox="1"/>
      </xdr:nvSpPr>
      <xdr:spPr>
        <a:xfrm>
          <a:off x="15214111" y="920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32931</xdr:rowOff>
    </xdr:from>
    <xdr:to>
      <xdr:col>21</xdr:col>
      <xdr:colOff>212725</xdr:colOff>
      <xdr:row>55</xdr:row>
      <xdr:rowOff>134531</xdr:rowOff>
    </xdr:to>
    <xdr:sp macro="" textlink="">
      <xdr:nvSpPr>
        <xdr:cNvPr id="606" name="円/楕円 605"/>
        <xdr:cNvSpPr/>
      </xdr:nvSpPr>
      <xdr:spPr>
        <a:xfrm>
          <a:off x="14541500" y="9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151058</xdr:rowOff>
    </xdr:from>
    <xdr:ext cx="534377" cy="259045"/>
    <xdr:sp macro="" textlink="">
      <xdr:nvSpPr>
        <xdr:cNvPr id="607" name="テキスト ボックス 606"/>
        <xdr:cNvSpPr txBox="1"/>
      </xdr:nvSpPr>
      <xdr:spPr>
        <a:xfrm>
          <a:off x="14325111" y="923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84062</xdr:rowOff>
    </xdr:from>
    <xdr:to>
      <xdr:col>20</xdr:col>
      <xdr:colOff>9525</xdr:colOff>
      <xdr:row>55</xdr:row>
      <xdr:rowOff>14212</xdr:rowOff>
    </xdr:to>
    <xdr:sp macro="" textlink="">
      <xdr:nvSpPr>
        <xdr:cNvPr id="608" name="円/楕円 607"/>
        <xdr:cNvSpPr/>
      </xdr:nvSpPr>
      <xdr:spPr>
        <a:xfrm>
          <a:off x="13652500" y="93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30739</xdr:rowOff>
    </xdr:from>
    <xdr:ext cx="534377" cy="259045"/>
    <xdr:sp macro="" textlink="">
      <xdr:nvSpPr>
        <xdr:cNvPr id="609" name="テキスト ボックス 608"/>
        <xdr:cNvSpPr txBox="1"/>
      </xdr:nvSpPr>
      <xdr:spPr>
        <a:xfrm>
          <a:off x="13436111" y="911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68650</xdr:rowOff>
    </xdr:from>
    <xdr:to>
      <xdr:col>18</xdr:col>
      <xdr:colOff>492125</xdr:colOff>
      <xdr:row>56</xdr:row>
      <xdr:rowOff>170250</xdr:rowOff>
    </xdr:to>
    <xdr:sp macro="" textlink="">
      <xdr:nvSpPr>
        <xdr:cNvPr id="610" name="円/楕円 609"/>
        <xdr:cNvSpPr/>
      </xdr:nvSpPr>
      <xdr:spPr>
        <a:xfrm>
          <a:off x="12763500" y="966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15327</xdr:rowOff>
    </xdr:from>
    <xdr:ext cx="534377" cy="259045"/>
    <xdr:sp macro="" textlink="">
      <xdr:nvSpPr>
        <xdr:cNvPr id="611" name="テキスト ボックス 610"/>
        <xdr:cNvSpPr txBox="1"/>
      </xdr:nvSpPr>
      <xdr:spPr>
        <a:xfrm>
          <a:off x="12547111" y="94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120607</xdr:rowOff>
    </xdr:from>
    <xdr:to>
      <xdr:col>23</xdr:col>
      <xdr:colOff>517525</xdr:colOff>
      <xdr:row>78</xdr:row>
      <xdr:rowOff>120808</xdr:rowOff>
    </xdr:to>
    <xdr:cxnSp macro="">
      <xdr:nvCxnSpPr>
        <xdr:cNvPr id="638" name="直線コネクタ 637"/>
        <xdr:cNvCxnSpPr/>
      </xdr:nvCxnSpPr>
      <xdr:spPr>
        <a:xfrm flipV="1">
          <a:off x="15481300" y="13493707"/>
          <a:ext cx="8382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120808</xdr:rowOff>
    </xdr:from>
    <xdr:to>
      <xdr:col>22</xdr:col>
      <xdr:colOff>365125</xdr:colOff>
      <xdr:row>78</xdr:row>
      <xdr:rowOff>134040</xdr:rowOff>
    </xdr:to>
    <xdr:cxnSp macro="">
      <xdr:nvCxnSpPr>
        <xdr:cNvPr id="641" name="直線コネクタ 640"/>
        <xdr:cNvCxnSpPr/>
      </xdr:nvCxnSpPr>
      <xdr:spPr>
        <a:xfrm flipV="1">
          <a:off x="14592300" y="13493908"/>
          <a:ext cx="889000" cy="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134040</xdr:rowOff>
    </xdr:from>
    <xdr:to>
      <xdr:col>21</xdr:col>
      <xdr:colOff>161925</xdr:colOff>
      <xdr:row>78</xdr:row>
      <xdr:rowOff>139581</xdr:rowOff>
    </xdr:to>
    <xdr:cxnSp macro="">
      <xdr:nvCxnSpPr>
        <xdr:cNvPr id="644" name="直線コネクタ 643"/>
        <xdr:cNvCxnSpPr/>
      </xdr:nvCxnSpPr>
      <xdr:spPr>
        <a:xfrm flipV="1">
          <a:off x="13703300" y="13507140"/>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138804</xdr:rowOff>
    </xdr:from>
    <xdr:to>
      <xdr:col>19</xdr:col>
      <xdr:colOff>644525</xdr:colOff>
      <xdr:row>78</xdr:row>
      <xdr:rowOff>139581</xdr:rowOff>
    </xdr:to>
    <xdr:cxnSp macro="">
      <xdr:nvCxnSpPr>
        <xdr:cNvPr id="647" name="直線コネクタ 646"/>
        <xdr:cNvCxnSpPr/>
      </xdr:nvCxnSpPr>
      <xdr:spPr>
        <a:xfrm>
          <a:off x="12814300" y="13511904"/>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69807</xdr:rowOff>
    </xdr:from>
    <xdr:to>
      <xdr:col>23</xdr:col>
      <xdr:colOff>568325</xdr:colOff>
      <xdr:row>78</xdr:row>
      <xdr:rowOff>171407</xdr:rowOff>
    </xdr:to>
    <xdr:sp macro="" textlink="">
      <xdr:nvSpPr>
        <xdr:cNvPr id="657" name="円/楕円 656"/>
        <xdr:cNvSpPr/>
      </xdr:nvSpPr>
      <xdr:spPr>
        <a:xfrm>
          <a:off x="16268700" y="134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11036</xdr:rowOff>
    </xdr:from>
    <xdr:ext cx="469744" cy="259045"/>
    <xdr:sp macro="" textlink="">
      <xdr:nvSpPr>
        <xdr:cNvPr id="658" name="災害復旧費該当値テキスト"/>
        <xdr:cNvSpPr txBox="1"/>
      </xdr:nvSpPr>
      <xdr:spPr>
        <a:xfrm>
          <a:off x="16370300" y="1338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70008</xdr:rowOff>
    </xdr:from>
    <xdr:to>
      <xdr:col>22</xdr:col>
      <xdr:colOff>415925</xdr:colOff>
      <xdr:row>79</xdr:row>
      <xdr:rowOff>158</xdr:rowOff>
    </xdr:to>
    <xdr:sp macro="" textlink="">
      <xdr:nvSpPr>
        <xdr:cNvPr id="659" name="円/楕円 658"/>
        <xdr:cNvSpPr/>
      </xdr:nvSpPr>
      <xdr:spPr>
        <a:xfrm>
          <a:off x="15430500" y="134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162735</xdr:rowOff>
    </xdr:from>
    <xdr:ext cx="469744" cy="259045"/>
    <xdr:sp macro="" textlink="">
      <xdr:nvSpPr>
        <xdr:cNvPr id="660" name="テキスト ボックス 659"/>
        <xdr:cNvSpPr txBox="1"/>
      </xdr:nvSpPr>
      <xdr:spPr>
        <a:xfrm>
          <a:off x="15246427" y="135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83240</xdr:rowOff>
    </xdr:from>
    <xdr:to>
      <xdr:col>21</xdr:col>
      <xdr:colOff>212725</xdr:colOff>
      <xdr:row>79</xdr:row>
      <xdr:rowOff>13390</xdr:rowOff>
    </xdr:to>
    <xdr:sp macro="" textlink="">
      <xdr:nvSpPr>
        <xdr:cNvPr id="661" name="円/楕円 660"/>
        <xdr:cNvSpPr/>
      </xdr:nvSpPr>
      <xdr:spPr>
        <a:xfrm>
          <a:off x="14541500" y="134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4517</xdr:rowOff>
    </xdr:from>
    <xdr:ext cx="378565" cy="259045"/>
    <xdr:sp macro="" textlink="">
      <xdr:nvSpPr>
        <xdr:cNvPr id="662" name="テキスト ボックス 661"/>
        <xdr:cNvSpPr txBox="1"/>
      </xdr:nvSpPr>
      <xdr:spPr>
        <a:xfrm>
          <a:off x="14403017" y="1354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88781</xdr:rowOff>
    </xdr:from>
    <xdr:to>
      <xdr:col>20</xdr:col>
      <xdr:colOff>9525</xdr:colOff>
      <xdr:row>79</xdr:row>
      <xdr:rowOff>18931</xdr:rowOff>
    </xdr:to>
    <xdr:sp macro="" textlink="">
      <xdr:nvSpPr>
        <xdr:cNvPr id="663" name="円/楕円 662"/>
        <xdr:cNvSpPr/>
      </xdr:nvSpPr>
      <xdr:spPr>
        <a:xfrm>
          <a:off x="13652500" y="1346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10058</xdr:rowOff>
    </xdr:from>
    <xdr:ext cx="313932" cy="259045"/>
    <xdr:sp macro="" textlink="">
      <xdr:nvSpPr>
        <xdr:cNvPr id="664" name="テキスト ボックス 663"/>
        <xdr:cNvSpPr txBox="1"/>
      </xdr:nvSpPr>
      <xdr:spPr>
        <a:xfrm>
          <a:off x="13546333" y="13554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88004</xdr:rowOff>
    </xdr:from>
    <xdr:to>
      <xdr:col>18</xdr:col>
      <xdr:colOff>492125</xdr:colOff>
      <xdr:row>79</xdr:row>
      <xdr:rowOff>18154</xdr:rowOff>
    </xdr:to>
    <xdr:sp macro="" textlink="">
      <xdr:nvSpPr>
        <xdr:cNvPr id="665" name="円/楕円 664"/>
        <xdr:cNvSpPr/>
      </xdr:nvSpPr>
      <xdr:spPr>
        <a:xfrm>
          <a:off x="12763500" y="134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9281</xdr:rowOff>
    </xdr:from>
    <xdr:ext cx="313932" cy="259045"/>
    <xdr:sp macro="" textlink="">
      <xdr:nvSpPr>
        <xdr:cNvPr id="666" name="テキスト ボックス 665"/>
        <xdr:cNvSpPr txBox="1"/>
      </xdr:nvSpPr>
      <xdr:spPr>
        <a:xfrm>
          <a:off x="12657333" y="13553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24307</xdr:rowOff>
    </xdr:from>
    <xdr:to>
      <xdr:col>23</xdr:col>
      <xdr:colOff>517525</xdr:colOff>
      <xdr:row>93</xdr:row>
      <xdr:rowOff>32322</xdr:rowOff>
    </xdr:to>
    <xdr:cxnSp macro="">
      <xdr:nvCxnSpPr>
        <xdr:cNvPr id="695" name="直線コネクタ 694"/>
        <xdr:cNvCxnSpPr/>
      </xdr:nvCxnSpPr>
      <xdr:spPr>
        <a:xfrm>
          <a:off x="15481300" y="15969157"/>
          <a:ext cx="8382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24307</xdr:rowOff>
    </xdr:from>
    <xdr:to>
      <xdr:col>22</xdr:col>
      <xdr:colOff>365125</xdr:colOff>
      <xdr:row>93</xdr:row>
      <xdr:rowOff>74676</xdr:rowOff>
    </xdr:to>
    <xdr:cxnSp macro="">
      <xdr:nvCxnSpPr>
        <xdr:cNvPr id="698" name="直線コネクタ 697"/>
        <xdr:cNvCxnSpPr/>
      </xdr:nvCxnSpPr>
      <xdr:spPr>
        <a:xfrm flipV="1">
          <a:off x="14592300" y="15969157"/>
          <a:ext cx="8890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41123</xdr:rowOff>
    </xdr:from>
    <xdr:to>
      <xdr:col>21</xdr:col>
      <xdr:colOff>161925</xdr:colOff>
      <xdr:row>93</xdr:row>
      <xdr:rowOff>74676</xdr:rowOff>
    </xdr:to>
    <xdr:cxnSp macro="">
      <xdr:nvCxnSpPr>
        <xdr:cNvPr id="701" name="直線コネクタ 700"/>
        <xdr:cNvCxnSpPr/>
      </xdr:nvCxnSpPr>
      <xdr:spPr>
        <a:xfrm>
          <a:off x="13703300" y="15985973"/>
          <a:ext cx="889000" cy="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41123</xdr:rowOff>
    </xdr:from>
    <xdr:to>
      <xdr:col>19</xdr:col>
      <xdr:colOff>644525</xdr:colOff>
      <xdr:row>93</xdr:row>
      <xdr:rowOff>44907</xdr:rowOff>
    </xdr:to>
    <xdr:cxnSp macro="">
      <xdr:nvCxnSpPr>
        <xdr:cNvPr id="704" name="直線コネクタ 703"/>
        <xdr:cNvCxnSpPr/>
      </xdr:nvCxnSpPr>
      <xdr:spPr>
        <a:xfrm flipV="1">
          <a:off x="12814300" y="15985973"/>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152972</xdr:rowOff>
    </xdr:from>
    <xdr:to>
      <xdr:col>23</xdr:col>
      <xdr:colOff>568325</xdr:colOff>
      <xdr:row>93</xdr:row>
      <xdr:rowOff>83122</xdr:rowOff>
    </xdr:to>
    <xdr:sp macro="" textlink="">
      <xdr:nvSpPr>
        <xdr:cNvPr id="714" name="円/楕円 713"/>
        <xdr:cNvSpPr/>
      </xdr:nvSpPr>
      <xdr:spPr>
        <a:xfrm>
          <a:off x="16268700" y="1592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4399</xdr:rowOff>
    </xdr:from>
    <xdr:ext cx="534377" cy="259045"/>
    <xdr:sp macro="" textlink="">
      <xdr:nvSpPr>
        <xdr:cNvPr id="715" name="公債費該当値テキスト"/>
        <xdr:cNvSpPr txBox="1"/>
      </xdr:nvSpPr>
      <xdr:spPr>
        <a:xfrm>
          <a:off x="16370300" y="1577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81,955</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144957</xdr:rowOff>
    </xdr:from>
    <xdr:to>
      <xdr:col>22</xdr:col>
      <xdr:colOff>415925</xdr:colOff>
      <xdr:row>93</xdr:row>
      <xdr:rowOff>75107</xdr:rowOff>
    </xdr:to>
    <xdr:sp macro="" textlink="">
      <xdr:nvSpPr>
        <xdr:cNvPr id="716" name="円/楕円 715"/>
        <xdr:cNvSpPr/>
      </xdr:nvSpPr>
      <xdr:spPr>
        <a:xfrm>
          <a:off x="15430500" y="159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91634</xdr:rowOff>
    </xdr:from>
    <xdr:ext cx="534377" cy="259045"/>
    <xdr:sp macro="" textlink="">
      <xdr:nvSpPr>
        <xdr:cNvPr id="717" name="テキスト ボックス 716"/>
        <xdr:cNvSpPr txBox="1"/>
      </xdr:nvSpPr>
      <xdr:spPr>
        <a:xfrm>
          <a:off x="15214111" y="156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82,586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23876</xdr:rowOff>
    </xdr:from>
    <xdr:to>
      <xdr:col>21</xdr:col>
      <xdr:colOff>212725</xdr:colOff>
      <xdr:row>93</xdr:row>
      <xdr:rowOff>125476</xdr:rowOff>
    </xdr:to>
    <xdr:sp macro="" textlink="">
      <xdr:nvSpPr>
        <xdr:cNvPr id="718" name="円/楕円 717"/>
        <xdr:cNvSpPr/>
      </xdr:nvSpPr>
      <xdr:spPr>
        <a:xfrm>
          <a:off x="14541500" y="1596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142003</xdr:rowOff>
    </xdr:from>
    <xdr:ext cx="534377" cy="259045"/>
    <xdr:sp macro="" textlink="">
      <xdr:nvSpPr>
        <xdr:cNvPr id="719" name="テキスト ボックス 718"/>
        <xdr:cNvSpPr txBox="1"/>
      </xdr:nvSpPr>
      <xdr:spPr>
        <a:xfrm>
          <a:off x="14325111" y="1574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78,620</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161773</xdr:rowOff>
    </xdr:from>
    <xdr:to>
      <xdr:col>20</xdr:col>
      <xdr:colOff>9525</xdr:colOff>
      <xdr:row>93</xdr:row>
      <xdr:rowOff>91923</xdr:rowOff>
    </xdr:to>
    <xdr:sp macro="" textlink="">
      <xdr:nvSpPr>
        <xdr:cNvPr id="720" name="円/楕円 719"/>
        <xdr:cNvSpPr/>
      </xdr:nvSpPr>
      <xdr:spPr>
        <a:xfrm>
          <a:off x="13652500" y="1593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108450</xdr:rowOff>
    </xdr:from>
    <xdr:ext cx="534377" cy="259045"/>
    <xdr:sp macro="" textlink="">
      <xdr:nvSpPr>
        <xdr:cNvPr id="721" name="テキスト ボックス 720"/>
        <xdr:cNvSpPr txBox="1"/>
      </xdr:nvSpPr>
      <xdr:spPr>
        <a:xfrm>
          <a:off x="13436111" y="1571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81,262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165557</xdr:rowOff>
    </xdr:from>
    <xdr:to>
      <xdr:col>18</xdr:col>
      <xdr:colOff>492125</xdr:colOff>
      <xdr:row>93</xdr:row>
      <xdr:rowOff>95707</xdr:rowOff>
    </xdr:to>
    <xdr:sp macro="" textlink="">
      <xdr:nvSpPr>
        <xdr:cNvPr id="722" name="円/楕円 721"/>
        <xdr:cNvSpPr/>
      </xdr:nvSpPr>
      <xdr:spPr>
        <a:xfrm>
          <a:off x="12763500" y="159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112234</xdr:rowOff>
    </xdr:from>
    <xdr:ext cx="534377" cy="259045"/>
    <xdr:sp macro="" textlink="">
      <xdr:nvSpPr>
        <xdr:cNvPr id="723" name="テキスト ボックス 722"/>
        <xdr:cNvSpPr txBox="1"/>
      </xdr:nvSpPr>
      <xdr:spPr>
        <a:xfrm>
          <a:off x="12547111" y="157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民生費、消防費、教育費、公債費について、類似団体と比較して住民一人当たりのコストが高い傾向にある。</a:t>
          </a:r>
          <a:endParaRPr kumimoji="1" lang="en-US" altLang="ja-JP" sz="1300">
            <a:latin typeface="ＭＳ Ｐゴシック"/>
          </a:endParaRPr>
        </a:p>
        <a:p>
          <a:r>
            <a:rPr kumimoji="1" lang="ja-JP" altLang="en-US" sz="1300">
              <a:latin typeface="ＭＳ Ｐゴシック"/>
            </a:rPr>
            <a:t>民生費については、生活保護費や障害福祉サービス費が高い水準で推移していることが主な要因である。</a:t>
          </a:r>
          <a:endParaRPr kumimoji="1" lang="en-US" altLang="ja-JP" sz="1300">
            <a:latin typeface="ＭＳ Ｐゴシック"/>
          </a:endParaRPr>
        </a:p>
        <a:p>
          <a:r>
            <a:rPr kumimoji="1" lang="ja-JP" altLang="en-US" sz="1300">
              <a:latin typeface="ＭＳ Ｐゴシック"/>
            </a:rPr>
            <a:t>消防費については、消防事務組合への負担金が高額であることが要因である。</a:t>
          </a:r>
          <a:endParaRPr kumimoji="1" lang="en-US" altLang="ja-JP" sz="1300">
            <a:latin typeface="ＭＳ Ｐゴシック"/>
          </a:endParaRPr>
        </a:p>
        <a:p>
          <a:r>
            <a:rPr kumimoji="1" lang="ja-JP" altLang="en-US" sz="1300">
              <a:latin typeface="ＭＳ Ｐゴシック"/>
            </a:rPr>
            <a:t>教育費については、</a:t>
          </a:r>
          <a:r>
            <a:rPr kumimoji="1" lang="en-US" altLang="ja-JP" sz="1300">
              <a:latin typeface="ＭＳ Ｐゴシック"/>
            </a:rPr>
            <a:t>H27</a:t>
          </a:r>
          <a:r>
            <a:rPr kumimoji="1" lang="ja-JP" altLang="en-US" sz="1300">
              <a:latin typeface="ＭＳ Ｐゴシック"/>
            </a:rPr>
            <a:t>は学校給食センター建設事業により大幅に増加したが、</a:t>
          </a:r>
          <a:r>
            <a:rPr kumimoji="1" lang="en-US" altLang="ja-JP" sz="1300">
              <a:latin typeface="ＭＳ Ｐゴシック"/>
            </a:rPr>
            <a:t>H28</a:t>
          </a:r>
          <a:r>
            <a:rPr kumimoji="1" lang="ja-JP" altLang="en-US" sz="1300">
              <a:latin typeface="ＭＳ Ｐゴシック"/>
            </a:rPr>
            <a:t>以降は内部経費の抑制を図っていく。</a:t>
          </a:r>
          <a:endParaRPr kumimoji="1" lang="en-US" altLang="ja-JP" sz="1300">
            <a:latin typeface="ＭＳ Ｐゴシック"/>
          </a:endParaRPr>
        </a:p>
        <a:p>
          <a:r>
            <a:rPr kumimoji="1" lang="ja-JP" altLang="en-US" sz="1300">
              <a:latin typeface="ＭＳ Ｐゴシック"/>
            </a:rPr>
            <a:t>公債費については、大型建設事業の実施により高い水準で推移しているが、今後は建設事業を抑制し、引き下げを図っていく。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１８年度に市町村合併による緊急な事務事業の対応により赤字決算となったが、平成１９年度以降は堅実な財政運営を維持し、黒字で推移している。平成２３年度、平成２４年度は除排雪経費の増嵩、平成２５年度は旧消防庁舎の解体、旧し尿処理施設の解体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平成２６年度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除排雪経費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増嵩</a:t>
          </a:r>
          <a:r>
            <a:rPr kumimoji="1" lang="ja-JP" altLang="en-US" sz="1100">
              <a:solidFill>
                <a:schemeClr val="dk1"/>
              </a:solidFill>
              <a:effectLst/>
              <a:latin typeface="+mn-lt"/>
              <a:ea typeface="+mn-ea"/>
              <a:cs typeface="+mn-cs"/>
            </a:rPr>
            <a:t>、平成２７年度においては、近年では比較的除排雪に係る経費が少なく、財政調整基金の取崩しが少なかったものの、５年連続で赤字となっている。今後は公債費の増加等でより厳しい財政運営を強いられる見込みであることから、事務事業の見直しや内部経費の削減等を徹底し、安定した財政運営を行っ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１９年度では４特別会計（企業会計含む）で赤字決算であったが、その後の歳入確保、歳出抑制、経営改善等により、現在では全会計において黒字決算を維持している。今後も全特別会計において黒字決算を維持でき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5"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33332622</v>
      </c>
      <c r="BO4" s="409"/>
      <c r="BP4" s="409"/>
      <c r="BQ4" s="409"/>
      <c r="BR4" s="409"/>
      <c r="BS4" s="409"/>
      <c r="BT4" s="409"/>
      <c r="BU4" s="410"/>
      <c r="BV4" s="408">
        <v>30739452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4.2</v>
      </c>
      <c r="CU4" s="586"/>
      <c r="CV4" s="586"/>
      <c r="CW4" s="586"/>
      <c r="CX4" s="586"/>
      <c r="CY4" s="586"/>
      <c r="CZ4" s="586"/>
      <c r="DA4" s="587"/>
      <c r="DB4" s="585">
        <v>2.6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32512133</v>
      </c>
      <c r="BO5" s="414"/>
      <c r="BP5" s="414"/>
      <c r="BQ5" s="414"/>
      <c r="BR5" s="414"/>
      <c r="BS5" s="414"/>
      <c r="BT5" s="414"/>
      <c r="BU5" s="415"/>
      <c r="BV5" s="413">
        <v>30250950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96.4</v>
      </c>
      <c r="CU5" s="384"/>
      <c r="CV5" s="384"/>
      <c r="CW5" s="384"/>
      <c r="CX5" s="384"/>
      <c r="CY5" s="384"/>
      <c r="CZ5" s="384"/>
      <c r="DA5" s="385"/>
      <c r="DB5" s="383">
        <v>96.9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820489</v>
      </c>
      <c r="BO6" s="414"/>
      <c r="BP6" s="414"/>
      <c r="BQ6" s="414"/>
      <c r="BR6" s="414"/>
      <c r="BS6" s="414"/>
      <c r="BT6" s="414"/>
      <c r="BU6" s="415"/>
      <c r="BV6" s="413">
        <v>488502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101.9</v>
      </c>
      <c r="CU6" s="560"/>
      <c r="CV6" s="560"/>
      <c r="CW6" s="560"/>
      <c r="CX6" s="560"/>
      <c r="CY6" s="560"/>
      <c r="CZ6" s="560"/>
      <c r="DA6" s="561"/>
      <c r="DB6" s="559">
        <v>102.8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100411</v>
      </c>
      <c r="BO7" s="414"/>
      <c r="BP7" s="414"/>
      <c r="BQ7" s="414"/>
      <c r="BR7" s="414"/>
      <c r="BS7" s="414"/>
      <c r="BT7" s="414"/>
      <c r="BU7" s="415"/>
      <c r="BV7" s="413">
        <v>47510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17233114</v>
      </c>
      <c r="CU7" s="414"/>
      <c r="CV7" s="414"/>
      <c r="CW7" s="414"/>
      <c r="CX7" s="414"/>
      <c r="CY7" s="414"/>
      <c r="CZ7" s="414"/>
      <c r="DA7" s="415"/>
      <c r="DB7" s="413">
        <v>17176568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720078</v>
      </c>
      <c r="BO8" s="414"/>
      <c r="BP8" s="414"/>
      <c r="BQ8" s="414"/>
      <c r="BR8" s="414"/>
      <c r="BS8" s="414"/>
      <c r="BT8" s="414"/>
      <c r="BU8" s="415"/>
      <c r="BV8" s="413">
        <v>440992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0.32</v>
      </c>
      <c r="CU8" s="523"/>
      <c r="CV8" s="523"/>
      <c r="CW8" s="523"/>
      <c r="CX8" s="523"/>
      <c r="CY8" s="523"/>
      <c r="CZ8" s="523"/>
      <c r="DA8" s="524"/>
      <c r="DB8" s="522">
        <v>0.32</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55181</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279086</v>
      </c>
      <c r="BO9" s="414"/>
      <c r="BP9" s="414"/>
      <c r="BQ9" s="414"/>
      <c r="BR9" s="414"/>
      <c r="BS9" s="414"/>
      <c r="BT9" s="414"/>
      <c r="BU9" s="415"/>
      <c r="BV9" s="413">
        <v>-195652</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22.9</v>
      </c>
      <c r="CU9" s="384"/>
      <c r="CV9" s="384"/>
      <c r="CW9" s="384"/>
      <c r="CX9" s="384"/>
      <c r="CY9" s="384"/>
      <c r="CZ9" s="384"/>
      <c r="DA9" s="385"/>
      <c r="DB9" s="383">
        <v>23.3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58421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t="s">
        <v>103</v>
      </c>
      <c r="BO10" s="414"/>
      <c r="BP10" s="414"/>
      <c r="BQ10" s="414"/>
      <c r="BR10" s="414"/>
      <c r="BS10" s="414"/>
      <c r="BT10" s="414"/>
      <c r="BU10" s="415"/>
      <c r="BV10" s="413" t="s">
        <v>103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108</v>
      </c>
      <c r="AV11" s="471"/>
      <c r="AW11" s="471"/>
      <c r="AX11" s="471"/>
      <c r="AY11" s="393" t="s">
        <v>109</v>
      </c>
      <c r="AZ11" s="394"/>
      <c r="BA11" s="394"/>
      <c r="BB11" s="394"/>
      <c r="BC11" s="394"/>
      <c r="BD11" s="394"/>
      <c r="BE11" s="394"/>
      <c r="BF11" s="394"/>
      <c r="BG11" s="394"/>
      <c r="BH11" s="394"/>
      <c r="BI11" s="394"/>
      <c r="BJ11" s="394"/>
      <c r="BK11" s="394"/>
      <c r="BL11" s="394"/>
      <c r="BM11" s="395"/>
      <c r="BN11" s="413" t="s">
        <v>103</v>
      </c>
      <c r="BO11" s="414"/>
      <c r="BP11" s="414"/>
      <c r="BQ11" s="414"/>
      <c r="BR11" s="414"/>
      <c r="BS11" s="414"/>
      <c r="BT11" s="414"/>
      <c r="BU11" s="415"/>
      <c r="BV11" s="413">
        <v>20168</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103</v>
      </c>
      <c r="CU11" s="523"/>
      <c r="CV11" s="523"/>
      <c r="CW11" s="523"/>
      <c r="CX11" s="523"/>
      <c r="CY11" s="523"/>
      <c r="CZ11" s="523"/>
      <c r="DA11" s="524"/>
      <c r="DB11" s="522" t="s">
        <v>103</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57310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330999</v>
      </c>
      <c r="BO12" s="414"/>
      <c r="BP12" s="414"/>
      <c r="BQ12" s="414"/>
      <c r="BR12" s="414"/>
      <c r="BS12" s="414"/>
      <c r="BT12" s="414"/>
      <c r="BU12" s="415"/>
      <c r="BV12" s="413">
        <v>691028</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57228</v>
      </c>
      <c r="S13" s="515"/>
      <c r="T13" s="515"/>
      <c r="U13" s="515"/>
      <c r="V13" s="516"/>
      <c r="W13" s="502" t="s">
        <v>121</v>
      </c>
      <c r="X13" s="426"/>
      <c r="Y13" s="426"/>
      <c r="Z13" s="426"/>
      <c r="AA13" s="426"/>
      <c r="AB13" s="427"/>
      <c r="AC13" s="389">
        <v>3833</v>
      </c>
      <c r="AD13" s="390"/>
      <c r="AE13" s="390"/>
      <c r="AF13" s="390"/>
      <c r="AG13" s="391"/>
      <c r="AH13" s="389">
        <v>4596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-51913</v>
      </c>
      <c r="BO13" s="414"/>
      <c r="BP13" s="414"/>
      <c r="BQ13" s="414"/>
      <c r="BR13" s="414"/>
      <c r="BS13" s="414"/>
      <c r="BT13" s="414"/>
      <c r="BU13" s="415"/>
      <c r="BV13" s="413">
        <v>-866512</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13.5</v>
      </c>
      <c r="CU13" s="384"/>
      <c r="CV13" s="384"/>
      <c r="CW13" s="384"/>
      <c r="CX13" s="384"/>
      <c r="CY13" s="384"/>
      <c r="CZ13" s="384"/>
      <c r="DA13" s="385"/>
      <c r="DB13" s="383">
        <v>14.5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58109</v>
      </c>
      <c r="S14" s="515"/>
      <c r="T14" s="515"/>
      <c r="U14" s="515"/>
      <c r="V14" s="516"/>
      <c r="W14" s="517"/>
      <c r="X14" s="429"/>
      <c r="Y14" s="429"/>
      <c r="Z14" s="429"/>
      <c r="AA14" s="429"/>
      <c r="AB14" s="430"/>
      <c r="AC14" s="507">
        <v>15</v>
      </c>
      <c r="AD14" s="508"/>
      <c r="AE14" s="508"/>
      <c r="AF14" s="508"/>
      <c r="AG14" s="509"/>
      <c r="AH14" s="507">
        <v>16.5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150.9</v>
      </c>
      <c r="CU14" s="486"/>
      <c r="CV14" s="486"/>
      <c r="CW14" s="486"/>
      <c r="CX14" s="486"/>
      <c r="CY14" s="486"/>
      <c r="CZ14" s="486"/>
      <c r="DA14" s="487"/>
      <c r="DB14" s="518">
        <v>145.1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58023</v>
      </c>
      <c r="S15" s="515"/>
      <c r="T15" s="515"/>
      <c r="U15" s="515"/>
      <c r="V15" s="516"/>
      <c r="W15" s="502" t="s">
        <v>128</v>
      </c>
      <c r="X15" s="426"/>
      <c r="Y15" s="426"/>
      <c r="Z15" s="426"/>
      <c r="AA15" s="426"/>
      <c r="AB15" s="427"/>
      <c r="AC15" s="389">
        <v>5231</v>
      </c>
      <c r="AD15" s="390"/>
      <c r="AE15" s="390"/>
      <c r="AF15" s="390"/>
      <c r="AG15" s="391"/>
      <c r="AH15" s="389">
        <v>6196</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4637093</v>
      </c>
      <c r="BO15" s="409"/>
      <c r="BP15" s="409"/>
      <c r="BQ15" s="409"/>
      <c r="BR15" s="409"/>
      <c r="BS15" s="409"/>
      <c r="BT15" s="409"/>
      <c r="BU15" s="410"/>
      <c r="BV15" s="408">
        <v>4581191</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20.5</v>
      </c>
      <c r="AD16" s="508"/>
      <c r="AE16" s="508"/>
      <c r="AF16" s="508"/>
      <c r="AG16" s="509"/>
      <c r="AH16" s="507">
        <v>22.2</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14334161</v>
      </c>
      <c r="BO16" s="414"/>
      <c r="BP16" s="414"/>
      <c r="BQ16" s="414"/>
      <c r="BR16" s="414"/>
      <c r="BS16" s="414"/>
      <c r="BT16" s="414"/>
      <c r="BU16" s="415"/>
      <c r="BV16" s="413">
        <v>13797138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16501</v>
      </c>
      <c r="AD17" s="390"/>
      <c r="AE17" s="390"/>
      <c r="AF17" s="390"/>
      <c r="AG17" s="391"/>
      <c r="AH17" s="389">
        <v>16922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5833284</v>
      </c>
      <c r="BO17" s="414"/>
      <c r="BP17" s="414"/>
      <c r="BQ17" s="414"/>
      <c r="BR17" s="414"/>
      <c r="BS17" s="414"/>
      <c r="BT17" s="414"/>
      <c r="BU17" s="415"/>
      <c r="BV17" s="413">
        <v>5859995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404.18</v>
      </c>
      <c r="M18" s="478"/>
      <c r="N18" s="478"/>
      <c r="O18" s="478"/>
      <c r="P18" s="478"/>
      <c r="Q18" s="478"/>
      <c r="R18" s="479"/>
      <c r="S18" s="479"/>
      <c r="T18" s="479"/>
      <c r="U18" s="479"/>
      <c r="V18" s="480"/>
      <c r="W18" s="494"/>
      <c r="X18" s="495"/>
      <c r="Y18" s="495"/>
      <c r="Z18" s="495"/>
      <c r="AA18" s="495"/>
      <c r="AB18" s="503"/>
      <c r="AC18" s="377">
        <v>64.5</v>
      </c>
      <c r="AD18" s="378"/>
      <c r="AE18" s="378"/>
      <c r="AF18" s="378"/>
      <c r="AG18" s="481"/>
      <c r="AH18" s="377">
        <v>60.7</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17172909</v>
      </c>
      <c r="BO18" s="414"/>
      <c r="BP18" s="414"/>
      <c r="BQ18" s="414"/>
      <c r="BR18" s="414"/>
      <c r="BS18" s="414"/>
      <c r="BT18" s="414"/>
      <c r="BU18" s="415"/>
      <c r="BV18" s="413">
        <v>16865382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137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19530948</v>
      </c>
      <c r="BO19" s="414"/>
      <c r="BP19" s="414"/>
      <c r="BQ19" s="414"/>
      <c r="BR19" s="414"/>
      <c r="BS19" s="414"/>
      <c r="BT19" s="414"/>
      <c r="BU19" s="415"/>
      <c r="BV19" s="413">
        <v>19600897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21143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52350730</v>
      </c>
      <c r="BO23" s="414"/>
      <c r="BP23" s="414"/>
      <c r="BQ23" s="414"/>
      <c r="BR23" s="414"/>
      <c r="BS23" s="414"/>
      <c r="BT23" s="414"/>
      <c r="BU23" s="415"/>
      <c r="BV23" s="413">
        <v>50624301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8340</v>
      </c>
      <c r="R24" s="390"/>
      <c r="S24" s="390"/>
      <c r="T24" s="390"/>
      <c r="U24" s="390"/>
      <c r="V24" s="391"/>
      <c r="W24" s="455"/>
      <c r="X24" s="446"/>
      <c r="Y24" s="447"/>
      <c r="Z24" s="386" t="s">
        <v>151</v>
      </c>
      <c r="AA24" s="387"/>
      <c r="AB24" s="387"/>
      <c r="AC24" s="387"/>
      <c r="AD24" s="387"/>
      <c r="AE24" s="387"/>
      <c r="AF24" s="387"/>
      <c r="AG24" s="388"/>
      <c r="AH24" s="389">
        <v>400</v>
      </c>
      <c r="AI24" s="390"/>
      <c r="AJ24" s="390"/>
      <c r="AK24" s="390"/>
      <c r="AL24" s="391"/>
      <c r="AM24" s="389">
        <v>1256800</v>
      </c>
      <c r="AN24" s="390"/>
      <c r="AO24" s="390"/>
      <c r="AP24" s="390"/>
      <c r="AQ24" s="390"/>
      <c r="AR24" s="391"/>
      <c r="AS24" s="389">
        <v>3142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35171798</v>
      </c>
      <c r="BO24" s="414"/>
      <c r="BP24" s="414"/>
      <c r="BQ24" s="414"/>
      <c r="BR24" s="414"/>
      <c r="BS24" s="414"/>
      <c r="BT24" s="414"/>
      <c r="BU24" s="415"/>
      <c r="BV24" s="413">
        <v>32979463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6810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647577</v>
      </c>
      <c r="BO25" s="409"/>
      <c r="BP25" s="409"/>
      <c r="BQ25" s="409"/>
      <c r="BR25" s="409"/>
      <c r="BS25" s="409"/>
      <c r="BT25" s="409"/>
      <c r="BU25" s="410"/>
      <c r="BV25" s="408">
        <v>1107682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6080</v>
      </c>
      <c r="R26" s="390"/>
      <c r="S26" s="390"/>
      <c r="T26" s="390"/>
      <c r="U26" s="390"/>
      <c r="V26" s="391"/>
      <c r="W26" s="455"/>
      <c r="X26" s="446"/>
      <c r="Y26" s="447"/>
      <c r="Z26" s="386" t="s">
        <v>157</v>
      </c>
      <c r="AA26" s="468"/>
      <c r="AB26" s="468"/>
      <c r="AC26" s="468"/>
      <c r="AD26" s="468"/>
      <c r="AE26" s="468"/>
      <c r="AF26" s="468"/>
      <c r="AG26" s="469"/>
      <c r="AH26" s="389">
        <v>30</v>
      </c>
      <c r="AI26" s="390"/>
      <c r="AJ26" s="390"/>
      <c r="AK26" s="390"/>
      <c r="AL26" s="391"/>
      <c r="AM26" s="389">
        <v>98040</v>
      </c>
      <c r="AN26" s="390"/>
      <c r="AO26" s="390"/>
      <c r="AP26" s="390"/>
      <c r="AQ26" s="390"/>
      <c r="AR26" s="391"/>
      <c r="AS26" s="389">
        <v>3268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4250</v>
      </c>
      <c r="R27" s="390"/>
      <c r="S27" s="390"/>
      <c r="T27" s="390"/>
      <c r="U27" s="390"/>
      <c r="V27" s="391"/>
      <c r="W27" s="455"/>
      <c r="X27" s="446"/>
      <c r="Y27" s="447"/>
      <c r="Z27" s="386" t="s">
        <v>160</v>
      </c>
      <c r="AA27" s="387"/>
      <c r="AB27" s="387"/>
      <c r="AC27" s="387"/>
      <c r="AD27" s="387"/>
      <c r="AE27" s="387"/>
      <c r="AF27" s="387"/>
      <c r="AG27" s="388"/>
      <c r="AH27" s="389">
        <v>6</v>
      </c>
      <c r="AI27" s="390"/>
      <c r="AJ27" s="390"/>
      <c r="AK27" s="390"/>
      <c r="AL27" s="391"/>
      <c r="AM27" s="389">
        <v>25128</v>
      </c>
      <c r="AN27" s="390"/>
      <c r="AO27" s="390"/>
      <c r="AP27" s="390"/>
      <c r="AQ27" s="390"/>
      <c r="AR27" s="391"/>
      <c r="AS27" s="389">
        <v>4188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3810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617004</v>
      </c>
      <c r="BO28" s="409"/>
      <c r="BP28" s="409"/>
      <c r="BQ28" s="409"/>
      <c r="BR28" s="409"/>
      <c r="BS28" s="409"/>
      <c r="BT28" s="409"/>
      <c r="BU28" s="410"/>
      <c r="BV28" s="408">
        <v>510685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24</v>
      </c>
      <c r="M29" s="390"/>
      <c r="N29" s="390"/>
      <c r="O29" s="390"/>
      <c r="P29" s="391"/>
      <c r="Q29" s="389">
        <v>3520</v>
      </c>
      <c r="R29" s="390"/>
      <c r="S29" s="390"/>
      <c r="T29" s="390"/>
      <c r="U29" s="390"/>
      <c r="V29" s="391"/>
      <c r="W29" s="456"/>
      <c r="X29" s="457"/>
      <c r="Y29" s="458"/>
      <c r="Z29" s="386" t="s">
        <v>167</v>
      </c>
      <c r="AA29" s="387"/>
      <c r="AB29" s="387"/>
      <c r="AC29" s="387"/>
      <c r="AD29" s="387"/>
      <c r="AE29" s="387"/>
      <c r="AF29" s="387"/>
      <c r="AG29" s="388"/>
      <c r="AH29" s="389">
        <v>406</v>
      </c>
      <c r="AI29" s="390"/>
      <c r="AJ29" s="390"/>
      <c r="AK29" s="390"/>
      <c r="AL29" s="391"/>
      <c r="AM29" s="389">
        <v>1281928</v>
      </c>
      <c r="AN29" s="390"/>
      <c r="AO29" s="390"/>
      <c r="AP29" s="390"/>
      <c r="AQ29" s="390"/>
      <c r="AR29" s="391"/>
      <c r="AS29" s="389">
        <v>3157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10128</v>
      </c>
      <c r="BO29" s="414"/>
      <c r="BP29" s="414"/>
      <c r="BQ29" s="414"/>
      <c r="BR29" s="414"/>
      <c r="BS29" s="414"/>
      <c r="BT29" s="414"/>
      <c r="BU29" s="415"/>
      <c r="BV29" s="413">
        <v>10128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2487490</v>
      </c>
      <c r="BO30" s="417"/>
      <c r="BP30" s="417"/>
      <c r="BQ30" s="417"/>
      <c r="BR30" s="417"/>
      <c r="BS30" s="417"/>
      <c r="BT30" s="417"/>
      <c r="BU30" s="418"/>
      <c r="BV30" s="416">
        <v>2416672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国民健康保険事業勘定特別会計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五所川原地区消防事務組合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五所川原市体育協会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高等看護学院特別会計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国民健康保険医科診療施設勘定特別会計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IF('各会計、関係団体の財政状況及び健全化判断比率'!B34="","",'各会計、関係団体の財政状況及び健全化判断比率'!B34)</f>
        <v>工業用水道事業会計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西北五環境整備事務組合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十三湖環境整備株式会社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国民健康保険歯科診療施設勘定特別会計</v>
      </c>
      <c r="X36" s="372"/>
      <c r="Y36" s="372"/>
      <c r="Z36" s="372"/>
      <c r="AA36" s="372"/>
      <c r="AB36" s="372"/>
      <c r="AC36" s="372"/>
      <c r="AD36" s="372"/>
      <c r="AE36" s="372"/>
      <c r="AF36" s="372"/>
      <c r="AG36" s="372"/>
      <c r="AH36" s="372"/>
      <c r="AI36" s="372"/>
      <c r="AJ36" s="372"/>
      <c r="AK36" s="372"/>
      <c r="AL36" s="165"/>
      <c r="AM36" s="373">
        <f t="shared" si="0"/>
        <v>10</v>
      </c>
      <c r="AN36" s="373"/>
      <c r="AO36" s="372" t="str">
        <f>IF('各会計、関係団体の財政状況及び健全化判断比率'!B35="","",'各会計、関係団体の財政状況及び健全化判断比率'!B35)</f>
        <v>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つがる西北五広域連合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介護保険特別会計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つがる西北五広域連合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7</v>
      </c>
      <c r="V38" s="373"/>
      <c r="W38" s="372" t="str">
        <f>IF('各会計、関係団体の財政状況及び健全化判断比率'!B32="","",'各会計、関係団体の財政状況及び健全化判断比率'!B32)</f>
        <v>後期高齢者医療特別会計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西北五広域福祉事務組合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津軽広域水道企業団津軽事業部</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津軽広域水道企業団西北事業部</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青森県市町村総合事務組合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青森県市町村職員退職手当組合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青森県後期高齢者医療広域連合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1" t="s">
        <v>539</v>
      </c>
      <c r="D34" s="1181"/>
      <c r="E34" s="1182"/>
      <c r="F34" s="32">
        <v>6.17</v>
      </c>
      <c r="G34" s="33">
        <v>6.82</v>
      </c>
      <c r="H34" s="33">
        <v>6.92</v>
      </c>
      <c r="I34" s="33">
        <v>4.8</v>
      </c>
      <c r="J34" s="34">
        <v>5.16</v>
      </c>
      <c r="K34" s="22"/>
      <c r="L34" s="22"/>
      <c r="M34" s="22"/>
      <c r="N34" s="22"/>
      <c r="O34" s="22"/>
      <c r="P34" s="22"/>
    </row>
    <row r="35" spans="1:16" ht="39" customHeight="1">
      <c r="A35" s="22"/>
      <c r="B35" s="35"/>
      <c r="C35" s="1175" t="s">
        <v>540</v>
      </c>
      <c r="D35" s="1176"/>
      <c r="E35" s="1177"/>
      <c r="F35" s="36">
        <v>5.36</v>
      </c>
      <c r="G35" s="37">
        <v>3.44</v>
      </c>
      <c r="H35" s="37">
        <v>3.63</v>
      </c>
      <c r="I35" s="37">
        <v>2.54</v>
      </c>
      <c r="J35" s="38">
        <v>4.12</v>
      </c>
      <c r="K35" s="22"/>
      <c r="L35" s="22"/>
      <c r="M35" s="22"/>
      <c r="N35" s="22"/>
      <c r="O35" s="22"/>
      <c r="P35" s="22"/>
    </row>
    <row r="36" spans="1:16" ht="39" customHeight="1">
      <c r="A36" s="22"/>
      <c r="B36" s="35"/>
      <c r="C36" s="1175" t="s">
        <v>541</v>
      </c>
      <c r="D36" s="1176"/>
      <c r="E36" s="1177"/>
      <c r="F36" s="36">
        <v>0.14000000000000001</v>
      </c>
      <c r="G36" s="37">
        <v>0.76</v>
      </c>
      <c r="H36" s="37">
        <v>0.41</v>
      </c>
      <c r="I36" s="37">
        <v>0.37</v>
      </c>
      <c r="J36" s="38">
        <v>1.39</v>
      </c>
      <c r="K36" s="22"/>
      <c r="L36" s="22"/>
      <c r="M36" s="22"/>
      <c r="N36" s="22"/>
      <c r="O36" s="22"/>
      <c r="P36" s="22"/>
    </row>
    <row r="37" spans="1:16" ht="39" customHeight="1">
      <c r="A37" s="22"/>
      <c r="B37" s="35"/>
      <c r="C37" s="1175" t="s">
        <v>542</v>
      </c>
      <c r="D37" s="1176"/>
      <c r="E37" s="1177"/>
      <c r="F37" s="36">
        <v>0.22</v>
      </c>
      <c r="G37" s="37">
        <v>0.39</v>
      </c>
      <c r="H37" s="37">
        <v>0.61</v>
      </c>
      <c r="I37" s="37">
        <v>0.82</v>
      </c>
      <c r="J37" s="38">
        <v>1.06</v>
      </c>
      <c r="K37" s="22"/>
      <c r="L37" s="22"/>
      <c r="M37" s="22"/>
      <c r="N37" s="22"/>
      <c r="O37" s="22"/>
      <c r="P37" s="22"/>
    </row>
    <row r="38" spans="1:16" ht="39" customHeight="1">
      <c r="A38" s="22"/>
      <c r="B38" s="35"/>
      <c r="C38" s="1175" t="s">
        <v>543</v>
      </c>
      <c r="D38" s="1176"/>
      <c r="E38" s="1177"/>
      <c r="F38" s="36">
        <v>0.51</v>
      </c>
      <c r="G38" s="37">
        <v>0.46</v>
      </c>
      <c r="H38" s="37">
        <v>0.46</v>
      </c>
      <c r="I38" s="37">
        <v>0.54</v>
      </c>
      <c r="J38" s="38">
        <v>0.66</v>
      </c>
      <c r="K38" s="22"/>
      <c r="L38" s="22"/>
      <c r="M38" s="22"/>
      <c r="N38" s="22"/>
      <c r="O38" s="22"/>
      <c r="P38" s="22"/>
    </row>
    <row r="39" spans="1:16" ht="39" customHeight="1">
      <c r="A39" s="22"/>
      <c r="B39" s="35"/>
      <c r="C39" s="1175" t="s">
        <v>544</v>
      </c>
      <c r="D39" s="1176"/>
      <c r="E39" s="1177"/>
      <c r="F39" s="36">
        <v>0.02</v>
      </c>
      <c r="G39" s="37">
        <v>7.0000000000000007E-2</v>
      </c>
      <c r="H39" s="37">
        <v>7.0000000000000007E-2</v>
      </c>
      <c r="I39" s="37">
        <v>0.1</v>
      </c>
      <c r="J39" s="38">
        <v>0.26</v>
      </c>
      <c r="K39" s="22"/>
      <c r="L39" s="22"/>
      <c r="M39" s="22"/>
      <c r="N39" s="22"/>
      <c r="O39" s="22"/>
      <c r="P39" s="22"/>
    </row>
    <row r="40" spans="1:16" ht="39" customHeight="1">
      <c r="A40" s="22"/>
      <c r="B40" s="35"/>
      <c r="C40" s="1175" t="s">
        <v>545</v>
      </c>
      <c r="D40" s="1176"/>
      <c r="E40" s="1177"/>
      <c r="F40" s="36">
        <v>1.72</v>
      </c>
      <c r="G40" s="37">
        <v>1.68</v>
      </c>
      <c r="H40" s="37">
        <v>2</v>
      </c>
      <c r="I40" s="37">
        <v>2.06</v>
      </c>
      <c r="J40" s="38">
        <v>0.21</v>
      </c>
      <c r="K40" s="22"/>
      <c r="L40" s="22"/>
      <c r="M40" s="22"/>
      <c r="N40" s="22"/>
      <c r="O40" s="22"/>
      <c r="P40" s="22"/>
    </row>
    <row r="41" spans="1:16" ht="39" customHeight="1">
      <c r="A41" s="22"/>
      <c r="B41" s="35"/>
      <c r="C41" s="1175" t="s">
        <v>546</v>
      </c>
      <c r="D41" s="1176"/>
      <c r="E41" s="1177"/>
      <c r="F41" s="36">
        <v>0.09</v>
      </c>
      <c r="G41" s="37">
        <v>0.19</v>
      </c>
      <c r="H41" s="37">
        <v>0.14000000000000001</v>
      </c>
      <c r="I41" s="37">
        <v>0.17</v>
      </c>
      <c r="J41" s="38">
        <v>0.18</v>
      </c>
      <c r="K41" s="22"/>
      <c r="L41" s="22"/>
      <c r="M41" s="22"/>
      <c r="N41" s="22"/>
      <c r="O41" s="22"/>
      <c r="P41" s="22"/>
    </row>
    <row r="42" spans="1:16" ht="39" customHeight="1">
      <c r="A42" s="22"/>
      <c r="B42" s="39"/>
      <c r="C42" s="1175" t="s">
        <v>547</v>
      </c>
      <c r="D42" s="1176"/>
      <c r="E42" s="1177"/>
      <c r="F42" s="36" t="s">
        <v>504</v>
      </c>
      <c r="G42" s="37" t="s">
        <v>504</v>
      </c>
      <c r="H42" s="37" t="s">
        <v>504</v>
      </c>
      <c r="I42" s="37" t="s">
        <v>504</v>
      </c>
      <c r="J42" s="38" t="s">
        <v>504</v>
      </c>
      <c r="K42" s="22"/>
      <c r="L42" s="22"/>
      <c r="M42" s="22"/>
      <c r="N42" s="22"/>
      <c r="O42" s="22"/>
      <c r="P42" s="22"/>
    </row>
    <row r="43" spans="1:16" ht="39" customHeight="1" thickBot="1">
      <c r="A43" s="22"/>
      <c r="B43" s="40"/>
      <c r="C43" s="1178" t="s">
        <v>548</v>
      </c>
      <c r="D43" s="1179"/>
      <c r="E43" s="1180"/>
      <c r="F43" s="41">
        <v>2.88</v>
      </c>
      <c r="G43" s="42">
        <v>0.06</v>
      </c>
      <c r="H43" s="42">
        <v>0.08</v>
      </c>
      <c r="I43" s="42">
        <v>0.05</v>
      </c>
      <c r="J43" s="43">
        <v>0.11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1" t="s">
        <v>10</v>
      </c>
      <c r="C45" s="1192"/>
      <c r="D45" s="58"/>
      <c r="E45" s="1197" t="s">
        <v>11</v>
      </c>
      <c r="F45" s="1197"/>
      <c r="G45" s="1197"/>
      <c r="H45" s="1197"/>
      <c r="I45" s="1197"/>
      <c r="J45" s="1198"/>
      <c r="K45" s="59">
        <v>4778</v>
      </c>
      <c r="L45" s="60">
        <v>4813</v>
      </c>
      <c r="M45" s="60">
        <v>4636</v>
      </c>
      <c r="N45" s="60">
        <v>4778</v>
      </c>
      <c r="O45" s="61">
        <v>4695</v>
      </c>
      <c r="P45" s="48"/>
      <c r="Q45" s="48"/>
      <c r="R45" s="48"/>
      <c r="S45" s="48"/>
      <c r="T45" s="48"/>
      <c r="U45" s="48"/>
    </row>
    <row r="46" spans="1:21" ht="30.75" customHeight="1">
      <c r="A46" s="48"/>
      <c r="B46" s="1193"/>
      <c r="C46" s="1194"/>
      <c r="D46" s="62"/>
      <c r="E46" s="1185" t="s">
        <v>12</v>
      </c>
      <c r="F46" s="1185"/>
      <c r="G46" s="1185"/>
      <c r="H46" s="1185"/>
      <c r="I46" s="1185"/>
      <c r="J46" s="1186"/>
      <c r="K46" s="63" t="s">
        <v>504</v>
      </c>
      <c r="L46" s="64" t="s">
        <v>504</v>
      </c>
      <c r="M46" s="64" t="s">
        <v>504</v>
      </c>
      <c r="N46" s="64" t="s">
        <v>504</v>
      </c>
      <c r="O46" s="65" t="s">
        <v>504</v>
      </c>
      <c r="P46" s="48"/>
      <c r="Q46" s="48"/>
      <c r="R46" s="48"/>
      <c r="S46" s="48"/>
      <c r="T46" s="48"/>
      <c r="U46" s="48"/>
    </row>
    <row r="47" spans="1:21" ht="30.75" customHeight="1">
      <c r="A47" s="48"/>
      <c r="B47" s="1193"/>
      <c r="C47" s="1194"/>
      <c r="D47" s="62"/>
      <c r="E47" s="1185" t="s">
        <v>13</v>
      </c>
      <c r="F47" s="1185"/>
      <c r="G47" s="1185"/>
      <c r="H47" s="1185"/>
      <c r="I47" s="1185"/>
      <c r="J47" s="1186"/>
      <c r="K47" s="63" t="s">
        <v>504</v>
      </c>
      <c r="L47" s="64" t="s">
        <v>504</v>
      </c>
      <c r="M47" s="64" t="s">
        <v>504</v>
      </c>
      <c r="N47" s="64" t="s">
        <v>504</v>
      </c>
      <c r="O47" s="65" t="s">
        <v>504</v>
      </c>
      <c r="P47" s="48"/>
      <c r="Q47" s="48"/>
      <c r="R47" s="48"/>
      <c r="S47" s="48"/>
      <c r="T47" s="48"/>
      <c r="U47" s="48"/>
    </row>
    <row r="48" spans="1:21" ht="30.75" customHeight="1">
      <c r="A48" s="48"/>
      <c r="B48" s="1193"/>
      <c r="C48" s="1194"/>
      <c r="D48" s="62"/>
      <c r="E48" s="1185" t="s">
        <v>14</v>
      </c>
      <c r="F48" s="1185"/>
      <c r="G48" s="1185"/>
      <c r="H48" s="1185"/>
      <c r="I48" s="1185"/>
      <c r="J48" s="1186"/>
      <c r="K48" s="63">
        <v>678</v>
      </c>
      <c r="L48" s="64">
        <v>439</v>
      </c>
      <c r="M48" s="64">
        <v>430</v>
      </c>
      <c r="N48" s="64">
        <v>377</v>
      </c>
      <c r="O48" s="65">
        <v>355</v>
      </c>
      <c r="P48" s="48"/>
      <c r="Q48" s="48"/>
      <c r="R48" s="48"/>
      <c r="S48" s="48"/>
      <c r="T48" s="48"/>
      <c r="U48" s="48"/>
    </row>
    <row r="49" spans="1:21" ht="30.75" customHeight="1">
      <c r="A49" s="48"/>
      <c r="B49" s="1193"/>
      <c r="C49" s="1194"/>
      <c r="D49" s="62"/>
      <c r="E49" s="1185" t="s">
        <v>15</v>
      </c>
      <c r="F49" s="1185"/>
      <c r="G49" s="1185"/>
      <c r="H49" s="1185"/>
      <c r="I49" s="1185"/>
      <c r="J49" s="1186"/>
      <c r="K49" s="63">
        <v>96</v>
      </c>
      <c r="L49" s="64">
        <v>236</v>
      </c>
      <c r="M49" s="64">
        <v>198</v>
      </c>
      <c r="N49" s="64">
        <v>56</v>
      </c>
      <c r="O49" s="65">
        <v>162</v>
      </c>
      <c r="P49" s="48"/>
      <c r="Q49" s="48"/>
      <c r="R49" s="48"/>
      <c r="S49" s="48"/>
      <c r="T49" s="48"/>
      <c r="U49" s="48"/>
    </row>
    <row r="50" spans="1:21" ht="30.75" customHeight="1">
      <c r="A50" s="48"/>
      <c r="B50" s="1193"/>
      <c r="C50" s="1194"/>
      <c r="D50" s="62"/>
      <c r="E50" s="1185" t="s">
        <v>16</v>
      </c>
      <c r="F50" s="1185"/>
      <c r="G50" s="1185"/>
      <c r="H50" s="1185"/>
      <c r="I50" s="1185"/>
      <c r="J50" s="1186"/>
      <c r="K50" s="63">
        <v>59</v>
      </c>
      <c r="L50" s="64">
        <v>57</v>
      </c>
      <c r="M50" s="64">
        <v>59</v>
      </c>
      <c r="N50" s="64">
        <v>49</v>
      </c>
      <c r="O50" s="65">
        <v>41</v>
      </c>
      <c r="P50" s="48"/>
      <c r="Q50" s="48"/>
      <c r="R50" s="48"/>
      <c r="S50" s="48"/>
      <c r="T50" s="48"/>
      <c r="U50" s="48"/>
    </row>
    <row r="51" spans="1:21" ht="30.75" customHeight="1">
      <c r="A51" s="48"/>
      <c r="B51" s="1195"/>
      <c r="C51" s="1196"/>
      <c r="D51" s="66"/>
      <c r="E51" s="1185" t="s">
        <v>17</v>
      </c>
      <c r="F51" s="1185"/>
      <c r="G51" s="1185"/>
      <c r="H51" s="1185"/>
      <c r="I51" s="1185"/>
      <c r="J51" s="1186"/>
      <c r="K51" s="63">
        <v>0</v>
      </c>
      <c r="L51" s="64">
        <v>2</v>
      </c>
      <c r="M51" s="64">
        <v>6</v>
      </c>
      <c r="N51" s="64">
        <v>1</v>
      </c>
      <c r="O51" s="65">
        <v>2</v>
      </c>
      <c r="P51" s="48"/>
      <c r="Q51" s="48"/>
      <c r="R51" s="48"/>
      <c r="S51" s="48"/>
      <c r="T51" s="48"/>
      <c r="U51" s="48"/>
    </row>
    <row r="52" spans="1:21" ht="30.75" customHeight="1">
      <c r="A52" s="48"/>
      <c r="B52" s="1183" t="s">
        <v>18</v>
      </c>
      <c r="C52" s="1184"/>
      <c r="D52" s="66"/>
      <c r="E52" s="1185" t="s">
        <v>19</v>
      </c>
      <c r="F52" s="1185"/>
      <c r="G52" s="1185"/>
      <c r="H52" s="1185"/>
      <c r="I52" s="1185"/>
      <c r="J52" s="1186"/>
      <c r="K52" s="63">
        <v>3236</v>
      </c>
      <c r="L52" s="64">
        <v>3228</v>
      </c>
      <c r="M52" s="64">
        <v>3230</v>
      </c>
      <c r="N52" s="64">
        <v>3419</v>
      </c>
      <c r="O52" s="65">
        <v>3403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2375</v>
      </c>
      <c r="L53" s="69">
        <v>2319</v>
      </c>
      <c r="M53" s="69">
        <v>2099</v>
      </c>
      <c r="N53" s="69">
        <v>1842</v>
      </c>
      <c r="O53" s="70">
        <v>1852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529</v>
      </c>
      <c r="J40" s="79" t="s">
        <v>530</v>
      </c>
      <c r="K40" s="79" t="s">
        <v>531</v>
      </c>
      <c r="L40" s="79" t="s">
        <v>532</v>
      </c>
      <c r="M40" s="80" t="s">
        <v>533</v>
      </c>
    </row>
    <row r="41" spans="2:13" ht="27.75" customHeight="1">
      <c r="B41" s="1211" t="s">
        <v>23</v>
      </c>
      <c r="C41" s="1212"/>
      <c r="D41" s="81"/>
      <c r="E41" s="1213" t="s">
        <v>24</v>
      </c>
      <c r="F41" s="1213"/>
      <c r="G41" s="1213"/>
      <c r="H41" s="1214"/>
      <c r="I41" s="82">
        <v>43233</v>
      </c>
      <c r="J41" s="83">
        <v>45364</v>
      </c>
      <c r="K41" s="83">
        <v>51005</v>
      </c>
      <c r="L41" s="83">
        <v>50624</v>
      </c>
      <c r="M41" s="84">
        <v>52351</v>
      </c>
    </row>
    <row r="42" spans="2:13" ht="27.75" customHeight="1">
      <c r="B42" s="1201"/>
      <c r="C42" s="1202"/>
      <c r="D42" s="85"/>
      <c r="E42" s="1205" t="s">
        <v>25</v>
      </c>
      <c r="F42" s="1205"/>
      <c r="G42" s="1205"/>
      <c r="H42" s="1206"/>
      <c r="I42" s="86">
        <v>285</v>
      </c>
      <c r="J42" s="87">
        <v>229</v>
      </c>
      <c r="K42" s="87">
        <v>171</v>
      </c>
      <c r="L42" s="87">
        <v>123</v>
      </c>
      <c r="M42" s="88">
        <v>82</v>
      </c>
    </row>
    <row r="43" spans="2:13" ht="27.75" customHeight="1">
      <c r="B43" s="1201"/>
      <c r="C43" s="1202"/>
      <c r="D43" s="85"/>
      <c r="E43" s="1205" t="s">
        <v>26</v>
      </c>
      <c r="F43" s="1205"/>
      <c r="G43" s="1205"/>
      <c r="H43" s="1206"/>
      <c r="I43" s="86">
        <v>6828</v>
      </c>
      <c r="J43" s="87">
        <v>6034</v>
      </c>
      <c r="K43" s="87">
        <v>5814</v>
      </c>
      <c r="L43" s="87">
        <v>5389</v>
      </c>
      <c r="M43" s="88">
        <v>5108</v>
      </c>
    </row>
    <row r="44" spans="2:13" ht="27.75" customHeight="1">
      <c r="B44" s="1201"/>
      <c r="C44" s="1202"/>
      <c r="D44" s="85"/>
      <c r="E44" s="1205" t="s">
        <v>27</v>
      </c>
      <c r="F44" s="1205"/>
      <c r="G44" s="1205"/>
      <c r="H44" s="1206"/>
      <c r="I44" s="86">
        <v>435</v>
      </c>
      <c r="J44" s="87">
        <v>976</v>
      </c>
      <c r="K44" s="87">
        <v>2357</v>
      </c>
      <c r="L44" s="87">
        <v>2457</v>
      </c>
      <c r="M44" s="88">
        <v>2359</v>
      </c>
    </row>
    <row r="45" spans="2:13" ht="27.75" customHeight="1">
      <c r="B45" s="1201"/>
      <c r="C45" s="1202"/>
      <c r="D45" s="85"/>
      <c r="E45" s="1205" t="s">
        <v>28</v>
      </c>
      <c r="F45" s="1205"/>
      <c r="G45" s="1205"/>
      <c r="H45" s="1206"/>
      <c r="I45" s="86">
        <v>4038</v>
      </c>
      <c r="J45" s="87">
        <v>3932</v>
      </c>
      <c r="K45" s="87">
        <v>3585</v>
      </c>
      <c r="L45" s="87">
        <v>3184</v>
      </c>
      <c r="M45" s="88">
        <v>2911</v>
      </c>
    </row>
    <row r="46" spans="2:13" ht="27.75" customHeight="1">
      <c r="B46" s="1201"/>
      <c r="C46" s="1202"/>
      <c r="D46" s="85"/>
      <c r="E46" s="1205" t="s">
        <v>29</v>
      </c>
      <c r="F46" s="1205"/>
      <c r="G46" s="1205"/>
      <c r="H46" s="1206"/>
      <c r="I46" s="86">
        <v>331</v>
      </c>
      <c r="J46" s="87">
        <v>346</v>
      </c>
      <c r="K46" s="87" t="s">
        <v>504</v>
      </c>
      <c r="L46" s="87" t="s">
        <v>504</v>
      </c>
      <c r="M46" s="88" t="s">
        <v>504</v>
      </c>
    </row>
    <row r="47" spans="2:13" ht="27.75" customHeight="1">
      <c r="B47" s="1201"/>
      <c r="C47" s="1202"/>
      <c r="D47" s="85"/>
      <c r="E47" s="1205" t="s">
        <v>30</v>
      </c>
      <c r="F47" s="1205"/>
      <c r="G47" s="1205"/>
      <c r="H47" s="1206"/>
      <c r="I47" s="86" t="s">
        <v>504</v>
      </c>
      <c r="J47" s="87" t="s">
        <v>504</v>
      </c>
      <c r="K47" s="87" t="s">
        <v>504</v>
      </c>
      <c r="L47" s="87" t="s">
        <v>504</v>
      </c>
      <c r="M47" s="88" t="s">
        <v>504</v>
      </c>
    </row>
    <row r="48" spans="2:13" ht="27.75" customHeight="1">
      <c r="B48" s="1203"/>
      <c r="C48" s="1204"/>
      <c r="D48" s="85"/>
      <c r="E48" s="1205" t="s">
        <v>31</v>
      </c>
      <c r="F48" s="1205"/>
      <c r="G48" s="1205"/>
      <c r="H48" s="1206"/>
      <c r="I48" s="86" t="s">
        <v>504</v>
      </c>
      <c r="J48" s="87" t="s">
        <v>504</v>
      </c>
      <c r="K48" s="87" t="s">
        <v>504</v>
      </c>
      <c r="L48" s="87" t="s">
        <v>504</v>
      </c>
      <c r="M48" s="88" t="s">
        <v>504</v>
      </c>
    </row>
    <row r="49" spans="2:13" ht="27.75" customHeight="1">
      <c r="B49" s="1199" t="s">
        <v>32</v>
      </c>
      <c r="C49" s="1200"/>
      <c r="D49" s="89"/>
      <c r="E49" s="1205" t="s">
        <v>33</v>
      </c>
      <c r="F49" s="1205"/>
      <c r="G49" s="1205"/>
      <c r="H49" s="1206"/>
      <c r="I49" s="86">
        <v>1095</v>
      </c>
      <c r="J49" s="87">
        <v>1226</v>
      </c>
      <c r="K49" s="87">
        <v>1168</v>
      </c>
      <c r="L49" s="87">
        <v>1175</v>
      </c>
      <c r="M49" s="88">
        <v>1413</v>
      </c>
    </row>
    <row r="50" spans="2:13" ht="27.75" customHeight="1">
      <c r="B50" s="1201"/>
      <c r="C50" s="1202"/>
      <c r="D50" s="85"/>
      <c r="E50" s="1205" t="s">
        <v>34</v>
      </c>
      <c r="F50" s="1205"/>
      <c r="G50" s="1205"/>
      <c r="H50" s="1206"/>
      <c r="I50" s="86">
        <v>3319</v>
      </c>
      <c r="J50" s="87">
        <v>3130</v>
      </c>
      <c r="K50" s="87">
        <v>2872</v>
      </c>
      <c r="L50" s="87">
        <v>2616</v>
      </c>
      <c r="M50" s="88">
        <v>2612</v>
      </c>
    </row>
    <row r="51" spans="2:13" ht="27.75" customHeight="1">
      <c r="B51" s="1203"/>
      <c r="C51" s="1204"/>
      <c r="D51" s="85"/>
      <c r="E51" s="1205" t="s">
        <v>35</v>
      </c>
      <c r="F51" s="1205"/>
      <c r="G51" s="1205"/>
      <c r="H51" s="1206"/>
      <c r="I51" s="86">
        <v>29627</v>
      </c>
      <c r="J51" s="87">
        <v>31868</v>
      </c>
      <c r="K51" s="87">
        <v>37025</v>
      </c>
      <c r="L51" s="87">
        <v>37571</v>
      </c>
      <c r="M51" s="88">
        <v>37463</v>
      </c>
    </row>
    <row r="52" spans="2:13" ht="27.75" customHeight="1" thickBot="1">
      <c r="B52" s="1207" t="s">
        <v>36</v>
      </c>
      <c r="C52" s="1208"/>
      <c r="D52" s="90"/>
      <c r="E52" s="1209" t="s">
        <v>37</v>
      </c>
      <c r="F52" s="1209"/>
      <c r="G52" s="1209"/>
      <c r="H52" s="1210"/>
      <c r="I52" s="91">
        <v>21109</v>
      </c>
      <c r="J52" s="92">
        <v>20658</v>
      </c>
      <c r="K52" s="92">
        <v>21868</v>
      </c>
      <c r="L52" s="92">
        <v>20416</v>
      </c>
      <c r="M52" s="93">
        <v>21323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55"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571</v>
      </c>
      <c r="C41" s="246"/>
      <c r="D41" s="246"/>
      <c r="E41" s="246"/>
      <c r="F41" s="246"/>
      <c r="G41" s="246"/>
      <c r="H41" s="246"/>
      <c r="I41" s="246"/>
      <c r="J41" s="246"/>
      <c r="K41" s="246"/>
      <c r="L41" s="246"/>
      <c r="M41" s="246"/>
      <c r="N41" s="246"/>
      <c r="O41" s="246"/>
      <c r="P41" s="247"/>
    </row>
    <row r="42" spans="2:17">
      <c r="B42" s="248"/>
      <c r="C42" s="244"/>
      <c r="D42" s="244"/>
      <c r="E42" s="244"/>
      <c r="F42" s="244"/>
      <c r="G42" s="351" t="s">
        <v>572</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573</v>
      </c>
    </row>
    <row r="50" spans="1:17">
      <c r="B50" s="248"/>
      <c r="C50" s="244"/>
      <c r="D50" s="244"/>
      <c r="E50" s="244"/>
      <c r="F50" s="244"/>
      <c r="G50" s="1236"/>
      <c r="H50" s="1237"/>
      <c r="I50" s="1237"/>
      <c r="J50" s="1238"/>
      <c r="K50" s="354" t="s">
        <v>529</v>
      </c>
      <c r="L50" s="354" t="s">
        <v>530</v>
      </c>
      <c r="M50" s="354" t="s">
        <v>531</v>
      </c>
      <c r="N50" s="354" t="s">
        <v>532</v>
      </c>
      <c r="O50" s="354" t="s">
        <v>533</v>
      </c>
    </row>
    <row r="51" spans="1:17">
      <c r="B51" s="248"/>
      <c r="C51" s="244"/>
      <c r="D51" s="244"/>
      <c r="E51" s="244"/>
      <c r="F51" s="244"/>
      <c r="G51" s="1239" t="s">
        <v>574</v>
      </c>
      <c r="H51" s="1240"/>
      <c r="I51" s="1245" t="s">
        <v>575</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576</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577</v>
      </c>
      <c r="H55" s="1220"/>
      <c r="I55" s="1225" t="s">
        <v>575</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576</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578</v>
      </c>
      <c r="C63" s="244"/>
      <c r="D63" s="244"/>
      <c r="E63" s="244"/>
      <c r="F63" s="244"/>
      <c r="G63" s="244"/>
      <c r="H63" s="244"/>
      <c r="I63" s="244"/>
      <c r="J63" s="244"/>
      <c r="K63" s="244"/>
      <c r="L63" s="244"/>
      <c r="M63" s="244"/>
      <c r="N63" s="244"/>
      <c r="O63" s="244"/>
    </row>
    <row r="64" spans="1:17">
      <c r="B64" s="248"/>
      <c r="C64" s="244"/>
      <c r="D64" s="244"/>
      <c r="E64" s="244"/>
      <c r="F64" s="244"/>
      <c r="G64" s="351" t="s">
        <v>572</v>
      </c>
      <c r="I64" s="352"/>
      <c r="J64" s="352"/>
      <c r="K64" s="352"/>
      <c r="L64" s="244"/>
      <c r="M64" s="244"/>
      <c r="N64" s="244"/>
      <c r="O64" s="244"/>
    </row>
    <row r="65" spans="2:30">
      <c r="B65" s="248"/>
      <c r="C65" s="244"/>
      <c r="D65" s="244"/>
      <c r="E65" s="244"/>
      <c r="F65" s="244"/>
      <c r="G65" s="1227" t="s">
        <v>581</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579</v>
      </c>
      <c r="I71" s="368"/>
      <c r="J71" s="364"/>
      <c r="K71" s="364"/>
      <c r="L71" s="365"/>
      <c r="M71" s="364"/>
      <c r="N71" s="365"/>
      <c r="O71" s="366"/>
    </row>
    <row r="72" spans="2:30">
      <c r="B72" s="248"/>
      <c r="C72" s="244"/>
      <c r="D72" s="244"/>
      <c r="E72" s="244"/>
      <c r="F72" s="244"/>
      <c r="G72" s="1236"/>
      <c r="H72" s="1237"/>
      <c r="I72" s="1237"/>
      <c r="J72" s="1238"/>
      <c r="K72" s="354" t="s">
        <v>529</v>
      </c>
      <c r="L72" s="354" t="s">
        <v>530</v>
      </c>
      <c r="M72" s="354" t="s">
        <v>531</v>
      </c>
      <c r="N72" s="354" t="s">
        <v>532</v>
      </c>
      <c r="O72" s="354" t="s">
        <v>533</v>
      </c>
    </row>
    <row r="73" spans="2:30">
      <c r="B73" s="248"/>
      <c r="C73" s="244"/>
      <c r="D73" s="244"/>
      <c r="E73" s="244"/>
      <c r="F73" s="244"/>
      <c r="G73" s="1239" t="s">
        <v>574</v>
      </c>
      <c r="H73" s="1240"/>
      <c r="I73" s="1245" t="s">
        <v>575</v>
      </c>
      <c r="J73" s="1245"/>
      <c r="K73" s="1226">
        <v>145.4</v>
      </c>
      <c r="L73" s="1226">
        <v>142.80000000000001</v>
      </c>
      <c r="M73" s="1215">
        <v>151.9</v>
      </c>
      <c r="N73" s="1215">
        <v>145.1</v>
      </c>
      <c r="O73" s="1215">
        <v>150.9</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580</v>
      </c>
      <c r="J75" s="1225"/>
      <c r="K75" s="1247">
        <v>17.7</v>
      </c>
      <c r="L75" s="1247">
        <v>16.5</v>
      </c>
      <c r="M75" s="1247">
        <v>15.6</v>
      </c>
      <c r="N75" s="1247">
        <v>14.5</v>
      </c>
      <c r="O75" s="1247">
        <v>13.5</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577</v>
      </c>
      <c r="H77" s="1220"/>
      <c r="I77" s="1225" t="s">
        <v>575</v>
      </c>
      <c r="J77" s="1225"/>
      <c r="K77" s="1226">
        <v>69.2</v>
      </c>
      <c r="L77" s="1226">
        <v>58.2</v>
      </c>
      <c r="M77" s="1215">
        <v>50.3</v>
      </c>
      <c r="N77" s="1215">
        <v>45.9</v>
      </c>
      <c r="O77" s="1215">
        <v>39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580</v>
      </c>
      <c r="J79" s="1217"/>
      <c r="K79" s="1218">
        <v>11.1</v>
      </c>
      <c r="L79" s="1218">
        <v>10.3</v>
      </c>
      <c r="M79" s="1218">
        <v>9.6</v>
      </c>
      <c r="N79" s="1218">
        <v>8.8000000000000007</v>
      </c>
      <c r="O79" s="1218">
        <v>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6" zoomScale="70" zoomScaleNormal="70" zoomScaleSheetLayoutView="70"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55"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528</v>
      </c>
      <c r="G2" s="111"/>
      <c r="H2" s="112"/>
    </row>
    <row r="3" spans="1:8">
      <c r="A3" s="108" t="s">
        <v>521</v>
      </c>
      <c r="B3" s="113"/>
      <c r="C3" s="114"/>
      <c r="D3" s="115">
        <v>38110</v>
      </c>
      <c r="E3" s="116"/>
      <c r="F3" s="117">
        <v>47569</v>
      </c>
      <c r="G3" s="118"/>
      <c r="H3" s="119"/>
    </row>
    <row r="4" spans="1:8">
      <c r="A4" s="120"/>
      <c r="B4" s="121"/>
      <c r="C4" s="122"/>
      <c r="D4" s="123">
        <v>21878</v>
      </c>
      <c r="E4" s="124"/>
      <c r="F4" s="125">
        <v>26255</v>
      </c>
      <c r="G4" s="126"/>
      <c r="H4" s="127"/>
    </row>
    <row r="5" spans="1:8">
      <c r="A5" s="108" t="s">
        <v>523</v>
      </c>
      <c r="B5" s="113"/>
      <c r="C5" s="114"/>
      <c r="D5" s="115">
        <v>59452</v>
      </c>
      <c r="E5" s="116"/>
      <c r="F5" s="117">
        <v>50880</v>
      </c>
      <c r="G5" s="118"/>
      <c r="H5" s="119"/>
    </row>
    <row r="6" spans="1:8">
      <c r="A6" s="120"/>
      <c r="B6" s="121"/>
      <c r="C6" s="122"/>
      <c r="D6" s="123">
        <v>14948</v>
      </c>
      <c r="E6" s="124"/>
      <c r="F6" s="125">
        <v>26879</v>
      </c>
      <c r="G6" s="126"/>
      <c r="H6" s="127"/>
    </row>
    <row r="7" spans="1:8">
      <c r="A7" s="108" t="s">
        <v>524</v>
      </c>
      <c r="B7" s="113"/>
      <c r="C7" s="114"/>
      <c r="D7" s="115">
        <v>51275</v>
      </c>
      <c r="E7" s="116"/>
      <c r="F7" s="117">
        <v>63956</v>
      </c>
      <c r="G7" s="118"/>
      <c r="H7" s="119"/>
    </row>
    <row r="8" spans="1:8">
      <c r="A8" s="120"/>
      <c r="B8" s="121"/>
      <c r="C8" s="122"/>
      <c r="D8" s="123">
        <v>27627</v>
      </c>
      <c r="E8" s="124"/>
      <c r="F8" s="125">
        <v>29239</v>
      </c>
      <c r="G8" s="126"/>
      <c r="H8" s="127"/>
    </row>
    <row r="9" spans="1:8">
      <c r="A9" s="108" t="s">
        <v>525</v>
      </c>
      <c r="B9" s="113"/>
      <c r="C9" s="114"/>
      <c r="D9" s="115">
        <v>63013</v>
      </c>
      <c r="E9" s="116"/>
      <c r="F9" s="117">
        <v>66255</v>
      </c>
      <c r="G9" s="118"/>
      <c r="H9" s="119"/>
    </row>
    <row r="10" spans="1:8">
      <c r="A10" s="120"/>
      <c r="B10" s="121"/>
      <c r="C10" s="122"/>
      <c r="D10" s="123">
        <v>32256</v>
      </c>
      <c r="E10" s="124"/>
      <c r="F10" s="125">
        <v>31822</v>
      </c>
      <c r="G10" s="126"/>
      <c r="H10" s="127"/>
    </row>
    <row r="11" spans="1:8">
      <c r="A11" s="108" t="s">
        <v>526</v>
      </c>
      <c r="B11" s="113"/>
      <c r="C11" s="114"/>
      <c r="D11" s="115">
        <v>103032</v>
      </c>
      <c r="E11" s="116"/>
      <c r="F11" s="117">
        <v>92247</v>
      </c>
      <c r="G11" s="118"/>
      <c r="H11" s="119"/>
    </row>
    <row r="12" spans="1:8">
      <c r="A12" s="120"/>
      <c r="B12" s="121"/>
      <c r="C12" s="128"/>
      <c r="D12" s="123">
        <v>39559</v>
      </c>
      <c r="E12" s="124"/>
      <c r="F12" s="125">
        <v>37204</v>
      </c>
      <c r="G12" s="126"/>
      <c r="H12" s="127"/>
    </row>
    <row r="13" spans="1:8">
      <c r="A13" s="108"/>
      <c r="B13" s="113"/>
      <c r="C13" s="129"/>
      <c r="D13" s="130">
        <v>62976</v>
      </c>
      <c r="E13" s="131"/>
      <c r="F13" s="132">
        <v>64181</v>
      </c>
      <c r="G13" s="133"/>
      <c r="H13" s="119"/>
    </row>
    <row r="14" spans="1:8">
      <c r="A14" s="120"/>
      <c r="B14" s="121"/>
      <c r="C14" s="122"/>
      <c r="D14" s="123">
        <v>27254</v>
      </c>
      <c r="E14" s="124"/>
      <c r="F14" s="125">
        <v>30280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5.39</v>
      </c>
      <c r="C19" s="134">
        <f>ROUND(VALUE(SUBSTITUTE(実質収支比率等に係る経年分析!G$48,"▲","-")),2)</f>
        <v>3.48</v>
      </c>
      <c r="D19" s="134">
        <f>ROUND(VALUE(SUBSTITUTE(実質収支比率等に係る経年分析!H$48,"▲","-")),2)</f>
        <v>3.68</v>
      </c>
      <c r="E19" s="134">
        <f>ROUND(VALUE(SUBSTITUTE(実質収支比率等に係る経年分析!I$48,"▲","-")),2)</f>
        <v>2.57</v>
      </c>
      <c r="F19" s="134">
        <f>ROUND(VALUE(SUBSTITUTE(実質収支比率等に係る経年分析!J$48,"▲","-")),2)</f>
        <v>4.18</v>
      </c>
    </row>
    <row r="20" spans="1:11">
      <c r="A20" s="134" t="s">
        <v>42</v>
      </c>
      <c r="B20" s="134">
        <f>ROUND(VALUE(SUBSTITUTE(実質収支比率等に係る経年分析!F$47,"▲","-")),2)</f>
        <v>3.56</v>
      </c>
      <c r="C20" s="134">
        <f>ROUND(VALUE(SUBSTITUTE(実質収支比率等に係る経年分析!G$47,"▲","-")),2)</f>
        <v>3.73</v>
      </c>
      <c r="D20" s="134">
        <f>ROUND(VALUE(SUBSTITUTE(実質収支比率等に係る経年分析!H$47,"▲","-")),2)</f>
        <v>3.31</v>
      </c>
      <c r="E20" s="134">
        <f>ROUND(VALUE(SUBSTITUTE(実質収支比率等に係る経年分析!I$47,"▲","-")),2)</f>
        <v>2.97</v>
      </c>
      <c r="F20" s="134">
        <f>ROUND(VALUE(SUBSTITUTE(実質収支比率等に係る経年分析!J$47,"▲","-")),2)</f>
        <v>3.58</v>
      </c>
    </row>
    <row r="21" spans="1:11">
      <c r="A21" s="134" t="s">
        <v>43</v>
      </c>
      <c r="B21" s="134">
        <f>IF(ISNUMBER(VALUE(SUBSTITUTE(実質収支比率等に係る経年分析!F$49,"▲","-"))),ROUND(VALUE(SUBSTITUTE(実質収支比率等に係る経年分析!F$49,"▲","-")),2),NA())</f>
        <v>-4.42</v>
      </c>
      <c r="C21" s="134">
        <f>IF(ISNUMBER(VALUE(SUBSTITUTE(実質収支比率等に係る経年分析!G$49,"▲","-"))),ROUND(VALUE(SUBSTITUTE(実質収支比率等に係る経年分析!G$49,"▲","-")),2),NA())</f>
        <v>-5.98</v>
      </c>
      <c r="D21" s="134">
        <f>IF(ISNUMBER(VALUE(SUBSTITUTE(実質収支比率等に係る経年分析!H$49,"▲","-"))),ROUND(VALUE(SUBSTITUTE(実質収支比率等に係る経年分析!H$49,"▲","-")),2),NA())</f>
        <v>-3.71</v>
      </c>
      <c r="E21" s="134">
        <f>IF(ISNUMBER(VALUE(SUBSTITUTE(実質収支比率等に係る経年分析!I$49,"▲","-"))),ROUND(VALUE(SUBSTITUTE(実質収支比率等に係る経年分析!I$49,"▲","-")),2),NA())</f>
        <v>-5.04</v>
      </c>
      <c r="F21" s="134">
        <f>IF(ISNUMBER(VALUE(SUBSTITUTE(実質収支比率等に係る経年分析!J$49,"▲","-"))),ROUND(VALUE(SUBSTITUTE(実質収支比率等に係る経年分析!J$49,"▲","-")),2),NA())</f>
        <v>-0.3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2.88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0.18</v>
      </c>
    </row>
    <row r="30" spans="1:11">
      <c r="A30" s="135" t="str">
        <f>IF(連結実質赤字比率に係る赤字・黒字の構成分析!C$40="",NA(),連結実質赤字比率に係る赤字・黒字の構成分析!C$40)</f>
        <v>国民健康保険事業勘定特別会計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1.72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1.68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2.06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c r="A31" s="135" t="str">
        <f>IF(連結実質赤字比率に係る赤字・黒字の構成分析!C$39="",NA(),連結実質赤字比率に係る赤字・黒字の構成分析!C$39)</f>
        <v>国民健康保険医科診療施設勘定特別会計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0.66</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1.06</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0.14000000000000001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3236</v>
      </c>
      <c r="E42" s="136"/>
      <c r="F42" s="136"/>
      <c r="G42" s="136">
        <f>'実質公債費比率（分子）の構造'!L$52</f>
        <v>3228</v>
      </c>
      <c r="H42" s="136"/>
      <c r="I42" s="136"/>
      <c r="J42" s="136">
        <f>'実質公債費比率（分子）の構造'!M$52</f>
        <v>3230</v>
      </c>
      <c r="K42" s="136"/>
      <c r="L42" s="136"/>
      <c r="M42" s="136">
        <f>'実質公債費比率（分子）の構造'!N$52</f>
        <v>3419</v>
      </c>
      <c r="N42" s="136"/>
      <c r="O42" s="136"/>
      <c r="P42" s="136">
        <f>'実質公債費比率（分子）の構造'!O$52</f>
        <v>3403</v>
      </c>
    </row>
    <row r="43" spans="1:16">
      <c r="A43" s="136" t="s">
        <v>51</v>
      </c>
      <c r="B43" s="136">
        <f>'実質公債費比率（分子）の構造'!K$51</f>
        <v>0</v>
      </c>
      <c r="C43" s="136"/>
      <c r="D43" s="136"/>
      <c r="E43" s="136">
        <f>'実質公債費比率（分子）の構造'!L$51</f>
        <v>2</v>
      </c>
      <c r="F43" s="136"/>
      <c r="G43" s="136"/>
      <c r="H43" s="136">
        <f>'実質公債費比率（分子）の構造'!M$51</f>
        <v>6</v>
      </c>
      <c r="I43" s="136"/>
      <c r="J43" s="136"/>
      <c r="K43" s="136">
        <f>'実質公債費比率（分子）の構造'!N$51</f>
        <v>1</v>
      </c>
      <c r="L43" s="136"/>
      <c r="M43" s="136"/>
      <c r="N43" s="136">
        <f>'実質公債費比率（分子）の構造'!O$51</f>
        <v>2</v>
      </c>
      <c r="O43" s="136"/>
      <c r="P43" s="136"/>
    </row>
    <row r="44" spans="1:16">
      <c r="A44" s="136" t="s">
        <v>52</v>
      </c>
      <c r="B44" s="136">
        <f>'実質公債費比率（分子）の構造'!K$50</f>
        <v>59</v>
      </c>
      <c r="C44" s="136"/>
      <c r="D44" s="136"/>
      <c r="E44" s="136">
        <f>'実質公債費比率（分子）の構造'!L$50</f>
        <v>57</v>
      </c>
      <c r="F44" s="136"/>
      <c r="G44" s="136"/>
      <c r="H44" s="136">
        <f>'実質公債費比率（分子）の構造'!M$50</f>
        <v>59</v>
      </c>
      <c r="I44" s="136"/>
      <c r="J44" s="136"/>
      <c r="K44" s="136">
        <f>'実質公債費比率（分子）の構造'!N$50</f>
        <v>49</v>
      </c>
      <c r="L44" s="136"/>
      <c r="M44" s="136"/>
      <c r="N44" s="136">
        <f>'実質公債費比率（分子）の構造'!O$50</f>
        <v>41</v>
      </c>
      <c r="O44" s="136"/>
      <c r="P44" s="136"/>
    </row>
    <row r="45" spans="1:16">
      <c r="A45" s="136" t="s">
        <v>53</v>
      </c>
      <c r="B45" s="136">
        <f>'実質公債費比率（分子）の構造'!K$49</f>
        <v>96</v>
      </c>
      <c r="C45" s="136"/>
      <c r="D45" s="136"/>
      <c r="E45" s="136">
        <f>'実質公債費比率（分子）の構造'!L$49</f>
        <v>236</v>
      </c>
      <c r="F45" s="136"/>
      <c r="G45" s="136"/>
      <c r="H45" s="136">
        <f>'実質公債費比率（分子）の構造'!M$49</f>
        <v>198</v>
      </c>
      <c r="I45" s="136"/>
      <c r="J45" s="136"/>
      <c r="K45" s="136">
        <f>'実質公債費比率（分子）の構造'!N$49</f>
        <v>56</v>
      </c>
      <c r="L45" s="136"/>
      <c r="M45" s="136"/>
      <c r="N45" s="136">
        <f>'実質公債費比率（分子）の構造'!O$49</f>
        <v>162</v>
      </c>
      <c r="O45" s="136"/>
      <c r="P45" s="136"/>
    </row>
    <row r="46" spans="1:16">
      <c r="A46" s="136" t="s">
        <v>54</v>
      </c>
      <c r="B46" s="136">
        <f>'実質公債費比率（分子）の構造'!K$48</f>
        <v>678</v>
      </c>
      <c r="C46" s="136"/>
      <c r="D46" s="136"/>
      <c r="E46" s="136">
        <f>'実質公債費比率（分子）の構造'!L$48</f>
        <v>439</v>
      </c>
      <c r="F46" s="136"/>
      <c r="G46" s="136"/>
      <c r="H46" s="136">
        <f>'実質公債費比率（分子）の構造'!M$48</f>
        <v>430</v>
      </c>
      <c r="I46" s="136"/>
      <c r="J46" s="136"/>
      <c r="K46" s="136">
        <f>'実質公債費比率（分子）の構造'!N$48</f>
        <v>377</v>
      </c>
      <c r="L46" s="136"/>
      <c r="M46" s="136"/>
      <c r="N46" s="136">
        <f>'実質公債費比率（分子）の構造'!O$48</f>
        <v>355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4778</v>
      </c>
      <c r="C49" s="136"/>
      <c r="D49" s="136"/>
      <c r="E49" s="136">
        <f>'実質公債費比率（分子）の構造'!L$45</f>
        <v>4813</v>
      </c>
      <c r="F49" s="136"/>
      <c r="G49" s="136"/>
      <c r="H49" s="136">
        <f>'実質公債費比率（分子）の構造'!M$45</f>
        <v>4636</v>
      </c>
      <c r="I49" s="136"/>
      <c r="J49" s="136"/>
      <c r="K49" s="136">
        <f>'実質公債費比率（分子）の構造'!N$45</f>
        <v>4778</v>
      </c>
      <c r="L49" s="136"/>
      <c r="M49" s="136"/>
      <c r="N49" s="136">
        <f>'実質公債費比率（分子）の構造'!O$45</f>
        <v>4695</v>
      </c>
      <c r="O49" s="136"/>
      <c r="P49" s="136"/>
    </row>
    <row r="50" spans="1:16">
      <c r="A50" s="136" t="s">
        <v>58</v>
      </c>
      <c r="B50" s="136" t="e">
        <f>NA()</f>
        <v>#N/A</v>
      </c>
      <c r="C50" s="136">
        <f>IF(ISNUMBER('実質公債費比率（分子）の構造'!K$53),'実質公債費比率（分子）の構造'!K$53,NA())</f>
        <v>2375</v>
      </c>
      <c r="D50" s="136" t="e">
        <f>NA()</f>
        <v>#N/A</v>
      </c>
      <c r="E50" s="136" t="e">
        <f>NA()</f>
        <v>#N/A</v>
      </c>
      <c r="F50" s="136">
        <f>IF(ISNUMBER('実質公債費比率（分子）の構造'!L$53),'実質公債費比率（分子）の構造'!L$53,NA())</f>
        <v>2319</v>
      </c>
      <c r="G50" s="136" t="e">
        <f>NA()</f>
        <v>#N/A</v>
      </c>
      <c r="H50" s="136" t="e">
        <f>NA()</f>
        <v>#N/A</v>
      </c>
      <c r="I50" s="136">
        <f>IF(ISNUMBER('実質公債費比率（分子）の構造'!M$53),'実質公債費比率（分子）の構造'!M$53,NA())</f>
        <v>2099</v>
      </c>
      <c r="J50" s="136" t="e">
        <f>NA()</f>
        <v>#N/A</v>
      </c>
      <c r="K50" s="136" t="e">
        <f>NA()</f>
        <v>#N/A</v>
      </c>
      <c r="L50" s="136">
        <f>IF(ISNUMBER('実質公債費比率（分子）の構造'!N$53),'実質公債費比率（分子）の構造'!N$53,NA())</f>
        <v>1842</v>
      </c>
      <c r="M50" s="136" t="e">
        <f>NA()</f>
        <v>#N/A</v>
      </c>
      <c r="N50" s="136" t="e">
        <f>NA()</f>
        <v>#N/A</v>
      </c>
      <c r="O50" s="136">
        <f>IF(ISNUMBER('実質公債費比率（分子）の構造'!O$53),'実質公債費比率（分子）の構造'!O$53,NA())</f>
        <v>1852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29627</v>
      </c>
      <c r="E56" s="135"/>
      <c r="F56" s="135"/>
      <c r="G56" s="135">
        <f>'将来負担比率（分子）の構造'!J$51</f>
        <v>31868</v>
      </c>
      <c r="H56" s="135"/>
      <c r="I56" s="135"/>
      <c r="J56" s="135">
        <f>'将来負担比率（分子）の構造'!K$51</f>
        <v>37025</v>
      </c>
      <c r="K56" s="135"/>
      <c r="L56" s="135"/>
      <c r="M56" s="135">
        <f>'将来負担比率（分子）の構造'!L$51</f>
        <v>37571</v>
      </c>
      <c r="N56" s="135"/>
      <c r="O56" s="135"/>
      <c r="P56" s="135">
        <f>'将来負担比率（分子）の構造'!M$51</f>
        <v>37463</v>
      </c>
    </row>
    <row r="57" spans="1:16">
      <c r="A57" s="135" t="s">
        <v>34</v>
      </c>
      <c r="B57" s="135"/>
      <c r="C57" s="135"/>
      <c r="D57" s="135">
        <f>'将来負担比率（分子）の構造'!I$50</f>
        <v>3319</v>
      </c>
      <c r="E57" s="135"/>
      <c r="F57" s="135"/>
      <c r="G57" s="135">
        <f>'将来負担比率（分子）の構造'!J$50</f>
        <v>3130</v>
      </c>
      <c r="H57" s="135"/>
      <c r="I57" s="135"/>
      <c r="J57" s="135">
        <f>'将来負担比率（分子）の構造'!K$50</f>
        <v>2872</v>
      </c>
      <c r="K57" s="135"/>
      <c r="L57" s="135"/>
      <c r="M57" s="135">
        <f>'将来負担比率（分子）の構造'!L$50</f>
        <v>2616</v>
      </c>
      <c r="N57" s="135"/>
      <c r="O57" s="135"/>
      <c r="P57" s="135">
        <f>'将来負担比率（分子）の構造'!M$50</f>
        <v>2612</v>
      </c>
    </row>
    <row r="58" spans="1:16">
      <c r="A58" s="135" t="s">
        <v>33</v>
      </c>
      <c r="B58" s="135"/>
      <c r="C58" s="135"/>
      <c r="D58" s="135">
        <f>'将来負担比率（分子）の構造'!I$49</f>
        <v>1095</v>
      </c>
      <c r="E58" s="135"/>
      <c r="F58" s="135"/>
      <c r="G58" s="135">
        <f>'将来負担比率（分子）の構造'!J$49</f>
        <v>1226</v>
      </c>
      <c r="H58" s="135"/>
      <c r="I58" s="135"/>
      <c r="J58" s="135">
        <f>'将来負担比率（分子）の構造'!K$49</f>
        <v>1168</v>
      </c>
      <c r="K58" s="135"/>
      <c r="L58" s="135"/>
      <c r="M58" s="135">
        <f>'将来負担比率（分子）の構造'!L$49</f>
        <v>1175</v>
      </c>
      <c r="N58" s="135"/>
      <c r="O58" s="135"/>
      <c r="P58" s="135">
        <f>'将来負担比率（分子）の構造'!M$49</f>
        <v>1413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331</v>
      </c>
      <c r="C61" s="135"/>
      <c r="D61" s="135"/>
      <c r="E61" s="135">
        <f>'将来負担比率（分子）の構造'!J$46</f>
        <v>346</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4038</v>
      </c>
      <c r="C62" s="135"/>
      <c r="D62" s="135"/>
      <c r="E62" s="135">
        <f>'将来負担比率（分子）の構造'!J$45</f>
        <v>3932</v>
      </c>
      <c r="F62" s="135"/>
      <c r="G62" s="135"/>
      <c r="H62" s="135">
        <f>'将来負担比率（分子）の構造'!K$45</f>
        <v>3585</v>
      </c>
      <c r="I62" s="135"/>
      <c r="J62" s="135"/>
      <c r="K62" s="135">
        <f>'将来負担比率（分子）の構造'!L$45</f>
        <v>3184</v>
      </c>
      <c r="L62" s="135"/>
      <c r="M62" s="135"/>
      <c r="N62" s="135">
        <f>'将来負担比率（分子）の構造'!M$45</f>
        <v>2911</v>
      </c>
      <c r="O62" s="135"/>
      <c r="P62" s="135"/>
    </row>
    <row r="63" spans="1:16">
      <c r="A63" s="135" t="s">
        <v>27</v>
      </c>
      <c r="B63" s="135">
        <f>'将来負担比率（分子）の構造'!I$44</f>
        <v>435</v>
      </c>
      <c r="C63" s="135"/>
      <c r="D63" s="135"/>
      <c r="E63" s="135">
        <f>'将来負担比率（分子）の構造'!J$44</f>
        <v>976</v>
      </c>
      <c r="F63" s="135"/>
      <c r="G63" s="135"/>
      <c r="H63" s="135">
        <f>'将来負担比率（分子）の構造'!K$44</f>
        <v>2357</v>
      </c>
      <c r="I63" s="135"/>
      <c r="J63" s="135"/>
      <c r="K63" s="135">
        <f>'将来負担比率（分子）の構造'!L$44</f>
        <v>2457</v>
      </c>
      <c r="L63" s="135"/>
      <c r="M63" s="135"/>
      <c r="N63" s="135">
        <f>'将来負担比率（分子）の構造'!M$44</f>
        <v>2359</v>
      </c>
      <c r="O63" s="135"/>
      <c r="P63" s="135"/>
    </row>
    <row r="64" spans="1:16">
      <c r="A64" s="135" t="s">
        <v>26</v>
      </c>
      <c r="B64" s="135">
        <f>'将来負担比率（分子）の構造'!I$43</f>
        <v>6828</v>
      </c>
      <c r="C64" s="135"/>
      <c r="D64" s="135"/>
      <c r="E64" s="135">
        <f>'将来負担比率（分子）の構造'!J$43</f>
        <v>6034</v>
      </c>
      <c r="F64" s="135"/>
      <c r="G64" s="135"/>
      <c r="H64" s="135">
        <f>'将来負担比率（分子）の構造'!K$43</f>
        <v>5814</v>
      </c>
      <c r="I64" s="135"/>
      <c r="J64" s="135"/>
      <c r="K64" s="135">
        <f>'将来負担比率（分子）の構造'!L$43</f>
        <v>5389</v>
      </c>
      <c r="L64" s="135"/>
      <c r="M64" s="135"/>
      <c r="N64" s="135">
        <f>'将来負担比率（分子）の構造'!M$43</f>
        <v>5108</v>
      </c>
      <c r="O64" s="135"/>
      <c r="P64" s="135"/>
    </row>
    <row r="65" spans="1:16">
      <c r="A65" s="135" t="s">
        <v>25</v>
      </c>
      <c r="B65" s="135">
        <f>'将来負担比率（分子）の構造'!I$42</f>
        <v>285</v>
      </c>
      <c r="C65" s="135"/>
      <c r="D65" s="135"/>
      <c r="E65" s="135">
        <f>'将来負担比率（分子）の構造'!J$42</f>
        <v>229</v>
      </c>
      <c r="F65" s="135"/>
      <c r="G65" s="135"/>
      <c r="H65" s="135">
        <f>'将来負担比率（分子）の構造'!K$42</f>
        <v>171</v>
      </c>
      <c r="I65" s="135"/>
      <c r="J65" s="135"/>
      <c r="K65" s="135">
        <f>'将来負担比率（分子）の構造'!L$42</f>
        <v>123</v>
      </c>
      <c r="L65" s="135"/>
      <c r="M65" s="135"/>
      <c r="N65" s="135">
        <f>'将来負担比率（分子）の構造'!M$42</f>
        <v>82</v>
      </c>
      <c r="O65" s="135"/>
      <c r="P65" s="135"/>
    </row>
    <row r="66" spans="1:16">
      <c r="A66" s="135" t="s">
        <v>24</v>
      </c>
      <c r="B66" s="135">
        <f>'将来負担比率（分子）の構造'!I$41</f>
        <v>43233</v>
      </c>
      <c r="C66" s="135"/>
      <c r="D66" s="135"/>
      <c r="E66" s="135">
        <f>'将来負担比率（分子）の構造'!J$41</f>
        <v>45364</v>
      </c>
      <c r="F66" s="135"/>
      <c r="G66" s="135"/>
      <c r="H66" s="135">
        <f>'将来負担比率（分子）の構造'!K$41</f>
        <v>51005</v>
      </c>
      <c r="I66" s="135"/>
      <c r="J66" s="135"/>
      <c r="K66" s="135">
        <f>'将来負担比率（分子）の構造'!L$41</f>
        <v>50624</v>
      </c>
      <c r="L66" s="135"/>
      <c r="M66" s="135"/>
      <c r="N66" s="135">
        <f>'将来負担比率（分子）の構造'!M$41</f>
        <v>52351</v>
      </c>
      <c r="O66" s="135"/>
      <c r="P66" s="135"/>
    </row>
    <row r="67" spans="1:16">
      <c r="A67" s="135" t="s">
        <v>62</v>
      </c>
      <c r="B67" s="135" t="e">
        <f>NA()</f>
        <v>#N/A</v>
      </c>
      <c r="C67" s="135">
        <f>IF(ISNUMBER('将来負担比率（分子）の構造'!I$52), IF('将来負担比率（分子）の構造'!I$52 &lt; 0, 0, '将来負担比率（分子）の構造'!I$52), NA())</f>
        <v>21109</v>
      </c>
      <c r="D67" s="135" t="e">
        <f>NA()</f>
        <v>#N/A</v>
      </c>
      <c r="E67" s="135" t="e">
        <f>NA()</f>
        <v>#N/A</v>
      </c>
      <c r="F67" s="135">
        <f>IF(ISNUMBER('将来負担比率（分子）の構造'!J$52), IF('将来負担比率（分子）の構造'!J$52 &lt; 0, 0, '将来負担比率（分子）の構造'!J$52), NA())</f>
        <v>20658</v>
      </c>
      <c r="G67" s="135" t="e">
        <f>NA()</f>
        <v>#N/A</v>
      </c>
      <c r="H67" s="135" t="e">
        <f>NA()</f>
        <v>#N/A</v>
      </c>
      <c r="I67" s="135">
        <f>IF(ISNUMBER('将来負担比率（分子）の構造'!K$52), IF('将来負担比率（分子）の構造'!K$52 &lt; 0, 0, '将来負担比率（分子）の構造'!K$52), NA())</f>
        <v>21868</v>
      </c>
      <c r="J67" s="135" t="e">
        <f>NA()</f>
        <v>#N/A</v>
      </c>
      <c r="K67" s="135" t="e">
        <f>NA()</f>
        <v>#N/A</v>
      </c>
      <c r="L67" s="135">
        <f>IF(ISNUMBER('将来負担比率（分子）の構造'!L$52), IF('将来負担比率（分子）の構造'!L$52 &lt; 0, 0, '将来負担比率（分子）の構造'!L$52), NA())</f>
        <v>20416</v>
      </c>
      <c r="M67" s="135" t="e">
        <f>NA()</f>
        <v>#N/A</v>
      </c>
      <c r="N67" s="135" t="e">
        <f>NA()</f>
        <v>#N/A</v>
      </c>
      <c r="O67" s="135">
        <f>IF(ISNUMBER('将来負担比率（分子）の構造'!M$52), IF('将来負担比率（分子）の構造'!M$52 &lt; 0, 0, '将来負担比率（分子）の構造'!M$52), NA())</f>
        <v>21323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5069029</v>
      </c>
      <c r="S5" s="669"/>
      <c r="T5" s="669"/>
      <c r="U5" s="669"/>
      <c r="V5" s="669"/>
      <c r="W5" s="669"/>
      <c r="X5" s="669"/>
      <c r="Y5" s="716"/>
      <c r="Z5" s="729">
        <v>15.2</v>
      </c>
      <c r="AA5" s="729"/>
      <c r="AB5" s="729"/>
      <c r="AC5" s="729"/>
      <c r="AD5" s="730">
        <v>4987276</v>
      </c>
      <c r="AE5" s="730"/>
      <c r="AF5" s="730"/>
      <c r="AG5" s="730"/>
      <c r="AH5" s="730"/>
      <c r="AI5" s="730"/>
      <c r="AJ5" s="730"/>
      <c r="AK5" s="730"/>
      <c r="AL5" s="717">
        <v>29.6</v>
      </c>
      <c r="AM5" s="686"/>
      <c r="AN5" s="686"/>
      <c r="AO5" s="718"/>
      <c r="AP5" s="705" t="s">
        <v>206</v>
      </c>
      <c r="AQ5" s="706"/>
      <c r="AR5" s="706"/>
      <c r="AS5" s="706"/>
      <c r="AT5" s="706"/>
      <c r="AU5" s="706"/>
      <c r="AV5" s="706"/>
      <c r="AW5" s="706"/>
      <c r="AX5" s="706"/>
      <c r="AY5" s="706"/>
      <c r="AZ5" s="706"/>
      <c r="BA5" s="706"/>
      <c r="BB5" s="706"/>
      <c r="BC5" s="706"/>
      <c r="BD5" s="706"/>
      <c r="BE5" s="706"/>
      <c r="BF5" s="707"/>
      <c r="BG5" s="618">
        <v>4986287</v>
      </c>
      <c r="BH5" s="619"/>
      <c r="BI5" s="619"/>
      <c r="BJ5" s="619"/>
      <c r="BK5" s="619"/>
      <c r="BL5" s="619"/>
      <c r="BM5" s="619"/>
      <c r="BN5" s="620"/>
      <c r="BO5" s="671">
        <v>98.4</v>
      </c>
      <c r="BP5" s="671"/>
      <c r="BQ5" s="671"/>
      <c r="BR5" s="671"/>
      <c r="BS5" s="672">
        <v>331780</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220399</v>
      </c>
      <c r="S6" s="619"/>
      <c r="T6" s="619"/>
      <c r="U6" s="619"/>
      <c r="V6" s="619"/>
      <c r="W6" s="619"/>
      <c r="X6" s="619"/>
      <c r="Y6" s="620"/>
      <c r="Z6" s="671">
        <v>0.7</v>
      </c>
      <c r="AA6" s="671"/>
      <c r="AB6" s="671"/>
      <c r="AC6" s="671"/>
      <c r="AD6" s="672">
        <v>220399</v>
      </c>
      <c r="AE6" s="672"/>
      <c r="AF6" s="672"/>
      <c r="AG6" s="672"/>
      <c r="AH6" s="672"/>
      <c r="AI6" s="672"/>
      <c r="AJ6" s="672"/>
      <c r="AK6" s="672"/>
      <c r="AL6" s="641">
        <v>1.3</v>
      </c>
      <c r="AM6" s="673"/>
      <c r="AN6" s="673"/>
      <c r="AO6" s="674"/>
      <c r="AP6" s="615" t="s">
        <v>211</v>
      </c>
      <c r="AQ6" s="616"/>
      <c r="AR6" s="616"/>
      <c r="AS6" s="616"/>
      <c r="AT6" s="616"/>
      <c r="AU6" s="616"/>
      <c r="AV6" s="616"/>
      <c r="AW6" s="616"/>
      <c r="AX6" s="616"/>
      <c r="AY6" s="616"/>
      <c r="AZ6" s="616"/>
      <c r="BA6" s="616"/>
      <c r="BB6" s="616"/>
      <c r="BC6" s="616"/>
      <c r="BD6" s="616"/>
      <c r="BE6" s="616"/>
      <c r="BF6" s="617"/>
      <c r="BG6" s="618">
        <v>4986287</v>
      </c>
      <c r="BH6" s="619"/>
      <c r="BI6" s="619"/>
      <c r="BJ6" s="619"/>
      <c r="BK6" s="619"/>
      <c r="BL6" s="619"/>
      <c r="BM6" s="619"/>
      <c r="BN6" s="620"/>
      <c r="BO6" s="671">
        <v>98.4</v>
      </c>
      <c r="BP6" s="671"/>
      <c r="BQ6" s="671"/>
      <c r="BR6" s="671"/>
      <c r="BS6" s="672">
        <v>331780</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265614</v>
      </c>
      <c r="CS6" s="619"/>
      <c r="CT6" s="619"/>
      <c r="CU6" s="619"/>
      <c r="CV6" s="619"/>
      <c r="CW6" s="619"/>
      <c r="CX6" s="619"/>
      <c r="CY6" s="620"/>
      <c r="CZ6" s="671">
        <v>0.8</v>
      </c>
      <c r="DA6" s="671"/>
      <c r="DB6" s="671"/>
      <c r="DC6" s="671"/>
      <c r="DD6" s="624" t="s">
        <v>213</v>
      </c>
      <c r="DE6" s="619"/>
      <c r="DF6" s="619"/>
      <c r="DG6" s="619"/>
      <c r="DH6" s="619"/>
      <c r="DI6" s="619"/>
      <c r="DJ6" s="619"/>
      <c r="DK6" s="619"/>
      <c r="DL6" s="619"/>
      <c r="DM6" s="619"/>
      <c r="DN6" s="619"/>
      <c r="DO6" s="619"/>
      <c r="DP6" s="620"/>
      <c r="DQ6" s="624">
        <v>265614</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7766</v>
      </c>
      <c r="S7" s="619"/>
      <c r="T7" s="619"/>
      <c r="U7" s="619"/>
      <c r="V7" s="619"/>
      <c r="W7" s="619"/>
      <c r="X7" s="619"/>
      <c r="Y7" s="620"/>
      <c r="Z7" s="671">
        <v>0</v>
      </c>
      <c r="AA7" s="671"/>
      <c r="AB7" s="671"/>
      <c r="AC7" s="671"/>
      <c r="AD7" s="672">
        <v>7766</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2083906</v>
      </c>
      <c r="BH7" s="619"/>
      <c r="BI7" s="619"/>
      <c r="BJ7" s="619"/>
      <c r="BK7" s="619"/>
      <c r="BL7" s="619"/>
      <c r="BM7" s="619"/>
      <c r="BN7" s="620"/>
      <c r="BO7" s="671">
        <v>41.1</v>
      </c>
      <c r="BP7" s="671"/>
      <c r="BQ7" s="671"/>
      <c r="BR7" s="671"/>
      <c r="BS7" s="672">
        <v>63040</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3624905</v>
      </c>
      <c r="CS7" s="619"/>
      <c r="CT7" s="619"/>
      <c r="CU7" s="619"/>
      <c r="CV7" s="619"/>
      <c r="CW7" s="619"/>
      <c r="CX7" s="619"/>
      <c r="CY7" s="620"/>
      <c r="CZ7" s="671">
        <v>11.1</v>
      </c>
      <c r="DA7" s="671"/>
      <c r="DB7" s="671"/>
      <c r="DC7" s="671"/>
      <c r="DD7" s="624">
        <v>1059613</v>
      </c>
      <c r="DE7" s="619"/>
      <c r="DF7" s="619"/>
      <c r="DG7" s="619"/>
      <c r="DH7" s="619"/>
      <c r="DI7" s="619"/>
      <c r="DJ7" s="619"/>
      <c r="DK7" s="619"/>
      <c r="DL7" s="619"/>
      <c r="DM7" s="619"/>
      <c r="DN7" s="619"/>
      <c r="DO7" s="619"/>
      <c r="DP7" s="620"/>
      <c r="DQ7" s="624">
        <v>2192979</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14590</v>
      </c>
      <c r="S8" s="619"/>
      <c r="T8" s="619"/>
      <c r="U8" s="619"/>
      <c r="V8" s="619"/>
      <c r="W8" s="619"/>
      <c r="X8" s="619"/>
      <c r="Y8" s="620"/>
      <c r="Z8" s="671">
        <v>0</v>
      </c>
      <c r="AA8" s="671"/>
      <c r="AB8" s="671"/>
      <c r="AC8" s="671"/>
      <c r="AD8" s="672">
        <v>14590</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80677</v>
      </c>
      <c r="BH8" s="619"/>
      <c r="BI8" s="619"/>
      <c r="BJ8" s="619"/>
      <c r="BK8" s="619"/>
      <c r="BL8" s="619"/>
      <c r="BM8" s="619"/>
      <c r="BN8" s="620"/>
      <c r="BO8" s="671">
        <v>1.6</v>
      </c>
      <c r="BP8" s="671"/>
      <c r="BQ8" s="671"/>
      <c r="BR8" s="671"/>
      <c r="BS8" s="624" t="s">
        <v>103</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10752513</v>
      </c>
      <c r="CS8" s="619"/>
      <c r="CT8" s="619"/>
      <c r="CU8" s="619"/>
      <c r="CV8" s="619"/>
      <c r="CW8" s="619"/>
      <c r="CX8" s="619"/>
      <c r="CY8" s="620"/>
      <c r="CZ8" s="671">
        <v>33.1</v>
      </c>
      <c r="DA8" s="671"/>
      <c r="DB8" s="671"/>
      <c r="DC8" s="671"/>
      <c r="DD8" s="624">
        <v>164323</v>
      </c>
      <c r="DE8" s="619"/>
      <c r="DF8" s="619"/>
      <c r="DG8" s="619"/>
      <c r="DH8" s="619"/>
      <c r="DI8" s="619"/>
      <c r="DJ8" s="619"/>
      <c r="DK8" s="619"/>
      <c r="DL8" s="619"/>
      <c r="DM8" s="619"/>
      <c r="DN8" s="619"/>
      <c r="DO8" s="619"/>
      <c r="DP8" s="620"/>
      <c r="DQ8" s="624">
        <v>4560978</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10216</v>
      </c>
      <c r="S9" s="619"/>
      <c r="T9" s="619"/>
      <c r="U9" s="619"/>
      <c r="V9" s="619"/>
      <c r="W9" s="619"/>
      <c r="X9" s="619"/>
      <c r="Y9" s="620"/>
      <c r="Z9" s="671">
        <v>0</v>
      </c>
      <c r="AA9" s="671"/>
      <c r="AB9" s="671"/>
      <c r="AC9" s="671"/>
      <c r="AD9" s="672">
        <v>10216</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1635918</v>
      </c>
      <c r="BH9" s="619"/>
      <c r="BI9" s="619"/>
      <c r="BJ9" s="619"/>
      <c r="BK9" s="619"/>
      <c r="BL9" s="619"/>
      <c r="BM9" s="619"/>
      <c r="BN9" s="620"/>
      <c r="BO9" s="671">
        <v>32.299999999999997</v>
      </c>
      <c r="BP9" s="671"/>
      <c r="BQ9" s="671"/>
      <c r="BR9" s="671"/>
      <c r="BS9" s="624" t="s">
        <v>103</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2733943</v>
      </c>
      <c r="CS9" s="619"/>
      <c r="CT9" s="619"/>
      <c r="CU9" s="619"/>
      <c r="CV9" s="619"/>
      <c r="CW9" s="619"/>
      <c r="CX9" s="619"/>
      <c r="CY9" s="620"/>
      <c r="CZ9" s="671">
        <v>8.4</v>
      </c>
      <c r="DA9" s="671"/>
      <c r="DB9" s="671"/>
      <c r="DC9" s="671"/>
      <c r="DD9" s="624">
        <v>366019</v>
      </c>
      <c r="DE9" s="619"/>
      <c r="DF9" s="619"/>
      <c r="DG9" s="619"/>
      <c r="DH9" s="619"/>
      <c r="DI9" s="619"/>
      <c r="DJ9" s="619"/>
      <c r="DK9" s="619"/>
      <c r="DL9" s="619"/>
      <c r="DM9" s="619"/>
      <c r="DN9" s="619"/>
      <c r="DO9" s="619"/>
      <c r="DP9" s="620"/>
      <c r="DQ9" s="624">
        <v>2049273</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1061581</v>
      </c>
      <c r="S10" s="619"/>
      <c r="T10" s="619"/>
      <c r="U10" s="619"/>
      <c r="V10" s="619"/>
      <c r="W10" s="619"/>
      <c r="X10" s="619"/>
      <c r="Y10" s="620"/>
      <c r="Z10" s="671">
        <v>3.2</v>
      </c>
      <c r="AA10" s="671"/>
      <c r="AB10" s="671"/>
      <c r="AC10" s="671"/>
      <c r="AD10" s="672">
        <v>1061581</v>
      </c>
      <c r="AE10" s="672"/>
      <c r="AF10" s="672"/>
      <c r="AG10" s="672"/>
      <c r="AH10" s="672"/>
      <c r="AI10" s="672"/>
      <c r="AJ10" s="672"/>
      <c r="AK10" s="672"/>
      <c r="AL10" s="641">
        <v>6.3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173461</v>
      </c>
      <c r="BH10" s="619"/>
      <c r="BI10" s="619"/>
      <c r="BJ10" s="619"/>
      <c r="BK10" s="619"/>
      <c r="BL10" s="619"/>
      <c r="BM10" s="619"/>
      <c r="BN10" s="620"/>
      <c r="BO10" s="671">
        <v>3.4</v>
      </c>
      <c r="BP10" s="671"/>
      <c r="BQ10" s="671"/>
      <c r="BR10" s="671"/>
      <c r="BS10" s="624">
        <v>28808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46537</v>
      </c>
      <c r="CS10" s="619"/>
      <c r="CT10" s="619"/>
      <c r="CU10" s="619"/>
      <c r="CV10" s="619"/>
      <c r="CW10" s="619"/>
      <c r="CX10" s="619"/>
      <c r="CY10" s="620"/>
      <c r="CZ10" s="671">
        <v>0.1</v>
      </c>
      <c r="DA10" s="671"/>
      <c r="DB10" s="671"/>
      <c r="DC10" s="671"/>
      <c r="DD10" s="624" t="s">
        <v>103</v>
      </c>
      <c r="DE10" s="619"/>
      <c r="DF10" s="619"/>
      <c r="DG10" s="619"/>
      <c r="DH10" s="619"/>
      <c r="DI10" s="619"/>
      <c r="DJ10" s="619"/>
      <c r="DK10" s="619"/>
      <c r="DL10" s="619"/>
      <c r="DM10" s="619"/>
      <c r="DN10" s="619"/>
      <c r="DO10" s="619"/>
      <c r="DP10" s="620"/>
      <c r="DQ10" s="624">
        <v>44467</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103</v>
      </c>
      <c r="S11" s="619"/>
      <c r="T11" s="619"/>
      <c r="U11" s="619"/>
      <c r="V11" s="619"/>
      <c r="W11" s="619"/>
      <c r="X11" s="619"/>
      <c r="Y11" s="620"/>
      <c r="Z11" s="671" t="s">
        <v>103</v>
      </c>
      <c r="AA11" s="671"/>
      <c r="AB11" s="671"/>
      <c r="AC11" s="671"/>
      <c r="AD11" s="672" t="s">
        <v>103</v>
      </c>
      <c r="AE11" s="672"/>
      <c r="AF11" s="672"/>
      <c r="AG11" s="672"/>
      <c r="AH11" s="672"/>
      <c r="AI11" s="672"/>
      <c r="AJ11" s="672"/>
      <c r="AK11" s="672"/>
      <c r="AL11" s="641" t="s">
        <v>103</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193850</v>
      </c>
      <c r="BH11" s="619"/>
      <c r="BI11" s="619"/>
      <c r="BJ11" s="619"/>
      <c r="BK11" s="619"/>
      <c r="BL11" s="619"/>
      <c r="BM11" s="619"/>
      <c r="BN11" s="620"/>
      <c r="BO11" s="671">
        <v>3.8</v>
      </c>
      <c r="BP11" s="671"/>
      <c r="BQ11" s="671"/>
      <c r="BR11" s="671"/>
      <c r="BS11" s="624">
        <v>34232</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1099649</v>
      </c>
      <c r="CS11" s="619"/>
      <c r="CT11" s="619"/>
      <c r="CU11" s="619"/>
      <c r="CV11" s="619"/>
      <c r="CW11" s="619"/>
      <c r="CX11" s="619"/>
      <c r="CY11" s="620"/>
      <c r="CZ11" s="671">
        <v>3.4</v>
      </c>
      <c r="DA11" s="671"/>
      <c r="DB11" s="671"/>
      <c r="DC11" s="671"/>
      <c r="DD11" s="624">
        <v>183603</v>
      </c>
      <c r="DE11" s="619"/>
      <c r="DF11" s="619"/>
      <c r="DG11" s="619"/>
      <c r="DH11" s="619"/>
      <c r="DI11" s="619"/>
      <c r="DJ11" s="619"/>
      <c r="DK11" s="619"/>
      <c r="DL11" s="619"/>
      <c r="DM11" s="619"/>
      <c r="DN11" s="619"/>
      <c r="DO11" s="619"/>
      <c r="DP11" s="620"/>
      <c r="DQ11" s="624">
        <v>595584</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103</v>
      </c>
      <c r="S12" s="619"/>
      <c r="T12" s="619"/>
      <c r="U12" s="619"/>
      <c r="V12" s="619"/>
      <c r="W12" s="619"/>
      <c r="X12" s="619"/>
      <c r="Y12" s="620"/>
      <c r="Z12" s="671" t="s">
        <v>103</v>
      </c>
      <c r="AA12" s="671"/>
      <c r="AB12" s="671"/>
      <c r="AC12" s="671"/>
      <c r="AD12" s="672" t="s">
        <v>103</v>
      </c>
      <c r="AE12" s="672"/>
      <c r="AF12" s="672"/>
      <c r="AG12" s="672"/>
      <c r="AH12" s="672"/>
      <c r="AI12" s="672"/>
      <c r="AJ12" s="672"/>
      <c r="AK12" s="672"/>
      <c r="AL12" s="641" t="s">
        <v>103</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2219071</v>
      </c>
      <c r="BH12" s="619"/>
      <c r="BI12" s="619"/>
      <c r="BJ12" s="619"/>
      <c r="BK12" s="619"/>
      <c r="BL12" s="619"/>
      <c r="BM12" s="619"/>
      <c r="BN12" s="620"/>
      <c r="BO12" s="671">
        <v>43.8</v>
      </c>
      <c r="BP12" s="671"/>
      <c r="BQ12" s="671"/>
      <c r="BR12" s="671"/>
      <c r="BS12" s="624">
        <v>268740</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459193</v>
      </c>
      <c r="CS12" s="619"/>
      <c r="CT12" s="619"/>
      <c r="CU12" s="619"/>
      <c r="CV12" s="619"/>
      <c r="CW12" s="619"/>
      <c r="CX12" s="619"/>
      <c r="CY12" s="620"/>
      <c r="CZ12" s="671">
        <v>1.4</v>
      </c>
      <c r="DA12" s="671"/>
      <c r="DB12" s="671"/>
      <c r="DC12" s="671"/>
      <c r="DD12" s="624">
        <v>35768</v>
      </c>
      <c r="DE12" s="619"/>
      <c r="DF12" s="619"/>
      <c r="DG12" s="619"/>
      <c r="DH12" s="619"/>
      <c r="DI12" s="619"/>
      <c r="DJ12" s="619"/>
      <c r="DK12" s="619"/>
      <c r="DL12" s="619"/>
      <c r="DM12" s="619"/>
      <c r="DN12" s="619"/>
      <c r="DO12" s="619"/>
      <c r="DP12" s="620"/>
      <c r="DQ12" s="624">
        <v>202886</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37453</v>
      </c>
      <c r="S13" s="619"/>
      <c r="T13" s="619"/>
      <c r="U13" s="619"/>
      <c r="V13" s="619"/>
      <c r="W13" s="619"/>
      <c r="X13" s="619"/>
      <c r="Y13" s="620"/>
      <c r="Z13" s="671">
        <v>0.1</v>
      </c>
      <c r="AA13" s="671"/>
      <c r="AB13" s="671"/>
      <c r="AC13" s="671"/>
      <c r="AD13" s="672">
        <v>37453</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2191884</v>
      </c>
      <c r="BH13" s="619"/>
      <c r="BI13" s="619"/>
      <c r="BJ13" s="619"/>
      <c r="BK13" s="619"/>
      <c r="BL13" s="619"/>
      <c r="BM13" s="619"/>
      <c r="BN13" s="620"/>
      <c r="BO13" s="671">
        <v>43.2</v>
      </c>
      <c r="BP13" s="671"/>
      <c r="BQ13" s="671"/>
      <c r="BR13" s="671"/>
      <c r="BS13" s="624">
        <v>268740</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2604318</v>
      </c>
      <c r="CS13" s="619"/>
      <c r="CT13" s="619"/>
      <c r="CU13" s="619"/>
      <c r="CV13" s="619"/>
      <c r="CW13" s="619"/>
      <c r="CX13" s="619"/>
      <c r="CY13" s="620"/>
      <c r="CZ13" s="671">
        <v>8</v>
      </c>
      <c r="DA13" s="671"/>
      <c r="DB13" s="671"/>
      <c r="DC13" s="671"/>
      <c r="DD13" s="624">
        <v>1328018</v>
      </c>
      <c r="DE13" s="619"/>
      <c r="DF13" s="619"/>
      <c r="DG13" s="619"/>
      <c r="DH13" s="619"/>
      <c r="DI13" s="619"/>
      <c r="DJ13" s="619"/>
      <c r="DK13" s="619"/>
      <c r="DL13" s="619"/>
      <c r="DM13" s="619"/>
      <c r="DN13" s="619"/>
      <c r="DO13" s="619"/>
      <c r="DP13" s="620"/>
      <c r="DQ13" s="624">
        <v>1363553</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103</v>
      </c>
      <c r="S14" s="619"/>
      <c r="T14" s="619"/>
      <c r="U14" s="619"/>
      <c r="V14" s="619"/>
      <c r="W14" s="619"/>
      <c r="X14" s="619"/>
      <c r="Y14" s="620"/>
      <c r="Z14" s="671" t="s">
        <v>103</v>
      </c>
      <c r="AA14" s="671"/>
      <c r="AB14" s="671"/>
      <c r="AC14" s="671"/>
      <c r="AD14" s="672" t="s">
        <v>103</v>
      </c>
      <c r="AE14" s="672"/>
      <c r="AF14" s="672"/>
      <c r="AG14" s="672"/>
      <c r="AH14" s="672"/>
      <c r="AI14" s="672"/>
      <c r="AJ14" s="672"/>
      <c r="AK14" s="672"/>
      <c r="AL14" s="641" t="s">
        <v>103</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152509</v>
      </c>
      <c r="BH14" s="619"/>
      <c r="BI14" s="619"/>
      <c r="BJ14" s="619"/>
      <c r="BK14" s="619"/>
      <c r="BL14" s="619"/>
      <c r="BM14" s="619"/>
      <c r="BN14" s="620"/>
      <c r="BO14" s="671">
        <v>3</v>
      </c>
      <c r="BP14" s="671"/>
      <c r="BQ14" s="671"/>
      <c r="BR14" s="671"/>
      <c r="BS14" s="624" t="s">
        <v>103</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1827447</v>
      </c>
      <c r="CS14" s="619"/>
      <c r="CT14" s="619"/>
      <c r="CU14" s="619"/>
      <c r="CV14" s="619"/>
      <c r="CW14" s="619"/>
      <c r="CX14" s="619"/>
      <c r="CY14" s="620"/>
      <c r="CZ14" s="671">
        <v>5.6</v>
      </c>
      <c r="DA14" s="671"/>
      <c r="DB14" s="671"/>
      <c r="DC14" s="671"/>
      <c r="DD14" s="624">
        <v>285175</v>
      </c>
      <c r="DE14" s="619"/>
      <c r="DF14" s="619"/>
      <c r="DG14" s="619"/>
      <c r="DH14" s="619"/>
      <c r="DI14" s="619"/>
      <c r="DJ14" s="619"/>
      <c r="DK14" s="619"/>
      <c r="DL14" s="619"/>
      <c r="DM14" s="619"/>
      <c r="DN14" s="619"/>
      <c r="DO14" s="619"/>
      <c r="DP14" s="620"/>
      <c r="DQ14" s="624">
        <v>1423747</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14485</v>
      </c>
      <c r="S15" s="619"/>
      <c r="T15" s="619"/>
      <c r="U15" s="619"/>
      <c r="V15" s="619"/>
      <c r="W15" s="619"/>
      <c r="X15" s="619"/>
      <c r="Y15" s="620"/>
      <c r="Z15" s="671">
        <v>0</v>
      </c>
      <c r="AA15" s="671"/>
      <c r="AB15" s="671"/>
      <c r="AC15" s="671"/>
      <c r="AD15" s="672">
        <v>14485</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530801</v>
      </c>
      <c r="BH15" s="619"/>
      <c r="BI15" s="619"/>
      <c r="BJ15" s="619"/>
      <c r="BK15" s="619"/>
      <c r="BL15" s="619"/>
      <c r="BM15" s="619"/>
      <c r="BN15" s="620"/>
      <c r="BO15" s="671">
        <v>10.5</v>
      </c>
      <c r="BP15" s="671"/>
      <c r="BQ15" s="671"/>
      <c r="BR15" s="671"/>
      <c r="BS15" s="624" t="s">
        <v>103</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4281503</v>
      </c>
      <c r="CS15" s="619"/>
      <c r="CT15" s="619"/>
      <c r="CU15" s="619"/>
      <c r="CV15" s="619"/>
      <c r="CW15" s="619"/>
      <c r="CX15" s="619"/>
      <c r="CY15" s="620"/>
      <c r="CZ15" s="671">
        <v>13.2</v>
      </c>
      <c r="DA15" s="671"/>
      <c r="DB15" s="671"/>
      <c r="DC15" s="671"/>
      <c r="DD15" s="624">
        <v>2482251</v>
      </c>
      <c r="DE15" s="619"/>
      <c r="DF15" s="619"/>
      <c r="DG15" s="619"/>
      <c r="DH15" s="619"/>
      <c r="DI15" s="619"/>
      <c r="DJ15" s="619"/>
      <c r="DK15" s="619"/>
      <c r="DL15" s="619"/>
      <c r="DM15" s="619"/>
      <c r="DN15" s="619"/>
      <c r="DO15" s="619"/>
      <c r="DP15" s="620"/>
      <c r="DQ15" s="624">
        <v>1538061</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11617465</v>
      </c>
      <c r="S16" s="619"/>
      <c r="T16" s="619"/>
      <c r="U16" s="619"/>
      <c r="V16" s="619"/>
      <c r="W16" s="619"/>
      <c r="X16" s="619"/>
      <c r="Y16" s="620"/>
      <c r="Z16" s="671">
        <v>34.9</v>
      </c>
      <c r="AA16" s="671"/>
      <c r="AB16" s="671"/>
      <c r="AC16" s="671"/>
      <c r="AD16" s="672">
        <v>10432996</v>
      </c>
      <c r="AE16" s="672"/>
      <c r="AF16" s="672"/>
      <c r="AG16" s="672"/>
      <c r="AH16" s="672"/>
      <c r="AI16" s="672"/>
      <c r="AJ16" s="672"/>
      <c r="AK16" s="672"/>
      <c r="AL16" s="641">
        <v>61.9</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103</v>
      </c>
      <c r="BH16" s="619"/>
      <c r="BI16" s="619"/>
      <c r="BJ16" s="619"/>
      <c r="BK16" s="619"/>
      <c r="BL16" s="619"/>
      <c r="BM16" s="619"/>
      <c r="BN16" s="620"/>
      <c r="BO16" s="671" t="s">
        <v>103</v>
      </c>
      <c r="BP16" s="671"/>
      <c r="BQ16" s="671"/>
      <c r="BR16" s="671"/>
      <c r="BS16" s="624" t="s">
        <v>103</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119656</v>
      </c>
      <c r="CS16" s="619"/>
      <c r="CT16" s="619"/>
      <c r="CU16" s="619"/>
      <c r="CV16" s="619"/>
      <c r="CW16" s="619"/>
      <c r="CX16" s="619"/>
      <c r="CY16" s="620"/>
      <c r="CZ16" s="671">
        <v>0.4</v>
      </c>
      <c r="DA16" s="671"/>
      <c r="DB16" s="671"/>
      <c r="DC16" s="671"/>
      <c r="DD16" s="624" t="s">
        <v>103</v>
      </c>
      <c r="DE16" s="619"/>
      <c r="DF16" s="619"/>
      <c r="DG16" s="619"/>
      <c r="DH16" s="619"/>
      <c r="DI16" s="619"/>
      <c r="DJ16" s="619"/>
      <c r="DK16" s="619"/>
      <c r="DL16" s="619"/>
      <c r="DM16" s="619"/>
      <c r="DN16" s="619"/>
      <c r="DO16" s="619"/>
      <c r="DP16" s="620"/>
      <c r="DQ16" s="624">
        <v>5752</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10432996</v>
      </c>
      <c r="S17" s="619"/>
      <c r="T17" s="619"/>
      <c r="U17" s="619"/>
      <c r="V17" s="619"/>
      <c r="W17" s="619"/>
      <c r="X17" s="619"/>
      <c r="Y17" s="620"/>
      <c r="Z17" s="671">
        <v>31.3</v>
      </c>
      <c r="AA17" s="671"/>
      <c r="AB17" s="671"/>
      <c r="AC17" s="671"/>
      <c r="AD17" s="672">
        <v>10432996</v>
      </c>
      <c r="AE17" s="672"/>
      <c r="AF17" s="672"/>
      <c r="AG17" s="672"/>
      <c r="AH17" s="672"/>
      <c r="AI17" s="672"/>
      <c r="AJ17" s="672"/>
      <c r="AK17" s="672"/>
      <c r="AL17" s="641">
        <v>61.9</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103</v>
      </c>
      <c r="BH17" s="619"/>
      <c r="BI17" s="619"/>
      <c r="BJ17" s="619"/>
      <c r="BK17" s="619"/>
      <c r="BL17" s="619"/>
      <c r="BM17" s="619"/>
      <c r="BN17" s="620"/>
      <c r="BO17" s="671" t="s">
        <v>103</v>
      </c>
      <c r="BP17" s="671"/>
      <c r="BQ17" s="671"/>
      <c r="BR17" s="671"/>
      <c r="BS17" s="624" t="s">
        <v>103</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4696855</v>
      </c>
      <c r="CS17" s="619"/>
      <c r="CT17" s="619"/>
      <c r="CU17" s="619"/>
      <c r="CV17" s="619"/>
      <c r="CW17" s="619"/>
      <c r="CX17" s="619"/>
      <c r="CY17" s="620"/>
      <c r="CZ17" s="671">
        <v>14.4</v>
      </c>
      <c r="DA17" s="671"/>
      <c r="DB17" s="671"/>
      <c r="DC17" s="671"/>
      <c r="DD17" s="624" t="s">
        <v>103</v>
      </c>
      <c r="DE17" s="619"/>
      <c r="DF17" s="619"/>
      <c r="DG17" s="619"/>
      <c r="DH17" s="619"/>
      <c r="DI17" s="619"/>
      <c r="DJ17" s="619"/>
      <c r="DK17" s="619"/>
      <c r="DL17" s="619"/>
      <c r="DM17" s="619"/>
      <c r="DN17" s="619"/>
      <c r="DO17" s="619"/>
      <c r="DP17" s="620"/>
      <c r="DQ17" s="624">
        <v>4467565</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1184342</v>
      </c>
      <c r="S18" s="619"/>
      <c r="T18" s="619"/>
      <c r="U18" s="619"/>
      <c r="V18" s="619"/>
      <c r="W18" s="619"/>
      <c r="X18" s="619"/>
      <c r="Y18" s="620"/>
      <c r="Z18" s="671">
        <v>3.6</v>
      </c>
      <c r="AA18" s="671"/>
      <c r="AB18" s="671"/>
      <c r="AC18" s="671"/>
      <c r="AD18" s="672" t="s">
        <v>103</v>
      </c>
      <c r="AE18" s="672"/>
      <c r="AF18" s="672"/>
      <c r="AG18" s="672"/>
      <c r="AH18" s="672"/>
      <c r="AI18" s="672"/>
      <c r="AJ18" s="672"/>
      <c r="AK18" s="672"/>
      <c r="AL18" s="641" t="s">
        <v>103</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103</v>
      </c>
      <c r="BH18" s="619"/>
      <c r="BI18" s="619"/>
      <c r="BJ18" s="619"/>
      <c r="BK18" s="619"/>
      <c r="BL18" s="619"/>
      <c r="BM18" s="619"/>
      <c r="BN18" s="620"/>
      <c r="BO18" s="671" t="s">
        <v>103</v>
      </c>
      <c r="BP18" s="671"/>
      <c r="BQ18" s="671"/>
      <c r="BR18" s="671"/>
      <c r="BS18" s="624" t="s">
        <v>103</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103</v>
      </c>
      <c r="CS18" s="619"/>
      <c r="CT18" s="619"/>
      <c r="CU18" s="619"/>
      <c r="CV18" s="619"/>
      <c r="CW18" s="619"/>
      <c r="CX18" s="619"/>
      <c r="CY18" s="620"/>
      <c r="CZ18" s="671" t="s">
        <v>103</v>
      </c>
      <c r="DA18" s="671"/>
      <c r="DB18" s="671"/>
      <c r="DC18" s="671"/>
      <c r="DD18" s="624" t="s">
        <v>103</v>
      </c>
      <c r="DE18" s="619"/>
      <c r="DF18" s="619"/>
      <c r="DG18" s="619"/>
      <c r="DH18" s="619"/>
      <c r="DI18" s="619"/>
      <c r="DJ18" s="619"/>
      <c r="DK18" s="619"/>
      <c r="DL18" s="619"/>
      <c r="DM18" s="619"/>
      <c r="DN18" s="619"/>
      <c r="DO18" s="619"/>
      <c r="DP18" s="620"/>
      <c r="DQ18" s="624" t="s">
        <v>103</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127</v>
      </c>
      <c r="S19" s="619"/>
      <c r="T19" s="619"/>
      <c r="U19" s="619"/>
      <c r="V19" s="619"/>
      <c r="W19" s="619"/>
      <c r="X19" s="619"/>
      <c r="Y19" s="620"/>
      <c r="Z19" s="671">
        <v>0</v>
      </c>
      <c r="AA19" s="671"/>
      <c r="AB19" s="671"/>
      <c r="AC19" s="671"/>
      <c r="AD19" s="672" t="s">
        <v>103</v>
      </c>
      <c r="AE19" s="672"/>
      <c r="AF19" s="672"/>
      <c r="AG19" s="672"/>
      <c r="AH19" s="672"/>
      <c r="AI19" s="672"/>
      <c r="AJ19" s="672"/>
      <c r="AK19" s="672"/>
      <c r="AL19" s="641" t="s">
        <v>103</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82742</v>
      </c>
      <c r="BH19" s="619"/>
      <c r="BI19" s="619"/>
      <c r="BJ19" s="619"/>
      <c r="BK19" s="619"/>
      <c r="BL19" s="619"/>
      <c r="BM19" s="619"/>
      <c r="BN19" s="620"/>
      <c r="BO19" s="671">
        <v>1.6</v>
      </c>
      <c r="BP19" s="671"/>
      <c r="BQ19" s="671"/>
      <c r="BR19" s="671"/>
      <c r="BS19" s="624" t="s">
        <v>103</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103</v>
      </c>
      <c r="CS19" s="619"/>
      <c r="CT19" s="619"/>
      <c r="CU19" s="619"/>
      <c r="CV19" s="619"/>
      <c r="CW19" s="619"/>
      <c r="CX19" s="619"/>
      <c r="CY19" s="620"/>
      <c r="CZ19" s="671" t="s">
        <v>103</v>
      </c>
      <c r="DA19" s="671"/>
      <c r="DB19" s="671"/>
      <c r="DC19" s="671"/>
      <c r="DD19" s="624" t="s">
        <v>103</v>
      </c>
      <c r="DE19" s="619"/>
      <c r="DF19" s="619"/>
      <c r="DG19" s="619"/>
      <c r="DH19" s="619"/>
      <c r="DI19" s="619"/>
      <c r="DJ19" s="619"/>
      <c r="DK19" s="619"/>
      <c r="DL19" s="619"/>
      <c r="DM19" s="619"/>
      <c r="DN19" s="619"/>
      <c r="DO19" s="619"/>
      <c r="DP19" s="620"/>
      <c r="DQ19" s="624" t="s">
        <v>103</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18052984</v>
      </c>
      <c r="S20" s="619"/>
      <c r="T20" s="619"/>
      <c r="U20" s="619"/>
      <c r="V20" s="619"/>
      <c r="W20" s="619"/>
      <c r="X20" s="619"/>
      <c r="Y20" s="620"/>
      <c r="Z20" s="671">
        <v>54.2</v>
      </c>
      <c r="AA20" s="671"/>
      <c r="AB20" s="671"/>
      <c r="AC20" s="671"/>
      <c r="AD20" s="672">
        <v>16786762</v>
      </c>
      <c r="AE20" s="672"/>
      <c r="AF20" s="672"/>
      <c r="AG20" s="672"/>
      <c r="AH20" s="672"/>
      <c r="AI20" s="672"/>
      <c r="AJ20" s="672"/>
      <c r="AK20" s="672"/>
      <c r="AL20" s="641">
        <v>99.6</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82742</v>
      </c>
      <c r="BH20" s="619"/>
      <c r="BI20" s="619"/>
      <c r="BJ20" s="619"/>
      <c r="BK20" s="619"/>
      <c r="BL20" s="619"/>
      <c r="BM20" s="619"/>
      <c r="BN20" s="620"/>
      <c r="BO20" s="671">
        <v>1.6</v>
      </c>
      <c r="BP20" s="671"/>
      <c r="BQ20" s="671"/>
      <c r="BR20" s="671"/>
      <c r="BS20" s="624" t="s">
        <v>103</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32512133</v>
      </c>
      <c r="CS20" s="619"/>
      <c r="CT20" s="619"/>
      <c r="CU20" s="619"/>
      <c r="CV20" s="619"/>
      <c r="CW20" s="619"/>
      <c r="CX20" s="619"/>
      <c r="CY20" s="620"/>
      <c r="CZ20" s="671">
        <v>100</v>
      </c>
      <c r="DA20" s="671"/>
      <c r="DB20" s="671"/>
      <c r="DC20" s="671"/>
      <c r="DD20" s="624">
        <v>5904770</v>
      </c>
      <c r="DE20" s="619"/>
      <c r="DF20" s="619"/>
      <c r="DG20" s="619"/>
      <c r="DH20" s="619"/>
      <c r="DI20" s="619"/>
      <c r="DJ20" s="619"/>
      <c r="DK20" s="619"/>
      <c r="DL20" s="619"/>
      <c r="DM20" s="619"/>
      <c r="DN20" s="619"/>
      <c r="DO20" s="619"/>
      <c r="DP20" s="620"/>
      <c r="DQ20" s="624">
        <v>18710459</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8787</v>
      </c>
      <c r="S21" s="619"/>
      <c r="T21" s="619"/>
      <c r="U21" s="619"/>
      <c r="V21" s="619"/>
      <c r="W21" s="619"/>
      <c r="X21" s="619"/>
      <c r="Y21" s="620"/>
      <c r="Z21" s="671">
        <v>0</v>
      </c>
      <c r="AA21" s="671"/>
      <c r="AB21" s="671"/>
      <c r="AC21" s="671"/>
      <c r="AD21" s="672">
        <v>8787</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990</v>
      </c>
      <c r="BH21" s="619"/>
      <c r="BI21" s="619"/>
      <c r="BJ21" s="619"/>
      <c r="BK21" s="619"/>
      <c r="BL21" s="619"/>
      <c r="BM21" s="619"/>
      <c r="BN21" s="620"/>
      <c r="BO21" s="671">
        <v>0</v>
      </c>
      <c r="BP21" s="671"/>
      <c r="BQ21" s="671"/>
      <c r="BR21" s="671"/>
      <c r="BS21" s="624" t="s">
        <v>103</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129246</v>
      </c>
      <c r="S22" s="619"/>
      <c r="T22" s="619"/>
      <c r="U22" s="619"/>
      <c r="V22" s="619"/>
      <c r="W22" s="619"/>
      <c r="X22" s="619"/>
      <c r="Y22" s="620"/>
      <c r="Z22" s="671">
        <v>0.4</v>
      </c>
      <c r="AA22" s="671"/>
      <c r="AB22" s="671"/>
      <c r="AC22" s="671"/>
      <c r="AD22" s="672" t="s">
        <v>103</v>
      </c>
      <c r="AE22" s="672"/>
      <c r="AF22" s="672"/>
      <c r="AG22" s="672"/>
      <c r="AH22" s="672"/>
      <c r="AI22" s="672"/>
      <c r="AJ22" s="672"/>
      <c r="AK22" s="672"/>
      <c r="AL22" s="641" t="s">
        <v>103</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103</v>
      </c>
      <c r="BH22" s="619"/>
      <c r="BI22" s="619"/>
      <c r="BJ22" s="619"/>
      <c r="BK22" s="619"/>
      <c r="BL22" s="619"/>
      <c r="BM22" s="619"/>
      <c r="BN22" s="620"/>
      <c r="BO22" s="671" t="s">
        <v>103</v>
      </c>
      <c r="BP22" s="671"/>
      <c r="BQ22" s="671"/>
      <c r="BR22" s="671"/>
      <c r="BS22" s="624" t="s">
        <v>103</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358118</v>
      </c>
      <c r="S23" s="619"/>
      <c r="T23" s="619"/>
      <c r="U23" s="619"/>
      <c r="V23" s="619"/>
      <c r="W23" s="619"/>
      <c r="X23" s="619"/>
      <c r="Y23" s="620"/>
      <c r="Z23" s="671">
        <v>1.1000000000000001</v>
      </c>
      <c r="AA23" s="671"/>
      <c r="AB23" s="671"/>
      <c r="AC23" s="671"/>
      <c r="AD23" s="672">
        <v>10592</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81752</v>
      </c>
      <c r="BH23" s="619"/>
      <c r="BI23" s="619"/>
      <c r="BJ23" s="619"/>
      <c r="BK23" s="619"/>
      <c r="BL23" s="619"/>
      <c r="BM23" s="619"/>
      <c r="BN23" s="620"/>
      <c r="BO23" s="671">
        <v>1.6</v>
      </c>
      <c r="BP23" s="671"/>
      <c r="BQ23" s="671"/>
      <c r="BR23" s="671"/>
      <c r="BS23" s="624" t="s">
        <v>103</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39190</v>
      </c>
      <c r="S24" s="619"/>
      <c r="T24" s="619"/>
      <c r="U24" s="619"/>
      <c r="V24" s="619"/>
      <c r="W24" s="619"/>
      <c r="X24" s="619"/>
      <c r="Y24" s="620"/>
      <c r="Z24" s="671">
        <v>0.1</v>
      </c>
      <c r="AA24" s="671"/>
      <c r="AB24" s="671"/>
      <c r="AC24" s="671"/>
      <c r="AD24" s="672">
        <v>5091</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103</v>
      </c>
      <c r="BH24" s="619"/>
      <c r="BI24" s="619"/>
      <c r="BJ24" s="619"/>
      <c r="BK24" s="619"/>
      <c r="BL24" s="619"/>
      <c r="BM24" s="619"/>
      <c r="BN24" s="620"/>
      <c r="BO24" s="671" t="s">
        <v>103</v>
      </c>
      <c r="BP24" s="671"/>
      <c r="BQ24" s="671"/>
      <c r="BR24" s="671"/>
      <c r="BS24" s="624" t="s">
        <v>103</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15485407</v>
      </c>
      <c r="CS24" s="669"/>
      <c r="CT24" s="669"/>
      <c r="CU24" s="669"/>
      <c r="CV24" s="669"/>
      <c r="CW24" s="669"/>
      <c r="CX24" s="669"/>
      <c r="CY24" s="716"/>
      <c r="CZ24" s="720">
        <v>47.6</v>
      </c>
      <c r="DA24" s="721"/>
      <c r="DB24" s="721"/>
      <c r="DC24" s="722"/>
      <c r="DD24" s="715">
        <v>9789953</v>
      </c>
      <c r="DE24" s="669"/>
      <c r="DF24" s="669"/>
      <c r="DG24" s="669"/>
      <c r="DH24" s="669"/>
      <c r="DI24" s="669"/>
      <c r="DJ24" s="669"/>
      <c r="DK24" s="716"/>
      <c r="DL24" s="715">
        <v>9777601</v>
      </c>
      <c r="DM24" s="669"/>
      <c r="DN24" s="669"/>
      <c r="DO24" s="669"/>
      <c r="DP24" s="669"/>
      <c r="DQ24" s="669"/>
      <c r="DR24" s="669"/>
      <c r="DS24" s="669"/>
      <c r="DT24" s="669"/>
      <c r="DU24" s="669"/>
      <c r="DV24" s="716"/>
      <c r="DW24" s="717">
        <v>54.9</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5549986</v>
      </c>
      <c r="S25" s="619"/>
      <c r="T25" s="619"/>
      <c r="U25" s="619"/>
      <c r="V25" s="619"/>
      <c r="W25" s="619"/>
      <c r="X25" s="619"/>
      <c r="Y25" s="620"/>
      <c r="Z25" s="671">
        <v>16.7</v>
      </c>
      <c r="AA25" s="671"/>
      <c r="AB25" s="671"/>
      <c r="AC25" s="671"/>
      <c r="AD25" s="672" t="s">
        <v>103</v>
      </c>
      <c r="AE25" s="672"/>
      <c r="AF25" s="672"/>
      <c r="AG25" s="672"/>
      <c r="AH25" s="672"/>
      <c r="AI25" s="672"/>
      <c r="AJ25" s="672"/>
      <c r="AK25" s="672"/>
      <c r="AL25" s="641" t="s">
        <v>103</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103</v>
      </c>
      <c r="BH25" s="619"/>
      <c r="BI25" s="619"/>
      <c r="BJ25" s="619"/>
      <c r="BK25" s="619"/>
      <c r="BL25" s="619"/>
      <c r="BM25" s="619"/>
      <c r="BN25" s="620"/>
      <c r="BO25" s="671" t="s">
        <v>103</v>
      </c>
      <c r="BP25" s="671"/>
      <c r="BQ25" s="671"/>
      <c r="BR25" s="671"/>
      <c r="BS25" s="624" t="s">
        <v>103</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3422494</v>
      </c>
      <c r="CS25" s="637"/>
      <c r="CT25" s="637"/>
      <c r="CU25" s="637"/>
      <c r="CV25" s="637"/>
      <c r="CW25" s="637"/>
      <c r="CX25" s="637"/>
      <c r="CY25" s="638"/>
      <c r="CZ25" s="621">
        <v>10.5</v>
      </c>
      <c r="DA25" s="639"/>
      <c r="DB25" s="639"/>
      <c r="DC25" s="640"/>
      <c r="DD25" s="624">
        <v>3307833</v>
      </c>
      <c r="DE25" s="637"/>
      <c r="DF25" s="637"/>
      <c r="DG25" s="637"/>
      <c r="DH25" s="637"/>
      <c r="DI25" s="637"/>
      <c r="DJ25" s="637"/>
      <c r="DK25" s="638"/>
      <c r="DL25" s="624">
        <v>3297211</v>
      </c>
      <c r="DM25" s="637"/>
      <c r="DN25" s="637"/>
      <c r="DO25" s="637"/>
      <c r="DP25" s="637"/>
      <c r="DQ25" s="637"/>
      <c r="DR25" s="637"/>
      <c r="DS25" s="637"/>
      <c r="DT25" s="637"/>
      <c r="DU25" s="637"/>
      <c r="DV25" s="638"/>
      <c r="DW25" s="641">
        <v>18.5</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103</v>
      </c>
      <c r="S26" s="619"/>
      <c r="T26" s="619"/>
      <c r="U26" s="619"/>
      <c r="V26" s="619"/>
      <c r="W26" s="619"/>
      <c r="X26" s="619"/>
      <c r="Y26" s="620"/>
      <c r="Z26" s="671" t="s">
        <v>103</v>
      </c>
      <c r="AA26" s="671"/>
      <c r="AB26" s="671"/>
      <c r="AC26" s="671"/>
      <c r="AD26" s="672" t="s">
        <v>103</v>
      </c>
      <c r="AE26" s="672"/>
      <c r="AF26" s="672"/>
      <c r="AG26" s="672"/>
      <c r="AH26" s="672"/>
      <c r="AI26" s="672"/>
      <c r="AJ26" s="672"/>
      <c r="AK26" s="672"/>
      <c r="AL26" s="641" t="s">
        <v>103</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103</v>
      </c>
      <c r="BH26" s="619"/>
      <c r="BI26" s="619"/>
      <c r="BJ26" s="619"/>
      <c r="BK26" s="619"/>
      <c r="BL26" s="619"/>
      <c r="BM26" s="619"/>
      <c r="BN26" s="620"/>
      <c r="BO26" s="671" t="s">
        <v>103</v>
      </c>
      <c r="BP26" s="671"/>
      <c r="BQ26" s="671"/>
      <c r="BR26" s="671"/>
      <c r="BS26" s="624" t="s">
        <v>103</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2121364</v>
      </c>
      <c r="CS26" s="619"/>
      <c r="CT26" s="619"/>
      <c r="CU26" s="619"/>
      <c r="CV26" s="619"/>
      <c r="CW26" s="619"/>
      <c r="CX26" s="619"/>
      <c r="CY26" s="620"/>
      <c r="CZ26" s="621">
        <v>6.5</v>
      </c>
      <c r="DA26" s="639"/>
      <c r="DB26" s="639"/>
      <c r="DC26" s="640"/>
      <c r="DD26" s="624">
        <v>2053387</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2208363</v>
      </c>
      <c r="S27" s="619"/>
      <c r="T27" s="619"/>
      <c r="U27" s="619"/>
      <c r="V27" s="619"/>
      <c r="W27" s="619"/>
      <c r="X27" s="619"/>
      <c r="Y27" s="620"/>
      <c r="Z27" s="671">
        <v>6.6</v>
      </c>
      <c r="AA27" s="671"/>
      <c r="AB27" s="671"/>
      <c r="AC27" s="671"/>
      <c r="AD27" s="672" t="s">
        <v>103</v>
      </c>
      <c r="AE27" s="672"/>
      <c r="AF27" s="672"/>
      <c r="AG27" s="672"/>
      <c r="AH27" s="672"/>
      <c r="AI27" s="672"/>
      <c r="AJ27" s="672"/>
      <c r="AK27" s="672"/>
      <c r="AL27" s="641" t="s">
        <v>103</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5069029</v>
      </c>
      <c r="BH27" s="619"/>
      <c r="BI27" s="619"/>
      <c r="BJ27" s="619"/>
      <c r="BK27" s="619"/>
      <c r="BL27" s="619"/>
      <c r="BM27" s="619"/>
      <c r="BN27" s="620"/>
      <c r="BO27" s="671">
        <v>100</v>
      </c>
      <c r="BP27" s="671"/>
      <c r="BQ27" s="671"/>
      <c r="BR27" s="671"/>
      <c r="BS27" s="624">
        <v>331780</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7366058</v>
      </c>
      <c r="CS27" s="637"/>
      <c r="CT27" s="637"/>
      <c r="CU27" s="637"/>
      <c r="CV27" s="637"/>
      <c r="CW27" s="637"/>
      <c r="CX27" s="637"/>
      <c r="CY27" s="638"/>
      <c r="CZ27" s="621">
        <v>22.7</v>
      </c>
      <c r="DA27" s="639"/>
      <c r="DB27" s="639"/>
      <c r="DC27" s="640"/>
      <c r="DD27" s="624">
        <v>2014555</v>
      </c>
      <c r="DE27" s="637"/>
      <c r="DF27" s="637"/>
      <c r="DG27" s="637"/>
      <c r="DH27" s="637"/>
      <c r="DI27" s="637"/>
      <c r="DJ27" s="637"/>
      <c r="DK27" s="638"/>
      <c r="DL27" s="624">
        <v>2012825</v>
      </c>
      <c r="DM27" s="637"/>
      <c r="DN27" s="637"/>
      <c r="DO27" s="637"/>
      <c r="DP27" s="637"/>
      <c r="DQ27" s="637"/>
      <c r="DR27" s="637"/>
      <c r="DS27" s="637"/>
      <c r="DT27" s="637"/>
      <c r="DU27" s="637"/>
      <c r="DV27" s="638"/>
      <c r="DW27" s="641">
        <v>11.3</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92420</v>
      </c>
      <c r="S28" s="619"/>
      <c r="T28" s="619"/>
      <c r="U28" s="619"/>
      <c r="V28" s="619"/>
      <c r="W28" s="619"/>
      <c r="X28" s="619"/>
      <c r="Y28" s="620"/>
      <c r="Z28" s="671">
        <v>0.3</v>
      </c>
      <c r="AA28" s="671"/>
      <c r="AB28" s="671"/>
      <c r="AC28" s="671"/>
      <c r="AD28" s="672">
        <v>28220</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4696855</v>
      </c>
      <c r="CS28" s="619"/>
      <c r="CT28" s="619"/>
      <c r="CU28" s="619"/>
      <c r="CV28" s="619"/>
      <c r="CW28" s="619"/>
      <c r="CX28" s="619"/>
      <c r="CY28" s="620"/>
      <c r="CZ28" s="621">
        <v>14.4</v>
      </c>
      <c r="DA28" s="639"/>
      <c r="DB28" s="639"/>
      <c r="DC28" s="640"/>
      <c r="DD28" s="624">
        <v>4467565</v>
      </c>
      <c r="DE28" s="619"/>
      <c r="DF28" s="619"/>
      <c r="DG28" s="619"/>
      <c r="DH28" s="619"/>
      <c r="DI28" s="619"/>
      <c r="DJ28" s="619"/>
      <c r="DK28" s="620"/>
      <c r="DL28" s="624">
        <v>4467565</v>
      </c>
      <c r="DM28" s="619"/>
      <c r="DN28" s="619"/>
      <c r="DO28" s="619"/>
      <c r="DP28" s="619"/>
      <c r="DQ28" s="619"/>
      <c r="DR28" s="619"/>
      <c r="DS28" s="619"/>
      <c r="DT28" s="619"/>
      <c r="DU28" s="619"/>
      <c r="DV28" s="620"/>
      <c r="DW28" s="641">
        <v>25.1</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78751</v>
      </c>
      <c r="S29" s="619"/>
      <c r="T29" s="619"/>
      <c r="U29" s="619"/>
      <c r="V29" s="619"/>
      <c r="W29" s="619"/>
      <c r="X29" s="619"/>
      <c r="Y29" s="620"/>
      <c r="Z29" s="671">
        <v>0.2</v>
      </c>
      <c r="AA29" s="671"/>
      <c r="AB29" s="671"/>
      <c r="AC29" s="671"/>
      <c r="AD29" s="672" t="s">
        <v>103</v>
      </c>
      <c r="AE29" s="672"/>
      <c r="AF29" s="672"/>
      <c r="AG29" s="672"/>
      <c r="AH29" s="672"/>
      <c r="AI29" s="672"/>
      <c r="AJ29" s="672"/>
      <c r="AK29" s="672"/>
      <c r="AL29" s="641" t="s">
        <v>103</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4694586</v>
      </c>
      <c r="CS29" s="637"/>
      <c r="CT29" s="637"/>
      <c r="CU29" s="637"/>
      <c r="CV29" s="637"/>
      <c r="CW29" s="637"/>
      <c r="CX29" s="637"/>
      <c r="CY29" s="638"/>
      <c r="CZ29" s="621">
        <v>14.4</v>
      </c>
      <c r="DA29" s="639"/>
      <c r="DB29" s="639"/>
      <c r="DC29" s="640"/>
      <c r="DD29" s="624">
        <v>4465296</v>
      </c>
      <c r="DE29" s="637"/>
      <c r="DF29" s="637"/>
      <c r="DG29" s="637"/>
      <c r="DH29" s="637"/>
      <c r="DI29" s="637"/>
      <c r="DJ29" s="637"/>
      <c r="DK29" s="638"/>
      <c r="DL29" s="624">
        <v>4465296</v>
      </c>
      <c r="DM29" s="637"/>
      <c r="DN29" s="637"/>
      <c r="DO29" s="637"/>
      <c r="DP29" s="637"/>
      <c r="DQ29" s="637"/>
      <c r="DR29" s="637"/>
      <c r="DS29" s="637"/>
      <c r="DT29" s="637"/>
      <c r="DU29" s="637"/>
      <c r="DV29" s="638"/>
      <c r="DW29" s="641">
        <v>25.1</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407180</v>
      </c>
      <c r="S30" s="619"/>
      <c r="T30" s="619"/>
      <c r="U30" s="619"/>
      <c r="V30" s="619"/>
      <c r="W30" s="619"/>
      <c r="X30" s="619"/>
      <c r="Y30" s="620"/>
      <c r="Z30" s="671">
        <v>1.2</v>
      </c>
      <c r="AA30" s="671"/>
      <c r="AB30" s="671"/>
      <c r="AC30" s="671"/>
      <c r="AD30" s="672" t="s">
        <v>103</v>
      </c>
      <c r="AE30" s="672"/>
      <c r="AF30" s="672"/>
      <c r="AG30" s="672"/>
      <c r="AH30" s="672"/>
      <c r="AI30" s="672"/>
      <c r="AJ30" s="672"/>
      <c r="AK30" s="672"/>
      <c r="AL30" s="641" t="s">
        <v>103</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98.1</v>
      </c>
      <c r="BH30" s="685"/>
      <c r="BI30" s="685"/>
      <c r="BJ30" s="685"/>
      <c r="BK30" s="685"/>
      <c r="BL30" s="685"/>
      <c r="BM30" s="686">
        <v>91.6</v>
      </c>
      <c r="BN30" s="685"/>
      <c r="BO30" s="685"/>
      <c r="BP30" s="685"/>
      <c r="BQ30" s="687"/>
      <c r="BR30" s="684">
        <v>98</v>
      </c>
      <c r="BS30" s="685"/>
      <c r="BT30" s="685"/>
      <c r="BU30" s="685"/>
      <c r="BV30" s="685"/>
      <c r="BW30" s="685"/>
      <c r="BX30" s="686">
        <v>90.6</v>
      </c>
      <c r="BY30" s="685"/>
      <c r="BZ30" s="685"/>
      <c r="CA30" s="685"/>
      <c r="CB30" s="687"/>
      <c r="CD30" s="690"/>
      <c r="CE30" s="691"/>
      <c r="CF30" s="655" t="s">
        <v>290</v>
      </c>
      <c r="CG30" s="652"/>
      <c r="CH30" s="652"/>
      <c r="CI30" s="652"/>
      <c r="CJ30" s="652"/>
      <c r="CK30" s="652"/>
      <c r="CL30" s="652"/>
      <c r="CM30" s="652"/>
      <c r="CN30" s="652"/>
      <c r="CO30" s="652"/>
      <c r="CP30" s="652"/>
      <c r="CQ30" s="653"/>
      <c r="CR30" s="618">
        <v>4225505</v>
      </c>
      <c r="CS30" s="619"/>
      <c r="CT30" s="619"/>
      <c r="CU30" s="619"/>
      <c r="CV30" s="619"/>
      <c r="CW30" s="619"/>
      <c r="CX30" s="619"/>
      <c r="CY30" s="620"/>
      <c r="CZ30" s="621">
        <v>13</v>
      </c>
      <c r="DA30" s="639"/>
      <c r="DB30" s="639"/>
      <c r="DC30" s="640"/>
      <c r="DD30" s="624">
        <v>3996215</v>
      </c>
      <c r="DE30" s="619"/>
      <c r="DF30" s="619"/>
      <c r="DG30" s="619"/>
      <c r="DH30" s="619"/>
      <c r="DI30" s="619"/>
      <c r="DJ30" s="619"/>
      <c r="DK30" s="620"/>
      <c r="DL30" s="624">
        <v>3996215</v>
      </c>
      <c r="DM30" s="619"/>
      <c r="DN30" s="619"/>
      <c r="DO30" s="619"/>
      <c r="DP30" s="619"/>
      <c r="DQ30" s="619"/>
      <c r="DR30" s="619"/>
      <c r="DS30" s="619"/>
      <c r="DT30" s="619"/>
      <c r="DU30" s="619"/>
      <c r="DV30" s="620"/>
      <c r="DW30" s="641">
        <v>22.4</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51184</v>
      </c>
      <c r="S31" s="619"/>
      <c r="T31" s="619"/>
      <c r="U31" s="619"/>
      <c r="V31" s="619"/>
      <c r="W31" s="619"/>
      <c r="X31" s="619"/>
      <c r="Y31" s="620"/>
      <c r="Z31" s="671">
        <v>0.2</v>
      </c>
      <c r="AA31" s="671"/>
      <c r="AB31" s="671"/>
      <c r="AC31" s="671"/>
      <c r="AD31" s="672" t="s">
        <v>103</v>
      </c>
      <c r="AE31" s="672"/>
      <c r="AF31" s="672"/>
      <c r="AG31" s="672"/>
      <c r="AH31" s="672"/>
      <c r="AI31" s="672"/>
      <c r="AJ31" s="672"/>
      <c r="AK31" s="672"/>
      <c r="AL31" s="641" t="s">
        <v>103</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98.6</v>
      </c>
      <c r="BH31" s="637"/>
      <c r="BI31" s="637"/>
      <c r="BJ31" s="637"/>
      <c r="BK31" s="637"/>
      <c r="BL31" s="637"/>
      <c r="BM31" s="673">
        <v>93.1</v>
      </c>
      <c r="BN31" s="683"/>
      <c r="BO31" s="683"/>
      <c r="BP31" s="683"/>
      <c r="BQ31" s="647"/>
      <c r="BR31" s="682">
        <v>98.3</v>
      </c>
      <c r="BS31" s="637"/>
      <c r="BT31" s="637"/>
      <c r="BU31" s="637"/>
      <c r="BV31" s="637"/>
      <c r="BW31" s="637"/>
      <c r="BX31" s="673">
        <v>91.7</v>
      </c>
      <c r="BY31" s="683"/>
      <c r="BZ31" s="683"/>
      <c r="CA31" s="683"/>
      <c r="CB31" s="647"/>
      <c r="CD31" s="690"/>
      <c r="CE31" s="691"/>
      <c r="CF31" s="655" t="s">
        <v>294</v>
      </c>
      <c r="CG31" s="652"/>
      <c r="CH31" s="652"/>
      <c r="CI31" s="652"/>
      <c r="CJ31" s="652"/>
      <c r="CK31" s="652"/>
      <c r="CL31" s="652"/>
      <c r="CM31" s="652"/>
      <c r="CN31" s="652"/>
      <c r="CO31" s="652"/>
      <c r="CP31" s="652"/>
      <c r="CQ31" s="653"/>
      <c r="CR31" s="618">
        <v>469081</v>
      </c>
      <c r="CS31" s="637"/>
      <c r="CT31" s="637"/>
      <c r="CU31" s="637"/>
      <c r="CV31" s="637"/>
      <c r="CW31" s="637"/>
      <c r="CX31" s="637"/>
      <c r="CY31" s="638"/>
      <c r="CZ31" s="621">
        <v>1.4</v>
      </c>
      <c r="DA31" s="639"/>
      <c r="DB31" s="639"/>
      <c r="DC31" s="640"/>
      <c r="DD31" s="624">
        <v>469081</v>
      </c>
      <c r="DE31" s="637"/>
      <c r="DF31" s="637"/>
      <c r="DG31" s="637"/>
      <c r="DH31" s="637"/>
      <c r="DI31" s="637"/>
      <c r="DJ31" s="637"/>
      <c r="DK31" s="638"/>
      <c r="DL31" s="624">
        <v>469081</v>
      </c>
      <c r="DM31" s="637"/>
      <c r="DN31" s="637"/>
      <c r="DO31" s="637"/>
      <c r="DP31" s="637"/>
      <c r="DQ31" s="637"/>
      <c r="DR31" s="637"/>
      <c r="DS31" s="637"/>
      <c r="DT31" s="637"/>
      <c r="DU31" s="637"/>
      <c r="DV31" s="638"/>
      <c r="DW31" s="641">
        <v>2.6</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404479</v>
      </c>
      <c r="S32" s="619"/>
      <c r="T32" s="619"/>
      <c r="U32" s="619"/>
      <c r="V32" s="619"/>
      <c r="W32" s="619"/>
      <c r="X32" s="619"/>
      <c r="Y32" s="620"/>
      <c r="Z32" s="671">
        <v>1.2</v>
      </c>
      <c r="AA32" s="671"/>
      <c r="AB32" s="671"/>
      <c r="AC32" s="671"/>
      <c r="AD32" s="672">
        <v>15569</v>
      </c>
      <c r="AE32" s="672"/>
      <c r="AF32" s="672"/>
      <c r="AG32" s="672"/>
      <c r="AH32" s="672"/>
      <c r="AI32" s="672"/>
      <c r="AJ32" s="672"/>
      <c r="AK32" s="672"/>
      <c r="AL32" s="641">
        <v>0.1</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97.3</v>
      </c>
      <c r="BH32" s="603"/>
      <c r="BI32" s="603"/>
      <c r="BJ32" s="603"/>
      <c r="BK32" s="603"/>
      <c r="BL32" s="603"/>
      <c r="BM32" s="666">
        <v>88.5</v>
      </c>
      <c r="BN32" s="603"/>
      <c r="BO32" s="603"/>
      <c r="BP32" s="603"/>
      <c r="BQ32" s="660"/>
      <c r="BR32" s="681">
        <v>97.3</v>
      </c>
      <c r="BS32" s="603"/>
      <c r="BT32" s="603"/>
      <c r="BU32" s="603"/>
      <c r="BV32" s="603"/>
      <c r="BW32" s="603"/>
      <c r="BX32" s="666">
        <v>87.7</v>
      </c>
      <c r="BY32" s="603"/>
      <c r="BZ32" s="603"/>
      <c r="CA32" s="603"/>
      <c r="CB32" s="660"/>
      <c r="CD32" s="692"/>
      <c r="CE32" s="693"/>
      <c r="CF32" s="655" t="s">
        <v>297</v>
      </c>
      <c r="CG32" s="652"/>
      <c r="CH32" s="652"/>
      <c r="CI32" s="652"/>
      <c r="CJ32" s="652"/>
      <c r="CK32" s="652"/>
      <c r="CL32" s="652"/>
      <c r="CM32" s="652"/>
      <c r="CN32" s="652"/>
      <c r="CO32" s="652"/>
      <c r="CP32" s="652"/>
      <c r="CQ32" s="653"/>
      <c r="CR32" s="618">
        <v>2269</v>
      </c>
      <c r="CS32" s="619"/>
      <c r="CT32" s="619"/>
      <c r="CU32" s="619"/>
      <c r="CV32" s="619"/>
      <c r="CW32" s="619"/>
      <c r="CX32" s="619"/>
      <c r="CY32" s="620"/>
      <c r="CZ32" s="621">
        <v>0</v>
      </c>
      <c r="DA32" s="639"/>
      <c r="DB32" s="639"/>
      <c r="DC32" s="640"/>
      <c r="DD32" s="624">
        <v>2269</v>
      </c>
      <c r="DE32" s="619"/>
      <c r="DF32" s="619"/>
      <c r="DG32" s="619"/>
      <c r="DH32" s="619"/>
      <c r="DI32" s="619"/>
      <c r="DJ32" s="619"/>
      <c r="DK32" s="620"/>
      <c r="DL32" s="624">
        <v>2269</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5951934</v>
      </c>
      <c r="S33" s="619"/>
      <c r="T33" s="619"/>
      <c r="U33" s="619"/>
      <c r="V33" s="619"/>
      <c r="W33" s="619"/>
      <c r="X33" s="619"/>
      <c r="Y33" s="620"/>
      <c r="Z33" s="671">
        <v>17.899999999999999</v>
      </c>
      <c r="AA33" s="671"/>
      <c r="AB33" s="671"/>
      <c r="AC33" s="671"/>
      <c r="AD33" s="672" t="s">
        <v>103</v>
      </c>
      <c r="AE33" s="672"/>
      <c r="AF33" s="672"/>
      <c r="AG33" s="672"/>
      <c r="AH33" s="672"/>
      <c r="AI33" s="672"/>
      <c r="AJ33" s="672"/>
      <c r="AK33" s="672"/>
      <c r="AL33" s="641" t="s">
        <v>103</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11002300</v>
      </c>
      <c r="CS33" s="637"/>
      <c r="CT33" s="637"/>
      <c r="CU33" s="637"/>
      <c r="CV33" s="637"/>
      <c r="CW33" s="637"/>
      <c r="CX33" s="637"/>
      <c r="CY33" s="638"/>
      <c r="CZ33" s="621">
        <v>33.799999999999997</v>
      </c>
      <c r="DA33" s="639"/>
      <c r="DB33" s="639"/>
      <c r="DC33" s="640"/>
      <c r="DD33" s="624">
        <v>8601751</v>
      </c>
      <c r="DE33" s="637"/>
      <c r="DF33" s="637"/>
      <c r="DG33" s="637"/>
      <c r="DH33" s="637"/>
      <c r="DI33" s="637"/>
      <c r="DJ33" s="637"/>
      <c r="DK33" s="638"/>
      <c r="DL33" s="624">
        <v>7395308</v>
      </c>
      <c r="DM33" s="637"/>
      <c r="DN33" s="637"/>
      <c r="DO33" s="637"/>
      <c r="DP33" s="637"/>
      <c r="DQ33" s="637"/>
      <c r="DR33" s="637"/>
      <c r="DS33" s="637"/>
      <c r="DT33" s="637"/>
      <c r="DU33" s="637"/>
      <c r="DV33" s="638"/>
      <c r="DW33" s="641">
        <v>41.5</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103</v>
      </c>
      <c r="S34" s="619"/>
      <c r="T34" s="619"/>
      <c r="U34" s="619"/>
      <c r="V34" s="619"/>
      <c r="W34" s="619"/>
      <c r="X34" s="619"/>
      <c r="Y34" s="620"/>
      <c r="Z34" s="671" t="s">
        <v>103</v>
      </c>
      <c r="AA34" s="671"/>
      <c r="AB34" s="671"/>
      <c r="AC34" s="671"/>
      <c r="AD34" s="672" t="s">
        <v>103</v>
      </c>
      <c r="AE34" s="672"/>
      <c r="AF34" s="672"/>
      <c r="AG34" s="672"/>
      <c r="AH34" s="672"/>
      <c r="AI34" s="672"/>
      <c r="AJ34" s="672"/>
      <c r="AK34" s="672"/>
      <c r="AL34" s="641" t="s">
        <v>103</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3141513</v>
      </c>
      <c r="CS34" s="619"/>
      <c r="CT34" s="619"/>
      <c r="CU34" s="619"/>
      <c r="CV34" s="619"/>
      <c r="CW34" s="619"/>
      <c r="CX34" s="619"/>
      <c r="CY34" s="620"/>
      <c r="CZ34" s="621">
        <v>9.6999999999999993</v>
      </c>
      <c r="DA34" s="639"/>
      <c r="DB34" s="639"/>
      <c r="DC34" s="640"/>
      <c r="DD34" s="624">
        <v>2475206</v>
      </c>
      <c r="DE34" s="619"/>
      <c r="DF34" s="619"/>
      <c r="DG34" s="619"/>
      <c r="DH34" s="619"/>
      <c r="DI34" s="619"/>
      <c r="DJ34" s="619"/>
      <c r="DK34" s="620"/>
      <c r="DL34" s="624">
        <v>1959487</v>
      </c>
      <c r="DM34" s="619"/>
      <c r="DN34" s="619"/>
      <c r="DO34" s="619"/>
      <c r="DP34" s="619"/>
      <c r="DQ34" s="619"/>
      <c r="DR34" s="619"/>
      <c r="DS34" s="619"/>
      <c r="DT34" s="619"/>
      <c r="DU34" s="619"/>
      <c r="DV34" s="620"/>
      <c r="DW34" s="641">
        <v>11</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966834</v>
      </c>
      <c r="S35" s="619"/>
      <c r="T35" s="619"/>
      <c r="U35" s="619"/>
      <c r="V35" s="619"/>
      <c r="W35" s="619"/>
      <c r="X35" s="619"/>
      <c r="Y35" s="620"/>
      <c r="Z35" s="671">
        <v>2.9</v>
      </c>
      <c r="AA35" s="671"/>
      <c r="AB35" s="671"/>
      <c r="AC35" s="671"/>
      <c r="AD35" s="672" t="s">
        <v>103</v>
      </c>
      <c r="AE35" s="672"/>
      <c r="AF35" s="672"/>
      <c r="AG35" s="672"/>
      <c r="AH35" s="672"/>
      <c r="AI35" s="672"/>
      <c r="AJ35" s="672"/>
      <c r="AK35" s="672"/>
      <c r="AL35" s="641" t="s">
        <v>103</v>
      </c>
      <c r="AM35" s="673"/>
      <c r="AN35" s="673"/>
      <c r="AO35" s="674"/>
      <c r="AP35" s="186"/>
      <c r="AQ35" s="675" t="s">
        <v>305</v>
      </c>
      <c r="AR35" s="676"/>
      <c r="AS35" s="676"/>
      <c r="AT35" s="676"/>
      <c r="AU35" s="676"/>
      <c r="AV35" s="676"/>
      <c r="AW35" s="676"/>
      <c r="AX35" s="676"/>
      <c r="AY35" s="677"/>
      <c r="AZ35" s="668">
        <v>4002163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36537</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713938</v>
      </c>
      <c r="CS35" s="637"/>
      <c r="CT35" s="637"/>
      <c r="CU35" s="637"/>
      <c r="CV35" s="637"/>
      <c r="CW35" s="637"/>
      <c r="CX35" s="637"/>
      <c r="CY35" s="638"/>
      <c r="CZ35" s="621">
        <v>2.2000000000000002</v>
      </c>
      <c r="DA35" s="639"/>
      <c r="DB35" s="639"/>
      <c r="DC35" s="640"/>
      <c r="DD35" s="624">
        <v>613012</v>
      </c>
      <c r="DE35" s="637"/>
      <c r="DF35" s="637"/>
      <c r="DG35" s="637"/>
      <c r="DH35" s="637"/>
      <c r="DI35" s="637"/>
      <c r="DJ35" s="637"/>
      <c r="DK35" s="638"/>
      <c r="DL35" s="624">
        <v>541422</v>
      </c>
      <c r="DM35" s="637"/>
      <c r="DN35" s="637"/>
      <c r="DO35" s="637"/>
      <c r="DP35" s="637"/>
      <c r="DQ35" s="637"/>
      <c r="DR35" s="637"/>
      <c r="DS35" s="637"/>
      <c r="DT35" s="637"/>
      <c r="DU35" s="637"/>
      <c r="DV35" s="638"/>
      <c r="DW35" s="641">
        <v>3</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33332622</v>
      </c>
      <c r="S36" s="659"/>
      <c r="T36" s="659"/>
      <c r="U36" s="659"/>
      <c r="V36" s="659"/>
      <c r="W36" s="659"/>
      <c r="X36" s="659"/>
      <c r="Y36" s="662"/>
      <c r="Z36" s="663">
        <v>100</v>
      </c>
      <c r="AA36" s="663"/>
      <c r="AB36" s="663"/>
      <c r="AC36" s="663"/>
      <c r="AD36" s="664">
        <v>16855021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929483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-107949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4107268</v>
      </c>
      <c r="CS36" s="619"/>
      <c r="CT36" s="619"/>
      <c r="CU36" s="619"/>
      <c r="CV36" s="619"/>
      <c r="CW36" s="619"/>
      <c r="CX36" s="619"/>
      <c r="CY36" s="620"/>
      <c r="CZ36" s="621">
        <v>12.6</v>
      </c>
      <c r="DA36" s="639"/>
      <c r="DB36" s="639"/>
      <c r="DC36" s="640"/>
      <c r="DD36" s="624">
        <v>3168414</v>
      </c>
      <c r="DE36" s="619"/>
      <c r="DF36" s="619"/>
      <c r="DG36" s="619"/>
      <c r="DH36" s="619"/>
      <c r="DI36" s="619"/>
      <c r="DJ36" s="619"/>
      <c r="DK36" s="620"/>
      <c r="DL36" s="624">
        <v>2951913</v>
      </c>
      <c r="DM36" s="619"/>
      <c r="DN36" s="619"/>
      <c r="DO36" s="619"/>
      <c r="DP36" s="619"/>
      <c r="DQ36" s="619"/>
      <c r="DR36" s="619"/>
      <c r="DS36" s="619"/>
      <c r="DT36" s="619"/>
      <c r="DU36" s="619"/>
      <c r="DV36" s="620"/>
      <c r="DW36" s="641">
        <v>16.600000000000001</v>
      </c>
      <c r="DX36" s="642"/>
      <c r="DY36" s="642"/>
      <c r="DZ36" s="642"/>
      <c r="EA36" s="642"/>
      <c r="EB36" s="642"/>
      <c r="EC36" s="643"/>
    </row>
    <row r="37" spans="2:133" ht="11.25" customHeight="1">
      <c r="AQ37" s="644" t="s">
        <v>312</v>
      </c>
      <c r="AR37" s="645"/>
      <c r="AS37" s="645"/>
      <c r="AT37" s="645"/>
      <c r="AU37" s="645"/>
      <c r="AV37" s="645"/>
      <c r="AW37" s="645"/>
      <c r="AX37" s="645"/>
      <c r="AY37" s="646"/>
      <c r="AZ37" s="618">
        <v>440436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10917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1838502</v>
      </c>
      <c r="CS37" s="637"/>
      <c r="CT37" s="637"/>
      <c r="CU37" s="637"/>
      <c r="CV37" s="637"/>
      <c r="CW37" s="637"/>
      <c r="CX37" s="637"/>
      <c r="CY37" s="638"/>
      <c r="CZ37" s="621">
        <v>5.7</v>
      </c>
      <c r="DA37" s="639"/>
      <c r="DB37" s="639"/>
      <c r="DC37" s="640"/>
      <c r="DD37" s="624">
        <v>1777202</v>
      </c>
      <c r="DE37" s="637"/>
      <c r="DF37" s="637"/>
      <c r="DG37" s="637"/>
      <c r="DH37" s="637"/>
      <c r="DI37" s="637"/>
      <c r="DJ37" s="637"/>
      <c r="DK37" s="638"/>
      <c r="DL37" s="624">
        <v>1769955</v>
      </c>
      <c r="DM37" s="637"/>
      <c r="DN37" s="637"/>
      <c r="DO37" s="637"/>
      <c r="DP37" s="637"/>
      <c r="DQ37" s="637"/>
      <c r="DR37" s="637"/>
      <c r="DS37" s="637"/>
      <c r="DT37" s="637"/>
      <c r="DU37" s="637"/>
      <c r="DV37" s="638"/>
      <c r="DW37" s="641">
        <v>9.9</v>
      </c>
      <c r="DX37" s="642"/>
      <c r="DY37" s="642"/>
      <c r="DZ37" s="642"/>
      <c r="EA37" s="642"/>
      <c r="EB37" s="642"/>
      <c r="EC37" s="643"/>
    </row>
    <row r="38" spans="2:133" ht="11.25" customHeight="1">
      <c r="AQ38" s="644" t="s">
        <v>315</v>
      </c>
      <c r="AR38" s="645"/>
      <c r="AS38" s="645"/>
      <c r="AT38" s="645"/>
      <c r="AU38" s="645"/>
      <c r="AV38" s="645"/>
      <c r="AW38" s="645"/>
      <c r="AX38" s="645"/>
      <c r="AY38" s="646"/>
      <c r="AZ38" s="618">
        <v>37919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18928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2579716</v>
      </c>
      <c r="CS38" s="619"/>
      <c r="CT38" s="619"/>
      <c r="CU38" s="619"/>
      <c r="CV38" s="619"/>
      <c r="CW38" s="619"/>
      <c r="CX38" s="619"/>
      <c r="CY38" s="620"/>
      <c r="CZ38" s="621">
        <v>7.9</v>
      </c>
      <c r="DA38" s="639"/>
      <c r="DB38" s="639"/>
      <c r="DC38" s="640"/>
      <c r="DD38" s="624">
        <v>2051079</v>
      </c>
      <c r="DE38" s="619"/>
      <c r="DF38" s="619"/>
      <c r="DG38" s="619"/>
      <c r="DH38" s="619"/>
      <c r="DI38" s="619"/>
      <c r="DJ38" s="619"/>
      <c r="DK38" s="620"/>
      <c r="DL38" s="624">
        <v>1942486</v>
      </c>
      <c r="DM38" s="619"/>
      <c r="DN38" s="619"/>
      <c r="DO38" s="619"/>
      <c r="DP38" s="619"/>
      <c r="DQ38" s="619"/>
      <c r="DR38" s="619"/>
      <c r="DS38" s="619"/>
      <c r="DT38" s="619"/>
      <c r="DU38" s="619"/>
      <c r="DV38" s="620"/>
      <c r="DW38" s="641">
        <v>10.9</v>
      </c>
      <c r="DX38" s="642"/>
      <c r="DY38" s="642"/>
      <c r="DZ38" s="642"/>
      <c r="EA38" s="642"/>
      <c r="EB38" s="642"/>
      <c r="EC38" s="643"/>
    </row>
    <row r="39" spans="2:133" ht="11.25" customHeight="1">
      <c r="AQ39" s="644" t="s">
        <v>318</v>
      </c>
      <c r="AR39" s="645"/>
      <c r="AS39" s="645"/>
      <c r="AT39" s="645"/>
      <c r="AU39" s="645"/>
      <c r="AV39" s="645"/>
      <c r="AW39" s="645"/>
      <c r="AX39" s="645"/>
      <c r="AY39" s="646"/>
      <c r="AZ39" s="618">
        <v>14609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129068</v>
      </c>
      <c r="CS39" s="637"/>
      <c r="CT39" s="637"/>
      <c r="CU39" s="637"/>
      <c r="CV39" s="637"/>
      <c r="CW39" s="637"/>
      <c r="CX39" s="637"/>
      <c r="CY39" s="638"/>
      <c r="CZ39" s="621">
        <v>0.4</v>
      </c>
      <c r="DA39" s="639"/>
      <c r="DB39" s="639"/>
      <c r="DC39" s="640"/>
      <c r="DD39" s="624">
        <v>263</v>
      </c>
      <c r="DE39" s="637"/>
      <c r="DF39" s="637"/>
      <c r="DG39" s="637"/>
      <c r="DH39" s="637"/>
      <c r="DI39" s="637"/>
      <c r="DJ39" s="637"/>
      <c r="DK39" s="638"/>
      <c r="DL39" s="624" t="s">
        <v>103</v>
      </c>
      <c r="DM39" s="637"/>
      <c r="DN39" s="637"/>
      <c r="DO39" s="637"/>
      <c r="DP39" s="637"/>
      <c r="DQ39" s="637"/>
      <c r="DR39" s="637"/>
      <c r="DS39" s="637"/>
      <c r="DT39" s="637"/>
      <c r="DU39" s="637"/>
      <c r="DV39" s="638"/>
      <c r="DW39" s="641" t="s">
        <v>103</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921396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134</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330797</v>
      </c>
      <c r="CS40" s="619"/>
      <c r="CT40" s="619"/>
      <c r="CU40" s="619"/>
      <c r="CV40" s="619"/>
      <c r="CW40" s="619"/>
      <c r="CX40" s="619"/>
      <c r="CY40" s="620"/>
      <c r="CZ40" s="621">
        <v>1</v>
      </c>
      <c r="DA40" s="639"/>
      <c r="DB40" s="639"/>
      <c r="DC40" s="640"/>
      <c r="DD40" s="624">
        <v>293777</v>
      </c>
      <c r="DE40" s="619"/>
      <c r="DF40" s="619"/>
      <c r="DG40" s="619"/>
      <c r="DH40" s="619"/>
      <c r="DI40" s="619"/>
      <c r="DJ40" s="619"/>
      <c r="DK40" s="620"/>
      <c r="DL40" s="624" t="s">
        <v>103</v>
      </c>
      <c r="DM40" s="619"/>
      <c r="DN40" s="619"/>
      <c r="DO40" s="619"/>
      <c r="DP40" s="619"/>
      <c r="DQ40" s="619"/>
      <c r="DR40" s="619"/>
      <c r="DS40" s="619"/>
      <c r="DT40" s="619"/>
      <c r="DU40" s="619"/>
      <c r="DV40" s="620"/>
      <c r="DW40" s="641" t="s">
        <v>103</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1658320</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260</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6024426</v>
      </c>
      <c r="CS42" s="619"/>
      <c r="CT42" s="619"/>
      <c r="CU42" s="619"/>
      <c r="CV42" s="619"/>
      <c r="CW42" s="619"/>
      <c r="CX42" s="619"/>
      <c r="CY42" s="620"/>
      <c r="CZ42" s="621">
        <v>18.5</v>
      </c>
      <c r="DA42" s="622"/>
      <c r="DB42" s="622"/>
      <c r="DC42" s="623"/>
      <c r="DD42" s="624">
        <v>318755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180419</v>
      </c>
      <c r="CS43" s="637"/>
      <c r="CT43" s="637"/>
      <c r="CU43" s="637"/>
      <c r="CV43" s="637"/>
      <c r="CW43" s="637"/>
      <c r="CX43" s="637"/>
      <c r="CY43" s="638"/>
      <c r="CZ43" s="621">
        <v>0.6</v>
      </c>
      <c r="DA43" s="639"/>
      <c r="DB43" s="639"/>
      <c r="DC43" s="640"/>
      <c r="DD43" s="624">
        <v>180419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5904770</v>
      </c>
      <c r="CS44" s="619"/>
      <c r="CT44" s="619"/>
      <c r="CU44" s="619"/>
      <c r="CV44" s="619"/>
      <c r="CW44" s="619"/>
      <c r="CX44" s="619"/>
      <c r="CY44" s="620"/>
      <c r="CZ44" s="621">
        <v>18.2</v>
      </c>
      <c r="DA44" s="622"/>
      <c r="DB44" s="622"/>
      <c r="DC44" s="623"/>
      <c r="DD44" s="624">
        <v>313003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3464674</v>
      </c>
      <c r="CS45" s="637"/>
      <c r="CT45" s="637"/>
      <c r="CU45" s="637"/>
      <c r="CV45" s="637"/>
      <c r="CW45" s="637"/>
      <c r="CX45" s="637"/>
      <c r="CY45" s="638"/>
      <c r="CZ45" s="621">
        <v>10.7</v>
      </c>
      <c r="DA45" s="639"/>
      <c r="DB45" s="639"/>
      <c r="DC45" s="640"/>
      <c r="DD45" s="624">
        <v>57457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2267153</v>
      </c>
      <c r="CS46" s="619"/>
      <c r="CT46" s="619"/>
      <c r="CU46" s="619"/>
      <c r="CV46" s="619"/>
      <c r="CW46" s="619"/>
      <c r="CX46" s="619"/>
      <c r="CY46" s="620"/>
      <c r="CZ46" s="621">
        <v>7</v>
      </c>
      <c r="DA46" s="622"/>
      <c r="DB46" s="622"/>
      <c r="DC46" s="623"/>
      <c r="DD46" s="624">
        <v>248103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119656</v>
      </c>
      <c r="CS47" s="637"/>
      <c r="CT47" s="637"/>
      <c r="CU47" s="637"/>
      <c r="CV47" s="637"/>
      <c r="CW47" s="637"/>
      <c r="CX47" s="637"/>
      <c r="CY47" s="638"/>
      <c r="CZ47" s="621">
        <v>0.4</v>
      </c>
      <c r="DA47" s="639"/>
      <c r="DB47" s="639"/>
      <c r="DC47" s="640"/>
      <c r="DD47" s="624">
        <v>5752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32512133</v>
      </c>
      <c r="CS49" s="603"/>
      <c r="CT49" s="603"/>
      <c r="CU49" s="603"/>
      <c r="CV49" s="603"/>
      <c r="CW49" s="603"/>
      <c r="CX49" s="603"/>
      <c r="CY49" s="604"/>
      <c r="CZ49" s="605">
        <v>100</v>
      </c>
      <c r="DA49" s="606"/>
      <c r="DB49" s="606"/>
      <c r="DC49" s="607"/>
      <c r="DD49" s="608">
        <v>18710459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3" t="s">
        <v>340</v>
      </c>
      <c r="DK2" s="1134"/>
      <c r="DL2" s="1134"/>
      <c r="DM2" s="1134"/>
      <c r="DN2" s="1134"/>
      <c r="DO2" s="1135"/>
      <c r="DP2" s="200"/>
      <c r="DQ2" s="1133" t="s">
        <v>341</v>
      </c>
      <c r="DR2" s="1134"/>
      <c r="DS2" s="1134"/>
      <c r="DT2" s="1134"/>
      <c r="DU2" s="1134"/>
      <c r="DV2" s="1134"/>
      <c r="DW2" s="1134"/>
      <c r="DX2" s="1134"/>
      <c r="DY2" s="1134"/>
      <c r="DZ2" s="113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6"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1" t="s">
        <v>358</v>
      </c>
      <c r="DH5" s="1122"/>
      <c r="DI5" s="1122"/>
      <c r="DJ5" s="1122"/>
      <c r="DK5" s="1123"/>
      <c r="DL5" s="1121" t="s">
        <v>359</v>
      </c>
      <c r="DM5" s="1122"/>
      <c r="DN5" s="1122"/>
      <c r="DO5" s="1122"/>
      <c r="DP5" s="1123"/>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7"/>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4"/>
      <c r="DH6" s="1125"/>
      <c r="DI6" s="1125"/>
      <c r="DJ6" s="1125"/>
      <c r="DK6" s="1126"/>
      <c r="DL6" s="1124"/>
      <c r="DM6" s="1125"/>
      <c r="DN6" s="1125"/>
      <c r="DO6" s="1125"/>
      <c r="DP6" s="1126"/>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27">
        <v>33319</v>
      </c>
      <c r="R7" s="1128"/>
      <c r="S7" s="1128"/>
      <c r="T7" s="1128"/>
      <c r="U7" s="1128"/>
      <c r="V7" s="1128">
        <v>32508</v>
      </c>
      <c r="W7" s="1128"/>
      <c r="X7" s="1128"/>
      <c r="Y7" s="1128"/>
      <c r="Z7" s="1128"/>
      <c r="AA7" s="1128">
        <v>811</v>
      </c>
      <c r="AB7" s="1128"/>
      <c r="AC7" s="1128"/>
      <c r="AD7" s="1128"/>
      <c r="AE7" s="1129"/>
      <c r="AF7" s="1130">
        <v>710</v>
      </c>
      <c r="AG7" s="1131"/>
      <c r="AH7" s="1131"/>
      <c r="AI7" s="1131"/>
      <c r="AJ7" s="1132"/>
      <c r="AK7" s="1117">
        <v>395</v>
      </c>
      <c r="AL7" s="1118"/>
      <c r="AM7" s="1118"/>
      <c r="AN7" s="1118"/>
      <c r="AO7" s="1118"/>
      <c r="AP7" s="1118">
        <v>52351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38" t="s">
        <v>549</v>
      </c>
      <c r="BT7" s="1139"/>
      <c r="BU7" s="1139"/>
      <c r="BV7" s="1139"/>
      <c r="BW7" s="1139"/>
      <c r="BX7" s="1139"/>
      <c r="BY7" s="1139"/>
      <c r="BZ7" s="1139"/>
      <c r="CA7" s="1139"/>
      <c r="CB7" s="1139"/>
      <c r="CC7" s="1139"/>
      <c r="CD7" s="1139"/>
      <c r="CE7" s="1139"/>
      <c r="CF7" s="1139"/>
      <c r="CG7" s="1140"/>
      <c r="CH7" s="1114">
        <v>8</v>
      </c>
      <c r="CI7" s="1115"/>
      <c r="CJ7" s="1115"/>
      <c r="CK7" s="1115"/>
      <c r="CL7" s="1116"/>
      <c r="CM7" s="1114">
        <v>73</v>
      </c>
      <c r="CN7" s="1115"/>
      <c r="CO7" s="1115"/>
      <c r="CP7" s="1115"/>
      <c r="CQ7" s="1116"/>
      <c r="CR7" s="1114">
        <v>29</v>
      </c>
      <c r="CS7" s="1115"/>
      <c r="CT7" s="1115"/>
      <c r="CU7" s="1115"/>
      <c r="CV7" s="1116"/>
      <c r="CW7" s="1114">
        <v>3</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t="s">
        <v>567</v>
      </c>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112</v>
      </c>
      <c r="R8" s="1070"/>
      <c r="S8" s="1070"/>
      <c r="T8" s="1070"/>
      <c r="U8" s="1070"/>
      <c r="V8" s="1070">
        <v>102</v>
      </c>
      <c r="W8" s="1070"/>
      <c r="X8" s="1070"/>
      <c r="Y8" s="1070"/>
      <c r="Z8" s="1070"/>
      <c r="AA8" s="1070">
        <v>10</v>
      </c>
      <c r="AB8" s="1070"/>
      <c r="AC8" s="1070"/>
      <c r="AD8" s="1070"/>
      <c r="AE8" s="1071"/>
      <c r="AF8" s="1045">
        <v>10</v>
      </c>
      <c r="AG8" s="1046"/>
      <c r="AH8" s="1046"/>
      <c r="AI8" s="1046"/>
      <c r="AJ8" s="1047"/>
      <c r="AK8" s="1112">
        <v>98</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550</v>
      </c>
      <c r="BT8" s="1041"/>
      <c r="BU8" s="1041"/>
      <c r="BV8" s="1041"/>
      <c r="BW8" s="1041"/>
      <c r="BX8" s="1041"/>
      <c r="BY8" s="1041"/>
      <c r="BZ8" s="1041"/>
      <c r="CA8" s="1041"/>
      <c r="CB8" s="1041"/>
      <c r="CC8" s="1041"/>
      <c r="CD8" s="1041"/>
      <c r="CE8" s="1041"/>
      <c r="CF8" s="1041"/>
      <c r="CG8" s="1042"/>
      <c r="CH8" s="1015">
        <v>1</v>
      </c>
      <c r="CI8" s="1016"/>
      <c r="CJ8" s="1016"/>
      <c r="CK8" s="1016"/>
      <c r="CL8" s="1017"/>
      <c r="CM8" s="1015">
        <v>34</v>
      </c>
      <c r="CN8" s="1016"/>
      <c r="CO8" s="1016"/>
      <c r="CP8" s="1016"/>
      <c r="CQ8" s="1017"/>
      <c r="CR8" s="1015">
        <v>14</v>
      </c>
      <c r="CS8" s="1016"/>
      <c r="CT8" s="1016"/>
      <c r="CU8" s="1016"/>
      <c r="CV8" s="1017"/>
      <c r="CW8" s="1015">
        <v>0</v>
      </c>
      <c r="CX8" s="1016"/>
      <c r="CY8" s="1016"/>
      <c r="CZ8" s="1016"/>
      <c r="DA8" s="1017"/>
      <c r="DB8" s="1015">
        <v>0</v>
      </c>
      <c r="DC8" s="1016"/>
      <c r="DD8" s="1016"/>
      <c r="DE8" s="1016"/>
      <c r="DF8" s="1017"/>
      <c r="DG8" s="1015">
        <v>0</v>
      </c>
      <c r="DH8" s="1016"/>
      <c r="DI8" s="1016"/>
      <c r="DJ8" s="1016"/>
      <c r="DK8" s="1017"/>
      <c r="DL8" s="1015">
        <v>0</v>
      </c>
      <c r="DM8" s="1016"/>
      <c r="DN8" s="1016"/>
      <c r="DO8" s="1016"/>
      <c r="DP8" s="1017"/>
      <c r="DQ8" s="1015">
        <v>0</v>
      </c>
      <c r="DR8" s="1016"/>
      <c r="DS8" s="1016"/>
      <c r="DT8" s="1016"/>
      <c r="DU8" s="1017"/>
      <c r="DV8" s="1018" t="s">
        <v>568</v>
      </c>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33431</v>
      </c>
      <c r="R23" s="1095"/>
      <c r="S23" s="1095"/>
      <c r="T23" s="1095"/>
      <c r="U23" s="1095"/>
      <c r="V23" s="1095">
        <v>32610</v>
      </c>
      <c r="W23" s="1095"/>
      <c r="X23" s="1095"/>
      <c r="Y23" s="1095"/>
      <c r="Z23" s="1095"/>
      <c r="AA23" s="1095">
        <v>821</v>
      </c>
      <c r="AB23" s="1095"/>
      <c r="AC23" s="1095"/>
      <c r="AD23" s="1095"/>
      <c r="AE23" s="1096"/>
      <c r="AF23" s="1097">
        <v>720</v>
      </c>
      <c r="AG23" s="1095"/>
      <c r="AH23" s="1095"/>
      <c r="AI23" s="1095"/>
      <c r="AJ23" s="1098"/>
      <c r="AK23" s="1099"/>
      <c r="AL23" s="1100"/>
      <c r="AM23" s="1100"/>
      <c r="AN23" s="1100"/>
      <c r="AO23" s="1100"/>
      <c r="AP23" s="1095">
        <v>52351</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9196</v>
      </c>
      <c r="R28" s="1080"/>
      <c r="S28" s="1080"/>
      <c r="T28" s="1080"/>
      <c r="U28" s="1080"/>
      <c r="V28" s="1080">
        <v>9159</v>
      </c>
      <c r="W28" s="1080"/>
      <c r="X28" s="1080"/>
      <c r="Y28" s="1080"/>
      <c r="Z28" s="1080"/>
      <c r="AA28" s="1080">
        <v>37</v>
      </c>
      <c r="AB28" s="1080"/>
      <c r="AC28" s="1080"/>
      <c r="AD28" s="1080"/>
      <c r="AE28" s="1081"/>
      <c r="AF28" s="1082">
        <v>37</v>
      </c>
      <c r="AG28" s="1080"/>
      <c r="AH28" s="1080"/>
      <c r="AI28" s="1080"/>
      <c r="AJ28" s="1083"/>
      <c r="AK28" s="1084">
        <v>1080</v>
      </c>
      <c r="AL28" s="1072"/>
      <c r="AM28" s="1072"/>
      <c r="AN28" s="1072"/>
      <c r="AO28" s="1072"/>
      <c r="AP28" s="1072" t="s">
        <v>569</v>
      </c>
      <c r="AQ28" s="1072"/>
      <c r="AR28" s="1072"/>
      <c r="AS28" s="1072"/>
      <c r="AT28" s="1072"/>
      <c r="AU28" s="1072" t="s">
        <v>569</v>
      </c>
      <c r="AV28" s="1072"/>
      <c r="AW28" s="1072"/>
      <c r="AX28" s="1072"/>
      <c r="AY28" s="1072"/>
      <c r="AZ28" s="1073" t="s">
        <v>569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251</v>
      </c>
      <c r="R29" s="1070"/>
      <c r="S29" s="1070"/>
      <c r="T29" s="1070"/>
      <c r="U29" s="1070"/>
      <c r="V29" s="1070">
        <v>206</v>
      </c>
      <c r="W29" s="1070"/>
      <c r="X29" s="1070"/>
      <c r="Y29" s="1070"/>
      <c r="Z29" s="1070"/>
      <c r="AA29" s="1070">
        <v>46</v>
      </c>
      <c r="AB29" s="1070"/>
      <c r="AC29" s="1070"/>
      <c r="AD29" s="1070"/>
      <c r="AE29" s="1071"/>
      <c r="AF29" s="1045">
        <v>46</v>
      </c>
      <c r="AG29" s="1046"/>
      <c r="AH29" s="1046"/>
      <c r="AI29" s="1046"/>
      <c r="AJ29" s="1047"/>
      <c r="AK29" s="1006">
        <v>105</v>
      </c>
      <c r="AL29" s="997"/>
      <c r="AM29" s="997"/>
      <c r="AN29" s="997"/>
      <c r="AO29" s="997"/>
      <c r="AP29" s="997" t="s">
        <v>569</v>
      </c>
      <c r="AQ29" s="997"/>
      <c r="AR29" s="997"/>
      <c r="AS29" s="997"/>
      <c r="AT29" s="997"/>
      <c r="AU29" s="997" t="s">
        <v>569</v>
      </c>
      <c r="AV29" s="997"/>
      <c r="AW29" s="997"/>
      <c r="AX29" s="997"/>
      <c r="AY29" s="997"/>
      <c r="AZ29" s="1068" t="s">
        <v>569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55</v>
      </c>
      <c r="R30" s="1070"/>
      <c r="S30" s="1070"/>
      <c r="T30" s="1070"/>
      <c r="U30" s="1070"/>
      <c r="V30" s="1070">
        <v>45</v>
      </c>
      <c r="W30" s="1070"/>
      <c r="X30" s="1070"/>
      <c r="Y30" s="1070"/>
      <c r="Z30" s="1070"/>
      <c r="AA30" s="1070">
        <v>10</v>
      </c>
      <c r="AB30" s="1070"/>
      <c r="AC30" s="1070"/>
      <c r="AD30" s="1070"/>
      <c r="AE30" s="1071"/>
      <c r="AF30" s="1045">
        <v>10</v>
      </c>
      <c r="AG30" s="1046"/>
      <c r="AH30" s="1046"/>
      <c r="AI30" s="1046"/>
      <c r="AJ30" s="1047"/>
      <c r="AK30" s="1006">
        <v>35</v>
      </c>
      <c r="AL30" s="997"/>
      <c r="AM30" s="997"/>
      <c r="AN30" s="997"/>
      <c r="AO30" s="997"/>
      <c r="AP30" s="997" t="s">
        <v>569</v>
      </c>
      <c r="AQ30" s="997"/>
      <c r="AR30" s="997"/>
      <c r="AS30" s="997"/>
      <c r="AT30" s="997"/>
      <c r="AU30" s="997" t="s">
        <v>569</v>
      </c>
      <c r="AV30" s="997"/>
      <c r="AW30" s="997"/>
      <c r="AX30" s="997"/>
      <c r="AY30" s="997"/>
      <c r="AZ30" s="1068" t="s">
        <v>569</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6347</v>
      </c>
      <c r="R31" s="1070"/>
      <c r="S31" s="1070"/>
      <c r="T31" s="1070"/>
      <c r="U31" s="1070"/>
      <c r="V31" s="1070">
        <v>6106</v>
      </c>
      <c r="W31" s="1070"/>
      <c r="X31" s="1070"/>
      <c r="Y31" s="1070"/>
      <c r="Z31" s="1070"/>
      <c r="AA31" s="1070">
        <v>240</v>
      </c>
      <c r="AB31" s="1070"/>
      <c r="AC31" s="1070"/>
      <c r="AD31" s="1070"/>
      <c r="AE31" s="1071"/>
      <c r="AF31" s="1045">
        <v>240</v>
      </c>
      <c r="AG31" s="1046"/>
      <c r="AH31" s="1046"/>
      <c r="AI31" s="1046"/>
      <c r="AJ31" s="1047"/>
      <c r="AK31" s="1006">
        <v>988</v>
      </c>
      <c r="AL31" s="997"/>
      <c r="AM31" s="997"/>
      <c r="AN31" s="997"/>
      <c r="AO31" s="997"/>
      <c r="AP31" s="997" t="s">
        <v>569</v>
      </c>
      <c r="AQ31" s="997"/>
      <c r="AR31" s="997"/>
      <c r="AS31" s="997"/>
      <c r="AT31" s="997"/>
      <c r="AU31" s="997" t="s">
        <v>569</v>
      </c>
      <c r="AV31" s="997"/>
      <c r="AW31" s="997"/>
      <c r="AX31" s="997"/>
      <c r="AY31" s="997"/>
      <c r="AZ31" s="1068" t="s">
        <v>569</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566</v>
      </c>
      <c r="R32" s="1070"/>
      <c r="S32" s="1070"/>
      <c r="T32" s="1070"/>
      <c r="U32" s="1070"/>
      <c r="V32" s="1070">
        <v>534</v>
      </c>
      <c r="W32" s="1070"/>
      <c r="X32" s="1070"/>
      <c r="Y32" s="1070"/>
      <c r="Z32" s="1070"/>
      <c r="AA32" s="1070">
        <v>32</v>
      </c>
      <c r="AB32" s="1070"/>
      <c r="AC32" s="1070"/>
      <c r="AD32" s="1070"/>
      <c r="AE32" s="1071"/>
      <c r="AF32" s="1045">
        <v>32</v>
      </c>
      <c r="AG32" s="1046"/>
      <c r="AH32" s="1046"/>
      <c r="AI32" s="1046"/>
      <c r="AJ32" s="1047"/>
      <c r="AK32" s="1006">
        <v>242</v>
      </c>
      <c r="AL32" s="997"/>
      <c r="AM32" s="997"/>
      <c r="AN32" s="997"/>
      <c r="AO32" s="997"/>
      <c r="AP32" s="997" t="s">
        <v>569</v>
      </c>
      <c r="AQ32" s="997"/>
      <c r="AR32" s="997"/>
      <c r="AS32" s="997"/>
      <c r="AT32" s="997"/>
      <c r="AU32" s="997" t="s">
        <v>569</v>
      </c>
      <c r="AV32" s="997"/>
      <c r="AW32" s="997"/>
      <c r="AX32" s="997"/>
      <c r="AY32" s="997"/>
      <c r="AZ32" s="1068" t="s">
        <v>569</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1430</v>
      </c>
      <c r="R33" s="1070"/>
      <c r="S33" s="1070"/>
      <c r="T33" s="1070"/>
      <c r="U33" s="1070"/>
      <c r="V33" s="1070">
        <v>1244</v>
      </c>
      <c r="W33" s="1070"/>
      <c r="X33" s="1070"/>
      <c r="Y33" s="1070"/>
      <c r="Z33" s="1070"/>
      <c r="AA33" s="1070">
        <v>186</v>
      </c>
      <c r="AB33" s="1070"/>
      <c r="AC33" s="1070"/>
      <c r="AD33" s="1070"/>
      <c r="AE33" s="1071"/>
      <c r="AF33" s="1045">
        <v>890</v>
      </c>
      <c r="AG33" s="1046"/>
      <c r="AH33" s="1046"/>
      <c r="AI33" s="1046"/>
      <c r="AJ33" s="1047"/>
      <c r="AK33" s="1006">
        <v>0</v>
      </c>
      <c r="AL33" s="997"/>
      <c r="AM33" s="997"/>
      <c r="AN33" s="997"/>
      <c r="AO33" s="997"/>
      <c r="AP33" s="997">
        <v>5631</v>
      </c>
      <c r="AQ33" s="997"/>
      <c r="AR33" s="997"/>
      <c r="AS33" s="997"/>
      <c r="AT33" s="997"/>
      <c r="AU33" s="997" t="s">
        <v>569</v>
      </c>
      <c r="AV33" s="997"/>
      <c r="AW33" s="997"/>
      <c r="AX33" s="997"/>
      <c r="AY33" s="997"/>
      <c r="AZ33" s="1068" t="s">
        <v>569</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108</v>
      </c>
      <c r="R34" s="1070"/>
      <c r="S34" s="1070"/>
      <c r="T34" s="1070"/>
      <c r="U34" s="1070"/>
      <c r="V34" s="1070">
        <v>66</v>
      </c>
      <c r="W34" s="1070"/>
      <c r="X34" s="1070"/>
      <c r="Y34" s="1070"/>
      <c r="Z34" s="1070"/>
      <c r="AA34" s="1070">
        <v>42</v>
      </c>
      <c r="AB34" s="1070"/>
      <c r="AC34" s="1070"/>
      <c r="AD34" s="1070"/>
      <c r="AE34" s="1071"/>
      <c r="AF34" s="1045">
        <v>115</v>
      </c>
      <c r="AG34" s="1046"/>
      <c r="AH34" s="1046"/>
      <c r="AI34" s="1046"/>
      <c r="AJ34" s="1047"/>
      <c r="AK34" s="1006">
        <v>15</v>
      </c>
      <c r="AL34" s="997"/>
      <c r="AM34" s="997"/>
      <c r="AN34" s="997"/>
      <c r="AO34" s="997"/>
      <c r="AP34" s="997">
        <v>698</v>
      </c>
      <c r="AQ34" s="997"/>
      <c r="AR34" s="997"/>
      <c r="AS34" s="997"/>
      <c r="AT34" s="997"/>
      <c r="AU34" s="997">
        <v>191</v>
      </c>
      <c r="AV34" s="997"/>
      <c r="AW34" s="997"/>
      <c r="AX34" s="997"/>
      <c r="AY34" s="997"/>
      <c r="AZ34" s="1068" t="s">
        <v>569</v>
      </c>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828</v>
      </c>
      <c r="R35" s="1070"/>
      <c r="S35" s="1070"/>
      <c r="T35" s="1070"/>
      <c r="U35" s="1070"/>
      <c r="V35" s="1070">
        <v>947</v>
      </c>
      <c r="W35" s="1070"/>
      <c r="X35" s="1070"/>
      <c r="Y35" s="1070"/>
      <c r="Z35" s="1070"/>
      <c r="AA35" s="1070">
        <v>-120</v>
      </c>
      <c r="AB35" s="1070"/>
      <c r="AC35" s="1070"/>
      <c r="AD35" s="1070"/>
      <c r="AE35" s="1071"/>
      <c r="AF35" s="1045">
        <v>184</v>
      </c>
      <c r="AG35" s="1046"/>
      <c r="AH35" s="1046"/>
      <c r="AI35" s="1046"/>
      <c r="AJ35" s="1047"/>
      <c r="AK35" s="1006">
        <v>497</v>
      </c>
      <c r="AL35" s="997"/>
      <c r="AM35" s="997"/>
      <c r="AN35" s="997"/>
      <c r="AO35" s="997"/>
      <c r="AP35" s="997">
        <v>7360</v>
      </c>
      <c r="AQ35" s="997"/>
      <c r="AR35" s="997"/>
      <c r="AS35" s="997"/>
      <c r="AT35" s="997"/>
      <c r="AU35" s="997">
        <v>4917</v>
      </c>
      <c r="AV35" s="997"/>
      <c r="AW35" s="997"/>
      <c r="AX35" s="997"/>
      <c r="AY35" s="997"/>
      <c r="AZ35" s="1068" t="s">
        <v>569</v>
      </c>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1555</v>
      </c>
      <c r="AG63" s="985"/>
      <c r="AH63" s="985"/>
      <c r="AI63" s="985"/>
      <c r="AJ63" s="1056"/>
      <c r="AK63" s="1057"/>
      <c r="AL63" s="989"/>
      <c r="AM63" s="989"/>
      <c r="AN63" s="989"/>
      <c r="AO63" s="989"/>
      <c r="AP63" s="985">
        <v>13689</v>
      </c>
      <c r="AQ63" s="985"/>
      <c r="AR63" s="985"/>
      <c r="AS63" s="985"/>
      <c r="AT63" s="985"/>
      <c r="AU63" s="985">
        <v>5108</v>
      </c>
      <c r="AV63" s="985"/>
      <c r="AW63" s="985"/>
      <c r="AX63" s="985"/>
      <c r="AY63" s="985"/>
      <c r="AZ63" s="1051"/>
      <c r="BA63" s="1051"/>
      <c r="BB63" s="1051"/>
      <c r="BC63" s="1051"/>
      <c r="BD63" s="1051"/>
      <c r="BE63" s="986"/>
      <c r="BF63" s="986"/>
      <c r="BG63" s="986"/>
      <c r="BH63" s="986"/>
      <c r="BI63" s="987"/>
      <c r="BJ63" s="1052" t="s">
        <v>103</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390</v>
      </c>
      <c r="R66" s="1028"/>
      <c r="S66" s="1028"/>
      <c r="T66" s="1028"/>
      <c r="U66" s="1029"/>
      <c r="V66" s="1027" t="s">
        <v>391</v>
      </c>
      <c r="W66" s="1028"/>
      <c r="X66" s="1028"/>
      <c r="Y66" s="1028"/>
      <c r="Z66" s="1029"/>
      <c r="AA66" s="1027" t="s">
        <v>392</v>
      </c>
      <c r="AB66" s="1028"/>
      <c r="AC66" s="1028"/>
      <c r="AD66" s="1028"/>
      <c r="AE66" s="1029"/>
      <c r="AF66" s="1033" t="s">
        <v>393</v>
      </c>
      <c r="AG66" s="1034"/>
      <c r="AH66" s="1034"/>
      <c r="AI66" s="1034"/>
      <c r="AJ66" s="1035"/>
      <c r="AK66" s="1027" t="s">
        <v>394</v>
      </c>
      <c r="AL66" s="1022"/>
      <c r="AM66" s="1022"/>
      <c r="AN66" s="1022"/>
      <c r="AO66" s="1023"/>
      <c r="AP66" s="1027" t="s">
        <v>395</v>
      </c>
      <c r="AQ66" s="1028"/>
      <c r="AR66" s="1028"/>
      <c r="AS66" s="1028"/>
      <c r="AT66" s="1029"/>
      <c r="AU66" s="1027" t="s">
        <v>396</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551</v>
      </c>
      <c r="C68" s="1012"/>
      <c r="D68" s="1012"/>
      <c r="E68" s="1012"/>
      <c r="F68" s="1012"/>
      <c r="G68" s="1012"/>
      <c r="H68" s="1012"/>
      <c r="I68" s="1012"/>
      <c r="J68" s="1012"/>
      <c r="K68" s="1012"/>
      <c r="L68" s="1012"/>
      <c r="M68" s="1012"/>
      <c r="N68" s="1012"/>
      <c r="O68" s="1012"/>
      <c r="P68" s="1013"/>
      <c r="Q68" s="1014">
        <v>2322</v>
      </c>
      <c r="R68" s="1008"/>
      <c r="S68" s="1008"/>
      <c r="T68" s="1008"/>
      <c r="U68" s="1008"/>
      <c r="V68" s="1008">
        <v>2277</v>
      </c>
      <c r="W68" s="1008"/>
      <c r="X68" s="1008"/>
      <c r="Y68" s="1008"/>
      <c r="Z68" s="1008"/>
      <c r="AA68" s="1008">
        <v>45</v>
      </c>
      <c r="AB68" s="1008"/>
      <c r="AC68" s="1008"/>
      <c r="AD68" s="1008"/>
      <c r="AE68" s="1008"/>
      <c r="AF68" s="1008">
        <v>45</v>
      </c>
      <c r="AG68" s="1008"/>
      <c r="AH68" s="1008"/>
      <c r="AI68" s="1008"/>
      <c r="AJ68" s="1008"/>
      <c r="AK68" s="1008" t="s">
        <v>569</v>
      </c>
      <c r="AL68" s="1008"/>
      <c r="AM68" s="1008"/>
      <c r="AN68" s="1008"/>
      <c r="AO68" s="1008"/>
      <c r="AP68" s="1008">
        <v>112</v>
      </c>
      <c r="AQ68" s="1008"/>
      <c r="AR68" s="1008"/>
      <c r="AS68" s="1008"/>
      <c r="AT68" s="1008"/>
      <c r="AU68" s="1008">
        <v>13</v>
      </c>
      <c r="AV68" s="1008"/>
      <c r="AW68" s="1008"/>
      <c r="AX68" s="1008"/>
      <c r="AY68" s="1008"/>
      <c r="AZ68" s="1009" t="s">
        <v>555</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552</v>
      </c>
      <c r="C69" s="1001"/>
      <c r="D69" s="1001"/>
      <c r="E69" s="1001"/>
      <c r="F69" s="1001"/>
      <c r="G69" s="1001"/>
      <c r="H69" s="1001"/>
      <c r="I69" s="1001"/>
      <c r="J69" s="1001"/>
      <c r="K69" s="1001"/>
      <c r="L69" s="1001"/>
      <c r="M69" s="1001"/>
      <c r="N69" s="1001"/>
      <c r="O69" s="1001"/>
      <c r="P69" s="1002"/>
      <c r="Q69" s="1003">
        <v>851</v>
      </c>
      <c r="R69" s="997"/>
      <c r="S69" s="997"/>
      <c r="T69" s="997"/>
      <c r="U69" s="997"/>
      <c r="V69" s="997">
        <v>828</v>
      </c>
      <c r="W69" s="997"/>
      <c r="X69" s="997"/>
      <c r="Y69" s="997"/>
      <c r="Z69" s="997"/>
      <c r="AA69" s="997">
        <v>23</v>
      </c>
      <c r="AB69" s="997"/>
      <c r="AC69" s="997"/>
      <c r="AD69" s="997"/>
      <c r="AE69" s="997"/>
      <c r="AF69" s="997">
        <v>23</v>
      </c>
      <c r="AG69" s="997"/>
      <c r="AH69" s="997"/>
      <c r="AI69" s="997"/>
      <c r="AJ69" s="997"/>
      <c r="AK69" s="997">
        <v>31</v>
      </c>
      <c r="AL69" s="997"/>
      <c r="AM69" s="997"/>
      <c r="AN69" s="997"/>
      <c r="AO69" s="997"/>
      <c r="AP69" s="997">
        <v>266</v>
      </c>
      <c r="AQ69" s="997"/>
      <c r="AR69" s="997"/>
      <c r="AS69" s="997"/>
      <c r="AT69" s="997"/>
      <c r="AU69" s="997">
        <v>30</v>
      </c>
      <c r="AV69" s="997"/>
      <c r="AW69" s="997"/>
      <c r="AX69" s="997"/>
      <c r="AY69" s="997"/>
      <c r="AZ69" s="998" t="s">
        <v>555</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553</v>
      </c>
      <c r="C70" s="1001"/>
      <c r="D70" s="1001"/>
      <c r="E70" s="1001"/>
      <c r="F70" s="1001"/>
      <c r="G70" s="1001"/>
      <c r="H70" s="1001"/>
      <c r="I70" s="1001"/>
      <c r="J70" s="1001"/>
      <c r="K70" s="1001"/>
      <c r="L70" s="1001"/>
      <c r="M70" s="1001"/>
      <c r="N70" s="1001"/>
      <c r="O70" s="1001"/>
      <c r="P70" s="1002"/>
      <c r="Q70" s="1003">
        <v>95</v>
      </c>
      <c r="R70" s="997"/>
      <c r="S70" s="997"/>
      <c r="T70" s="997"/>
      <c r="U70" s="997"/>
      <c r="V70" s="997">
        <v>85</v>
      </c>
      <c r="W70" s="997"/>
      <c r="X70" s="997"/>
      <c r="Y70" s="997"/>
      <c r="Z70" s="997"/>
      <c r="AA70" s="997">
        <v>10</v>
      </c>
      <c r="AB70" s="997"/>
      <c r="AC70" s="997"/>
      <c r="AD70" s="997"/>
      <c r="AE70" s="997"/>
      <c r="AF70" s="997">
        <v>10</v>
      </c>
      <c r="AG70" s="997"/>
      <c r="AH70" s="997"/>
      <c r="AI70" s="997"/>
      <c r="AJ70" s="997"/>
      <c r="AK70" s="997">
        <v>4</v>
      </c>
      <c r="AL70" s="997"/>
      <c r="AM70" s="997"/>
      <c r="AN70" s="997"/>
      <c r="AO70" s="997"/>
      <c r="AP70" s="997" t="s">
        <v>569</v>
      </c>
      <c r="AQ70" s="997"/>
      <c r="AR70" s="997"/>
      <c r="AS70" s="997"/>
      <c r="AT70" s="997"/>
      <c r="AU70" s="997" t="s">
        <v>569</v>
      </c>
      <c r="AV70" s="997"/>
      <c r="AW70" s="997"/>
      <c r="AX70" s="997"/>
      <c r="AY70" s="997"/>
      <c r="AZ70" s="998" t="s">
        <v>555</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553</v>
      </c>
      <c r="C71" s="1001"/>
      <c r="D71" s="1001"/>
      <c r="E71" s="1001"/>
      <c r="F71" s="1001"/>
      <c r="G71" s="1001"/>
      <c r="H71" s="1001"/>
      <c r="I71" s="1001"/>
      <c r="J71" s="1001"/>
      <c r="K71" s="1001"/>
      <c r="L71" s="1001"/>
      <c r="M71" s="1001"/>
      <c r="N71" s="1001"/>
      <c r="O71" s="1001"/>
      <c r="P71" s="1002"/>
      <c r="Q71" s="1003">
        <v>14263</v>
      </c>
      <c r="R71" s="997"/>
      <c r="S71" s="997"/>
      <c r="T71" s="997"/>
      <c r="U71" s="997"/>
      <c r="V71" s="997">
        <v>14441</v>
      </c>
      <c r="W71" s="997"/>
      <c r="X71" s="997"/>
      <c r="Y71" s="997"/>
      <c r="Z71" s="997"/>
      <c r="AA71" s="997">
        <v>-178</v>
      </c>
      <c r="AB71" s="997"/>
      <c r="AC71" s="997"/>
      <c r="AD71" s="997"/>
      <c r="AE71" s="997"/>
      <c r="AF71" s="997">
        <v>1971</v>
      </c>
      <c r="AG71" s="997"/>
      <c r="AH71" s="997"/>
      <c r="AI71" s="997"/>
      <c r="AJ71" s="997"/>
      <c r="AK71" s="997" t="s">
        <v>569</v>
      </c>
      <c r="AL71" s="997"/>
      <c r="AM71" s="997"/>
      <c r="AN71" s="997"/>
      <c r="AO71" s="997"/>
      <c r="AP71" s="997">
        <v>6068</v>
      </c>
      <c r="AQ71" s="997"/>
      <c r="AR71" s="997"/>
      <c r="AS71" s="997"/>
      <c r="AT71" s="997"/>
      <c r="AU71" s="997">
        <v>2185</v>
      </c>
      <c r="AV71" s="997"/>
      <c r="AW71" s="997"/>
      <c r="AX71" s="997"/>
      <c r="AY71" s="997"/>
      <c r="AZ71" s="998" t="s">
        <v>554</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556</v>
      </c>
      <c r="C72" s="1001"/>
      <c r="D72" s="1001"/>
      <c r="E72" s="1001"/>
      <c r="F72" s="1001"/>
      <c r="G72" s="1001"/>
      <c r="H72" s="1001"/>
      <c r="I72" s="1001"/>
      <c r="J72" s="1001"/>
      <c r="K72" s="1001"/>
      <c r="L72" s="1001"/>
      <c r="M72" s="1001"/>
      <c r="N72" s="1001"/>
      <c r="O72" s="1001"/>
      <c r="P72" s="1002"/>
      <c r="Q72" s="1003">
        <v>298</v>
      </c>
      <c r="R72" s="997"/>
      <c r="S72" s="997"/>
      <c r="T72" s="997"/>
      <c r="U72" s="997"/>
      <c r="V72" s="997">
        <v>288</v>
      </c>
      <c r="W72" s="997"/>
      <c r="X72" s="997"/>
      <c r="Y72" s="997"/>
      <c r="Z72" s="997"/>
      <c r="AA72" s="997">
        <v>10</v>
      </c>
      <c r="AB72" s="997"/>
      <c r="AC72" s="997"/>
      <c r="AD72" s="997"/>
      <c r="AE72" s="997"/>
      <c r="AF72" s="997">
        <v>10</v>
      </c>
      <c r="AG72" s="997"/>
      <c r="AH72" s="997"/>
      <c r="AI72" s="997"/>
      <c r="AJ72" s="997"/>
      <c r="AK72" s="997" t="s">
        <v>569</v>
      </c>
      <c r="AL72" s="997"/>
      <c r="AM72" s="997"/>
      <c r="AN72" s="997"/>
      <c r="AO72" s="997"/>
      <c r="AP72" s="997">
        <v>17</v>
      </c>
      <c r="AQ72" s="997"/>
      <c r="AR72" s="997"/>
      <c r="AS72" s="997"/>
      <c r="AT72" s="997"/>
      <c r="AU72" s="997">
        <v>5</v>
      </c>
      <c r="AV72" s="997"/>
      <c r="AW72" s="997"/>
      <c r="AX72" s="997"/>
      <c r="AY72" s="997"/>
      <c r="AZ72" s="998" t="s">
        <v>555</v>
      </c>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557</v>
      </c>
      <c r="C73" s="1001"/>
      <c r="D73" s="1001"/>
      <c r="E73" s="1001"/>
      <c r="F73" s="1001"/>
      <c r="G73" s="1001"/>
      <c r="H73" s="1001"/>
      <c r="I73" s="1001"/>
      <c r="J73" s="1001"/>
      <c r="K73" s="1001"/>
      <c r="L73" s="1001"/>
      <c r="M73" s="1001"/>
      <c r="N73" s="1001"/>
      <c r="O73" s="1001"/>
      <c r="P73" s="1002"/>
      <c r="Q73" s="1003">
        <v>2214</v>
      </c>
      <c r="R73" s="997"/>
      <c r="S73" s="997"/>
      <c r="T73" s="997"/>
      <c r="U73" s="997"/>
      <c r="V73" s="997">
        <v>1681</v>
      </c>
      <c r="W73" s="997"/>
      <c r="X73" s="997"/>
      <c r="Y73" s="997"/>
      <c r="Z73" s="997"/>
      <c r="AA73" s="997">
        <v>532</v>
      </c>
      <c r="AB73" s="997"/>
      <c r="AC73" s="997"/>
      <c r="AD73" s="997"/>
      <c r="AE73" s="997"/>
      <c r="AF73" s="997">
        <v>2241</v>
      </c>
      <c r="AG73" s="997"/>
      <c r="AH73" s="997"/>
      <c r="AI73" s="997"/>
      <c r="AJ73" s="997"/>
      <c r="AK73" s="997" t="s">
        <v>569</v>
      </c>
      <c r="AL73" s="997"/>
      <c r="AM73" s="997"/>
      <c r="AN73" s="997"/>
      <c r="AO73" s="997"/>
      <c r="AP73" s="997">
        <v>4021</v>
      </c>
      <c r="AQ73" s="997"/>
      <c r="AR73" s="997"/>
      <c r="AS73" s="997"/>
      <c r="AT73" s="997"/>
      <c r="AU73" s="997" t="s">
        <v>569</v>
      </c>
      <c r="AV73" s="997"/>
      <c r="AW73" s="997"/>
      <c r="AX73" s="997"/>
      <c r="AY73" s="997"/>
      <c r="AZ73" s="998" t="s">
        <v>564</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558</v>
      </c>
      <c r="C74" s="1001"/>
      <c r="D74" s="1001"/>
      <c r="E74" s="1001"/>
      <c r="F74" s="1001"/>
      <c r="G74" s="1001"/>
      <c r="H74" s="1001"/>
      <c r="I74" s="1001"/>
      <c r="J74" s="1001"/>
      <c r="K74" s="1001"/>
      <c r="L74" s="1001"/>
      <c r="M74" s="1001"/>
      <c r="N74" s="1001"/>
      <c r="O74" s="1001"/>
      <c r="P74" s="1002"/>
      <c r="Q74" s="1003">
        <v>905</v>
      </c>
      <c r="R74" s="997"/>
      <c r="S74" s="997"/>
      <c r="T74" s="997"/>
      <c r="U74" s="997"/>
      <c r="V74" s="997">
        <v>817</v>
      </c>
      <c r="W74" s="997"/>
      <c r="X74" s="997"/>
      <c r="Y74" s="997"/>
      <c r="Z74" s="997"/>
      <c r="AA74" s="997">
        <v>88</v>
      </c>
      <c r="AB74" s="997"/>
      <c r="AC74" s="997"/>
      <c r="AD74" s="997"/>
      <c r="AE74" s="997"/>
      <c r="AF74" s="997">
        <v>1893</v>
      </c>
      <c r="AG74" s="997"/>
      <c r="AH74" s="997"/>
      <c r="AI74" s="997"/>
      <c r="AJ74" s="997"/>
      <c r="AK74" s="997">
        <v>385</v>
      </c>
      <c r="AL74" s="997"/>
      <c r="AM74" s="997"/>
      <c r="AN74" s="997"/>
      <c r="AO74" s="997"/>
      <c r="AP74" s="997">
        <v>5715</v>
      </c>
      <c r="AQ74" s="997"/>
      <c r="AR74" s="997"/>
      <c r="AS74" s="997"/>
      <c r="AT74" s="997"/>
      <c r="AU74" s="997">
        <v>126</v>
      </c>
      <c r="AV74" s="997"/>
      <c r="AW74" s="997"/>
      <c r="AX74" s="997"/>
      <c r="AY74" s="997"/>
      <c r="AZ74" s="998" t="s">
        <v>564</v>
      </c>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559</v>
      </c>
      <c r="C75" s="1001"/>
      <c r="D75" s="1001"/>
      <c r="E75" s="1001"/>
      <c r="F75" s="1001"/>
      <c r="G75" s="1001"/>
      <c r="H75" s="1001"/>
      <c r="I75" s="1001"/>
      <c r="J75" s="1001"/>
      <c r="K75" s="1001"/>
      <c r="L75" s="1001"/>
      <c r="M75" s="1001"/>
      <c r="N75" s="1001"/>
      <c r="O75" s="1001"/>
      <c r="P75" s="1002"/>
      <c r="Q75" s="1007">
        <v>961</v>
      </c>
      <c r="R75" s="1005"/>
      <c r="S75" s="1005"/>
      <c r="T75" s="1005"/>
      <c r="U75" s="1006"/>
      <c r="V75" s="1004">
        <v>937</v>
      </c>
      <c r="W75" s="1005"/>
      <c r="X75" s="1005"/>
      <c r="Y75" s="1005"/>
      <c r="Z75" s="1006"/>
      <c r="AA75" s="1004">
        <v>24</v>
      </c>
      <c r="AB75" s="1005"/>
      <c r="AC75" s="1005"/>
      <c r="AD75" s="1005"/>
      <c r="AE75" s="1006"/>
      <c r="AF75" s="1004">
        <v>24</v>
      </c>
      <c r="AG75" s="1005"/>
      <c r="AH75" s="1005"/>
      <c r="AI75" s="1005"/>
      <c r="AJ75" s="1006"/>
      <c r="AK75" s="997">
        <v>5</v>
      </c>
      <c r="AL75" s="997"/>
      <c r="AM75" s="997"/>
      <c r="AN75" s="997"/>
      <c r="AO75" s="997"/>
      <c r="AP75" s="997" t="s">
        <v>569</v>
      </c>
      <c r="AQ75" s="997"/>
      <c r="AR75" s="997"/>
      <c r="AS75" s="997"/>
      <c r="AT75" s="997"/>
      <c r="AU75" s="1004" t="s">
        <v>569</v>
      </c>
      <c r="AV75" s="1005"/>
      <c r="AW75" s="1005"/>
      <c r="AX75" s="1005"/>
      <c r="AY75" s="1006"/>
      <c r="AZ75" s="998" t="s">
        <v>555</v>
      </c>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560</v>
      </c>
      <c r="C76" s="1001"/>
      <c r="D76" s="1001"/>
      <c r="E76" s="1001"/>
      <c r="F76" s="1001"/>
      <c r="G76" s="1001"/>
      <c r="H76" s="1001"/>
      <c r="I76" s="1001"/>
      <c r="J76" s="1001"/>
      <c r="K76" s="1001"/>
      <c r="L76" s="1001"/>
      <c r="M76" s="1001"/>
      <c r="N76" s="1001"/>
      <c r="O76" s="1001"/>
      <c r="P76" s="1002"/>
      <c r="Q76" s="1007">
        <v>12251</v>
      </c>
      <c r="R76" s="1005"/>
      <c r="S76" s="1005"/>
      <c r="T76" s="1005"/>
      <c r="U76" s="1006"/>
      <c r="V76" s="1004">
        <v>10146</v>
      </c>
      <c r="W76" s="1005"/>
      <c r="X76" s="1005"/>
      <c r="Y76" s="1005"/>
      <c r="Z76" s="1006"/>
      <c r="AA76" s="1004">
        <v>2106</v>
      </c>
      <c r="AB76" s="1005"/>
      <c r="AC76" s="1005"/>
      <c r="AD76" s="1005"/>
      <c r="AE76" s="1006"/>
      <c r="AF76" s="1004">
        <v>2106</v>
      </c>
      <c r="AG76" s="1005"/>
      <c r="AH76" s="1005"/>
      <c r="AI76" s="1005"/>
      <c r="AJ76" s="1006"/>
      <c r="AK76" s="997" t="s">
        <v>569</v>
      </c>
      <c r="AL76" s="997"/>
      <c r="AM76" s="997"/>
      <c r="AN76" s="997"/>
      <c r="AO76" s="997"/>
      <c r="AP76" s="997" t="s">
        <v>569</v>
      </c>
      <c r="AQ76" s="997"/>
      <c r="AR76" s="997"/>
      <c r="AS76" s="997"/>
      <c r="AT76" s="997"/>
      <c r="AU76" s="1004" t="s">
        <v>569</v>
      </c>
      <c r="AV76" s="1005"/>
      <c r="AW76" s="1005"/>
      <c r="AX76" s="1005"/>
      <c r="AY76" s="1006"/>
      <c r="AZ76" s="998" t="s">
        <v>555</v>
      </c>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561</v>
      </c>
      <c r="C77" s="1001"/>
      <c r="D77" s="1001"/>
      <c r="E77" s="1001"/>
      <c r="F77" s="1001"/>
      <c r="G77" s="1001"/>
      <c r="H77" s="1001"/>
      <c r="I77" s="1001"/>
      <c r="J77" s="1001"/>
      <c r="K77" s="1001"/>
      <c r="L77" s="1001"/>
      <c r="M77" s="1001"/>
      <c r="N77" s="1001"/>
      <c r="O77" s="1001"/>
      <c r="P77" s="1002"/>
      <c r="Q77" s="1007">
        <v>482</v>
      </c>
      <c r="R77" s="1005"/>
      <c r="S77" s="1005"/>
      <c r="T77" s="1005"/>
      <c r="U77" s="1006"/>
      <c r="V77" s="1004">
        <v>451</v>
      </c>
      <c r="W77" s="1005"/>
      <c r="X77" s="1005"/>
      <c r="Y77" s="1005"/>
      <c r="Z77" s="1006"/>
      <c r="AA77" s="1004">
        <v>31</v>
      </c>
      <c r="AB77" s="1005"/>
      <c r="AC77" s="1005"/>
      <c r="AD77" s="1005"/>
      <c r="AE77" s="1006"/>
      <c r="AF77" s="1004">
        <v>31</v>
      </c>
      <c r="AG77" s="1005"/>
      <c r="AH77" s="1005"/>
      <c r="AI77" s="1005"/>
      <c r="AJ77" s="1006"/>
      <c r="AK77" s="997">
        <v>20</v>
      </c>
      <c r="AL77" s="997"/>
      <c r="AM77" s="997"/>
      <c r="AN77" s="997"/>
      <c r="AO77" s="997"/>
      <c r="AP77" s="997" t="s">
        <v>569</v>
      </c>
      <c r="AQ77" s="997"/>
      <c r="AR77" s="997"/>
      <c r="AS77" s="997"/>
      <c r="AT77" s="997"/>
      <c r="AU77" s="1004" t="s">
        <v>569</v>
      </c>
      <c r="AV77" s="1005"/>
      <c r="AW77" s="1005"/>
      <c r="AX77" s="1005"/>
      <c r="AY77" s="1006"/>
      <c r="AZ77" s="998" t="s">
        <v>555</v>
      </c>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561</v>
      </c>
      <c r="C78" s="1001"/>
      <c r="D78" s="1001"/>
      <c r="E78" s="1001"/>
      <c r="F78" s="1001"/>
      <c r="G78" s="1001"/>
      <c r="H78" s="1001"/>
      <c r="I78" s="1001"/>
      <c r="J78" s="1001"/>
      <c r="K78" s="1001"/>
      <c r="L78" s="1001"/>
      <c r="M78" s="1001"/>
      <c r="N78" s="1001"/>
      <c r="O78" s="1001"/>
      <c r="P78" s="1002"/>
      <c r="Q78" s="1003">
        <v>160773</v>
      </c>
      <c r="R78" s="997"/>
      <c r="S78" s="997"/>
      <c r="T78" s="997"/>
      <c r="U78" s="997"/>
      <c r="V78" s="997">
        <v>157982</v>
      </c>
      <c r="W78" s="997"/>
      <c r="X78" s="997"/>
      <c r="Y78" s="997"/>
      <c r="Z78" s="997"/>
      <c r="AA78" s="997">
        <v>2791</v>
      </c>
      <c r="AB78" s="997"/>
      <c r="AC78" s="997"/>
      <c r="AD78" s="997"/>
      <c r="AE78" s="997"/>
      <c r="AF78" s="997">
        <v>2789</v>
      </c>
      <c r="AG78" s="997"/>
      <c r="AH78" s="997"/>
      <c r="AI78" s="997"/>
      <c r="AJ78" s="997"/>
      <c r="AK78" s="997">
        <v>2417</v>
      </c>
      <c r="AL78" s="997"/>
      <c r="AM78" s="997"/>
      <c r="AN78" s="997"/>
      <c r="AO78" s="997"/>
      <c r="AP78" s="997" t="s">
        <v>569</v>
      </c>
      <c r="AQ78" s="997"/>
      <c r="AR78" s="997"/>
      <c r="AS78" s="997"/>
      <c r="AT78" s="997"/>
      <c r="AU78" s="1004" t="s">
        <v>569</v>
      </c>
      <c r="AV78" s="1005"/>
      <c r="AW78" s="1005"/>
      <c r="AX78" s="1005"/>
      <c r="AY78" s="1006"/>
      <c r="AZ78" s="998" t="s">
        <v>565</v>
      </c>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562</v>
      </c>
      <c r="C79" s="1001"/>
      <c r="D79" s="1001"/>
      <c r="E79" s="1001"/>
      <c r="F79" s="1001"/>
      <c r="G79" s="1001"/>
      <c r="H79" s="1001"/>
      <c r="I79" s="1001"/>
      <c r="J79" s="1001"/>
      <c r="K79" s="1001"/>
      <c r="L79" s="1001"/>
      <c r="M79" s="1001"/>
      <c r="N79" s="1001"/>
      <c r="O79" s="1001"/>
      <c r="P79" s="1002"/>
      <c r="Q79" s="1003">
        <v>7</v>
      </c>
      <c r="R79" s="997"/>
      <c r="S79" s="997"/>
      <c r="T79" s="997"/>
      <c r="U79" s="997"/>
      <c r="V79" s="997">
        <v>7</v>
      </c>
      <c r="W79" s="997"/>
      <c r="X79" s="997"/>
      <c r="Y79" s="997"/>
      <c r="Z79" s="997"/>
      <c r="AA79" s="997">
        <v>0</v>
      </c>
      <c r="AB79" s="997"/>
      <c r="AC79" s="997"/>
      <c r="AD79" s="997"/>
      <c r="AE79" s="997"/>
      <c r="AF79" s="997">
        <v>0</v>
      </c>
      <c r="AG79" s="997"/>
      <c r="AH79" s="997"/>
      <c r="AI79" s="997"/>
      <c r="AJ79" s="997"/>
      <c r="AK79" s="997" t="s">
        <v>569</v>
      </c>
      <c r="AL79" s="997"/>
      <c r="AM79" s="997"/>
      <c r="AN79" s="997"/>
      <c r="AO79" s="997"/>
      <c r="AP79" s="997" t="s">
        <v>569</v>
      </c>
      <c r="AQ79" s="997"/>
      <c r="AR79" s="997"/>
      <c r="AS79" s="997"/>
      <c r="AT79" s="997"/>
      <c r="AU79" s="1004" t="s">
        <v>569</v>
      </c>
      <c r="AV79" s="1005"/>
      <c r="AW79" s="1005"/>
      <c r="AX79" s="1005"/>
      <c r="AY79" s="1006"/>
      <c r="AZ79" s="998" t="s">
        <v>555</v>
      </c>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563</v>
      </c>
      <c r="C80" s="1001"/>
      <c r="D80" s="1001"/>
      <c r="E80" s="1001"/>
      <c r="F80" s="1001"/>
      <c r="G80" s="1001"/>
      <c r="H80" s="1001"/>
      <c r="I80" s="1001"/>
      <c r="J80" s="1001"/>
      <c r="K80" s="1001"/>
      <c r="L80" s="1001"/>
      <c r="M80" s="1001"/>
      <c r="N80" s="1001"/>
      <c r="O80" s="1001"/>
      <c r="P80" s="1002"/>
      <c r="Q80" s="1003">
        <v>184</v>
      </c>
      <c r="R80" s="997"/>
      <c r="S80" s="997"/>
      <c r="T80" s="997"/>
      <c r="U80" s="997"/>
      <c r="V80" s="997">
        <v>176</v>
      </c>
      <c r="W80" s="997"/>
      <c r="X80" s="997"/>
      <c r="Y80" s="997"/>
      <c r="Z80" s="997"/>
      <c r="AA80" s="997">
        <v>8</v>
      </c>
      <c r="AB80" s="997"/>
      <c r="AC80" s="997"/>
      <c r="AD80" s="997"/>
      <c r="AE80" s="997"/>
      <c r="AF80" s="997">
        <v>8</v>
      </c>
      <c r="AG80" s="997"/>
      <c r="AH80" s="997"/>
      <c r="AI80" s="997"/>
      <c r="AJ80" s="997"/>
      <c r="AK80" s="997">
        <v>3</v>
      </c>
      <c r="AL80" s="997"/>
      <c r="AM80" s="997"/>
      <c r="AN80" s="997"/>
      <c r="AO80" s="997"/>
      <c r="AP80" s="997" t="s">
        <v>569</v>
      </c>
      <c r="AQ80" s="997"/>
      <c r="AR80" s="997"/>
      <c r="AS80" s="997"/>
      <c r="AT80" s="997"/>
      <c r="AU80" s="1004" t="s">
        <v>569</v>
      </c>
      <c r="AV80" s="1005"/>
      <c r="AW80" s="1005"/>
      <c r="AX80" s="1005"/>
      <c r="AY80" s="1006"/>
      <c r="AZ80" s="998" t="s">
        <v>566</v>
      </c>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11151</v>
      </c>
      <c r="AG88" s="985"/>
      <c r="AH88" s="985"/>
      <c r="AI88" s="985"/>
      <c r="AJ88" s="985"/>
      <c r="AK88" s="989"/>
      <c r="AL88" s="989"/>
      <c r="AM88" s="989"/>
      <c r="AN88" s="989"/>
      <c r="AO88" s="989"/>
      <c r="AP88" s="985">
        <v>16199</v>
      </c>
      <c r="AQ88" s="985"/>
      <c r="AR88" s="985"/>
      <c r="AS88" s="985"/>
      <c r="AT88" s="985"/>
      <c r="AU88" s="985">
        <v>2359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43</v>
      </c>
      <c r="CS102" s="977"/>
      <c r="CT102" s="977"/>
      <c r="CU102" s="977"/>
      <c r="CV102" s="978"/>
      <c r="CW102" s="976">
        <v>3</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406</v>
      </c>
      <c r="AB109" s="918"/>
      <c r="AC109" s="918"/>
      <c r="AD109" s="918"/>
      <c r="AE109" s="919"/>
      <c r="AF109" s="920" t="s">
        <v>284</v>
      </c>
      <c r="AG109" s="918"/>
      <c r="AH109" s="918"/>
      <c r="AI109" s="918"/>
      <c r="AJ109" s="919"/>
      <c r="AK109" s="920" t="s">
        <v>283</v>
      </c>
      <c r="AL109" s="918"/>
      <c r="AM109" s="918"/>
      <c r="AN109" s="918"/>
      <c r="AO109" s="919"/>
      <c r="AP109" s="920" t="s">
        <v>407</v>
      </c>
      <c r="AQ109" s="918"/>
      <c r="AR109" s="918"/>
      <c r="AS109" s="918"/>
      <c r="AT109" s="949"/>
      <c r="AU109" s="91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406</v>
      </c>
      <c r="BR109" s="918"/>
      <c r="BS109" s="918"/>
      <c r="BT109" s="918"/>
      <c r="BU109" s="919"/>
      <c r="BV109" s="920" t="s">
        <v>284</v>
      </c>
      <c r="BW109" s="918"/>
      <c r="BX109" s="918"/>
      <c r="BY109" s="918"/>
      <c r="BZ109" s="919"/>
      <c r="CA109" s="920" t="s">
        <v>283</v>
      </c>
      <c r="CB109" s="918"/>
      <c r="CC109" s="918"/>
      <c r="CD109" s="918"/>
      <c r="CE109" s="919"/>
      <c r="CF109" s="958" t="s">
        <v>407</v>
      </c>
      <c r="CG109" s="958"/>
      <c r="CH109" s="958"/>
      <c r="CI109" s="958"/>
      <c r="CJ109" s="958"/>
      <c r="CK109" s="920"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406</v>
      </c>
      <c r="DH109" s="918"/>
      <c r="DI109" s="918"/>
      <c r="DJ109" s="918"/>
      <c r="DK109" s="919"/>
      <c r="DL109" s="920" t="s">
        <v>284</v>
      </c>
      <c r="DM109" s="918"/>
      <c r="DN109" s="918"/>
      <c r="DO109" s="918"/>
      <c r="DP109" s="919"/>
      <c r="DQ109" s="920" t="s">
        <v>283</v>
      </c>
      <c r="DR109" s="918"/>
      <c r="DS109" s="918"/>
      <c r="DT109" s="918"/>
      <c r="DU109" s="919"/>
      <c r="DV109" s="920" t="s">
        <v>407</v>
      </c>
      <c r="DW109" s="918"/>
      <c r="DX109" s="918"/>
      <c r="DY109" s="918"/>
      <c r="DZ109" s="949"/>
    </row>
    <row r="110" spans="1:131" s="197" customFormat="1" ht="26.25" customHeight="1">
      <c r="A110" s="787" t="s">
        <v>409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4636153</v>
      </c>
      <c r="AB110" s="903"/>
      <c r="AC110" s="903"/>
      <c r="AD110" s="903"/>
      <c r="AE110" s="904"/>
      <c r="AF110" s="905">
        <v>4777502</v>
      </c>
      <c r="AG110" s="903"/>
      <c r="AH110" s="903"/>
      <c r="AI110" s="903"/>
      <c r="AJ110" s="904"/>
      <c r="AK110" s="905">
        <v>4694586</v>
      </c>
      <c r="AL110" s="903"/>
      <c r="AM110" s="903"/>
      <c r="AN110" s="903"/>
      <c r="AO110" s="904"/>
      <c r="AP110" s="906">
        <v>33.200000000000003</v>
      </c>
      <c r="AQ110" s="907"/>
      <c r="AR110" s="907"/>
      <c r="AS110" s="907"/>
      <c r="AT110" s="908"/>
      <c r="AU110" s="950" t="s">
        <v>60</v>
      </c>
      <c r="AV110" s="951"/>
      <c r="AW110" s="951"/>
      <c r="AX110" s="951"/>
      <c r="AY110" s="952"/>
      <c r="AZ110" s="846" t="s">
        <v>410</v>
      </c>
      <c r="BA110" s="788"/>
      <c r="BB110" s="788"/>
      <c r="BC110" s="788"/>
      <c r="BD110" s="788"/>
      <c r="BE110" s="788"/>
      <c r="BF110" s="788"/>
      <c r="BG110" s="788"/>
      <c r="BH110" s="788"/>
      <c r="BI110" s="788"/>
      <c r="BJ110" s="788"/>
      <c r="BK110" s="788"/>
      <c r="BL110" s="788"/>
      <c r="BM110" s="788"/>
      <c r="BN110" s="788"/>
      <c r="BO110" s="788"/>
      <c r="BP110" s="789"/>
      <c r="BQ110" s="829">
        <v>51005099</v>
      </c>
      <c r="BR110" s="830"/>
      <c r="BS110" s="830"/>
      <c r="BT110" s="830"/>
      <c r="BU110" s="830"/>
      <c r="BV110" s="830">
        <v>50624301</v>
      </c>
      <c r="BW110" s="830"/>
      <c r="BX110" s="830"/>
      <c r="BY110" s="830"/>
      <c r="BZ110" s="830"/>
      <c r="CA110" s="830">
        <v>52350730</v>
      </c>
      <c r="CB110" s="830"/>
      <c r="CC110" s="830"/>
      <c r="CD110" s="830"/>
      <c r="CE110" s="830"/>
      <c r="CF110" s="891">
        <v>370.5</v>
      </c>
      <c r="CG110" s="892"/>
      <c r="CH110" s="892"/>
      <c r="CI110" s="892"/>
      <c r="CJ110" s="892"/>
      <c r="CK110" s="946" t="s">
        <v>411</v>
      </c>
      <c r="CL110" s="894"/>
      <c r="CM110" s="899" t="s">
        <v>412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413</v>
      </c>
      <c r="DH110" s="830"/>
      <c r="DI110" s="830"/>
      <c r="DJ110" s="830"/>
      <c r="DK110" s="830"/>
      <c r="DL110" s="830" t="s">
        <v>413</v>
      </c>
      <c r="DM110" s="830"/>
      <c r="DN110" s="830"/>
      <c r="DO110" s="830"/>
      <c r="DP110" s="830"/>
      <c r="DQ110" s="830" t="s">
        <v>413</v>
      </c>
      <c r="DR110" s="830"/>
      <c r="DS110" s="830"/>
      <c r="DT110" s="830"/>
      <c r="DU110" s="830"/>
      <c r="DV110" s="831" t="s">
        <v>413</v>
      </c>
      <c r="DW110" s="831"/>
      <c r="DX110" s="831"/>
      <c r="DY110" s="831"/>
      <c r="DZ110" s="832"/>
    </row>
    <row r="111" spans="1:131" s="197" customFormat="1" ht="26.25" customHeight="1">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415</v>
      </c>
      <c r="AB111" s="939"/>
      <c r="AC111" s="939"/>
      <c r="AD111" s="939"/>
      <c r="AE111" s="940"/>
      <c r="AF111" s="941" t="s">
        <v>415</v>
      </c>
      <c r="AG111" s="939"/>
      <c r="AH111" s="939"/>
      <c r="AI111" s="939"/>
      <c r="AJ111" s="940"/>
      <c r="AK111" s="941" t="s">
        <v>415</v>
      </c>
      <c r="AL111" s="939"/>
      <c r="AM111" s="939"/>
      <c r="AN111" s="939"/>
      <c r="AO111" s="940"/>
      <c r="AP111" s="942" t="s">
        <v>415</v>
      </c>
      <c r="AQ111" s="943"/>
      <c r="AR111" s="943"/>
      <c r="AS111" s="943"/>
      <c r="AT111" s="944"/>
      <c r="AU111" s="953"/>
      <c r="AV111" s="954"/>
      <c r="AW111" s="954"/>
      <c r="AX111" s="954"/>
      <c r="AY111" s="955"/>
      <c r="AZ111" s="797" t="s">
        <v>416</v>
      </c>
      <c r="BA111" s="798"/>
      <c r="BB111" s="798"/>
      <c r="BC111" s="798"/>
      <c r="BD111" s="798"/>
      <c r="BE111" s="798"/>
      <c r="BF111" s="798"/>
      <c r="BG111" s="798"/>
      <c r="BH111" s="798"/>
      <c r="BI111" s="798"/>
      <c r="BJ111" s="798"/>
      <c r="BK111" s="798"/>
      <c r="BL111" s="798"/>
      <c r="BM111" s="798"/>
      <c r="BN111" s="798"/>
      <c r="BO111" s="798"/>
      <c r="BP111" s="799"/>
      <c r="BQ111" s="800">
        <v>171008</v>
      </c>
      <c r="BR111" s="801"/>
      <c r="BS111" s="801"/>
      <c r="BT111" s="801"/>
      <c r="BU111" s="801"/>
      <c r="BV111" s="801">
        <v>122599</v>
      </c>
      <c r="BW111" s="801"/>
      <c r="BX111" s="801"/>
      <c r="BY111" s="801"/>
      <c r="BZ111" s="801"/>
      <c r="CA111" s="801">
        <v>82243</v>
      </c>
      <c r="CB111" s="801"/>
      <c r="CC111" s="801"/>
      <c r="CD111" s="801"/>
      <c r="CE111" s="801"/>
      <c r="CF111" s="878">
        <v>0.6</v>
      </c>
      <c r="CG111" s="879"/>
      <c r="CH111" s="879"/>
      <c r="CI111" s="879"/>
      <c r="CJ111" s="879"/>
      <c r="CK111" s="947"/>
      <c r="CL111" s="896"/>
      <c r="CM111" s="833" t="s">
        <v>417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413</v>
      </c>
      <c r="DH111" s="801"/>
      <c r="DI111" s="801"/>
      <c r="DJ111" s="801"/>
      <c r="DK111" s="801"/>
      <c r="DL111" s="801" t="s">
        <v>413</v>
      </c>
      <c r="DM111" s="801"/>
      <c r="DN111" s="801"/>
      <c r="DO111" s="801"/>
      <c r="DP111" s="801"/>
      <c r="DQ111" s="801" t="s">
        <v>413</v>
      </c>
      <c r="DR111" s="801"/>
      <c r="DS111" s="801"/>
      <c r="DT111" s="801"/>
      <c r="DU111" s="801"/>
      <c r="DV111" s="853" t="s">
        <v>413</v>
      </c>
      <c r="DW111" s="853"/>
      <c r="DX111" s="853"/>
      <c r="DY111" s="853"/>
      <c r="DZ111" s="854"/>
    </row>
    <row r="112" spans="1:131" s="197" customFormat="1" ht="26.25" customHeight="1">
      <c r="A112" s="932" t="s">
        <v>418</v>
      </c>
      <c r="B112" s="933"/>
      <c r="C112" s="798" t="s">
        <v>419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103</v>
      </c>
      <c r="AB112" s="814"/>
      <c r="AC112" s="814"/>
      <c r="AD112" s="814"/>
      <c r="AE112" s="815"/>
      <c r="AF112" s="816" t="s">
        <v>103</v>
      </c>
      <c r="AG112" s="814"/>
      <c r="AH112" s="814"/>
      <c r="AI112" s="814"/>
      <c r="AJ112" s="815"/>
      <c r="AK112" s="816" t="s">
        <v>103</v>
      </c>
      <c r="AL112" s="814"/>
      <c r="AM112" s="814"/>
      <c r="AN112" s="814"/>
      <c r="AO112" s="815"/>
      <c r="AP112" s="784" t="s">
        <v>103</v>
      </c>
      <c r="AQ112" s="785"/>
      <c r="AR112" s="785"/>
      <c r="AS112" s="785"/>
      <c r="AT112" s="786"/>
      <c r="AU112" s="953"/>
      <c r="AV112" s="954"/>
      <c r="AW112" s="954"/>
      <c r="AX112" s="954"/>
      <c r="AY112" s="955"/>
      <c r="AZ112" s="797" t="s">
        <v>420</v>
      </c>
      <c r="BA112" s="798"/>
      <c r="BB112" s="798"/>
      <c r="BC112" s="798"/>
      <c r="BD112" s="798"/>
      <c r="BE112" s="798"/>
      <c r="BF112" s="798"/>
      <c r="BG112" s="798"/>
      <c r="BH112" s="798"/>
      <c r="BI112" s="798"/>
      <c r="BJ112" s="798"/>
      <c r="BK112" s="798"/>
      <c r="BL112" s="798"/>
      <c r="BM112" s="798"/>
      <c r="BN112" s="798"/>
      <c r="BO112" s="798"/>
      <c r="BP112" s="799"/>
      <c r="BQ112" s="800">
        <v>5813843</v>
      </c>
      <c r="BR112" s="801"/>
      <c r="BS112" s="801"/>
      <c r="BT112" s="801"/>
      <c r="BU112" s="801"/>
      <c r="BV112" s="801">
        <v>5389241</v>
      </c>
      <c r="BW112" s="801"/>
      <c r="BX112" s="801"/>
      <c r="BY112" s="801"/>
      <c r="BZ112" s="801"/>
      <c r="CA112" s="801">
        <v>5108115</v>
      </c>
      <c r="CB112" s="801"/>
      <c r="CC112" s="801"/>
      <c r="CD112" s="801"/>
      <c r="CE112" s="801"/>
      <c r="CF112" s="878">
        <v>36.200000000000003</v>
      </c>
      <c r="CG112" s="879"/>
      <c r="CH112" s="879"/>
      <c r="CI112" s="879"/>
      <c r="CJ112" s="879"/>
      <c r="CK112" s="947"/>
      <c r="CL112" s="896"/>
      <c r="CM112" s="833" t="s">
        <v>421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16878</v>
      </c>
      <c r="DH112" s="801"/>
      <c r="DI112" s="801"/>
      <c r="DJ112" s="801"/>
      <c r="DK112" s="801"/>
      <c r="DL112" s="801">
        <v>6962</v>
      </c>
      <c r="DM112" s="801"/>
      <c r="DN112" s="801"/>
      <c r="DO112" s="801"/>
      <c r="DP112" s="801"/>
      <c r="DQ112" s="801">
        <v>5100</v>
      </c>
      <c r="DR112" s="801"/>
      <c r="DS112" s="801"/>
      <c r="DT112" s="801"/>
      <c r="DU112" s="801"/>
      <c r="DV112" s="853">
        <v>0</v>
      </c>
      <c r="DW112" s="853"/>
      <c r="DX112" s="853"/>
      <c r="DY112" s="853"/>
      <c r="DZ112" s="854"/>
    </row>
    <row r="113" spans="1:130" s="197" customFormat="1" ht="26.25" customHeight="1">
      <c r="A113" s="934"/>
      <c r="B113" s="935"/>
      <c r="C113" s="798" t="s">
        <v>422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430182</v>
      </c>
      <c r="AB113" s="939"/>
      <c r="AC113" s="939"/>
      <c r="AD113" s="939"/>
      <c r="AE113" s="940"/>
      <c r="AF113" s="941">
        <v>377390</v>
      </c>
      <c r="AG113" s="939"/>
      <c r="AH113" s="939"/>
      <c r="AI113" s="939"/>
      <c r="AJ113" s="940"/>
      <c r="AK113" s="941">
        <v>355408</v>
      </c>
      <c r="AL113" s="939"/>
      <c r="AM113" s="939"/>
      <c r="AN113" s="939"/>
      <c r="AO113" s="940"/>
      <c r="AP113" s="942">
        <v>2.5</v>
      </c>
      <c r="AQ113" s="943"/>
      <c r="AR113" s="943"/>
      <c r="AS113" s="943"/>
      <c r="AT113" s="944"/>
      <c r="AU113" s="953"/>
      <c r="AV113" s="954"/>
      <c r="AW113" s="954"/>
      <c r="AX113" s="954"/>
      <c r="AY113" s="955"/>
      <c r="AZ113" s="797" t="s">
        <v>423</v>
      </c>
      <c r="BA113" s="798"/>
      <c r="BB113" s="798"/>
      <c r="BC113" s="798"/>
      <c r="BD113" s="798"/>
      <c r="BE113" s="798"/>
      <c r="BF113" s="798"/>
      <c r="BG113" s="798"/>
      <c r="BH113" s="798"/>
      <c r="BI113" s="798"/>
      <c r="BJ113" s="798"/>
      <c r="BK113" s="798"/>
      <c r="BL113" s="798"/>
      <c r="BM113" s="798"/>
      <c r="BN113" s="798"/>
      <c r="BO113" s="798"/>
      <c r="BP113" s="799"/>
      <c r="BQ113" s="800">
        <v>2356967</v>
      </c>
      <c r="BR113" s="801"/>
      <c r="BS113" s="801"/>
      <c r="BT113" s="801"/>
      <c r="BU113" s="801"/>
      <c r="BV113" s="801">
        <v>2457466</v>
      </c>
      <c r="BW113" s="801"/>
      <c r="BX113" s="801"/>
      <c r="BY113" s="801"/>
      <c r="BZ113" s="801"/>
      <c r="CA113" s="801">
        <v>2358612</v>
      </c>
      <c r="CB113" s="801"/>
      <c r="CC113" s="801"/>
      <c r="CD113" s="801"/>
      <c r="CE113" s="801"/>
      <c r="CF113" s="878">
        <v>16.7</v>
      </c>
      <c r="CG113" s="879"/>
      <c r="CH113" s="879"/>
      <c r="CI113" s="879"/>
      <c r="CJ113" s="879"/>
      <c r="CK113" s="947"/>
      <c r="CL113" s="896"/>
      <c r="CM113" s="833" t="s">
        <v>424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153728</v>
      </c>
      <c r="DH113" s="814"/>
      <c r="DI113" s="814"/>
      <c r="DJ113" s="814"/>
      <c r="DK113" s="815"/>
      <c r="DL113" s="816">
        <v>115300</v>
      </c>
      <c r="DM113" s="814"/>
      <c r="DN113" s="814"/>
      <c r="DO113" s="814"/>
      <c r="DP113" s="815"/>
      <c r="DQ113" s="816">
        <v>76871</v>
      </c>
      <c r="DR113" s="814"/>
      <c r="DS113" s="814"/>
      <c r="DT113" s="814"/>
      <c r="DU113" s="815"/>
      <c r="DV113" s="784">
        <v>0.5</v>
      </c>
      <c r="DW113" s="785"/>
      <c r="DX113" s="785"/>
      <c r="DY113" s="785"/>
      <c r="DZ113" s="786"/>
    </row>
    <row r="114" spans="1:130" s="197" customFormat="1" ht="26.25" customHeight="1">
      <c r="A114" s="934"/>
      <c r="B114" s="935"/>
      <c r="C114" s="798" t="s">
        <v>425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197527</v>
      </c>
      <c r="AB114" s="814"/>
      <c r="AC114" s="814"/>
      <c r="AD114" s="814"/>
      <c r="AE114" s="815"/>
      <c r="AF114" s="816">
        <v>56230</v>
      </c>
      <c r="AG114" s="814"/>
      <c r="AH114" s="814"/>
      <c r="AI114" s="814"/>
      <c r="AJ114" s="815"/>
      <c r="AK114" s="816">
        <v>162105</v>
      </c>
      <c r="AL114" s="814"/>
      <c r="AM114" s="814"/>
      <c r="AN114" s="814"/>
      <c r="AO114" s="815"/>
      <c r="AP114" s="784">
        <v>1.1000000000000001</v>
      </c>
      <c r="AQ114" s="785"/>
      <c r="AR114" s="785"/>
      <c r="AS114" s="785"/>
      <c r="AT114" s="786"/>
      <c r="AU114" s="953"/>
      <c r="AV114" s="954"/>
      <c r="AW114" s="954"/>
      <c r="AX114" s="954"/>
      <c r="AY114" s="955"/>
      <c r="AZ114" s="797" t="s">
        <v>426</v>
      </c>
      <c r="BA114" s="798"/>
      <c r="BB114" s="798"/>
      <c r="BC114" s="798"/>
      <c r="BD114" s="798"/>
      <c r="BE114" s="798"/>
      <c r="BF114" s="798"/>
      <c r="BG114" s="798"/>
      <c r="BH114" s="798"/>
      <c r="BI114" s="798"/>
      <c r="BJ114" s="798"/>
      <c r="BK114" s="798"/>
      <c r="BL114" s="798"/>
      <c r="BM114" s="798"/>
      <c r="BN114" s="798"/>
      <c r="BO114" s="798"/>
      <c r="BP114" s="799"/>
      <c r="BQ114" s="800">
        <v>3584704</v>
      </c>
      <c r="BR114" s="801"/>
      <c r="BS114" s="801"/>
      <c r="BT114" s="801"/>
      <c r="BU114" s="801"/>
      <c r="BV114" s="801">
        <v>3183872</v>
      </c>
      <c r="BW114" s="801"/>
      <c r="BX114" s="801"/>
      <c r="BY114" s="801"/>
      <c r="BZ114" s="801"/>
      <c r="CA114" s="801">
        <v>2911407</v>
      </c>
      <c r="CB114" s="801"/>
      <c r="CC114" s="801"/>
      <c r="CD114" s="801"/>
      <c r="CE114" s="801"/>
      <c r="CF114" s="878">
        <v>20.6</v>
      </c>
      <c r="CG114" s="879"/>
      <c r="CH114" s="879"/>
      <c r="CI114" s="879"/>
      <c r="CJ114" s="879"/>
      <c r="CK114" s="947"/>
      <c r="CL114" s="896"/>
      <c r="CM114" s="833" t="s">
        <v>427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103</v>
      </c>
      <c r="DH114" s="814"/>
      <c r="DI114" s="814"/>
      <c r="DJ114" s="814"/>
      <c r="DK114" s="815"/>
      <c r="DL114" s="816" t="s">
        <v>103</v>
      </c>
      <c r="DM114" s="814"/>
      <c r="DN114" s="814"/>
      <c r="DO114" s="814"/>
      <c r="DP114" s="815"/>
      <c r="DQ114" s="816" t="s">
        <v>103</v>
      </c>
      <c r="DR114" s="814"/>
      <c r="DS114" s="814"/>
      <c r="DT114" s="814"/>
      <c r="DU114" s="815"/>
      <c r="DV114" s="784" t="s">
        <v>103</v>
      </c>
      <c r="DW114" s="785"/>
      <c r="DX114" s="785"/>
      <c r="DY114" s="785"/>
      <c r="DZ114" s="786"/>
    </row>
    <row r="115" spans="1:130" s="197" customFormat="1" ht="26.25" customHeight="1">
      <c r="A115" s="934"/>
      <c r="B115" s="935"/>
      <c r="C115" s="798" t="s">
        <v>428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58667</v>
      </c>
      <c r="AB115" s="939"/>
      <c r="AC115" s="939"/>
      <c r="AD115" s="939"/>
      <c r="AE115" s="940"/>
      <c r="AF115" s="941">
        <v>49004</v>
      </c>
      <c r="AG115" s="939"/>
      <c r="AH115" s="939"/>
      <c r="AI115" s="939"/>
      <c r="AJ115" s="940"/>
      <c r="AK115" s="941">
        <v>40804</v>
      </c>
      <c r="AL115" s="939"/>
      <c r="AM115" s="939"/>
      <c r="AN115" s="939"/>
      <c r="AO115" s="940"/>
      <c r="AP115" s="942">
        <v>0.3</v>
      </c>
      <c r="AQ115" s="943"/>
      <c r="AR115" s="943"/>
      <c r="AS115" s="943"/>
      <c r="AT115" s="944"/>
      <c r="AU115" s="953"/>
      <c r="AV115" s="954"/>
      <c r="AW115" s="954"/>
      <c r="AX115" s="954"/>
      <c r="AY115" s="955"/>
      <c r="AZ115" s="797" t="s">
        <v>429</v>
      </c>
      <c r="BA115" s="798"/>
      <c r="BB115" s="798"/>
      <c r="BC115" s="798"/>
      <c r="BD115" s="798"/>
      <c r="BE115" s="798"/>
      <c r="BF115" s="798"/>
      <c r="BG115" s="798"/>
      <c r="BH115" s="798"/>
      <c r="BI115" s="798"/>
      <c r="BJ115" s="798"/>
      <c r="BK115" s="798"/>
      <c r="BL115" s="798"/>
      <c r="BM115" s="798"/>
      <c r="BN115" s="798"/>
      <c r="BO115" s="798"/>
      <c r="BP115" s="799"/>
      <c r="BQ115" s="800" t="s">
        <v>103</v>
      </c>
      <c r="BR115" s="801"/>
      <c r="BS115" s="801"/>
      <c r="BT115" s="801"/>
      <c r="BU115" s="801"/>
      <c r="BV115" s="801" t="s">
        <v>103</v>
      </c>
      <c r="BW115" s="801"/>
      <c r="BX115" s="801"/>
      <c r="BY115" s="801"/>
      <c r="BZ115" s="801"/>
      <c r="CA115" s="801" t="s">
        <v>103</v>
      </c>
      <c r="CB115" s="801"/>
      <c r="CC115" s="801"/>
      <c r="CD115" s="801"/>
      <c r="CE115" s="801"/>
      <c r="CF115" s="878" t="s">
        <v>103</v>
      </c>
      <c r="CG115" s="879"/>
      <c r="CH115" s="879"/>
      <c r="CI115" s="879"/>
      <c r="CJ115" s="879"/>
      <c r="CK115" s="947"/>
      <c r="CL115" s="896"/>
      <c r="CM115" s="797" t="s">
        <v>430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103</v>
      </c>
      <c r="DH115" s="814"/>
      <c r="DI115" s="814"/>
      <c r="DJ115" s="814"/>
      <c r="DK115" s="815"/>
      <c r="DL115" s="816" t="s">
        <v>103</v>
      </c>
      <c r="DM115" s="814"/>
      <c r="DN115" s="814"/>
      <c r="DO115" s="814"/>
      <c r="DP115" s="815"/>
      <c r="DQ115" s="816" t="s">
        <v>103</v>
      </c>
      <c r="DR115" s="814"/>
      <c r="DS115" s="814"/>
      <c r="DT115" s="814"/>
      <c r="DU115" s="815"/>
      <c r="DV115" s="784" t="s">
        <v>103</v>
      </c>
      <c r="DW115" s="785"/>
      <c r="DX115" s="785"/>
      <c r="DY115" s="785"/>
      <c r="DZ115" s="786"/>
    </row>
    <row r="116" spans="1:130" s="197" customFormat="1" ht="26.25" customHeight="1">
      <c r="A116" s="936"/>
      <c r="B116" s="937"/>
      <c r="C116" s="876" t="s">
        <v>431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5837</v>
      </c>
      <c r="AB116" s="814"/>
      <c r="AC116" s="814"/>
      <c r="AD116" s="814"/>
      <c r="AE116" s="815"/>
      <c r="AF116" s="816">
        <v>1308</v>
      </c>
      <c r="AG116" s="814"/>
      <c r="AH116" s="814"/>
      <c r="AI116" s="814"/>
      <c r="AJ116" s="815"/>
      <c r="AK116" s="816">
        <v>2269</v>
      </c>
      <c r="AL116" s="814"/>
      <c r="AM116" s="814"/>
      <c r="AN116" s="814"/>
      <c r="AO116" s="815"/>
      <c r="AP116" s="784">
        <v>0</v>
      </c>
      <c r="AQ116" s="785"/>
      <c r="AR116" s="785"/>
      <c r="AS116" s="785"/>
      <c r="AT116" s="786"/>
      <c r="AU116" s="953"/>
      <c r="AV116" s="954"/>
      <c r="AW116" s="954"/>
      <c r="AX116" s="954"/>
      <c r="AY116" s="955"/>
      <c r="AZ116" s="797" t="s">
        <v>432</v>
      </c>
      <c r="BA116" s="798"/>
      <c r="BB116" s="798"/>
      <c r="BC116" s="798"/>
      <c r="BD116" s="798"/>
      <c r="BE116" s="798"/>
      <c r="BF116" s="798"/>
      <c r="BG116" s="798"/>
      <c r="BH116" s="798"/>
      <c r="BI116" s="798"/>
      <c r="BJ116" s="798"/>
      <c r="BK116" s="798"/>
      <c r="BL116" s="798"/>
      <c r="BM116" s="798"/>
      <c r="BN116" s="798"/>
      <c r="BO116" s="798"/>
      <c r="BP116" s="799"/>
      <c r="BQ116" s="800" t="s">
        <v>103</v>
      </c>
      <c r="BR116" s="801"/>
      <c r="BS116" s="801"/>
      <c r="BT116" s="801"/>
      <c r="BU116" s="801"/>
      <c r="BV116" s="801" t="s">
        <v>103</v>
      </c>
      <c r="BW116" s="801"/>
      <c r="BX116" s="801"/>
      <c r="BY116" s="801"/>
      <c r="BZ116" s="801"/>
      <c r="CA116" s="801" t="s">
        <v>103</v>
      </c>
      <c r="CB116" s="801"/>
      <c r="CC116" s="801"/>
      <c r="CD116" s="801"/>
      <c r="CE116" s="801"/>
      <c r="CF116" s="878" t="s">
        <v>103</v>
      </c>
      <c r="CG116" s="879"/>
      <c r="CH116" s="879"/>
      <c r="CI116" s="879"/>
      <c r="CJ116" s="879"/>
      <c r="CK116" s="947"/>
      <c r="CL116" s="896"/>
      <c r="CM116" s="833" t="s">
        <v>433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103</v>
      </c>
      <c r="DH116" s="814"/>
      <c r="DI116" s="814"/>
      <c r="DJ116" s="814"/>
      <c r="DK116" s="815"/>
      <c r="DL116" s="816" t="s">
        <v>103</v>
      </c>
      <c r="DM116" s="814"/>
      <c r="DN116" s="814"/>
      <c r="DO116" s="814"/>
      <c r="DP116" s="815"/>
      <c r="DQ116" s="816" t="s">
        <v>103</v>
      </c>
      <c r="DR116" s="814"/>
      <c r="DS116" s="814"/>
      <c r="DT116" s="814"/>
      <c r="DU116" s="815"/>
      <c r="DV116" s="784" t="s">
        <v>103</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434</v>
      </c>
      <c r="Z117" s="919"/>
      <c r="AA117" s="924">
        <v>5328366</v>
      </c>
      <c r="AB117" s="925"/>
      <c r="AC117" s="925"/>
      <c r="AD117" s="925"/>
      <c r="AE117" s="926"/>
      <c r="AF117" s="928">
        <v>5261434</v>
      </c>
      <c r="AG117" s="925"/>
      <c r="AH117" s="925"/>
      <c r="AI117" s="925"/>
      <c r="AJ117" s="926"/>
      <c r="AK117" s="928">
        <v>5255172</v>
      </c>
      <c r="AL117" s="925"/>
      <c r="AM117" s="925"/>
      <c r="AN117" s="925"/>
      <c r="AO117" s="926"/>
      <c r="AP117" s="929"/>
      <c r="AQ117" s="930"/>
      <c r="AR117" s="930"/>
      <c r="AS117" s="930"/>
      <c r="AT117" s="931"/>
      <c r="AU117" s="953"/>
      <c r="AV117" s="954"/>
      <c r="AW117" s="954"/>
      <c r="AX117" s="954"/>
      <c r="AY117" s="955"/>
      <c r="AZ117" s="875" t="s">
        <v>435</v>
      </c>
      <c r="BA117" s="876"/>
      <c r="BB117" s="876"/>
      <c r="BC117" s="876"/>
      <c r="BD117" s="876"/>
      <c r="BE117" s="876"/>
      <c r="BF117" s="876"/>
      <c r="BG117" s="876"/>
      <c r="BH117" s="876"/>
      <c r="BI117" s="876"/>
      <c r="BJ117" s="876"/>
      <c r="BK117" s="876"/>
      <c r="BL117" s="876"/>
      <c r="BM117" s="876"/>
      <c r="BN117" s="876"/>
      <c r="BO117" s="876"/>
      <c r="BP117" s="877"/>
      <c r="BQ117" s="887" t="s">
        <v>103</v>
      </c>
      <c r="BR117" s="888"/>
      <c r="BS117" s="888"/>
      <c r="BT117" s="888"/>
      <c r="BU117" s="888"/>
      <c r="BV117" s="888" t="s">
        <v>103</v>
      </c>
      <c r="BW117" s="888"/>
      <c r="BX117" s="888"/>
      <c r="BY117" s="888"/>
      <c r="BZ117" s="888"/>
      <c r="CA117" s="888" t="s">
        <v>103</v>
      </c>
      <c r="CB117" s="888"/>
      <c r="CC117" s="888"/>
      <c r="CD117" s="888"/>
      <c r="CE117" s="888"/>
      <c r="CF117" s="878" t="s">
        <v>103</v>
      </c>
      <c r="CG117" s="879"/>
      <c r="CH117" s="879"/>
      <c r="CI117" s="879"/>
      <c r="CJ117" s="879"/>
      <c r="CK117" s="947"/>
      <c r="CL117" s="896"/>
      <c r="CM117" s="833" t="s">
        <v>436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103</v>
      </c>
      <c r="DH117" s="814"/>
      <c r="DI117" s="814"/>
      <c r="DJ117" s="814"/>
      <c r="DK117" s="815"/>
      <c r="DL117" s="816" t="s">
        <v>103</v>
      </c>
      <c r="DM117" s="814"/>
      <c r="DN117" s="814"/>
      <c r="DO117" s="814"/>
      <c r="DP117" s="815"/>
      <c r="DQ117" s="816" t="s">
        <v>103</v>
      </c>
      <c r="DR117" s="814"/>
      <c r="DS117" s="814"/>
      <c r="DT117" s="814"/>
      <c r="DU117" s="815"/>
      <c r="DV117" s="784" t="s">
        <v>103</v>
      </c>
      <c r="DW117" s="785"/>
      <c r="DX117" s="785"/>
      <c r="DY117" s="785"/>
      <c r="DZ117" s="786"/>
    </row>
    <row r="118" spans="1:130" s="197" customFormat="1" ht="26.25" customHeight="1">
      <c r="A118" s="91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406</v>
      </c>
      <c r="AB118" s="918"/>
      <c r="AC118" s="918"/>
      <c r="AD118" s="918"/>
      <c r="AE118" s="919"/>
      <c r="AF118" s="920" t="s">
        <v>284</v>
      </c>
      <c r="AG118" s="918"/>
      <c r="AH118" s="918"/>
      <c r="AI118" s="918"/>
      <c r="AJ118" s="919"/>
      <c r="AK118" s="920" t="s">
        <v>283</v>
      </c>
      <c r="AL118" s="918"/>
      <c r="AM118" s="918"/>
      <c r="AN118" s="918"/>
      <c r="AO118" s="919"/>
      <c r="AP118" s="921" t="s">
        <v>407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437</v>
      </c>
      <c r="BP118" s="868"/>
      <c r="BQ118" s="887">
        <v>62931621</v>
      </c>
      <c r="BR118" s="888"/>
      <c r="BS118" s="888"/>
      <c r="BT118" s="888"/>
      <c r="BU118" s="888"/>
      <c r="BV118" s="888">
        <v>61777479</v>
      </c>
      <c r="BW118" s="888"/>
      <c r="BX118" s="888"/>
      <c r="BY118" s="888"/>
      <c r="BZ118" s="888"/>
      <c r="CA118" s="888">
        <v>62811107</v>
      </c>
      <c r="CB118" s="888"/>
      <c r="CC118" s="888"/>
      <c r="CD118" s="888"/>
      <c r="CE118" s="888"/>
      <c r="CF118" s="773"/>
      <c r="CG118" s="774"/>
      <c r="CH118" s="774"/>
      <c r="CI118" s="774"/>
      <c r="CJ118" s="871"/>
      <c r="CK118" s="947"/>
      <c r="CL118" s="896"/>
      <c r="CM118" s="833" t="s">
        <v>438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103</v>
      </c>
      <c r="DH118" s="814"/>
      <c r="DI118" s="814"/>
      <c r="DJ118" s="814"/>
      <c r="DK118" s="815"/>
      <c r="DL118" s="816" t="s">
        <v>103</v>
      </c>
      <c r="DM118" s="814"/>
      <c r="DN118" s="814"/>
      <c r="DO118" s="814"/>
      <c r="DP118" s="815"/>
      <c r="DQ118" s="816" t="s">
        <v>103</v>
      </c>
      <c r="DR118" s="814"/>
      <c r="DS118" s="814"/>
      <c r="DT118" s="814"/>
      <c r="DU118" s="815"/>
      <c r="DV118" s="784" t="s">
        <v>103</v>
      </c>
      <c r="DW118" s="785"/>
      <c r="DX118" s="785"/>
      <c r="DY118" s="785"/>
      <c r="DZ118" s="786"/>
    </row>
    <row r="119" spans="1:130" s="197" customFormat="1" ht="26.25" customHeight="1">
      <c r="A119" s="893" t="s">
        <v>411</v>
      </c>
      <c r="B119" s="894"/>
      <c r="C119" s="899" t="s">
        <v>412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103</v>
      </c>
      <c r="AB119" s="903"/>
      <c r="AC119" s="903"/>
      <c r="AD119" s="903"/>
      <c r="AE119" s="904"/>
      <c r="AF119" s="905" t="s">
        <v>103</v>
      </c>
      <c r="AG119" s="903"/>
      <c r="AH119" s="903"/>
      <c r="AI119" s="903"/>
      <c r="AJ119" s="904"/>
      <c r="AK119" s="905" t="s">
        <v>103</v>
      </c>
      <c r="AL119" s="903"/>
      <c r="AM119" s="903"/>
      <c r="AN119" s="903"/>
      <c r="AO119" s="904"/>
      <c r="AP119" s="906" t="s">
        <v>103</v>
      </c>
      <c r="AQ119" s="907"/>
      <c r="AR119" s="907"/>
      <c r="AS119" s="907"/>
      <c r="AT119" s="908"/>
      <c r="AU119" s="909" t="s">
        <v>439</v>
      </c>
      <c r="AV119" s="910"/>
      <c r="AW119" s="910"/>
      <c r="AX119" s="910"/>
      <c r="AY119" s="911"/>
      <c r="AZ119" s="846" t="s">
        <v>440</v>
      </c>
      <c r="BA119" s="788"/>
      <c r="BB119" s="788"/>
      <c r="BC119" s="788"/>
      <c r="BD119" s="788"/>
      <c r="BE119" s="788"/>
      <c r="BF119" s="788"/>
      <c r="BG119" s="788"/>
      <c r="BH119" s="788"/>
      <c r="BI119" s="788"/>
      <c r="BJ119" s="788"/>
      <c r="BK119" s="788"/>
      <c r="BL119" s="788"/>
      <c r="BM119" s="788"/>
      <c r="BN119" s="788"/>
      <c r="BO119" s="788"/>
      <c r="BP119" s="789"/>
      <c r="BQ119" s="829">
        <v>1167830</v>
      </c>
      <c r="BR119" s="830"/>
      <c r="BS119" s="830"/>
      <c r="BT119" s="830"/>
      <c r="BU119" s="830"/>
      <c r="BV119" s="830">
        <v>1174946</v>
      </c>
      <c r="BW119" s="830"/>
      <c r="BX119" s="830"/>
      <c r="BY119" s="830"/>
      <c r="BZ119" s="830"/>
      <c r="CA119" s="830">
        <v>1413129</v>
      </c>
      <c r="CB119" s="830"/>
      <c r="CC119" s="830"/>
      <c r="CD119" s="830"/>
      <c r="CE119" s="830"/>
      <c r="CF119" s="891">
        <v>10</v>
      </c>
      <c r="CG119" s="892"/>
      <c r="CH119" s="892"/>
      <c r="CI119" s="892"/>
      <c r="CJ119" s="892"/>
      <c r="CK119" s="948"/>
      <c r="CL119" s="898"/>
      <c r="CM119" s="855" t="s">
        <v>441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402</v>
      </c>
      <c r="DH119" s="747"/>
      <c r="DI119" s="747"/>
      <c r="DJ119" s="747"/>
      <c r="DK119" s="748"/>
      <c r="DL119" s="749">
        <v>337</v>
      </c>
      <c r="DM119" s="747"/>
      <c r="DN119" s="747"/>
      <c r="DO119" s="747"/>
      <c r="DP119" s="748"/>
      <c r="DQ119" s="749">
        <v>272</v>
      </c>
      <c r="DR119" s="747"/>
      <c r="DS119" s="747"/>
      <c r="DT119" s="747"/>
      <c r="DU119" s="748"/>
      <c r="DV119" s="837">
        <v>0</v>
      </c>
      <c r="DW119" s="838"/>
      <c r="DX119" s="838"/>
      <c r="DY119" s="838"/>
      <c r="DZ119" s="839"/>
    </row>
    <row r="120" spans="1:130" s="197" customFormat="1" ht="26.25" customHeight="1">
      <c r="A120" s="895"/>
      <c r="B120" s="896"/>
      <c r="C120" s="833" t="s">
        <v>417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103</v>
      </c>
      <c r="AB120" s="814"/>
      <c r="AC120" s="814"/>
      <c r="AD120" s="814"/>
      <c r="AE120" s="815"/>
      <c r="AF120" s="816" t="s">
        <v>103</v>
      </c>
      <c r="AG120" s="814"/>
      <c r="AH120" s="814"/>
      <c r="AI120" s="814"/>
      <c r="AJ120" s="815"/>
      <c r="AK120" s="816" t="s">
        <v>103</v>
      </c>
      <c r="AL120" s="814"/>
      <c r="AM120" s="814"/>
      <c r="AN120" s="814"/>
      <c r="AO120" s="815"/>
      <c r="AP120" s="784" t="s">
        <v>103</v>
      </c>
      <c r="AQ120" s="785"/>
      <c r="AR120" s="785"/>
      <c r="AS120" s="785"/>
      <c r="AT120" s="786"/>
      <c r="AU120" s="912"/>
      <c r="AV120" s="913"/>
      <c r="AW120" s="913"/>
      <c r="AX120" s="913"/>
      <c r="AY120" s="914"/>
      <c r="AZ120" s="797" t="s">
        <v>442</v>
      </c>
      <c r="BA120" s="798"/>
      <c r="BB120" s="798"/>
      <c r="BC120" s="798"/>
      <c r="BD120" s="798"/>
      <c r="BE120" s="798"/>
      <c r="BF120" s="798"/>
      <c r="BG120" s="798"/>
      <c r="BH120" s="798"/>
      <c r="BI120" s="798"/>
      <c r="BJ120" s="798"/>
      <c r="BK120" s="798"/>
      <c r="BL120" s="798"/>
      <c r="BM120" s="798"/>
      <c r="BN120" s="798"/>
      <c r="BO120" s="798"/>
      <c r="BP120" s="799"/>
      <c r="BQ120" s="800">
        <v>2871540</v>
      </c>
      <c r="BR120" s="801"/>
      <c r="BS120" s="801"/>
      <c r="BT120" s="801"/>
      <c r="BU120" s="801"/>
      <c r="BV120" s="801">
        <v>2615927</v>
      </c>
      <c r="BW120" s="801"/>
      <c r="BX120" s="801"/>
      <c r="BY120" s="801"/>
      <c r="BZ120" s="801"/>
      <c r="CA120" s="801">
        <v>2611732</v>
      </c>
      <c r="CB120" s="801"/>
      <c r="CC120" s="801"/>
      <c r="CD120" s="801"/>
      <c r="CE120" s="801"/>
      <c r="CF120" s="878">
        <v>18.5</v>
      </c>
      <c r="CG120" s="879"/>
      <c r="CH120" s="879"/>
      <c r="CI120" s="879"/>
      <c r="CJ120" s="879"/>
      <c r="CK120" s="880" t="s">
        <v>443</v>
      </c>
      <c r="CL120" s="840"/>
      <c r="CM120" s="840"/>
      <c r="CN120" s="840"/>
      <c r="CO120" s="841"/>
      <c r="CP120" s="884" t="s">
        <v>444</v>
      </c>
      <c r="CQ120" s="885"/>
      <c r="CR120" s="885"/>
      <c r="CS120" s="885"/>
      <c r="CT120" s="885"/>
      <c r="CU120" s="885"/>
      <c r="CV120" s="885"/>
      <c r="CW120" s="885"/>
      <c r="CX120" s="885"/>
      <c r="CY120" s="885"/>
      <c r="CZ120" s="885"/>
      <c r="DA120" s="885"/>
      <c r="DB120" s="885"/>
      <c r="DC120" s="885"/>
      <c r="DD120" s="885"/>
      <c r="DE120" s="885"/>
      <c r="DF120" s="886"/>
      <c r="DG120" s="829">
        <v>5678541</v>
      </c>
      <c r="DH120" s="830"/>
      <c r="DI120" s="830"/>
      <c r="DJ120" s="830"/>
      <c r="DK120" s="830"/>
      <c r="DL120" s="830">
        <v>5230306</v>
      </c>
      <c r="DM120" s="830"/>
      <c r="DN120" s="830"/>
      <c r="DO120" s="830"/>
      <c r="DP120" s="830"/>
      <c r="DQ120" s="830">
        <v>4916731</v>
      </c>
      <c r="DR120" s="830"/>
      <c r="DS120" s="830"/>
      <c r="DT120" s="830"/>
      <c r="DU120" s="830"/>
      <c r="DV120" s="831">
        <v>34.799999999999997</v>
      </c>
      <c r="DW120" s="831"/>
      <c r="DX120" s="831"/>
      <c r="DY120" s="831"/>
      <c r="DZ120" s="832"/>
    </row>
    <row r="121" spans="1:130" s="197" customFormat="1" ht="26.25" customHeight="1">
      <c r="A121" s="895"/>
      <c r="B121" s="896"/>
      <c r="C121" s="872" t="s">
        <v>445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48339</v>
      </c>
      <c r="AB121" s="814"/>
      <c r="AC121" s="814"/>
      <c r="AD121" s="814"/>
      <c r="AE121" s="815"/>
      <c r="AF121" s="816">
        <v>48342</v>
      </c>
      <c r="AG121" s="814"/>
      <c r="AH121" s="814"/>
      <c r="AI121" s="814"/>
      <c r="AJ121" s="815"/>
      <c r="AK121" s="816">
        <v>40293</v>
      </c>
      <c r="AL121" s="814"/>
      <c r="AM121" s="814"/>
      <c r="AN121" s="814"/>
      <c r="AO121" s="815"/>
      <c r="AP121" s="784">
        <v>0.3</v>
      </c>
      <c r="AQ121" s="785"/>
      <c r="AR121" s="785"/>
      <c r="AS121" s="785"/>
      <c r="AT121" s="786"/>
      <c r="AU121" s="912"/>
      <c r="AV121" s="913"/>
      <c r="AW121" s="913"/>
      <c r="AX121" s="913"/>
      <c r="AY121" s="914"/>
      <c r="AZ121" s="875" t="s">
        <v>446</v>
      </c>
      <c r="BA121" s="876"/>
      <c r="BB121" s="876"/>
      <c r="BC121" s="876"/>
      <c r="BD121" s="876"/>
      <c r="BE121" s="876"/>
      <c r="BF121" s="876"/>
      <c r="BG121" s="876"/>
      <c r="BH121" s="876"/>
      <c r="BI121" s="876"/>
      <c r="BJ121" s="876"/>
      <c r="BK121" s="876"/>
      <c r="BL121" s="876"/>
      <c r="BM121" s="876"/>
      <c r="BN121" s="876"/>
      <c r="BO121" s="876"/>
      <c r="BP121" s="877"/>
      <c r="BQ121" s="887">
        <v>37024730</v>
      </c>
      <c r="BR121" s="888"/>
      <c r="BS121" s="888"/>
      <c r="BT121" s="888"/>
      <c r="BU121" s="888"/>
      <c r="BV121" s="888">
        <v>37570629</v>
      </c>
      <c r="BW121" s="888"/>
      <c r="BX121" s="888"/>
      <c r="BY121" s="888"/>
      <c r="BZ121" s="888"/>
      <c r="CA121" s="888">
        <v>37463277</v>
      </c>
      <c r="CB121" s="888"/>
      <c r="CC121" s="888"/>
      <c r="CD121" s="888"/>
      <c r="CE121" s="888"/>
      <c r="CF121" s="889">
        <v>265.2</v>
      </c>
      <c r="CG121" s="890"/>
      <c r="CH121" s="890"/>
      <c r="CI121" s="890"/>
      <c r="CJ121" s="890"/>
      <c r="CK121" s="881"/>
      <c r="CL121" s="842"/>
      <c r="CM121" s="842"/>
      <c r="CN121" s="842"/>
      <c r="CO121" s="843"/>
      <c r="CP121" s="858" t="s">
        <v>447</v>
      </c>
      <c r="CQ121" s="859"/>
      <c r="CR121" s="859"/>
      <c r="CS121" s="859"/>
      <c r="CT121" s="859"/>
      <c r="CU121" s="859"/>
      <c r="CV121" s="859"/>
      <c r="CW121" s="859"/>
      <c r="CX121" s="859"/>
      <c r="CY121" s="859"/>
      <c r="CZ121" s="859"/>
      <c r="DA121" s="859"/>
      <c r="DB121" s="859"/>
      <c r="DC121" s="859"/>
      <c r="DD121" s="859"/>
      <c r="DE121" s="859"/>
      <c r="DF121" s="860"/>
      <c r="DG121" s="800">
        <v>104621</v>
      </c>
      <c r="DH121" s="801"/>
      <c r="DI121" s="801"/>
      <c r="DJ121" s="801"/>
      <c r="DK121" s="801"/>
      <c r="DL121" s="801">
        <v>143624</v>
      </c>
      <c r="DM121" s="801"/>
      <c r="DN121" s="801"/>
      <c r="DO121" s="801"/>
      <c r="DP121" s="801"/>
      <c r="DQ121" s="801">
        <v>191384</v>
      </c>
      <c r="DR121" s="801"/>
      <c r="DS121" s="801"/>
      <c r="DT121" s="801"/>
      <c r="DU121" s="801"/>
      <c r="DV121" s="853">
        <v>1.4</v>
      </c>
      <c r="DW121" s="853"/>
      <c r="DX121" s="853"/>
      <c r="DY121" s="853"/>
      <c r="DZ121" s="854"/>
    </row>
    <row r="122" spans="1:130" s="197" customFormat="1" ht="26.25" customHeight="1">
      <c r="A122" s="895"/>
      <c r="B122" s="896"/>
      <c r="C122" s="833" t="s">
        <v>427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103</v>
      </c>
      <c r="AB122" s="814"/>
      <c r="AC122" s="814"/>
      <c r="AD122" s="814"/>
      <c r="AE122" s="815"/>
      <c r="AF122" s="816" t="s">
        <v>103</v>
      </c>
      <c r="AG122" s="814"/>
      <c r="AH122" s="814"/>
      <c r="AI122" s="814"/>
      <c r="AJ122" s="815"/>
      <c r="AK122" s="816" t="s">
        <v>103</v>
      </c>
      <c r="AL122" s="814"/>
      <c r="AM122" s="814"/>
      <c r="AN122" s="814"/>
      <c r="AO122" s="815"/>
      <c r="AP122" s="784" t="s">
        <v>103</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448</v>
      </c>
      <c r="BP122" s="868"/>
      <c r="BQ122" s="869">
        <v>41064100</v>
      </c>
      <c r="BR122" s="870"/>
      <c r="BS122" s="870"/>
      <c r="BT122" s="870"/>
      <c r="BU122" s="870"/>
      <c r="BV122" s="870">
        <v>41361502</v>
      </c>
      <c r="BW122" s="870"/>
      <c r="BX122" s="870"/>
      <c r="BY122" s="870"/>
      <c r="BZ122" s="870"/>
      <c r="CA122" s="870">
        <v>41488138</v>
      </c>
      <c r="CB122" s="870"/>
      <c r="CC122" s="870"/>
      <c r="CD122" s="870"/>
      <c r="CE122" s="870"/>
      <c r="CF122" s="773"/>
      <c r="CG122" s="774"/>
      <c r="CH122" s="774"/>
      <c r="CI122" s="774"/>
      <c r="CJ122" s="871"/>
      <c r="CK122" s="881"/>
      <c r="CL122" s="842"/>
      <c r="CM122" s="842"/>
      <c r="CN122" s="842"/>
      <c r="CO122" s="843"/>
      <c r="CP122" s="858" t="s">
        <v>449</v>
      </c>
      <c r="CQ122" s="859"/>
      <c r="CR122" s="859"/>
      <c r="CS122" s="859"/>
      <c r="CT122" s="859"/>
      <c r="CU122" s="859"/>
      <c r="CV122" s="859"/>
      <c r="CW122" s="859"/>
      <c r="CX122" s="859"/>
      <c r="CY122" s="859"/>
      <c r="CZ122" s="859"/>
      <c r="DA122" s="859"/>
      <c r="DB122" s="859"/>
      <c r="DC122" s="859"/>
      <c r="DD122" s="859"/>
      <c r="DE122" s="859"/>
      <c r="DF122" s="860"/>
      <c r="DG122" s="800" t="s">
        <v>103</v>
      </c>
      <c r="DH122" s="801"/>
      <c r="DI122" s="801"/>
      <c r="DJ122" s="801"/>
      <c r="DK122" s="801"/>
      <c r="DL122" s="801" t="s">
        <v>103</v>
      </c>
      <c r="DM122" s="801"/>
      <c r="DN122" s="801"/>
      <c r="DO122" s="801"/>
      <c r="DP122" s="801"/>
      <c r="DQ122" s="801" t="s">
        <v>103</v>
      </c>
      <c r="DR122" s="801"/>
      <c r="DS122" s="801"/>
      <c r="DT122" s="801"/>
      <c r="DU122" s="801"/>
      <c r="DV122" s="853" t="s">
        <v>103</v>
      </c>
      <c r="DW122" s="853"/>
      <c r="DX122" s="853"/>
      <c r="DY122" s="853"/>
      <c r="DZ122" s="854"/>
    </row>
    <row r="123" spans="1:130" s="197" customFormat="1" ht="26.25" customHeight="1" thickBot="1">
      <c r="A123" s="895"/>
      <c r="B123" s="896"/>
      <c r="C123" s="833" t="s">
        <v>433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103</v>
      </c>
      <c r="AB123" s="814"/>
      <c r="AC123" s="814"/>
      <c r="AD123" s="814"/>
      <c r="AE123" s="815"/>
      <c r="AF123" s="816" t="s">
        <v>103</v>
      </c>
      <c r="AG123" s="814"/>
      <c r="AH123" s="814"/>
      <c r="AI123" s="814"/>
      <c r="AJ123" s="815"/>
      <c r="AK123" s="816" t="s">
        <v>103</v>
      </c>
      <c r="AL123" s="814"/>
      <c r="AM123" s="814"/>
      <c r="AN123" s="814"/>
      <c r="AO123" s="815"/>
      <c r="AP123" s="784" t="s">
        <v>103</v>
      </c>
      <c r="AQ123" s="785"/>
      <c r="AR123" s="785"/>
      <c r="AS123" s="785"/>
      <c r="AT123" s="786"/>
      <c r="AU123" s="864" t="s">
        <v>450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151.9</v>
      </c>
      <c r="BR123" s="862"/>
      <c r="BS123" s="862"/>
      <c r="BT123" s="862"/>
      <c r="BU123" s="862"/>
      <c r="BV123" s="862">
        <v>145.1</v>
      </c>
      <c r="BW123" s="862"/>
      <c r="BX123" s="862"/>
      <c r="BY123" s="862"/>
      <c r="BZ123" s="862"/>
      <c r="CA123" s="862">
        <v>150.9</v>
      </c>
      <c r="CB123" s="862"/>
      <c r="CC123" s="862"/>
      <c r="CD123" s="862"/>
      <c r="CE123" s="862"/>
      <c r="CF123" s="760"/>
      <c r="CG123" s="761"/>
      <c r="CH123" s="761"/>
      <c r="CI123" s="761"/>
      <c r="CJ123" s="863"/>
      <c r="CK123" s="881"/>
      <c r="CL123" s="842"/>
      <c r="CM123" s="842"/>
      <c r="CN123" s="842"/>
      <c r="CO123" s="843"/>
      <c r="CP123" s="858" t="s">
        <v>451</v>
      </c>
      <c r="CQ123" s="859"/>
      <c r="CR123" s="859"/>
      <c r="CS123" s="859"/>
      <c r="CT123" s="859"/>
      <c r="CU123" s="859"/>
      <c r="CV123" s="859"/>
      <c r="CW123" s="859"/>
      <c r="CX123" s="859"/>
      <c r="CY123" s="859"/>
      <c r="CZ123" s="859"/>
      <c r="DA123" s="859"/>
      <c r="DB123" s="859"/>
      <c r="DC123" s="859"/>
      <c r="DD123" s="859"/>
      <c r="DE123" s="859"/>
      <c r="DF123" s="860"/>
      <c r="DG123" s="813" t="s">
        <v>452</v>
      </c>
      <c r="DH123" s="814"/>
      <c r="DI123" s="814"/>
      <c r="DJ123" s="814"/>
      <c r="DK123" s="815"/>
      <c r="DL123" s="816" t="s">
        <v>452</v>
      </c>
      <c r="DM123" s="814"/>
      <c r="DN123" s="814"/>
      <c r="DO123" s="814"/>
      <c r="DP123" s="815"/>
      <c r="DQ123" s="816" t="s">
        <v>452</v>
      </c>
      <c r="DR123" s="814"/>
      <c r="DS123" s="814"/>
      <c r="DT123" s="814"/>
      <c r="DU123" s="815"/>
      <c r="DV123" s="784" t="s">
        <v>452</v>
      </c>
      <c r="DW123" s="785"/>
      <c r="DX123" s="785"/>
      <c r="DY123" s="785"/>
      <c r="DZ123" s="786"/>
    </row>
    <row r="124" spans="1:130" s="197" customFormat="1" ht="26.25" customHeight="1">
      <c r="A124" s="895"/>
      <c r="B124" s="896"/>
      <c r="C124" s="833" t="s">
        <v>436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452</v>
      </c>
      <c r="AB124" s="814"/>
      <c r="AC124" s="814"/>
      <c r="AD124" s="814"/>
      <c r="AE124" s="815"/>
      <c r="AF124" s="816" t="s">
        <v>452</v>
      </c>
      <c r="AG124" s="814"/>
      <c r="AH124" s="814"/>
      <c r="AI124" s="814"/>
      <c r="AJ124" s="815"/>
      <c r="AK124" s="816" t="s">
        <v>452</v>
      </c>
      <c r="AL124" s="814"/>
      <c r="AM124" s="814"/>
      <c r="AN124" s="814"/>
      <c r="AO124" s="815"/>
      <c r="AP124" s="784" t="s">
        <v>452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453</v>
      </c>
      <c r="CQ124" s="859"/>
      <c r="CR124" s="859"/>
      <c r="CS124" s="859"/>
      <c r="CT124" s="859"/>
      <c r="CU124" s="859"/>
      <c r="CV124" s="859"/>
      <c r="CW124" s="859"/>
      <c r="CX124" s="859"/>
      <c r="CY124" s="859"/>
      <c r="CZ124" s="859"/>
      <c r="DA124" s="859"/>
      <c r="DB124" s="859"/>
      <c r="DC124" s="859"/>
      <c r="DD124" s="859"/>
      <c r="DE124" s="859"/>
      <c r="DF124" s="860"/>
      <c r="DG124" s="746">
        <v>30681</v>
      </c>
      <c r="DH124" s="747"/>
      <c r="DI124" s="747"/>
      <c r="DJ124" s="747"/>
      <c r="DK124" s="748"/>
      <c r="DL124" s="749">
        <v>15311</v>
      </c>
      <c r="DM124" s="747"/>
      <c r="DN124" s="747"/>
      <c r="DO124" s="747"/>
      <c r="DP124" s="748"/>
      <c r="DQ124" s="749" t="s">
        <v>452</v>
      </c>
      <c r="DR124" s="747"/>
      <c r="DS124" s="747"/>
      <c r="DT124" s="747"/>
      <c r="DU124" s="748"/>
      <c r="DV124" s="837" t="s">
        <v>452</v>
      </c>
      <c r="DW124" s="838"/>
      <c r="DX124" s="838"/>
      <c r="DY124" s="838"/>
      <c r="DZ124" s="839"/>
    </row>
    <row r="125" spans="1:130" s="197" customFormat="1" ht="26.25" customHeight="1" thickBot="1">
      <c r="A125" s="895"/>
      <c r="B125" s="896"/>
      <c r="C125" s="833" t="s">
        <v>438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452</v>
      </c>
      <c r="AB125" s="814"/>
      <c r="AC125" s="814"/>
      <c r="AD125" s="814"/>
      <c r="AE125" s="815"/>
      <c r="AF125" s="816" t="s">
        <v>452</v>
      </c>
      <c r="AG125" s="814"/>
      <c r="AH125" s="814"/>
      <c r="AI125" s="814"/>
      <c r="AJ125" s="815"/>
      <c r="AK125" s="816" t="s">
        <v>452</v>
      </c>
      <c r="AL125" s="814"/>
      <c r="AM125" s="814"/>
      <c r="AN125" s="814"/>
      <c r="AO125" s="815"/>
      <c r="AP125" s="784" t="s">
        <v>452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454</v>
      </c>
      <c r="CL125" s="840"/>
      <c r="CM125" s="840"/>
      <c r="CN125" s="840"/>
      <c r="CO125" s="841"/>
      <c r="CP125" s="846" t="s">
        <v>455</v>
      </c>
      <c r="CQ125" s="788"/>
      <c r="CR125" s="788"/>
      <c r="CS125" s="788"/>
      <c r="CT125" s="788"/>
      <c r="CU125" s="788"/>
      <c r="CV125" s="788"/>
      <c r="CW125" s="788"/>
      <c r="CX125" s="788"/>
      <c r="CY125" s="788"/>
      <c r="CZ125" s="788"/>
      <c r="DA125" s="788"/>
      <c r="DB125" s="788"/>
      <c r="DC125" s="788"/>
      <c r="DD125" s="788"/>
      <c r="DE125" s="788"/>
      <c r="DF125" s="789"/>
      <c r="DG125" s="829" t="s">
        <v>452</v>
      </c>
      <c r="DH125" s="830"/>
      <c r="DI125" s="830"/>
      <c r="DJ125" s="830"/>
      <c r="DK125" s="830"/>
      <c r="DL125" s="830" t="s">
        <v>452</v>
      </c>
      <c r="DM125" s="830"/>
      <c r="DN125" s="830"/>
      <c r="DO125" s="830"/>
      <c r="DP125" s="830"/>
      <c r="DQ125" s="830" t="s">
        <v>452</v>
      </c>
      <c r="DR125" s="830"/>
      <c r="DS125" s="830"/>
      <c r="DT125" s="830"/>
      <c r="DU125" s="830"/>
      <c r="DV125" s="831" t="s">
        <v>452</v>
      </c>
      <c r="DW125" s="831"/>
      <c r="DX125" s="831"/>
      <c r="DY125" s="831"/>
      <c r="DZ125" s="832"/>
    </row>
    <row r="126" spans="1:130" s="197" customFormat="1" ht="26.25" customHeight="1">
      <c r="A126" s="895"/>
      <c r="B126" s="896"/>
      <c r="C126" s="833" t="s">
        <v>441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8381</v>
      </c>
      <c r="AB126" s="814"/>
      <c r="AC126" s="814"/>
      <c r="AD126" s="814"/>
      <c r="AE126" s="815"/>
      <c r="AF126" s="816">
        <v>66</v>
      </c>
      <c r="AG126" s="814"/>
      <c r="AH126" s="814"/>
      <c r="AI126" s="814"/>
      <c r="AJ126" s="815"/>
      <c r="AK126" s="816">
        <v>65</v>
      </c>
      <c r="AL126" s="814"/>
      <c r="AM126" s="814"/>
      <c r="AN126" s="814"/>
      <c r="AO126" s="815"/>
      <c r="AP126" s="784">
        <v>0</v>
      </c>
      <c r="AQ126" s="785"/>
      <c r="AR126" s="785"/>
      <c r="AS126" s="785"/>
      <c r="AT126" s="786"/>
      <c r="AU126" s="233"/>
      <c r="AV126" s="233"/>
      <c r="AW126" s="233"/>
      <c r="AX126" s="836" t="s">
        <v>456</v>
      </c>
      <c r="AY126" s="794"/>
      <c r="AZ126" s="794"/>
      <c r="BA126" s="794"/>
      <c r="BB126" s="794"/>
      <c r="BC126" s="794"/>
      <c r="BD126" s="794"/>
      <c r="BE126" s="795"/>
      <c r="BF126" s="793" t="s">
        <v>457</v>
      </c>
      <c r="BG126" s="794"/>
      <c r="BH126" s="794"/>
      <c r="BI126" s="794"/>
      <c r="BJ126" s="794"/>
      <c r="BK126" s="794"/>
      <c r="BL126" s="795"/>
      <c r="BM126" s="793" t="s">
        <v>458</v>
      </c>
      <c r="BN126" s="794"/>
      <c r="BO126" s="794"/>
      <c r="BP126" s="794"/>
      <c r="BQ126" s="794"/>
      <c r="BR126" s="794"/>
      <c r="BS126" s="795"/>
      <c r="BT126" s="793" t="s">
        <v>459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460</v>
      </c>
      <c r="CQ126" s="798"/>
      <c r="CR126" s="798"/>
      <c r="CS126" s="798"/>
      <c r="CT126" s="798"/>
      <c r="CU126" s="798"/>
      <c r="CV126" s="798"/>
      <c r="CW126" s="798"/>
      <c r="CX126" s="798"/>
      <c r="CY126" s="798"/>
      <c r="CZ126" s="798"/>
      <c r="DA126" s="798"/>
      <c r="DB126" s="798"/>
      <c r="DC126" s="798"/>
      <c r="DD126" s="798"/>
      <c r="DE126" s="798"/>
      <c r="DF126" s="799"/>
      <c r="DG126" s="800" t="s">
        <v>452</v>
      </c>
      <c r="DH126" s="801"/>
      <c r="DI126" s="801"/>
      <c r="DJ126" s="801"/>
      <c r="DK126" s="801"/>
      <c r="DL126" s="801" t="s">
        <v>452</v>
      </c>
      <c r="DM126" s="801"/>
      <c r="DN126" s="801"/>
      <c r="DO126" s="801"/>
      <c r="DP126" s="801"/>
      <c r="DQ126" s="801" t="s">
        <v>452</v>
      </c>
      <c r="DR126" s="801"/>
      <c r="DS126" s="801"/>
      <c r="DT126" s="801"/>
      <c r="DU126" s="801"/>
      <c r="DV126" s="853" t="s">
        <v>452</v>
      </c>
      <c r="DW126" s="853"/>
      <c r="DX126" s="853"/>
      <c r="DY126" s="853"/>
      <c r="DZ126" s="854"/>
    </row>
    <row r="127" spans="1:130" s="197" customFormat="1" ht="26.25" customHeight="1" thickBot="1">
      <c r="A127" s="897"/>
      <c r="B127" s="898"/>
      <c r="C127" s="855" t="s">
        <v>461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1947</v>
      </c>
      <c r="AB127" s="814"/>
      <c r="AC127" s="814"/>
      <c r="AD127" s="814"/>
      <c r="AE127" s="815"/>
      <c r="AF127" s="816">
        <v>596</v>
      </c>
      <c r="AG127" s="814"/>
      <c r="AH127" s="814"/>
      <c r="AI127" s="814"/>
      <c r="AJ127" s="815"/>
      <c r="AK127" s="816">
        <v>446</v>
      </c>
      <c r="AL127" s="814"/>
      <c r="AM127" s="814"/>
      <c r="AN127" s="814"/>
      <c r="AO127" s="815"/>
      <c r="AP127" s="784">
        <v>0</v>
      </c>
      <c r="AQ127" s="785"/>
      <c r="AR127" s="785"/>
      <c r="AS127" s="785"/>
      <c r="AT127" s="786"/>
      <c r="AU127" s="233"/>
      <c r="AV127" s="233"/>
      <c r="AW127" s="233"/>
      <c r="AX127" s="787" t="s">
        <v>462</v>
      </c>
      <c r="AY127" s="788"/>
      <c r="AZ127" s="788"/>
      <c r="BA127" s="788"/>
      <c r="BB127" s="788"/>
      <c r="BC127" s="788"/>
      <c r="BD127" s="788"/>
      <c r="BE127" s="789"/>
      <c r="BF127" s="790" t="s">
        <v>452</v>
      </c>
      <c r="BG127" s="791"/>
      <c r="BH127" s="791"/>
      <c r="BI127" s="791"/>
      <c r="BJ127" s="791"/>
      <c r="BK127" s="791"/>
      <c r="BL127" s="792"/>
      <c r="BM127" s="790">
        <v>12.63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463</v>
      </c>
      <c r="CQ127" s="782"/>
      <c r="CR127" s="782"/>
      <c r="CS127" s="782"/>
      <c r="CT127" s="782"/>
      <c r="CU127" s="782"/>
      <c r="CV127" s="782"/>
      <c r="CW127" s="782"/>
      <c r="CX127" s="782"/>
      <c r="CY127" s="782"/>
      <c r="CZ127" s="782"/>
      <c r="DA127" s="782"/>
      <c r="DB127" s="782"/>
      <c r="DC127" s="782"/>
      <c r="DD127" s="782"/>
      <c r="DE127" s="782"/>
      <c r="DF127" s="783"/>
      <c r="DG127" s="849" t="s">
        <v>464</v>
      </c>
      <c r="DH127" s="850"/>
      <c r="DI127" s="850"/>
      <c r="DJ127" s="850"/>
      <c r="DK127" s="850"/>
      <c r="DL127" s="850" t="s">
        <v>465</v>
      </c>
      <c r="DM127" s="850"/>
      <c r="DN127" s="850"/>
      <c r="DO127" s="850"/>
      <c r="DP127" s="850"/>
      <c r="DQ127" s="850" t="s">
        <v>465</v>
      </c>
      <c r="DR127" s="850"/>
      <c r="DS127" s="850"/>
      <c r="DT127" s="850"/>
      <c r="DU127" s="850"/>
      <c r="DV127" s="851" t="s">
        <v>465</v>
      </c>
      <c r="DW127" s="851"/>
      <c r="DX127" s="851"/>
      <c r="DY127" s="851"/>
      <c r="DZ127" s="852"/>
    </row>
    <row r="128" spans="1:130" s="197" customFormat="1" ht="26.25" customHeight="1">
      <c r="A128" s="825" t="s">
        <v>466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467</v>
      </c>
      <c r="X128" s="827"/>
      <c r="Y128" s="827"/>
      <c r="Z128" s="828"/>
      <c r="AA128" s="753">
        <v>320528</v>
      </c>
      <c r="AB128" s="754"/>
      <c r="AC128" s="754"/>
      <c r="AD128" s="754"/>
      <c r="AE128" s="755"/>
      <c r="AF128" s="756">
        <v>308564</v>
      </c>
      <c r="AG128" s="754"/>
      <c r="AH128" s="754"/>
      <c r="AI128" s="754"/>
      <c r="AJ128" s="755"/>
      <c r="AK128" s="756">
        <v>298870</v>
      </c>
      <c r="AL128" s="754"/>
      <c r="AM128" s="754"/>
      <c r="AN128" s="754"/>
      <c r="AO128" s="755"/>
      <c r="AP128" s="757"/>
      <c r="AQ128" s="758"/>
      <c r="AR128" s="758"/>
      <c r="AS128" s="758"/>
      <c r="AT128" s="759"/>
      <c r="AU128" s="235"/>
      <c r="AV128" s="235"/>
      <c r="AW128" s="235"/>
      <c r="AX128" s="802" t="s">
        <v>468</v>
      </c>
      <c r="AY128" s="798"/>
      <c r="AZ128" s="798"/>
      <c r="BA128" s="798"/>
      <c r="BB128" s="798"/>
      <c r="BC128" s="798"/>
      <c r="BD128" s="798"/>
      <c r="BE128" s="799"/>
      <c r="BF128" s="820" t="s">
        <v>452</v>
      </c>
      <c r="BG128" s="821"/>
      <c r="BH128" s="821"/>
      <c r="BI128" s="821"/>
      <c r="BJ128" s="821"/>
      <c r="BK128" s="821"/>
      <c r="BL128" s="822"/>
      <c r="BM128" s="820">
        <v>17.63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469</v>
      </c>
      <c r="X129" s="811"/>
      <c r="Y129" s="811"/>
      <c r="Z129" s="812"/>
      <c r="AA129" s="813">
        <v>17299441</v>
      </c>
      <c r="AB129" s="814"/>
      <c r="AC129" s="814"/>
      <c r="AD129" s="814"/>
      <c r="AE129" s="815"/>
      <c r="AF129" s="816">
        <v>17176568</v>
      </c>
      <c r="AG129" s="814"/>
      <c r="AH129" s="814"/>
      <c r="AI129" s="814"/>
      <c r="AJ129" s="815"/>
      <c r="AK129" s="816">
        <v>17233114</v>
      </c>
      <c r="AL129" s="814"/>
      <c r="AM129" s="814"/>
      <c r="AN129" s="814"/>
      <c r="AO129" s="815"/>
      <c r="AP129" s="817"/>
      <c r="AQ129" s="818"/>
      <c r="AR129" s="818"/>
      <c r="AS129" s="818"/>
      <c r="AT129" s="819"/>
      <c r="AU129" s="235"/>
      <c r="AV129" s="235"/>
      <c r="AW129" s="235"/>
      <c r="AX129" s="802" t="s">
        <v>470</v>
      </c>
      <c r="AY129" s="798"/>
      <c r="AZ129" s="798"/>
      <c r="BA129" s="798"/>
      <c r="BB129" s="798"/>
      <c r="BC129" s="798"/>
      <c r="BD129" s="798"/>
      <c r="BE129" s="799"/>
      <c r="BF129" s="803">
        <v>13.5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472</v>
      </c>
      <c r="X130" s="811"/>
      <c r="Y130" s="811"/>
      <c r="Z130" s="812"/>
      <c r="AA130" s="813">
        <v>2909997</v>
      </c>
      <c r="AB130" s="814"/>
      <c r="AC130" s="814"/>
      <c r="AD130" s="814"/>
      <c r="AE130" s="815"/>
      <c r="AF130" s="816">
        <v>3108989</v>
      </c>
      <c r="AG130" s="814"/>
      <c r="AH130" s="814"/>
      <c r="AI130" s="814"/>
      <c r="AJ130" s="815"/>
      <c r="AK130" s="816">
        <v>3104279</v>
      </c>
      <c r="AL130" s="814"/>
      <c r="AM130" s="814"/>
      <c r="AN130" s="814"/>
      <c r="AO130" s="815"/>
      <c r="AP130" s="817"/>
      <c r="AQ130" s="818"/>
      <c r="AR130" s="818"/>
      <c r="AS130" s="818"/>
      <c r="AT130" s="819"/>
      <c r="AU130" s="235"/>
      <c r="AV130" s="235"/>
      <c r="AW130" s="235"/>
      <c r="AX130" s="781" t="s">
        <v>473</v>
      </c>
      <c r="AY130" s="782"/>
      <c r="AZ130" s="782"/>
      <c r="BA130" s="782"/>
      <c r="BB130" s="782"/>
      <c r="BC130" s="782"/>
      <c r="BD130" s="782"/>
      <c r="BE130" s="783"/>
      <c r="BF130" s="735">
        <v>150.9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474</v>
      </c>
      <c r="X131" s="744"/>
      <c r="Y131" s="744"/>
      <c r="Z131" s="745"/>
      <c r="AA131" s="746">
        <v>14389444</v>
      </c>
      <c r="AB131" s="747"/>
      <c r="AC131" s="747"/>
      <c r="AD131" s="747"/>
      <c r="AE131" s="748"/>
      <c r="AF131" s="749">
        <v>14067579</v>
      </c>
      <c r="AG131" s="747"/>
      <c r="AH131" s="747"/>
      <c r="AI131" s="747"/>
      <c r="AJ131" s="748"/>
      <c r="AK131" s="749">
        <v>14128835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476</v>
      </c>
      <c r="W132" s="767"/>
      <c r="X132" s="767"/>
      <c r="Y132" s="767"/>
      <c r="Z132" s="768"/>
      <c r="AA132" s="769">
        <v>14.57902751</v>
      </c>
      <c r="AB132" s="770"/>
      <c r="AC132" s="770"/>
      <c r="AD132" s="770"/>
      <c r="AE132" s="771"/>
      <c r="AF132" s="772">
        <v>13.107308659999999</v>
      </c>
      <c r="AG132" s="770"/>
      <c r="AH132" s="770"/>
      <c r="AI132" s="770"/>
      <c r="AJ132" s="771"/>
      <c r="AK132" s="772">
        <v>13.10810835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477</v>
      </c>
      <c r="W133" s="776"/>
      <c r="X133" s="776"/>
      <c r="Y133" s="776"/>
      <c r="Z133" s="777"/>
      <c r="AA133" s="778">
        <v>15.6</v>
      </c>
      <c r="AB133" s="779"/>
      <c r="AC133" s="779"/>
      <c r="AD133" s="779"/>
      <c r="AE133" s="780"/>
      <c r="AF133" s="778">
        <v>14.5</v>
      </c>
      <c r="AG133" s="779"/>
      <c r="AH133" s="779"/>
      <c r="AI133" s="779"/>
      <c r="AJ133" s="780"/>
      <c r="AK133" s="778">
        <v>13.5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BS7:CG7"/>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49" t="s">
        <v>480</v>
      </c>
      <c r="L7" s="254"/>
      <c r="M7" s="255" t="s">
        <v>481</v>
      </c>
      <c r="N7" s="256"/>
    </row>
    <row r="8" spans="1:16">
      <c r="A8" s="248"/>
      <c r="B8" s="244"/>
      <c r="C8" s="244"/>
      <c r="D8" s="244"/>
      <c r="E8" s="244"/>
      <c r="F8" s="244"/>
      <c r="G8" s="257"/>
      <c r="H8" s="258"/>
      <c r="I8" s="258"/>
      <c r="J8" s="259"/>
      <c r="K8" s="1150"/>
      <c r="L8" s="260" t="s">
        <v>482</v>
      </c>
      <c r="M8" s="261" t="s">
        <v>483</v>
      </c>
      <c r="N8" s="262" t="s">
        <v>484</v>
      </c>
    </row>
    <row r="9" spans="1:16">
      <c r="A9" s="248"/>
      <c r="B9" s="244"/>
      <c r="C9" s="244"/>
      <c r="D9" s="244"/>
      <c r="E9" s="244"/>
      <c r="F9" s="244"/>
      <c r="G9" s="1163" t="s">
        <v>485</v>
      </c>
      <c r="H9" s="1164"/>
      <c r="I9" s="1164"/>
      <c r="J9" s="1165"/>
      <c r="K9" s="263">
        <v>3422494</v>
      </c>
      <c r="L9" s="264">
        <v>59719</v>
      </c>
      <c r="M9" s="265">
        <v>72299</v>
      </c>
      <c r="N9" s="266">
        <v>-17.399999999999999</v>
      </c>
    </row>
    <row r="10" spans="1:16">
      <c r="A10" s="248"/>
      <c r="B10" s="244"/>
      <c r="C10" s="244"/>
      <c r="D10" s="244"/>
      <c r="E10" s="244"/>
      <c r="F10" s="244"/>
      <c r="G10" s="1163" t="s">
        <v>486</v>
      </c>
      <c r="H10" s="1164"/>
      <c r="I10" s="1164"/>
      <c r="J10" s="1165"/>
      <c r="K10" s="267">
        <v>258029</v>
      </c>
      <c r="L10" s="268">
        <v>4502</v>
      </c>
      <c r="M10" s="269">
        <v>5259</v>
      </c>
      <c r="N10" s="270">
        <v>-14.4</v>
      </c>
    </row>
    <row r="11" spans="1:16" ht="13.5" customHeight="1">
      <c r="A11" s="248"/>
      <c r="B11" s="244"/>
      <c r="C11" s="244"/>
      <c r="D11" s="244"/>
      <c r="E11" s="244"/>
      <c r="F11" s="244"/>
      <c r="G11" s="1163" t="s">
        <v>487</v>
      </c>
      <c r="H11" s="1164"/>
      <c r="I11" s="1164"/>
      <c r="J11" s="1165"/>
      <c r="K11" s="267">
        <v>1418432</v>
      </c>
      <c r="L11" s="268">
        <v>24750</v>
      </c>
      <c r="M11" s="269">
        <v>5513</v>
      </c>
      <c r="N11" s="270">
        <v>348.9</v>
      </c>
    </row>
    <row r="12" spans="1:16" ht="13.5" customHeight="1">
      <c r="A12" s="248"/>
      <c r="B12" s="244"/>
      <c r="C12" s="244"/>
      <c r="D12" s="244"/>
      <c r="E12" s="244"/>
      <c r="F12" s="244"/>
      <c r="G12" s="1163" t="s">
        <v>488</v>
      </c>
      <c r="H12" s="1164"/>
      <c r="I12" s="1164"/>
      <c r="J12" s="1165"/>
      <c r="K12" s="267">
        <v>357548</v>
      </c>
      <c r="L12" s="268">
        <v>6239</v>
      </c>
      <c r="M12" s="269">
        <v>1180</v>
      </c>
      <c r="N12" s="270">
        <v>428.7</v>
      </c>
    </row>
    <row r="13" spans="1:16" ht="13.5" customHeight="1">
      <c r="A13" s="248"/>
      <c r="B13" s="244"/>
      <c r="C13" s="244"/>
      <c r="D13" s="244"/>
      <c r="E13" s="244"/>
      <c r="F13" s="244"/>
      <c r="G13" s="1163" t="s">
        <v>489</v>
      </c>
      <c r="H13" s="1164"/>
      <c r="I13" s="1164"/>
      <c r="J13" s="1165"/>
      <c r="K13" s="267">
        <v>2761</v>
      </c>
      <c r="L13" s="268">
        <v>48</v>
      </c>
      <c r="M13" s="269">
        <v>2</v>
      </c>
      <c r="N13" s="270">
        <v>2300</v>
      </c>
    </row>
    <row r="14" spans="1:16" ht="13.5" customHeight="1">
      <c r="A14" s="248"/>
      <c r="B14" s="244"/>
      <c r="C14" s="244"/>
      <c r="D14" s="244"/>
      <c r="E14" s="244"/>
      <c r="F14" s="244"/>
      <c r="G14" s="1163" t="s">
        <v>490</v>
      </c>
      <c r="H14" s="1164"/>
      <c r="I14" s="1164"/>
      <c r="J14" s="1165"/>
      <c r="K14" s="267">
        <v>321494</v>
      </c>
      <c r="L14" s="268">
        <v>5610</v>
      </c>
      <c r="M14" s="269">
        <v>3170</v>
      </c>
      <c r="N14" s="270">
        <v>77</v>
      </c>
    </row>
    <row r="15" spans="1:16" ht="13.5" customHeight="1">
      <c r="A15" s="248"/>
      <c r="B15" s="244"/>
      <c r="C15" s="244"/>
      <c r="D15" s="244"/>
      <c r="E15" s="244"/>
      <c r="F15" s="244"/>
      <c r="G15" s="1163" t="s">
        <v>491</v>
      </c>
      <c r="H15" s="1164"/>
      <c r="I15" s="1164"/>
      <c r="J15" s="1165"/>
      <c r="K15" s="267">
        <v>180419</v>
      </c>
      <c r="L15" s="268">
        <v>3148</v>
      </c>
      <c r="M15" s="269">
        <v>1822</v>
      </c>
      <c r="N15" s="270">
        <v>72.8</v>
      </c>
    </row>
    <row r="16" spans="1:16">
      <c r="A16" s="248"/>
      <c r="B16" s="244"/>
      <c r="C16" s="244"/>
      <c r="D16" s="244"/>
      <c r="E16" s="244"/>
      <c r="F16" s="244"/>
      <c r="G16" s="1166" t="s">
        <v>492</v>
      </c>
      <c r="H16" s="1167"/>
      <c r="I16" s="1167"/>
      <c r="J16" s="1168"/>
      <c r="K16" s="268">
        <v>-468543</v>
      </c>
      <c r="L16" s="268">
        <v>-8176</v>
      </c>
      <c r="M16" s="269">
        <v>-7642</v>
      </c>
      <c r="N16" s="270">
        <v>7</v>
      </c>
    </row>
    <row r="17" spans="1:16">
      <c r="A17" s="248"/>
      <c r="B17" s="244"/>
      <c r="C17" s="244"/>
      <c r="D17" s="244"/>
      <c r="E17" s="244"/>
      <c r="F17" s="244"/>
      <c r="G17" s="1166" t="s">
        <v>167</v>
      </c>
      <c r="H17" s="1167"/>
      <c r="I17" s="1167"/>
      <c r="J17" s="1168"/>
      <c r="K17" s="268">
        <v>5492634</v>
      </c>
      <c r="L17" s="268">
        <v>95841</v>
      </c>
      <c r="M17" s="269">
        <v>81603</v>
      </c>
      <c r="N17" s="270">
        <v>17.399999999999999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60" t="s">
        <v>497</v>
      </c>
      <c r="H21" s="1161"/>
      <c r="I21" s="1161"/>
      <c r="J21" s="1162"/>
      <c r="K21" s="280">
        <v>7.08</v>
      </c>
      <c r="L21" s="281">
        <v>7.96</v>
      </c>
      <c r="M21" s="282">
        <v>-0.88</v>
      </c>
      <c r="N21" s="249"/>
      <c r="O21" s="283"/>
      <c r="P21" s="279"/>
    </row>
    <row r="22" spans="1:16" s="284" customFormat="1">
      <c r="A22" s="279"/>
      <c r="B22" s="249"/>
      <c r="C22" s="249"/>
      <c r="D22" s="249"/>
      <c r="E22" s="249"/>
      <c r="F22" s="249"/>
      <c r="G22" s="1160" t="s">
        <v>498</v>
      </c>
      <c r="H22" s="1161"/>
      <c r="I22" s="1161"/>
      <c r="J22" s="1162"/>
      <c r="K22" s="285">
        <v>97.8</v>
      </c>
      <c r="L22" s="286">
        <v>98.3</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9" t="s">
        <v>480</v>
      </c>
      <c r="L30" s="254"/>
      <c r="M30" s="255" t="s">
        <v>481</v>
      </c>
      <c r="N30" s="256"/>
    </row>
    <row r="31" spans="1:16">
      <c r="A31" s="248"/>
      <c r="B31" s="244"/>
      <c r="C31" s="244"/>
      <c r="D31" s="244"/>
      <c r="E31" s="244"/>
      <c r="F31" s="244"/>
      <c r="G31" s="257"/>
      <c r="H31" s="258"/>
      <c r="I31" s="258"/>
      <c r="J31" s="259"/>
      <c r="K31" s="1150"/>
      <c r="L31" s="260" t="s">
        <v>482</v>
      </c>
      <c r="M31" s="261" t="s">
        <v>483</v>
      </c>
      <c r="N31" s="262" t="s">
        <v>484</v>
      </c>
    </row>
    <row r="32" spans="1:16" ht="27" customHeight="1">
      <c r="A32" s="248"/>
      <c r="B32" s="244"/>
      <c r="C32" s="244"/>
      <c r="D32" s="244"/>
      <c r="E32" s="244"/>
      <c r="F32" s="244"/>
      <c r="G32" s="1151" t="s">
        <v>502</v>
      </c>
      <c r="H32" s="1152"/>
      <c r="I32" s="1152"/>
      <c r="J32" s="1153"/>
      <c r="K32" s="294">
        <v>4694586</v>
      </c>
      <c r="L32" s="294">
        <v>81916</v>
      </c>
      <c r="M32" s="295">
        <v>50969</v>
      </c>
      <c r="N32" s="296">
        <v>60.7</v>
      </c>
    </row>
    <row r="33" spans="1:16" ht="13.5" customHeight="1">
      <c r="A33" s="248"/>
      <c r="B33" s="244"/>
      <c r="C33" s="244"/>
      <c r="D33" s="244"/>
      <c r="E33" s="244"/>
      <c r="F33" s="244"/>
      <c r="G33" s="1151" t="s">
        <v>503</v>
      </c>
      <c r="H33" s="1152"/>
      <c r="I33" s="1152"/>
      <c r="J33" s="1153"/>
      <c r="K33" s="294" t="s">
        <v>504</v>
      </c>
      <c r="L33" s="294" t="s">
        <v>504</v>
      </c>
      <c r="M33" s="295" t="s">
        <v>504</v>
      </c>
      <c r="N33" s="296" t="s">
        <v>504</v>
      </c>
    </row>
    <row r="34" spans="1:16" ht="27" customHeight="1">
      <c r="A34" s="248"/>
      <c r="B34" s="244"/>
      <c r="C34" s="244"/>
      <c r="D34" s="244"/>
      <c r="E34" s="244"/>
      <c r="F34" s="244"/>
      <c r="G34" s="1151" t="s">
        <v>505</v>
      </c>
      <c r="H34" s="1152"/>
      <c r="I34" s="1152"/>
      <c r="J34" s="1153"/>
      <c r="K34" s="294" t="s">
        <v>504</v>
      </c>
      <c r="L34" s="294" t="s">
        <v>504</v>
      </c>
      <c r="M34" s="295">
        <v>29</v>
      </c>
      <c r="N34" s="296" t="s">
        <v>504</v>
      </c>
    </row>
    <row r="35" spans="1:16" ht="27" customHeight="1">
      <c r="A35" s="248"/>
      <c r="B35" s="244"/>
      <c r="C35" s="244"/>
      <c r="D35" s="244"/>
      <c r="E35" s="244"/>
      <c r="F35" s="244"/>
      <c r="G35" s="1151" t="s">
        <v>506</v>
      </c>
      <c r="H35" s="1152"/>
      <c r="I35" s="1152"/>
      <c r="J35" s="1153"/>
      <c r="K35" s="294">
        <v>355408</v>
      </c>
      <c r="L35" s="294">
        <v>6202</v>
      </c>
      <c r="M35" s="295">
        <v>14294</v>
      </c>
      <c r="N35" s="296">
        <v>-56.6</v>
      </c>
    </row>
    <row r="36" spans="1:16" ht="27" customHeight="1">
      <c r="A36" s="248"/>
      <c r="B36" s="244"/>
      <c r="C36" s="244"/>
      <c r="D36" s="244"/>
      <c r="E36" s="244"/>
      <c r="F36" s="244"/>
      <c r="G36" s="1151" t="s">
        <v>507</v>
      </c>
      <c r="H36" s="1152"/>
      <c r="I36" s="1152"/>
      <c r="J36" s="1153"/>
      <c r="K36" s="294">
        <v>162105</v>
      </c>
      <c r="L36" s="294">
        <v>2829</v>
      </c>
      <c r="M36" s="295">
        <v>1493</v>
      </c>
      <c r="N36" s="296">
        <v>89.5</v>
      </c>
    </row>
    <row r="37" spans="1:16" ht="13.5" customHeight="1">
      <c r="A37" s="248"/>
      <c r="B37" s="244"/>
      <c r="C37" s="244"/>
      <c r="D37" s="244"/>
      <c r="E37" s="244"/>
      <c r="F37" s="244"/>
      <c r="G37" s="1151" t="s">
        <v>508</v>
      </c>
      <c r="H37" s="1152"/>
      <c r="I37" s="1152"/>
      <c r="J37" s="1153"/>
      <c r="K37" s="294">
        <v>40804</v>
      </c>
      <c r="L37" s="294">
        <v>712</v>
      </c>
      <c r="M37" s="295">
        <v>1584</v>
      </c>
      <c r="N37" s="296">
        <v>-55.1</v>
      </c>
    </row>
    <row r="38" spans="1:16" ht="27" customHeight="1">
      <c r="A38" s="248"/>
      <c r="B38" s="244"/>
      <c r="C38" s="244"/>
      <c r="D38" s="244"/>
      <c r="E38" s="244"/>
      <c r="F38" s="244"/>
      <c r="G38" s="1154" t="s">
        <v>509</v>
      </c>
      <c r="H38" s="1155"/>
      <c r="I38" s="1155"/>
      <c r="J38" s="1156"/>
      <c r="K38" s="297">
        <v>2269</v>
      </c>
      <c r="L38" s="297">
        <v>40</v>
      </c>
      <c r="M38" s="298">
        <v>4</v>
      </c>
      <c r="N38" s="299">
        <v>900</v>
      </c>
      <c r="O38" s="293"/>
    </row>
    <row r="39" spans="1:16">
      <c r="A39" s="248"/>
      <c r="B39" s="244"/>
      <c r="C39" s="244"/>
      <c r="D39" s="244"/>
      <c r="E39" s="244"/>
      <c r="F39" s="244"/>
      <c r="G39" s="1154" t="s">
        <v>510</v>
      </c>
      <c r="H39" s="1155"/>
      <c r="I39" s="1155"/>
      <c r="J39" s="1156"/>
      <c r="K39" s="300">
        <v>-298870</v>
      </c>
      <c r="L39" s="300">
        <v>-5215</v>
      </c>
      <c r="M39" s="301">
        <v>-4432</v>
      </c>
      <c r="N39" s="302">
        <v>17.7</v>
      </c>
      <c r="O39" s="293"/>
    </row>
    <row r="40" spans="1:16" ht="27" customHeight="1">
      <c r="A40" s="248"/>
      <c r="B40" s="244"/>
      <c r="C40" s="244"/>
      <c r="D40" s="244"/>
      <c r="E40" s="244"/>
      <c r="F40" s="244"/>
      <c r="G40" s="1151" t="s">
        <v>511</v>
      </c>
      <c r="H40" s="1152"/>
      <c r="I40" s="1152"/>
      <c r="J40" s="1153"/>
      <c r="K40" s="300">
        <v>-3104279</v>
      </c>
      <c r="L40" s="300">
        <v>-54166</v>
      </c>
      <c r="M40" s="301">
        <v>-44638</v>
      </c>
      <c r="N40" s="302">
        <v>21.3</v>
      </c>
      <c r="O40" s="293"/>
    </row>
    <row r="41" spans="1:16">
      <c r="A41" s="248"/>
      <c r="B41" s="244"/>
      <c r="C41" s="244"/>
      <c r="D41" s="244"/>
      <c r="E41" s="244"/>
      <c r="F41" s="244"/>
      <c r="G41" s="1157" t="s">
        <v>278</v>
      </c>
      <c r="H41" s="1158"/>
      <c r="I41" s="1158"/>
      <c r="J41" s="1159"/>
      <c r="K41" s="294">
        <v>1852023</v>
      </c>
      <c r="L41" s="300">
        <v>32316</v>
      </c>
      <c r="M41" s="301">
        <v>19303</v>
      </c>
      <c r="N41" s="302">
        <v>67.400000000000006</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44" t="s">
        <v>480</v>
      </c>
      <c r="J49" s="1146" t="s">
        <v>515</v>
      </c>
      <c r="K49" s="1147"/>
      <c r="L49" s="1147"/>
      <c r="M49" s="1147"/>
      <c r="N49" s="1148"/>
    </row>
    <row r="50" spans="1:14">
      <c r="A50" s="248"/>
      <c r="B50" s="244"/>
      <c r="C50" s="244"/>
      <c r="D50" s="244"/>
      <c r="E50" s="244"/>
      <c r="F50" s="244"/>
      <c r="G50" s="312"/>
      <c r="H50" s="313"/>
      <c r="I50" s="1145"/>
      <c r="J50" s="314" t="s">
        <v>516</v>
      </c>
      <c r="K50" s="315" t="s">
        <v>517</v>
      </c>
      <c r="L50" s="316" t="s">
        <v>518</v>
      </c>
      <c r="M50" s="317" t="s">
        <v>519</v>
      </c>
      <c r="N50" s="318" t="s">
        <v>520</v>
      </c>
    </row>
    <row r="51" spans="1:14">
      <c r="A51" s="248"/>
      <c r="B51" s="244"/>
      <c r="C51" s="244"/>
      <c r="D51" s="244"/>
      <c r="E51" s="244"/>
      <c r="F51" s="244"/>
      <c r="G51" s="310" t="s">
        <v>521</v>
      </c>
      <c r="H51" s="311"/>
      <c r="I51" s="319">
        <v>2284974</v>
      </c>
      <c r="J51" s="320">
        <v>38110</v>
      </c>
      <c r="K51" s="321">
        <v>-40.299999999999997</v>
      </c>
      <c r="L51" s="322">
        <v>47569</v>
      </c>
      <c r="M51" s="323">
        <v>-23.1</v>
      </c>
      <c r="N51" s="324">
        <v>-17.2</v>
      </c>
    </row>
    <row r="52" spans="1:14">
      <c r="A52" s="248"/>
      <c r="B52" s="244"/>
      <c r="C52" s="244"/>
      <c r="D52" s="244"/>
      <c r="E52" s="244"/>
      <c r="F52" s="244"/>
      <c r="G52" s="325"/>
      <c r="H52" s="326" t="s">
        <v>522</v>
      </c>
      <c r="I52" s="327">
        <v>1311783</v>
      </c>
      <c r="J52" s="328">
        <v>21878</v>
      </c>
      <c r="K52" s="329">
        <v>-17.8</v>
      </c>
      <c r="L52" s="330">
        <v>26255</v>
      </c>
      <c r="M52" s="331">
        <v>-18.399999999999999</v>
      </c>
      <c r="N52" s="332">
        <v>0.6</v>
      </c>
    </row>
    <row r="53" spans="1:14">
      <c r="A53" s="248"/>
      <c r="B53" s="244"/>
      <c r="C53" s="244"/>
      <c r="D53" s="244"/>
      <c r="E53" s="244"/>
      <c r="F53" s="244"/>
      <c r="G53" s="310" t="s">
        <v>523</v>
      </c>
      <c r="H53" s="311"/>
      <c r="I53" s="319">
        <v>3522714</v>
      </c>
      <c r="J53" s="320">
        <v>59452</v>
      </c>
      <c r="K53" s="321">
        <v>56</v>
      </c>
      <c r="L53" s="322">
        <v>50880</v>
      </c>
      <c r="M53" s="323">
        <v>7</v>
      </c>
      <c r="N53" s="324">
        <v>49</v>
      </c>
    </row>
    <row r="54" spans="1:14">
      <c r="A54" s="248"/>
      <c r="B54" s="244"/>
      <c r="C54" s="244"/>
      <c r="D54" s="244"/>
      <c r="E54" s="244"/>
      <c r="F54" s="244"/>
      <c r="G54" s="325"/>
      <c r="H54" s="326" t="s">
        <v>522</v>
      </c>
      <c r="I54" s="327">
        <v>885698</v>
      </c>
      <c r="J54" s="328">
        <v>14948</v>
      </c>
      <c r="K54" s="329">
        <v>-31.7</v>
      </c>
      <c r="L54" s="330">
        <v>26879</v>
      </c>
      <c r="M54" s="331">
        <v>2.4</v>
      </c>
      <c r="N54" s="332">
        <v>-34.1</v>
      </c>
    </row>
    <row r="55" spans="1:14">
      <c r="A55" s="248"/>
      <c r="B55" s="244"/>
      <c r="C55" s="244"/>
      <c r="D55" s="244"/>
      <c r="E55" s="244"/>
      <c r="F55" s="244"/>
      <c r="G55" s="310" t="s">
        <v>524</v>
      </c>
      <c r="H55" s="311"/>
      <c r="I55" s="319">
        <v>3027410</v>
      </c>
      <c r="J55" s="320">
        <v>51275</v>
      </c>
      <c r="K55" s="321">
        <v>-13.8</v>
      </c>
      <c r="L55" s="322">
        <v>63956</v>
      </c>
      <c r="M55" s="323">
        <v>25.7</v>
      </c>
      <c r="N55" s="324">
        <v>-39.5</v>
      </c>
    </row>
    <row r="56" spans="1:14">
      <c r="A56" s="248"/>
      <c r="B56" s="244"/>
      <c r="C56" s="244"/>
      <c r="D56" s="244"/>
      <c r="E56" s="244"/>
      <c r="F56" s="244"/>
      <c r="G56" s="325"/>
      <c r="H56" s="326" t="s">
        <v>522</v>
      </c>
      <c r="I56" s="327">
        <v>1631177</v>
      </c>
      <c r="J56" s="328">
        <v>27627</v>
      </c>
      <c r="K56" s="329">
        <v>84.8</v>
      </c>
      <c r="L56" s="330">
        <v>29239</v>
      </c>
      <c r="M56" s="331">
        <v>8.8000000000000007</v>
      </c>
      <c r="N56" s="332">
        <v>76</v>
      </c>
    </row>
    <row r="57" spans="1:14">
      <c r="A57" s="248"/>
      <c r="B57" s="244"/>
      <c r="C57" s="244"/>
      <c r="D57" s="244"/>
      <c r="E57" s="244"/>
      <c r="F57" s="244"/>
      <c r="G57" s="310" t="s">
        <v>525</v>
      </c>
      <c r="H57" s="311"/>
      <c r="I57" s="319">
        <v>3661601</v>
      </c>
      <c r="J57" s="320">
        <v>63013</v>
      </c>
      <c r="K57" s="321">
        <v>22.9</v>
      </c>
      <c r="L57" s="322">
        <v>66255</v>
      </c>
      <c r="M57" s="323">
        <v>3.6</v>
      </c>
      <c r="N57" s="324">
        <v>19.3</v>
      </c>
    </row>
    <row r="58" spans="1:14">
      <c r="A58" s="248"/>
      <c r="B58" s="244"/>
      <c r="C58" s="244"/>
      <c r="D58" s="244"/>
      <c r="E58" s="244"/>
      <c r="F58" s="244"/>
      <c r="G58" s="325"/>
      <c r="H58" s="326" t="s">
        <v>522</v>
      </c>
      <c r="I58" s="327">
        <v>1874344</v>
      </c>
      <c r="J58" s="328">
        <v>32256</v>
      </c>
      <c r="K58" s="329">
        <v>16.8</v>
      </c>
      <c r="L58" s="330">
        <v>31822</v>
      </c>
      <c r="M58" s="331">
        <v>8.8000000000000007</v>
      </c>
      <c r="N58" s="332">
        <v>8</v>
      </c>
    </row>
    <row r="59" spans="1:14">
      <c r="A59" s="248"/>
      <c r="B59" s="244"/>
      <c r="C59" s="244"/>
      <c r="D59" s="244"/>
      <c r="E59" s="244"/>
      <c r="F59" s="244"/>
      <c r="G59" s="310" t="s">
        <v>526</v>
      </c>
      <c r="H59" s="311"/>
      <c r="I59" s="319">
        <v>5904770</v>
      </c>
      <c r="J59" s="320">
        <v>103032</v>
      </c>
      <c r="K59" s="321">
        <v>63.5</v>
      </c>
      <c r="L59" s="322">
        <v>92247</v>
      </c>
      <c r="M59" s="323">
        <v>39.200000000000003</v>
      </c>
      <c r="N59" s="324">
        <v>24.3</v>
      </c>
    </row>
    <row r="60" spans="1:14">
      <c r="A60" s="248"/>
      <c r="B60" s="244"/>
      <c r="C60" s="244"/>
      <c r="D60" s="244"/>
      <c r="E60" s="244"/>
      <c r="F60" s="244"/>
      <c r="G60" s="325"/>
      <c r="H60" s="326" t="s">
        <v>522</v>
      </c>
      <c r="I60" s="333">
        <v>2267153</v>
      </c>
      <c r="J60" s="328">
        <v>39559</v>
      </c>
      <c r="K60" s="329">
        <v>22.6</v>
      </c>
      <c r="L60" s="330">
        <v>37204</v>
      </c>
      <c r="M60" s="331">
        <v>16.899999999999999</v>
      </c>
      <c r="N60" s="332">
        <v>5.7</v>
      </c>
    </row>
    <row r="61" spans="1:14">
      <c r="A61" s="248"/>
      <c r="B61" s="244"/>
      <c r="C61" s="244"/>
      <c r="D61" s="244"/>
      <c r="E61" s="244"/>
      <c r="F61" s="244"/>
      <c r="G61" s="310" t="s">
        <v>527</v>
      </c>
      <c r="H61" s="334"/>
      <c r="I61" s="335">
        <v>3680294</v>
      </c>
      <c r="J61" s="336">
        <v>62976</v>
      </c>
      <c r="K61" s="337">
        <v>17.7</v>
      </c>
      <c r="L61" s="338">
        <v>64181</v>
      </c>
      <c r="M61" s="339">
        <v>10.5</v>
      </c>
      <c r="N61" s="324">
        <v>7.2</v>
      </c>
    </row>
    <row r="62" spans="1:14">
      <c r="A62" s="248"/>
      <c r="B62" s="244"/>
      <c r="C62" s="244"/>
      <c r="D62" s="244"/>
      <c r="E62" s="244"/>
      <c r="F62" s="244"/>
      <c r="G62" s="325"/>
      <c r="H62" s="326" t="s">
        <v>522</v>
      </c>
      <c r="I62" s="327">
        <v>1594031</v>
      </c>
      <c r="J62" s="328">
        <v>27254</v>
      </c>
      <c r="K62" s="329">
        <v>14.9</v>
      </c>
      <c r="L62" s="330">
        <v>30280</v>
      </c>
      <c r="M62" s="331">
        <v>3.7</v>
      </c>
      <c r="N62" s="332">
        <v>11.2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69" t="s">
        <v>3</v>
      </c>
      <c r="D47" s="1169"/>
      <c r="E47" s="1170"/>
      <c r="F47" s="11">
        <v>3.56</v>
      </c>
      <c r="G47" s="12">
        <v>3.73</v>
      </c>
      <c r="H47" s="12">
        <v>3.31</v>
      </c>
      <c r="I47" s="12">
        <v>2.97</v>
      </c>
      <c r="J47" s="13">
        <v>3.58</v>
      </c>
    </row>
    <row r="48" spans="2:10" ht="57.75" customHeight="1">
      <c r="B48" s="14"/>
      <c r="C48" s="1171" t="s">
        <v>4</v>
      </c>
      <c r="D48" s="1171"/>
      <c r="E48" s="1172"/>
      <c r="F48" s="15">
        <v>5.39</v>
      </c>
      <c r="G48" s="16">
        <v>3.48</v>
      </c>
      <c r="H48" s="16">
        <v>3.68</v>
      </c>
      <c r="I48" s="16">
        <v>2.57</v>
      </c>
      <c r="J48" s="17">
        <v>4.18</v>
      </c>
    </row>
    <row r="49" spans="2:10" ht="57.75" customHeight="1" thickBot="1">
      <c r="B49" s="18"/>
      <c r="C49" s="1173" t="s">
        <v>5</v>
      </c>
      <c r="D49" s="1173"/>
      <c r="E49" s="1174"/>
      <c r="F49" s="19" t="s">
        <v>534</v>
      </c>
      <c r="G49" s="20" t="s">
        <v>535</v>
      </c>
      <c r="H49" s="20" t="s">
        <v>536</v>
      </c>
      <c r="I49" s="20" t="s">
        <v>537</v>
      </c>
      <c r="J49" s="21" t="s">
        <v>538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2017-02-23T02:44:15Z</cp:lastPrinted>
  <dcterms:created xsi:type="dcterms:W3CDTF">2017-02-15T15:09:28Z</dcterms:created>
  <dcterms:modified xsi:type="dcterms:W3CDTF">2017-05-17T02:28:22Z</dcterms:modified>
</cp:coreProperties>
</file>