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0.23.150\建設水道課9129$\地方公営企業\経営比較分析表\H28年度\提出\【修正版】024066横浜町（簡易水道事業）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<sst xmlns="http://schemas.openxmlformats.org/spreadsheetml/2006/main" count="217" uniqueCount="107">
  <si>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</si>
  <si>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</si>
  <si>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</si>
  <si>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</si>
  <si>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</si>
  <si>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</si>
  <si>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</si>
  <si>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</si>
  <si>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</si>
  <si>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</si>
  <si>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</si>
  <si>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</si>
  <si>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</si>
  <si>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</si>
  <si>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</si>
  <si>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</si>
  <si>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</si>
  <si>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</si>
  <si>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</si>
  <si>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</si>
  <si>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</si>
  <si>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</si>
  <si>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</si>
  <si>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</si>
  <si>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</si>
  <si>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</si>
  <si>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</si>
  <si>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</si>
  <si>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</si>
  <si>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</si>
  <si>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</si>
  <si>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</si>
  <si>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</si>
  <si>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</si>
  <si>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</si>
  <si>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</si>
  <si>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</si>
  <si>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</si>
  <si>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</si>
  <si>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</si>
  <si>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</si>
  <si>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</si>
  <si>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</si>
  <si>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</si>
  <si>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</si>
  <si>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</si>
  <si>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</si>
  <si>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</si>
  <si>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</si>
  <si>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</si>
  <si>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</si>
  <si>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</si>
  <si>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</si>
  <si>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</si>
  <si>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</si>
  <si>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</si>
  <si>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</si>
  <si>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</si>
  <si>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</si>
  <si>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</si>
  <si>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</si>
  <si>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</si>
  <si>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</si>
  <si>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</si>
  <si>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</si>
  <si>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</si>
  <si>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</si>
  <si>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</si>
  <si>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</si>
  <si>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</si>
  <si>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</si>
  <si>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</si>
  <si>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</si>
  <si>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</si>
  <si>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</si>
  <si>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</si>
  <si>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</si>
  <si>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</si>
  <si>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</si>
  <si>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</si>
  <si>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</si>
  <si>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</si>
  <si>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</si>
  <si>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</si>
  <si>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</si>
  <si>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</si>
  <si>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</si>
  <si>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</si>
  <si>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</si>
  <si>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</si>
  <si>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</si>
  <si>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</si>
  <si>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</si>
  <si>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横浜町</t>
  </si>
  <si>
    <t>法適用</t>
  </si>
  <si>
    <t>水道事業</t>
  </si>
  <si>
    <t>簡易水道事業</t>
  </si>
  <si>
    <t>C3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</si>
  <si>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</si>
  <si>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</si>
  <si>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</si>
  <si>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</si>
  <si>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</si>
  <si>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</si>
  <si>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現在は、経常収支比率及び料金回収率が高く、さらに企業債残高も減少してきているため、経営の健全化が図られている。
　しかしながら、今後迎える機器及び管路等の更新が控えているため、工事に要する多額の財源確保が必要とされる。
　平成２８年度でアセットマネジメントを行い、更新時期を把握したうえで、更新等の財源の確保や経営に与える影響を踏まえ、平成２９年度に水道事業基本計画（経営戦略）を立てることとしている。
　その際、加入者への大きな料金負担増を課さずに、持続可能な財政状況を維持するため、更新工事を分散し、国庫補助金や交付金等を上手に活用した適切な投資計画を立て、経営の健全化を図っていきたい。</t>
    <rPh sb="1" eb="3">
      <t>ゲンザイ</t>
    </rPh>
    <rPh sb="5" eb="7">
      <t>ケイジョウ</t>
    </rPh>
    <rPh sb="7" eb="9">
      <t>シュウシ</t>
    </rPh>
    <rPh sb="9" eb="11">
      <t>ヒリツ</t>
    </rPh>
    <rPh sb="11" eb="12">
      <t>オヨ</t>
    </rPh>
    <rPh sb="13" eb="15">
      <t>リョウキン</t>
    </rPh>
    <rPh sb="15" eb="17">
      <t>カイシュウ</t>
    </rPh>
    <rPh sb="17" eb="18">
      <t>リツ</t>
    </rPh>
    <rPh sb="19" eb="20">
      <t>タカ</t>
    </rPh>
    <rPh sb="25" eb="27">
      <t>キギョウ</t>
    </rPh>
    <rPh sb="27" eb="28">
      <t>サイ</t>
    </rPh>
    <rPh sb="28" eb="30">
      <t>ザンダカ</t>
    </rPh>
    <rPh sb="31" eb="33">
      <t>ゲンショウ</t>
    </rPh>
    <rPh sb="42" eb="44">
      <t>ケイエイ</t>
    </rPh>
    <rPh sb="45" eb="48">
      <t>ケンゼンカ</t>
    </rPh>
    <rPh sb="49" eb="50">
      <t>ハカ</t>
    </rPh>
    <rPh sb="65" eb="67">
      <t>コンゴ</t>
    </rPh>
    <rPh sb="67" eb="68">
      <t>ムカ</t>
    </rPh>
    <rPh sb="70" eb="72">
      <t>キキ</t>
    </rPh>
    <rPh sb="72" eb="73">
      <t>オヨ</t>
    </rPh>
    <rPh sb="74" eb="76">
      <t>カンロ</t>
    </rPh>
    <rPh sb="76" eb="77">
      <t>トウ</t>
    </rPh>
    <rPh sb="78" eb="80">
      <t>コウシン</t>
    </rPh>
    <rPh sb="81" eb="82">
      <t>ヒカ</t>
    </rPh>
    <rPh sb="89" eb="91">
      <t>コウジ</t>
    </rPh>
    <rPh sb="92" eb="93">
      <t>ヨウ</t>
    </rPh>
    <rPh sb="95" eb="97">
      <t>タガク</t>
    </rPh>
    <rPh sb="98" eb="100">
      <t>ザイゲン</t>
    </rPh>
    <rPh sb="100" eb="102">
      <t>カクホ</t>
    </rPh>
    <rPh sb="103" eb="105">
      <t>ヒツヨウ</t>
    </rPh>
    <rPh sb="176" eb="178">
      <t>スイドウ</t>
    </rPh>
    <rPh sb="180" eb="182">
      <t>キホン</t>
    </rPh>
    <rPh sb="185" eb="187">
      <t>ケイエイ</t>
    </rPh>
    <rPh sb="187" eb="189">
      <t>センリャク</t>
    </rPh>
    <phoneticPr fontId="4"/>
  </si>
  <si>
    <t>　平成２７年度は管路の破損による漏水が発生し、長期に場所を特定できなかったため、無効水量が多くなり、有収率が前年度までより、大幅に低くなったが、経常収支比率及び料金回収率が高く推移していることから、経営には大きな影響が出ず、現在においては適切な水道料金の設定と考えられる。
　しかしながら、今後多額の資金を要する管路更新工事が控えているため、早期に事業計画を定めるとともに、料金改定の検討が必要と思われる。　
　施設利用率については、類似団体と比較しても低いことから、さらなる利用増加にも対応可能であるため、加入推進を図り給水収益を増やすことにより、経営の健全性をより高めることが可能である。</t>
    <rPh sb="1" eb="3">
      <t>ヘイセイ</t>
    </rPh>
    <rPh sb="5" eb="7">
      <t>ネンド</t>
    </rPh>
    <rPh sb="8" eb="10">
      <t>カンロ</t>
    </rPh>
    <rPh sb="11" eb="13">
      <t>ハソン</t>
    </rPh>
    <rPh sb="16" eb="18">
      <t>ロウスイ</t>
    </rPh>
    <rPh sb="19" eb="21">
      <t>ハッセイ</t>
    </rPh>
    <rPh sb="23" eb="25">
      <t>チョウキ</t>
    </rPh>
    <rPh sb="26" eb="28">
      <t>バショ</t>
    </rPh>
    <rPh sb="29" eb="31">
      <t>トクテイ</t>
    </rPh>
    <rPh sb="40" eb="42">
      <t>ムコウ</t>
    </rPh>
    <rPh sb="42" eb="44">
      <t>スイリョウ</t>
    </rPh>
    <rPh sb="45" eb="46">
      <t>オオ</t>
    </rPh>
    <rPh sb="50" eb="52">
      <t>ユウシュウ</t>
    </rPh>
    <rPh sb="52" eb="53">
      <t>リツ</t>
    </rPh>
    <rPh sb="54" eb="57">
      <t>ゼンネンド</t>
    </rPh>
    <rPh sb="62" eb="64">
      <t>オオハバ</t>
    </rPh>
    <rPh sb="65" eb="66">
      <t>ヒク</t>
    </rPh>
    <rPh sb="72" eb="74">
      <t>ケイジョウ</t>
    </rPh>
    <rPh sb="74" eb="76">
      <t>シュウシ</t>
    </rPh>
    <rPh sb="76" eb="78">
      <t>ヒリツ</t>
    </rPh>
    <rPh sb="78" eb="79">
      <t>オヨ</t>
    </rPh>
    <rPh sb="80" eb="82">
      <t>リョウキン</t>
    </rPh>
    <rPh sb="82" eb="84">
      <t>カイシュウ</t>
    </rPh>
    <rPh sb="84" eb="85">
      <t>リツ</t>
    </rPh>
    <rPh sb="86" eb="87">
      <t>タカ</t>
    </rPh>
    <rPh sb="88" eb="90">
      <t>スイイ</t>
    </rPh>
    <rPh sb="99" eb="101">
      <t>ケイエイ</t>
    </rPh>
    <rPh sb="103" eb="104">
      <t>オオ</t>
    </rPh>
    <rPh sb="106" eb="108">
      <t>エイキョウ</t>
    </rPh>
    <rPh sb="109" eb="110">
      <t>デ</t>
    </rPh>
    <rPh sb="112" eb="114">
      <t>ゲンザイ</t>
    </rPh>
    <rPh sb="119" eb="121">
      <t>テキセツ</t>
    </rPh>
    <rPh sb="122" eb="124">
      <t>スイドウ</t>
    </rPh>
    <rPh sb="124" eb="126">
      <t>リョウキン</t>
    </rPh>
    <rPh sb="127" eb="129">
      <t>セッテイ</t>
    </rPh>
    <rPh sb="130" eb="131">
      <t>カンガ</t>
    </rPh>
    <rPh sb="206" eb="208">
      <t>シセツ</t>
    </rPh>
    <rPh sb="208" eb="211">
      <t>リヨウリツ</t>
    </rPh>
    <rPh sb="217" eb="219">
      <t>ルイジ</t>
    </rPh>
    <rPh sb="219" eb="221">
      <t>ダンタイ</t>
    </rPh>
    <rPh sb="222" eb="224">
      <t>ヒカク</t>
    </rPh>
    <rPh sb="227" eb="228">
      <t>ヒク</t>
    </rPh>
    <rPh sb="238" eb="240">
      <t>リヨウ</t>
    </rPh>
    <rPh sb="240" eb="242">
      <t>ゾウカ</t>
    </rPh>
    <rPh sb="244" eb="246">
      <t>タイオウ</t>
    </rPh>
    <rPh sb="246" eb="248">
      <t>カノウ</t>
    </rPh>
    <rPh sb="254" eb="256">
      <t>カニュウ</t>
    </rPh>
    <rPh sb="256" eb="258">
      <t>スイシン</t>
    </rPh>
    <rPh sb="259" eb="260">
      <t>ハカ</t>
    </rPh>
    <rPh sb="261" eb="263">
      <t>キュウスイ</t>
    </rPh>
    <rPh sb="263" eb="265">
      <t>シュウエキ</t>
    </rPh>
    <rPh sb="266" eb="267">
      <t>フ</t>
    </rPh>
    <rPh sb="275" eb="277">
      <t>ケイエイ</t>
    </rPh>
    <phoneticPr fontId="4"/>
  </si>
  <si>
    <t>　現在、老朽資産はないが、これから更新時期を迎える資産割合が多く、新規の管路布設が少ないため、年々有形固定資産減価償却率が上昇してきている。
　約１０年後には資産の法定耐用年数を迎える経年化資産がでてくるので、アセットマネジメントを行い、更新時期及び経費等を的確に把握し、経営に与える影響等を考慮したうえで、更新工事時期を前倒しするなどをし、工事を多年に分割した投資計画を早急に立てる必要がある。</t>
    <rPh sb="1" eb="3">
      <t>ゲンザイ</t>
    </rPh>
    <rPh sb="4" eb="6">
      <t>ロウキュウ</t>
    </rPh>
    <rPh sb="6" eb="8">
      <t>シサン</t>
    </rPh>
    <rPh sb="17" eb="19">
      <t>コウシン</t>
    </rPh>
    <rPh sb="19" eb="21">
      <t>ジキ</t>
    </rPh>
    <rPh sb="22" eb="23">
      <t>ムカ</t>
    </rPh>
    <rPh sb="25" eb="27">
      <t>シサン</t>
    </rPh>
    <rPh sb="27" eb="29">
      <t>ワリアイ</t>
    </rPh>
    <rPh sb="30" eb="31">
      <t>オオ</t>
    </rPh>
    <rPh sb="33" eb="35">
      <t>シンキ</t>
    </rPh>
    <rPh sb="36" eb="38">
      <t>カンロ</t>
    </rPh>
    <rPh sb="38" eb="40">
      <t>フセツ</t>
    </rPh>
    <rPh sb="41" eb="42">
      <t>スク</t>
    </rPh>
    <rPh sb="47" eb="49">
      <t>ネンネン</t>
    </rPh>
    <rPh sb="49" eb="51">
      <t>ユウケイ</t>
    </rPh>
    <rPh sb="51" eb="53">
      <t>コテイ</t>
    </rPh>
    <rPh sb="53" eb="55">
      <t>シサン</t>
    </rPh>
    <rPh sb="55" eb="57">
      <t>ゲンカ</t>
    </rPh>
    <rPh sb="57" eb="59">
      <t>ショウキャク</t>
    </rPh>
    <rPh sb="59" eb="60">
      <t>リツ</t>
    </rPh>
    <rPh sb="61" eb="63">
      <t>ジョウショウ</t>
    </rPh>
    <rPh sb="72" eb="73">
      <t>ヤク</t>
    </rPh>
    <rPh sb="75" eb="77">
      <t>ネンゴ</t>
    </rPh>
    <rPh sb="79" eb="81">
      <t>シサン</t>
    </rPh>
    <rPh sb="82" eb="84">
      <t>ホウテイ</t>
    </rPh>
    <rPh sb="84" eb="86">
      <t>タイヨウ</t>
    </rPh>
    <rPh sb="86" eb="88">
      <t>ネンスウ</t>
    </rPh>
    <rPh sb="89" eb="90">
      <t>ムカ</t>
    </rPh>
    <rPh sb="92" eb="95">
      <t>ケイネンカ</t>
    </rPh>
    <rPh sb="95" eb="97">
      <t>シサン</t>
    </rPh>
    <rPh sb="186" eb="188">
      <t>ソウキュウ</t>
    </rPh>
    <rPh sb="189" eb="190">
      <t>タ</t>
    </rPh>
    <rPh sb="192" eb="19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</si>
</sst>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74488"/>
        <c:axId val="249475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1.24</c:v>
                </c:pt>
                <c:pt idx="2">
                  <c:v>0.45</c:v>
                </c:pt>
                <c:pt idx="3">
                  <c:v>0.53</c:v>
                </c:pt>
                <c:pt idx="4">
                  <c:v>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74488"/>
        <c:axId val="249475272"/>
      </c:lineChart>
      <c:dateAx>
        <c:axId val="249474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475272"/>
        <c:crosses val="autoZero"/>
        <c:auto val="1"/>
        <c:lblOffset val="100"/>
        <c:baseTimeUnit val="years"/>
      </c:dateAx>
      <c:valAx>
        <c:axId val="249475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474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23.38</c:v>
                </c:pt>
                <c:pt idx="1">
                  <c:v>23.36</c:v>
                </c:pt>
                <c:pt idx="2">
                  <c:v>23.07</c:v>
                </c:pt>
                <c:pt idx="3">
                  <c:v>22.74</c:v>
                </c:pt>
                <c:pt idx="4">
                  <c:v>24.96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50800"/>
        <c:axId val="19905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51.06</c:v>
                </c:pt>
                <c:pt idx="1">
                  <c:v>50.96</c:v>
                </c:pt>
                <c:pt idx="2">
                  <c:v>50.84</c:v>
                </c:pt>
                <c:pt idx="3">
                  <c:v>52.25</c:v>
                </c:pt>
                <c:pt idx="4">
                  <c:v>48.71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50800"/>
        <c:axId val="199051192"/>
      </c:lineChart>
      <c:dateAx>
        <c:axId val="19905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051192"/>
        <c:crosses val="autoZero"/>
        <c:auto val="1"/>
        <c:lblOffset val="100"/>
        <c:baseTimeUnit val="years"/>
      </c:dateAx>
      <c:valAx>
        <c:axId val="19905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05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83.34</c:v>
                </c:pt>
                <c:pt idx="1">
                  <c:v>87.63</c:v>
                </c:pt>
                <c:pt idx="2">
                  <c:v>88.53</c:v>
                </c:pt>
                <c:pt idx="3">
                  <c:v>89.32</c:v>
                </c:pt>
                <c:pt idx="4">
                  <c:v>81.64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83056"/>
        <c:axId val="25168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84.13</c:v>
                </c:pt>
                <c:pt idx="2">
                  <c:v>85.3</c:v>
                </c:pt>
                <c:pt idx="3">
                  <c:v>86.34</c:v>
                </c:pt>
                <c:pt idx="4">
                  <c:v>85.87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3056"/>
        <c:axId val="251683448"/>
      </c:lineChart>
      <c:dateAx>
        <c:axId val="25168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683448"/>
        <c:crosses val="autoZero"/>
        <c:auto val="1"/>
        <c:lblOffset val="100"/>
        <c:baseTimeUnit val="years"/>
      </c:dateAx>
      <c:valAx>
        <c:axId val="25168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68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107.86</c:v>
                </c:pt>
                <c:pt idx="1">
                  <c:v>115.27</c:v>
                </c:pt>
                <c:pt idx="2">
                  <c:v>117.2</c:v>
                </c:pt>
                <c:pt idx="3">
                  <c:v>116.15</c:v>
                </c:pt>
                <c:pt idx="4">
                  <c:v>112.75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54048"/>
        <c:axId val="19695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106.07</c:v>
                </c:pt>
                <c:pt idx="1">
                  <c:v>108.9</c:v>
                </c:pt>
                <c:pt idx="2">
                  <c:v>97.04</c:v>
                </c:pt>
                <c:pt idx="3">
                  <c:v>103.86</c:v>
                </c:pt>
                <c:pt idx="4">
                  <c:v>111.5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54048"/>
        <c:axId val="196952872"/>
      </c:lineChart>
      <c:dateAx>
        <c:axId val="19695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952872"/>
        <c:crosses val="autoZero"/>
        <c:auto val="1"/>
        <c:lblOffset val="100"/>
        <c:baseTimeUnit val="years"/>
      </c:dateAx>
      <c:valAx>
        <c:axId val="196952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95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46.87</c:v>
                </c:pt>
                <c:pt idx="1">
                  <c:v>49.07</c:v>
                </c:pt>
                <c:pt idx="2">
                  <c:v>49.61</c:v>
                </c:pt>
                <c:pt idx="3">
                  <c:v>61.68</c:v>
                </c:pt>
                <c:pt idx="4">
                  <c:v>63.69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52088"/>
        <c:axId val="25512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33.24</c:v>
                </c:pt>
                <c:pt idx="1">
                  <c:v>33.840000000000003</c:v>
                </c:pt>
                <c:pt idx="2">
                  <c:v>34.67</c:v>
                </c:pt>
                <c:pt idx="3">
                  <c:v>39.26</c:v>
                </c:pt>
                <c:pt idx="4">
                  <c:v>43.52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52088"/>
        <c:axId val="255126504"/>
      </c:lineChart>
      <c:dateAx>
        <c:axId val="196952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126504"/>
        <c:crosses val="autoZero"/>
        <c:auto val="1"/>
        <c:lblOffset val="100"/>
        <c:baseTimeUnit val="years"/>
      </c:dateAx>
      <c:valAx>
        <c:axId val="25512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952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700552"/>
        <c:axId val="24770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8.98</c:v>
                </c:pt>
                <c:pt idx="1">
                  <c:v>8.31</c:v>
                </c:pt>
                <c:pt idx="2">
                  <c:v>8.4700000000000006</c:v>
                </c:pt>
                <c:pt idx="3">
                  <c:v>9.1</c:v>
                </c:pt>
                <c:pt idx="4">
                  <c:v>12.35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700552"/>
        <c:axId val="247700944"/>
      </c:lineChart>
      <c:dateAx>
        <c:axId val="247700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700944"/>
        <c:crosses val="autoZero"/>
        <c:auto val="1"/>
        <c:lblOffset val="100"/>
        <c:baseTimeUnit val="years"/>
      </c:dateAx>
      <c:valAx>
        <c:axId val="24770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700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82456"/>
        <c:axId val="24878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35.659999999999997</c:v>
                </c:pt>
                <c:pt idx="1">
                  <c:v>34.049999999999997</c:v>
                </c:pt>
                <c:pt idx="2">
                  <c:v>103.06</c:v>
                </c:pt>
                <c:pt idx="3">
                  <c:v>42.39</c:v>
                </c:pt>
                <c:pt idx="4">
                  <c:v>7.41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82456"/>
        <c:axId val="248782848"/>
      </c:lineChart>
      <c:dateAx>
        <c:axId val="248782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782848"/>
        <c:crosses val="autoZero"/>
        <c:auto val="1"/>
        <c:lblOffset val="100"/>
        <c:baseTimeUnit val="years"/>
      </c:dateAx>
      <c:valAx>
        <c:axId val="24878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782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3659.78</c:v>
                </c:pt>
                <c:pt idx="1">
                  <c:v>5044.4399999999996</c:v>
                </c:pt>
                <c:pt idx="2">
                  <c:v>789.56</c:v>
                </c:pt>
                <c:pt idx="3">
                  <c:v>265.48</c:v>
                </c:pt>
                <c:pt idx="4">
                  <c:v>332.58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84416"/>
        <c:axId val="248784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1529.6</c:v>
                </c:pt>
                <c:pt idx="1">
                  <c:v>1025.1400000000001</c:v>
                </c:pt>
                <c:pt idx="2">
                  <c:v>1435.5</c:v>
                </c:pt>
                <c:pt idx="3">
                  <c:v>432.1</c:v>
                </c:pt>
                <c:pt idx="4">
                  <c:v>515.9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84416"/>
        <c:axId val="248784808"/>
      </c:lineChart>
      <c:dateAx>
        <c:axId val="24878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784808"/>
        <c:crosses val="autoZero"/>
        <c:auto val="1"/>
        <c:lblOffset val="100"/>
        <c:baseTimeUnit val="years"/>
      </c:dateAx>
      <c:valAx>
        <c:axId val="248784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78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350.51</c:v>
                </c:pt>
                <c:pt idx="1">
                  <c:v>261.82</c:v>
                </c:pt>
                <c:pt idx="2">
                  <c:v>183.39</c:v>
                </c:pt>
                <c:pt idx="3">
                  <c:v>114.47</c:v>
                </c:pt>
                <c:pt idx="4">
                  <c:v>67.400000000000006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84024"/>
        <c:axId val="24878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783.24</c:v>
                </c:pt>
                <c:pt idx="1">
                  <c:v>801.34</c:v>
                </c:pt>
                <c:pt idx="2">
                  <c:v>1025.47</c:v>
                </c:pt>
                <c:pt idx="3">
                  <c:v>952.88</c:v>
                </c:pt>
                <c:pt idx="4">
                  <c:v>771.33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84024"/>
        <c:axId val="248785984"/>
      </c:lineChart>
      <c:dateAx>
        <c:axId val="248784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785984"/>
        <c:crosses val="autoZero"/>
        <c:auto val="1"/>
        <c:lblOffset val="100"/>
        <c:baseTimeUnit val="years"/>
      </c:dateAx>
      <c:valAx>
        <c:axId val="248785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784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93.23</c:v>
                </c:pt>
                <c:pt idx="1">
                  <c:v>99.38</c:v>
                </c:pt>
                <c:pt idx="2">
                  <c:v>99.24</c:v>
                </c:pt>
                <c:pt idx="3">
                  <c:v>105.53</c:v>
                </c:pt>
                <c:pt idx="4">
                  <c:v>98.17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703296"/>
        <c:axId val="24770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58.96</c:v>
                </c:pt>
                <c:pt idx="1">
                  <c:v>58.34</c:v>
                </c:pt>
                <c:pt idx="2">
                  <c:v>57.29</c:v>
                </c:pt>
                <c:pt idx="3">
                  <c:v>62.32</c:v>
                </c:pt>
                <c:pt idx="4">
                  <c:v>69.099999999999994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703296"/>
        <c:axId val="247702904"/>
      </c:lineChart>
      <c:dateAx>
        <c:axId val="24770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702904"/>
        <c:crosses val="autoZero"/>
        <c:auto val="1"/>
        <c:lblOffset val="100"/>
        <c:baseTimeUnit val="years"/>
      </c:dateAx>
      <c:valAx>
        <c:axId val="24770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70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315.85000000000002</c:v>
                </c:pt>
                <c:pt idx="1">
                  <c:v>291.67</c:v>
                </c:pt>
                <c:pt idx="2">
                  <c:v>293.27999999999997</c:v>
                </c:pt>
                <c:pt idx="3">
                  <c:v>275.20999999999998</c:v>
                </c:pt>
                <c:pt idx="4">
                  <c:v>296.2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49232"/>
        <c:axId val="199049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354.34</c:v>
                </c:pt>
                <c:pt idx="1">
                  <c:v>359.11</c:v>
                </c:pt>
                <c:pt idx="2">
                  <c:v>360.94</c:v>
                </c:pt>
                <c:pt idx="3">
                  <c:v>326.38</c:v>
                </c:pt>
                <c:pt idx="4">
                  <c:v>297.49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9232"/>
        <c:axId val="199049624"/>
      </c:lineChart>
      <c:dateAx>
        <c:axId val="19904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049624"/>
        <c:crosses val="autoZero"/>
        <c:auto val="1"/>
        <c:lblOffset val="100"/>
        <c:baseTimeUnit val="years"/>
      </c:dateAx>
      <c:valAx>
        <c:axId val="199049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04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【38.15】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【870.69】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【66.50】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42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青森県　横浜町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簡易水道事業</v>
      </c>
      <c r="S8" s="72"/>
      <c r="T8" s="72"/>
      <c r="U8" s="72"/>
      <c r="V8" s="72"/>
      <c r="W8" s="72"/>
      <c r="X8" s="72"/>
      <c r="Y8" s="73"/>
      <c r="Z8" s="71" t="str">
        <f>データ!L6</f>
        <v>C3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4775</v>
      </c>
      <c r="AJ8" s="75"/>
      <c r="AK8" s="75"/>
      <c r="AL8" s="75"/>
      <c r="AM8" s="75"/>
      <c r="AN8" s="75"/>
      <c r="AO8" s="75"/>
      <c r="AP8" s="76"/>
      <c r="AQ8" s="57">
        <f>データ!R6</f>
        <v>126.38</v>
      </c>
      <c r="AR8" s="57"/>
      <c r="AS8" s="57"/>
      <c r="AT8" s="57"/>
      <c r="AU8" s="57"/>
      <c r="AV8" s="57"/>
      <c r="AW8" s="57"/>
      <c r="AX8" s="57"/>
      <c r="AY8" s="57">
        <f>データ!S6</f>
        <v>37.78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93.04</v>
      </c>
      <c r="K10" s="57"/>
      <c r="L10" s="57"/>
      <c r="M10" s="57"/>
      <c r="N10" s="57"/>
      <c r="O10" s="57"/>
      <c r="P10" s="57"/>
      <c r="Q10" s="57"/>
      <c r="R10" s="57">
        <f>データ!O6</f>
        <v>73.06</v>
      </c>
      <c r="S10" s="57"/>
      <c r="T10" s="57"/>
      <c r="U10" s="57"/>
      <c r="V10" s="57"/>
      <c r="W10" s="57"/>
      <c r="X10" s="57"/>
      <c r="Y10" s="57"/>
      <c r="Z10" s="65">
        <f>データ!P6</f>
        <v>4854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3476</v>
      </c>
      <c r="AJ10" s="65"/>
      <c r="AK10" s="65"/>
      <c r="AL10" s="65"/>
      <c r="AM10" s="65"/>
      <c r="AN10" s="65"/>
      <c r="AO10" s="65"/>
      <c r="AP10" s="65"/>
      <c r="AQ10" s="57">
        <f>データ!U6</f>
        <v>19.600000000000001</v>
      </c>
      <c r="AR10" s="57"/>
      <c r="AS10" s="57"/>
      <c r="AT10" s="57"/>
      <c r="AU10" s="57"/>
      <c r="AV10" s="57"/>
      <c r="AW10" s="57"/>
      <c r="AX10" s="57"/>
      <c r="AY10" s="57">
        <f>データ!V6</f>
        <v>177.35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24066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5</v>
      </c>
      <c r="H6" s="31" t="str">
        <f t="shared" si="3"/>
        <v>青森県　横浜町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C3</v>
      </c>
      <c r="M6" s="32" t="str">
        <f t="shared" si="3"/>
        <v>-</v>
      </c>
      <c r="N6" s="32">
        <f t="shared" si="3"/>
        <v>93.04</v>
      </c>
      <c r="O6" s="32">
        <f t="shared" si="3"/>
        <v>73.06</v>
      </c>
      <c r="P6" s="32">
        <f t="shared" si="3"/>
        <v>4854</v>
      </c>
      <c r="Q6" s="32">
        <f t="shared" si="3"/>
        <v>4775</v>
      </c>
      <c r="R6" s="32">
        <f t="shared" si="3"/>
        <v>126.38</v>
      </c>
      <c r="S6" s="32">
        <f t="shared" si="3"/>
        <v>37.78</v>
      </c>
      <c r="T6" s="32">
        <f t="shared" si="3"/>
        <v>3476</v>
      </c>
      <c r="U6" s="32">
        <f t="shared" si="3"/>
        <v>19.600000000000001</v>
      </c>
      <c r="V6" s="32">
        <f t="shared" si="3"/>
        <v>177.35</v>
      </c>
      <c r="W6" s="33">
        <f>IF(W7="",NA(),W7)</f>
        <v>107.86</v>
      </c>
      <c r="X6" s="33">
        <f t="shared" ref="X6:AF6" si="4">IF(X7="",NA(),X7)</f>
        <v>115.27</v>
      </c>
      <c r="Y6" s="33">
        <f t="shared" si="4"/>
        <v>117.2</v>
      </c>
      <c r="Z6" s="33">
        <f t="shared" si="4"/>
        <v>116.15</v>
      </c>
      <c r="AA6" s="33">
        <f t="shared" si="4"/>
        <v>112.75</v>
      </c>
      <c r="AB6" s="33">
        <f t="shared" si="4"/>
        <v>106.07</v>
      </c>
      <c r="AC6" s="33">
        <f t="shared" si="4"/>
        <v>108.9</v>
      </c>
      <c r="AD6" s="33">
        <f t="shared" si="4"/>
        <v>97.04</v>
      </c>
      <c r="AE6" s="33">
        <f t="shared" si="4"/>
        <v>103.86</v>
      </c>
      <c r="AF6" s="33">
        <f t="shared" si="4"/>
        <v>111.5</v>
      </c>
      <c r="AG6" s="32" t="str">
        <f>IF(AG7="","",IF(AG7="-","【-】","【"&amp;SUBSTITUTE(TEXT(AG7,"#,##0.00"),"-","△")&amp;"】"))</f>
        <v>【104.78】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35.659999999999997</v>
      </c>
      <c r="AN6" s="33">
        <f t="shared" si="5"/>
        <v>34.049999999999997</v>
      </c>
      <c r="AO6" s="33">
        <f t="shared" si="5"/>
        <v>103.06</v>
      </c>
      <c r="AP6" s="33">
        <f t="shared" si="5"/>
        <v>42.39</v>
      </c>
      <c r="AQ6" s="33">
        <f t="shared" si="5"/>
        <v>7.41</v>
      </c>
      <c r="AR6" s="32" t="str">
        <f>IF(AR7="","",IF(AR7="-","【-】","【"&amp;SUBSTITUTE(TEXT(AR7,"#,##0.00"),"-","△")&amp;"】"))</f>
        <v>【38.15】</v>
      </c>
      <c r="AS6" s="33">
        <f>IF(AS7="",NA(),AS7)</f>
        <v>3659.78</v>
      </c>
      <c r="AT6" s="33">
        <f t="shared" ref="AT6:BB6" si="6">IF(AT7="",NA(),AT7)</f>
        <v>5044.4399999999996</v>
      </c>
      <c r="AU6" s="33">
        <f t="shared" si="6"/>
        <v>789.56</v>
      </c>
      <c r="AV6" s="33">
        <f t="shared" si="6"/>
        <v>265.48</v>
      </c>
      <c r="AW6" s="33">
        <f t="shared" si="6"/>
        <v>332.58</v>
      </c>
      <c r="AX6" s="33">
        <f t="shared" si="6"/>
        <v>1529.6</v>
      </c>
      <c r="AY6" s="33">
        <f t="shared" si="6"/>
        <v>1025.1400000000001</v>
      </c>
      <c r="AZ6" s="33">
        <f t="shared" si="6"/>
        <v>1435.5</v>
      </c>
      <c r="BA6" s="33">
        <f t="shared" si="6"/>
        <v>432.1</v>
      </c>
      <c r="BB6" s="33">
        <f t="shared" si="6"/>
        <v>515.9</v>
      </c>
      <c r="BC6" s="32" t="str">
        <f>IF(BC7="","",IF(BC7="-","【-】","【"&amp;SUBSTITUTE(TEXT(BC7,"#,##0.00"),"-","△")&amp;"】"))</f>
        <v>【340.04】</v>
      </c>
      <c r="BD6" s="33">
        <f>IF(BD7="",NA(),BD7)</f>
        <v>350.51</v>
      </c>
      <c r="BE6" s="33">
        <f t="shared" ref="BE6:BM6" si="7">IF(BE7="",NA(),BE7)</f>
        <v>261.82</v>
      </c>
      <c r="BF6" s="33">
        <f t="shared" si="7"/>
        <v>183.39</v>
      </c>
      <c r="BG6" s="33">
        <f t="shared" si="7"/>
        <v>114.47</v>
      </c>
      <c r="BH6" s="33">
        <f t="shared" si="7"/>
        <v>67.400000000000006</v>
      </c>
      <c r="BI6" s="33">
        <f t="shared" si="7"/>
        <v>783.24</v>
      </c>
      <c r="BJ6" s="33">
        <f t="shared" si="7"/>
        <v>801.34</v>
      </c>
      <c r="BK6" s="33">
        <f t="shared" si="7"/>
        <v>1025.47</v>
      </c>
      <c r="BL6" s="33">
        <f t="shared" si="7"/>
        <v>952.88</v>
      </c>
      <c r="BM6" s="33">
        <f t="shared" si="7"/>
        <v>771.33</v>
      </c>
      <c r="BN6" s="32" t="str">
        <f>IF(BN7="","",IF(BN7="-","【-】","【"&amp;SUBSTITUTE(TEXT(BN7,"#,##0.00"),"-","△")&amp;"】"))</f>
        <v>【870.69】</v>
      </c>
      <c r="BO6" s="33">
        <f>IF(BO7="",NA(),BO7)</f>
        <v>93.23</v>
      </c>
      <c r="BP6" s="33">
        <f t="shared" ref="BP6:BX6" si="8">IF(BP7="",NA(),BP7)</f>
        <v>99.38</v>
      </c>
      <c r="BQ6" s="33">
        <f t="shared" si="8"/>
        <v>99.24</v>
      </c>
      <c r="BR6" s="33">
        <f t="shared" si="8"/>
        <v>105.53</v>
      </c>
      <c r="BS6" s="33">
        <f t="shared" si="8"/>
        <v>98.17</v>
      </c>
      <c r="BT6" s="33">
        <f t="shared" si="8"/>
        <v>58.96</v>
      </c>
      <c r="BU6" s="33">
        <f t="shared" si="8"/>
        <v>58.34</v>
      </c>
      <c r="BV6" s="33">
        <f t="shared" si="8"/>
        <v>57.29</v>
      </c>
      <c r="BW6" s="33">
        <f t="shared" si="8"/>
        <v>62.32</v>
      </c>
      <c r="BX6" s="33">
        <f t="shared" si="8"/>
        <v>69.099999999999994</v>
      </c>
      <c r="BY6" s="32" t="str">
        <f>IF(BY7="","",IF(BY7="-","【-】","【"&amp;SUBSTITUTE(TEXT(BY7,"#,##0.00"),"-","△")&amp;"】"))</f>
        <v>【66.50】</v>
      </c>
      <c r="BZ6" s="33">
        <f>IF(BZ7="",NA(),BZ7)</f>
        <v>315.85000000000002</v>
      </c>
      <c r="CA6" s="33">
        <f t="shared" ref="CA6:CI6" si="9">IF(CA7="",NA(),CA7)</f>
        <v>291.67</v>
      </c>
      <c r="CB6" s="33">
        <f t="shared" si="9"/>
        <v>293.27999999999997</v>
      </c>
      <c r="CC6" s="33">
        <f t="shared" si="9"/>
        <v>275.20999999999998</v>
      </c>
      <c r="CD6" s="33">
        <f t="shared" si="9"/>
        <v>296.2</v>
      </c>
      <c r="CE6" s="33">
        <f t="shared" si="9"/>
        <v>354.34</v>
      </c>
      <c r="CF6" s="33">
        <f t="shared" si="9"/>
        <v>359.11</v>
      </c>
      <c r="CG6" s="33">
        <f t="shared" si="9"/>
        <v>360.94</v>
      </c>
      <c r="CH6" s="33">
        <f t="shared" si="9"/>
        <v>326.38</v>
      </c>
      <c r="CI6" s="33">
        <f t="shared" si="9"/>
        <v>297.49</v>
      </c>
      <c r="CJ6" s="32" t="str">
        <f>IF(CJ7="","",IF(CJ7="-","【-】","【"&amp;SUBSTITUTE(TEXT(CJ7,"#,##0.00"),"-","△")&amp;"】"))</f>
        <v>【294.21】</v>
      </c>
      <c r="CK6" s="33">
        <f>IF(CK7="",NA(),CK7)</f>
        <v>23.38</v>
      </c>
      <c r="CL6" s="33">
        <f t="shared" ref="CL6:CT6" si="10">IF(CL7="",NA(),CL7)</f>
        <v>23.36</v>
      </c>
      <c r="CM6" s="33">
        <f t="shared" si="10"/>
        <v>23.07</v>
      </c>
      <c r="CN6" s="33">
        <f t="shared" si="10"/>
        <v>22.74</v>
      </c>
      <c r="CO6" s="33">
        <f t="shared" si="10"/>
        <v>24.96</v>
      </c>
      <c r="CP6" s="33">
        <f t="shared" si="10"/>
        <v>51.06</v>
      </c>
      <c r="CQ6" s="33">
        <f t="shared" si="10"/>
        <v>50.96</v>
      </c>
      <c r="CR6" s="33">
        <f t="shared" si="10"/>
        <v>50.84</v>
      </c>
      <c r="CS6" s="33">
        <f t="shared" si="10"/>
        <v>52.25</v>
      </c>
      <c r="CT6" s="33">
        <f t="shared" si="10"/>
        <v>48.71</v>
      </c>
      <c r="CU6" s="32" t="str">
        <f>IF(CU7="","",IF(CU7="-","【-】","【"&amp;SUBSTITUTE(TEXT(CU7,"#,##0.00"),"-","△")&amp;"】"))</f>
        <v>【53.02】</v>
      </c>
      <c r="CV6" s="33">
        <f>IF(CV7="",NA(),CV7)</f>
        <v>83.34</v>
      </c>
      <c r="CW6" s="33">
        <f t="shared" ref="CW6:DE6" si="11">IF(CW7="",NA(),CW7)</f>
        <v>87.63</v>
      </c>
      <c r="CX6" s="33">
        <f t="shared" si="11"/>
        <v>88.53</v>
      </c>
      <c r="CY6" s="33">
        <f t="shared" si="11"/>
        <v>89.32</v>
      </c>
      <c r="CZ6" s="33">
        <f t="shared" si="11"/>
        <v>81.64</v>
      </c>
      <c r="DA6" s="33">
        <f t="shared" si="11"/>
        <v>83.73</v>
      </c>
      <c r="DB6" s="33">
        <f t="shared" si="11"/>
        <v>84.13</v>
      </c>
      <c r="DC6" s="33">
        <f t="shared" si="11"/>
        <v>85.3</v>
      </c>
      <c r="DD6" s="33">
        <f t="shared" si="11"/>
        <v>86.34</v>
      </c>
      <c r="DE6" s="33">
        <f t="shared" si="11"/>
        <v>85.87</v>
      </c>
      <c r="DF6" s="32" t="str">
        <f>IF(DF7="","",IF(DF7="-","【-】","【"&amp;SUBSTITUTE(TEXT(DF7,"#,##0.00"),"-","△")&amp;"】"))</f>
        <v>【83.95】</v>
      </c>
      <c r="DG6" s="33">
        <f>IF(DG7="",NA(),DG7)</f>
        <v>46.87</v>
      </c>
      <c r="DH6" s="33">
        <f t="shared" ref="DH6:DP6" si="12">IF(DH7="",NA(),DH7)</f>
        <v>49.07</v>
      </c>
      <c r="DI6" s="33">
        <f t="shared" si="12"/>
        <v>49.61</v>
      </c>
      <c r="DJ6" s="33">
        <f t="shared" si="12"/>
        <v>61.68</v>
      </c>
      <c r="DK6" s="33">
        <f t="shared" si="12"/>
        <v>63.69</v>
      </c>
      <c r="DL6" s="33">
        <f t="shared" si="12"/>
        <v>33.24</v>
      </c>
      <c r="DM6" s="33">
        <f t="shared" si="12"/>
        <v>33.840000000000003</v>
      </c>
      <c r="DN6" s="33">
        <f t="shared" si="12"/>
        <v>34.67</v>
      </c>
      <c r="DO6" s="33">
        <f t="shared" si="12"/>
        <v>39.26</v>
      </c>
      <c r="DP6" s="33">
        <f t="shared" si="12"/>
        <v>43.52</v>
      </c>
      <c r="DQ6" s="32" t="str">
        <f>IF(DQ7="","",IF(DQ7="-","【-】","【"&amp;SUBSTITUTE(TEXT(DQ7,"#,##0.00"),"-","△")&amp;"】"))</f>
        <v>【36.56】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8.98</v>
      </c>
      <c r="DX6" s="33">
        <f t="shared" si="13"/>
        <v>8.31</v>
      </c>
      <c r="DY6" s="33">
        <f t="shared" si="13"/>
        <v>8.4700000000000006</v>
      </c>
      <c r="DZ6" s="33">
        <f t="shared" si="13"/>
        <v>9.1</v>
      </c>
      <c r="EA6" s="33">
        <f t="shared" si="13"/>
        <v>12.35</v>
      </c>
      <c r="EB6" s="32" t="str">
        <f>IF(EB7="","",IF(EB7="-","【-】","【"&amp;SUBSTITUTE(TEXT(EB7,"#,##0.00"),"-","△")&amp;"】"))</f>
        <v>【9.31】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1.24</v>
      </c>
      <c r="EJ6" s="33">
        <f t="shared" si="14"/>
        <v>0.45</v>
      </c>
      <c r="EK6" s="33">
        <f t="shared" si="14"/>
        <v>0.53</v>
      </c>
      <c r="EL6" s="33">
        <f t="shared" si="14"/>
        <v>0.42</v>
      </c>
      <c r="EM6" s="32" t="str">
        <f>IF(EM7="","",IF(EM7="-","【-】","【"&amp;SUBSTITUTE(TEXT(EM7,"#,##0.00"),"-","△")&amp;"】"))</f>
        <v>【0.50】</v>
      </c>
    </row>
    <row r="7" spans="1:143" s="34" customFormat="1">
      <c r="A7" s="26"/>
      <c r="B7" s="35">
        <v>2015</v>
      </c>
      <c r="C7" s="35">
        <v>24066</v>
      </c>
      <c r="D7" s="35">
        <v>46</v>
      </c>
      <c r="E7" s="35">
        <v>1</v>
      </c>
      <c r="F7" s="35">
        <v>0</v>
      </c>
      <c r="G7" s="35">
        <v>5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93.04</v>
      </c>
      <c r="O7" s="36">
        <v>73.06</v>
      </c>
      <c r="P7" s="36">
        <v>4854</v>
      </c>
      <c r="Q7" s="36">
        <v>4775</v>
      </c>
      <c r="R7" s="36">
        <v>126.38</v>
      </c>
      <c r="S7" s="36">
        <v>37.78</v>
      </c>
      <c r="T7" s="36">
        <v>3476</v>
      </c>
      <c r="U7" s="36">
        <v>19.600000000000001</v>
      </c>
      <c r="V7" s="36">
        <v>177.35</v>
      </c>
      <c r="W7" s="36">
        <v>107.86</v>
      </c>
      <c r="X7" s="36">
        <v>115.27</v>
      </c>
      <c r="Y7" s="36">
        <v>117.2</v>
      </c>
      <c r="Z7" s="36">
        <v>116.15</v>
      </c>
      <c r="AA7" s="36">
        <v>112.75</v>
      </c>
      <c r="AB7" s="36">
        <v>106.07</v>
      </c>
      <c r="AC7" s="36">
        <v>108.9</v>
      </c>
      <c r="AD7" s="36">
        <v>97.04</v>
      </c>
      <c r="AE7" s="36">
        <v>103.86</v>
      </c>
      <c r="AF7" s="36">
        <v>111.5</v>
      </c>
      <c r="AG7" s="36">
        <v>104.78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35.659999999999997</v>
      </c>
      <c r="AN7" s="36">
        <v>34.049999999999997</v>
      </c>
      <c r="AO7" s="36">
        <v>103.06</v>
      </c>
      <c r="AP7" s="36">
        <v>42.39</v>
      </c>
      <c r="AQ7" s="36">
        <v>7.41</v>
      </c>
      <c r="AR7" s="36">
        <v>38.15</v>
      </c>
      <c r="AS7" s="36">
        <v>3659.78</v>
      </c>
      <c r="AT7" s="36">
        <v>5044.4399999999996</v>
      </c>
      <c r="AU7" s="36">
        <v>789.56</v>
      </c>
      <c r="AV7" s="36">
        <v>265.48</v>
      </c>
      <c r="AW7" s="36">
        <v>332.58</v>
      </c>
      <c r="AX7" s="36">
        <v>1529.6</v>
      </c>
      <c r="AY7" s="36">
        <v>1025.1400000000001</v>
      </c>
      <c r="AZ7" s="36">
        <v>1435.5</v>
      </c>
      <c r="BA7" s="36">
        <v>432.1</v>
      </c>
      <c r="BB7" s="36">
        <v>515.9</v>
      </c>
      <c r="BC7" s="36">
        <v>340.04</v>
      </c>
      <c r="BD7" s="36">
        <v>350.51</v>
      </c>
      <c r="BE7" s="36">
        <v>261.82</v>
      </c>
      <c r="BF7" s="36">
        <v>183.39</v>
      </c>
      <c r="BG7" s="36">
        <v>114.47</v>
      </c>
      <c r="BH7" s="36">
        <v>67.400000000000006</v>
      </c>
      <c r="BI7" s="36">
        <v>783.24</v>
      </c>
      <c r="BJ7" s="36">
        <v>801.34</v>
      </c>
      <c r="BK7" s="36">
        <v>1025.47</v>
      </c>
      <c r="BL7" s="36">
        <v>952.88</v>
      </c>
      <c r="BM7" s="36">
        <v>771.33</v>
      </c>
      <c r="BN7" s="36">
        <v>870.69</v>
      </c>
      <c r="BO7" s="36">
        <v>93.23</v>
      </c>
      <c r="BP7" s="36">
        <v>99.38</v>
      </c>
      <c r="BQ7" s="36">
        <v>99.24</v>
      </c>
      <c r="BR7" s="36">
        <v>105.53</v>
      </c>
      <c r="BS7" s="36">
        <v>98.17</v>
      </c>
      <c r="BT7" s="36">
        <v>58.96</v>
      </c>
      <c r="BU7" s="36">
        <v>58.34</v>
      </c>
      <c r="BV7" s="36">
        <v>57.29</v>
      </c>
      <c r="BW7" s="36">
        <v>62.32</v>
      </c>
      <c r="BX7" s="36">
        <v>69.099999999999994</v>
      </c>
      <c r="BY7" s="36">
        <v>66.5</v>
      </c>
      <c r="BZ7" s="36">
        <v>315.85000000000002</v>
      </c>
      <c r="CA7" s="36">
        <v>291.67</v>
      </c>
      <c r="CB7" s="36">
        <v>293.27999999999997</v>
      </c>
      <c r="CC7" s="36">
        <v>275.20999999999998</v>
      </c>
      <c r="CD7" s="36">
        <v>296.2</v>
      </c>
      <c r="CE7" s="36">
        <v>354.34</v>
      </c>
      <c r="CF7" s="36">
        <v>359.11</v>
      </c>
      <c r="CG7" s="36">
        <v>360.94</v>
      </c>
      <c r="CH7" s="36">
        <v>326.38</v>
      </c>
      <c r="CI7" s="36">
        <v>297.49</v>
      </c>
      <c r="CJ7" s="36">
        <v>294.20999999999998</v>
      </c>
      <c r="CK7" s="36">
        <v>23.38</v>
      </c>
      <c r="CL7" s="36">
        <v>23.36</v>
      </c>
      <c r="CM7" s="36">
        <v>23.07</v>
      </c>
      <c r="CN7" s="36">
        <v>22.74</v>
      </c>
      <c r="CO7" s="36">
        <v>24.96</v>
      </c>
      <c r="CP7" s="36">
        <v>51.06</v>
      </c>
      <c r="CQ7" s="36">
        <v>50.96</v>
      </c>
      <c r="CR7" s="36">
        <v>50.84</v>
      </c>
      <c r="CS7" s="36">
        <v>52.25</v>
      </c>
      <c r="CT7" s="36">
        <v>48.71</v>
      </c>
      <c r="CU7" s="36">
        <v>53.02</v>
      </c>
      <c r="CV7" s="36">
        <v>83.34</v>
      </c>
      <c r="CW7" s="36">
        <v>87.63</v>
      </c>
      <c r="CX7" s="36">
        <v>88.53</v>
      </c>
      <c r="CY7" s="36">
        <v>89.32</v>
      </c>
      <c r="CZ7" s="36">
        <v>81.64</v>
      </c>
      <c r="DA7" s="36">
        <v>83.73</v>
      </c>
      <c r="DB7" s="36">
        <v>84.13</v>
      </c>
      <c r="DC7" s="36">
        <v>85.3</v>
      </c>
      <c r="DD7" s="36">
        <v>86.34</v>
      </c>
      <c r="DE7" s="36">
        <v>85.87</v>
      </c>
      <c r="DF7" s="36">
        <v>83.95</v>
      </c>
      <c r="DG7" s="36">
        <v>46.87</v>
      </c>
      <c r="DH7" s="36">
        <v>49.07</v>
      </c>
      <c r="DI7" s="36">
        <v>49.61</v>
      </c>
      <c r="DJ7" s="36">
        <v>61.68</v>
      </c>
      <c r="DK7" s="36">
        <v>63.69</v>
      </c>
      <c r="DL7" s="36">
        <v>33.24</v>
      </c>
      <c r="DM7" s="36">
        <v>33.840000000000003</v>
      </c>
      <c r="DN7" s="36">
        <v>34.67</v>
      </c>
      <c r="DO7" s="36">
        <v>39.26</v>
      </c>
      <c r="DP7" s="36">
        <v>43.52</v>
      </c>
      <c r="DQ7" s="36">
        <v>36.56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8.98</v>
      </c>
      <c r="DX7" s="36">
        <v>8.31</v>
      </c>
      <c r="DY7" s="36">
        <v>8.4700000000000006</v>
      </c>
      <c r="DZ7" s="36">
        <v>9.1</v>
      </c>
      <c r="EA7" s="36">
        <v>12.35</v>
      </c>
      <c r="EB7" s="36">
        <v>9.31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1.24</v>
      </c>
      <c r="EJ7" s="36">
        <v>0.45</v>
      </c>
      <c r="EK7" s="36">
        <v>0.53</v>
      </c>
      <c r="EL7" s="36">
        <v>0.42</v>
      </c>
      <c r="EM7" s="36">
        <v>0.5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</cp:lastModifiedBy>
  <cp:lastPrinted>2017-02-15T02:35:15Z</cp:lastPrinted>
  <dcterms:created xsi:type="dcterms:W3CDTF">2016-12-02T01:55:41Z</dcterms:created>
  <dcterms:modified xsi:type="dcterms:W3CDTF">2017-02-15T02:35:18Z</dcterms:modified>
  <cp:category/>
</cp:coreProperties>
</file>