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AF63" i="11" l="1"/>
  <c r="AU88" i="11" l="1"/>
  <c r="AP88" i="11"/>
  <c r="AU63" i="11"/>
  <c r="AP63" i="11"/>
  <c r="AP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W34" i="9" l="1"/>
  <c r="BW35" i="9" s="1"/>
  <c r="BW36" i="9" s="1"/>
  <c r="BW37" i="9" s="1"/>
  <c r="BW38" i="9" s="1"/>
  <c r="BW39" i="9" s="1"/>
  <c r="BW40" i="9" s="1"/>
  <c r="BW41" i="9" s="1"/>
  <c r="BW42" i="9" s="1"/>
</calcChain>
</file>

<file path=xl/sharedStrings.xml><?xml version="1.0" encoding="utf-8"?>
<sst xmlns="http://schemas.openxmlformats.org/spreadsheetml/2006/main" count="1001" uniqueCount="542">
  <si>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</si>
  <si>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</si>
  <si>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</si>
  <si>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</si>
  <si>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</si>
  <si>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</si>
  <si>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</si>
  <si>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</si>
  <si>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</si>
  <si>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</si>
  <si>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</si>
  <si>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</si>
  <si>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</si>
  <si>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</si>
  <si>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</si>
  <si>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</si>
  <si>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</si>
  <si>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</si>
  <si>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</si>
  <si>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</si>
  <si>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</si>
  <si>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</si>
  <si>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</si>
  <si>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</si>
  <si>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</si>
  <si>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</si>
  <si>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</si>
  <si>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</si>
  <si>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</si>
  <si>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</si>
  <si>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</si>
  <si>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</si>
  <si>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</si>
  <si>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</si>
  <si>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</si>
  <si>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</si>
  <si>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</si>
  <si>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</si>
  <si>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</si>
  <si>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</si>
  <si>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</si>
  <si>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</si>
  <si>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</si>
  <si>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</si>
  <si>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</si>
  <si>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</si>
  <si>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</si>
  <si>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</si>
  <si>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</si>
  <si>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</si>
  <si>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</si>
  <si>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</si>
  <si>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</si>
  <si>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</si>
  <si>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</si>
  <si>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</si>
  <si>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</si>
  <si>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</si>
  <si>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</si>
  <si>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</si>
  <si>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</si>
  <si>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</si>
  <si>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</si>
  <si>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</si>
  <si>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</si>
  <si>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</si>
  <si>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</si>
  <si>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</si>
  <si>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</si>
  <si>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</si>
  <si>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</si>
  <si>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</si>
  <si>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</si>
  <si>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</si>
  <si>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</si>
  <si>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</si>
  <si>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</si>
  <si>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</si>
  <si>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</si>
  <si>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</si>
  <si>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</si>
  <si>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</si>
  <si>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六戸町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</si>
  <si>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</si>
  <si>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</si>
  <si>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</si>
  <si>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</si>
  <si>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</si>
  <si>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</si>
  <si>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</si>
  <si>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</si>
  <si>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</si>
  <si>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</si>
  <si>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</si>
  <si>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</si>
  <si>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</si>
  <si>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</si>
  <si>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</si>
  <si>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</si>
  <si>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</si>
  <si>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</si>
  <si>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</si>
  <si>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</si>
  <si>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</si>
  <si>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</si>
  <si>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</si>
  <si>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</si>
  <si>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</si>
  <si>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</si>
  <si>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</si>
  <si>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</si>
  <si>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</si>
  <si>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</si>
  <si>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</si>
  <si>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</si>
  <si>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</si>
  <si>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</si>
  <si>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</si>
  <si>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</si>
  <si>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</si>
  <si>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</si>
  <si>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</si>
  <si>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</si>
  <si>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</si>
  <si>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</si>
  <si>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</si>
  <si>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</si>
  <si>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</si>
  <si>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</si>
  <si>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</si>
  <si>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</si>
  <si>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</si>
  <si>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</si>
  <si>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</si>
  <si>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</si>
  <si>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</si>
  <si>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</si>
  <si>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</si>
  <si>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</si>
  <si>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</si>
  <si>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</si>
  <si>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</si>
  <si>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</si>
  <si>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</si>
  <si>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</si>
  <si>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</si>
  <si>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</si>
  <si>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</si>
  <si>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</si>
  <si>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</si>
  <si>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</si>
  <si>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</si>
  <si>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</si>
  <si>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</si>
  <si>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</si>
  <si>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</si>
  <si>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</si>
  <si>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</si>
  <si>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</si>
  <si>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</si>
  <si>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</si>
  <si>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</si>
  <si>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</si>
  <si>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</si>
  <si>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</si>
  <si>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</si>
  <si>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</si>
  <si>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</si>
  <si>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</si>
  <si>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</si>
  <si>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</si>
  <si>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</si>
  <si>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</si>
  <si>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</si>
  <si>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</si>
  <si>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</si>
  <si>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</si>
  <si>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</si>
  <si>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</si>
  <si>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</si>
  <si>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</si>
  <si>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</si>
  <si>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</si>
  <si>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</si>
  <si>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</si>
  <si>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</si>
  <si>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</si>
  <si>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</si>
  <si>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</si>
  <si>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</si>
  <si>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</si>
  <si>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</si>
  <si>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</si>
  <si>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</si>
  <si>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</si>
  <si>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青森県六戸町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</si>
  <si>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</si>
  <si>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</si>
  <si>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</si>
  <si>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</si>
  <si>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</si>
  <si>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</si>
  <si>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</si>
  <si>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</si>
  <si>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</si>
  <si>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</si>
  <si>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</si>
  <si>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</si>
  <si>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</si>
  <si>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</si>
  <si>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</si>
  <si>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</si>
  <si>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</si>
  <si>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</si>
  <si>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</si>
  <si>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</si>
  <si>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</si>
  <si>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</si>
  <si>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</si>
  <si>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</si>
  <si>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</si>
  <si>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</si>
  <si>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</si>
  <si>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</si>
  <si>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</si>
  <si>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</si>
  <si>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</si>
  <si>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</si>
  <si>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</si>
  <si>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</si>
  <si>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</si>
  <si>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</si>
  <si>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</si>
  <si>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</si>
  <si>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</si>
  <si>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</si>
  <si>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</si>
  <si>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</si>
  <si>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</si>
  <si>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</si>
  <si>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</si>
  <si>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</si>
  <si>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</si>
  <si>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</si>
  <si>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</si>
  <si>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</si>
  <si>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</si>
  <si>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</si>
  <si>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</si>
  <si>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</si>
  <si>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</si>
  <si>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</si>
  <si>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</si>
  <si>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</si>
  <si>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</si>
  <si>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</si>
  <si>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</si>
  <si>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</si>
  <si>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</si>
  <si>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</si>
  <si>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</si>
  <si>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</si>
  <si>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</si>
  <si>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</si>
  <si>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</si>
  <si>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</si>
  <si>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</si>
  <si>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</si>
  <si>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</si>
  <si>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</si>
  <si>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</si>
  <si>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</si>
  <si>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</si>
  <si>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</si>
  <si>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</si>
  <si>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</si>
  <si>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</si>
  <si>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</si>
  <si>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</si>
  <si>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</si>
  <si>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</si>
  <si>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</si>
  <si>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</si>
  <si>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</si>
  <si>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</si>
  <si>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</si>
  <si>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</si>
  <si>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</si>
  <si>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</si>
  <si>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</si>
  <si>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</si>
  <si>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</si>
  <si>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</si>
  <si>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</si>
  <si>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</si>
  <si>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</si>
  <si>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</si>
  <si>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</si>
  <si>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</si>
  <si>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</si>
  <si>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</si>
  <si>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</si>
  <si>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</si>
  <si>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</si>
  <si>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</si>
  <si>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</si>
  <si>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</si>
  <si>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</si>
  <si>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</si>
  <si>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</si>
  <si>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</si>
  <si>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</si>
  <si>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</si>
  <si>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</si>
  <si>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</si>
  <si>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</si>
  <si>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</si>
  <si>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</si>
  <si>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</si>
  <si>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</si>
  <si>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</si>
  <si>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</si>
  <si>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</si>
  <si>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</si>
  <si>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</si>
  <si>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</si>
  <si>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</si>
  <si>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</si>
  <si>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</si>
  <si>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</si>
  <si>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</si>
  <si>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</si>
  <si>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</si>
  <si>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</si>
  <si>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</si>
  <si>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</si>
  <si>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</si>
  <si>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</si>
  <si>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</si>
  <si>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</si>
  <si>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</si>
  <si>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</si>
  <si>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</si>
  <si>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青森県六戸町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</si>
  <si>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</si>
  <si>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</si>
  <si>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</si>
  <si>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</si>
  <si>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</si>
  <si>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</si>
  <si>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</si>
  <si>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</si>
  <si>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</si>
  <si>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</si>
  <si>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</si>
  <si>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</si>
  <si>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</si>
  <si>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</si>
  <si>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</si>
  <si>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</si>
  <si>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</si>
  <si>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</si>
  <si>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</si>
  <si>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</si>
  <si>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</si>
  <si>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</si>
  <si>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</si>
  <si>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</si>
  <si>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</si>
  <si>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</si>
  <si>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</si>
  <si>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</si>
  <si>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</si>
  <si>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</si>
  <si>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</si>
  <si>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</si>
  <si>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</si>
  <si>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</si>
  <si>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</si>
  <si>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</si>
  <si>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</si>
  <si>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国民健康保険病院事業特別会計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</si>
  <si>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</si>
  <si>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</si>
  <si>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</si>
  <si>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</si>
  <si>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</si>
  <si>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</si>
  <si>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</si>
  <si>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</si>
  <si>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</si>
  <si>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</si>
  <si>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</si>
  <si>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</si>
  <si>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</si>
  <si>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</si>
  <si>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</si>
  <si>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</si>
  <si>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</si>
  <si>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</si>
  <si>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</si>
  <si>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</si>
  <si>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</si>
  <si>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</si>
  <si>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</si>
  <si>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</si>
  <si>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</si>
  <si>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</si>
  <si>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</si>
  <si>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</si>
  <si>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</si>
  <si>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</si>
  <si>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</si>
  <si>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</si>
  <si>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</si>
  <si>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</si>
  <si>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</si>
  <si>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</si>
  <si>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</si>
  <si>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</si>
  <si>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</si>
  <si>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</si>
  <si>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</si>
  <si>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</si>
  <si>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</si>
  <si>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</si>
  <si>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</si>
  <si>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</si>
  <si>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</si>
  <si>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</si>
  <si>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</si>
  <si>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</si>
  <si>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</si>
  <si>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</si>
  <si>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</si>
  <si>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</si>
  <si>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</si>
  <si>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</si>
  <si>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</si>
  <si>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</si>
  <si>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</si>
  <si>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</si>
  <si>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</si>
  <si>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</si>
  <si>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</si>
  <si>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</si>
  <si>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</si>
  <si>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</si>
  <si>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</si>
  <si>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</si>
  <si>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</si>
  <si>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</si>
  <si>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</si>
  <si>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</si>
  <si>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</si>
  <si>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</si>
  <si>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</si>
  <si>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</si>
  <si>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</si>
  <si>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</si>
  <si>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</si>
  <si>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</si>
  <si>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</si>
  <si>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</si>
  <si>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</si>
  <si>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</si>
  <si>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</si>
  <si>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</si>
  <si>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</si>
  <si>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</si>
  <si>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</si>
  <si>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</si>
  <si>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</si>
  <si>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</si>
  <si>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</si>
  <si>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</si>
  <si>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</si>
  <si>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</si>
  <si>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</si>
  <si>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</si>
  <si>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</si>
  <si>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</si>
  <si>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</si>
  <si>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</si>
  <si>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</si>
  <si>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</si>
  <si>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</si>
  <si>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</si>
  <si>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</si>
  <si>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</si>
  <si>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</si>
  <si>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</si>
  <si>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</si>
  <si>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</si>
  <si>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</si>
  <si>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</si>
  <si>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</si>
  <si>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</si>
  <si>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</si>
  <si>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</si>
  <si>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</si>
  <si>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</si>
  <si>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</si>
  <si>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</si>
  <si>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</si>
  <si>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</si>
  <si>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</si>
  <si>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</si>
  <si>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</si>
  <si>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</si>
  <si>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</si>
  <si>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</si>
  <si>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</si>
  <si>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</si>
  <si>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</si>
  <si>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</si>
  <si>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</si>
  <si>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</si>
  <si>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2.18</t>
  </si>
  <si>
    <t>一般会計</t>
  </si>
  <si>
    <t>国民健康保険病院事業特別会計</t>
  </si>
  <si>
    <t>介護保険事業特別会計</t>
  </si>
  <si>
    <t>国民健康保険事業特別会計</t>
  </si>
  <si>
    <t>後期高齢者医療特別会計</t>
  </si>
  <si>
    <t>霊園事業特別会計</t>
  </si>
  <si>
    <t>下水道事業特別会計</t>
  </si>
  <si>
    <t>農業集落排水事業特別会計</t>
  </si>
  <si>
    <t>その他会計（赤字）</t>
  </si>
  <si>
    <t>その他会計（黒字）</t>
  </si>
  <si>
    <t>-</t>
    <phoneticPr fontId="2"/>
  </si>
  <si>
    <t>-</t>
    <phoneticPr fontId="2"/>
  </si>
  <si>
    <t>上北地方教育福祉事務組合</t>
    <rPh sb="0" eb="2">
      <t>カミキタ</t>
    </rPh>
    <rPh sb="2" eb="4">
      <t>チホウ</t>
    </rPh>
    <rPh sb="4" eb="6">
      <t>キョウイク</t>
    </rPh>
    <rPh sb="6" eb="8">
      <t>フクシ</t>
    </rPh>
    <rPh sb="8" eb="10">
      <t>ジム</t>
    </rPh>
    <rPh sb="10" eb="12">
      <t>クミアイ</t>
    </rPh>
    <phoneticPr fontId="2"/>
  </si>
  <si>
    <t>十和田地域広域事務組合</t>
    <rPh sb="0" eb="3">
      <t>トワダ</t>
    </rPh>
    <rPh sb="3" eb="5">
      <t>チイキ</t>
    </rPh>
    <rPh sb="5" eb="7">
      <t>コウイキ</t>
    </rPh>
    <rPh sb="7" eb="9">
      <t>ジム</t>
    </rPh>
    <rPh sb="9" eb="11">
      <t>クミアイ</t>
    </rPh>
    <phoneticPr fontId="2"/>
  </si>
  <si>
    <t>八戸圏域水道事業団</t>
    <rPh sb="0" eb="2">
      <t>ハチノヘ</t>
    </rPh>
    <rPh sb="2" eb="4">
      <t>ケンイキ</t>
    </rPh>
    <rPh sb="4" eb="6">
      <t>スイドウ</t>
    </rPh>
    <rPh sb="6" eb="9">
      <t>ジギョウダン</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</si>
  <si>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</si>
  <si>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</si>
  <si>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十和田地区環境整備事務組合</t>
    <rPh sb="0" eb="3">
      <t>トワダ</t>
    </rPh>
    <rPh sb="3" eb="5">
      <t>チク</t>
    </rPh>
    <rPh sb="5" eb="7">
      <t>カンキョウ</t>
    </rPh>
    <rPh sb="7" eb="9">
      <t>セイビ</t>
    </rPh>
    <rPh sb="9" eb="11">
      <t>ジム</t>
    </rPh>
    <rPh sb="11" eb="13">
      <t>クミアイ</t>
    </rPh>
    <phoneticPr fontId="2"/>
  </si>
  <si>
    <t>-</t>
    <phoneticPr fontId="2"/>
  </si>
  <si>
    <t>青森県市町村総合事務組合</t>
    <rPh sb="0" eb="3">
      <t>アオモリケン</t>
    </rPh>
    <rPh sb="3" eb="6">
      <t>シチョウソン</t>
    </rPh>
    <rPh sb="6" eb="8">
      <t>ソウゴウ</t>
    </rPh>
    <rPh sb="8" eb="10">
      <t>ジム</t>
    </rPh>
    <rPh sb="10" eb="12">
      <t>クミアイ</t>
    </rPh>
    <phoneticPr fontId="2"/>
  </si>
  <si>
    <t>-</t>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</si>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</sst>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108373</c:v>
                </c:pt>
                <c:pt idx="1">
                  <c:v>72719</c:v>
                </c:pt>
                <c:pt idx="2">
                  <c:v>43431</c:v>
                </c:pt>
                <c:pt idx="3">
                  <c:v>47736</c:v>
                </c:pt>
                <c:pt idx="4">
                  <c:v>60011</c:v>
                </c:pt>
              </c:numCache>
            </c:numRef>
          </c:val>
          <c:smooth val="0"/>
        </c:ser>
        <c:dLbls>
          <c:showLegendKey val="0"/>
          <c:showVal val="0"/>
          <c:showCatName val="0"/>
          <c:showSerName val="0"/>
          <c:showPercent val="0"/>
          <c:showBubbleSize val="0"/>
        </c:dLbls>
        <c:marker val="1"/>
        <c:smooth val="0"/>
        <c:axId val="198426528"/>
        <c:axId val="198426920"/>
      </c:lineChart>
      <c:catAx>
        <c:axId val="19842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426920"/>
        <c:crosses val="autoZero"/>
        <c:auto val="1"/>
        <c:lblAlgn val="ctr"/>
        <c:lblOffset val="100"/>
        <c:tickLblSkip val="1"/>
        <c:tickMarkSkip val="1"/>
        <c:noMultiLvlLbl val="0"/>
      </c:catAx>
      <c:valAx>
        <c:axId val="1984269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42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3.72</c:v>
                </c:pt>
                <c:pt idx="1">
                  <c:v>5.0599999999999996</c:v>
                </c:pt>
                <c:pt idx="2">
                  <c:v>5.1100000000000003</c:v>
                </c:pt>
                <c:pt idx="3">
                  <c:v>7.3</c:v>
                </c:pt>
                <c:pt idx="4">
                  <c:v>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11.82</c:v>
                </c:pt>
                <c:pt idx="1">
                  <c:v>14.71</c:v>
                </c:pt>
                <c:pt idx="2">
                  <c:v>12.54</c:v>
                </c:pt>
                <c:pt idx="3">
                  <c:v>18.47</c:v>
                </c:pt>
                <c:pt idx="4">
                  <c:v>23.21</c:v>
                </c:pt>
              </c:numCache>
            </c:numRef>
          </c:val>
        </c:ser>
        <c:dLbls>
          <c:showLegendKey val="0"/>
          <c:showVal val="0"/>
          <c:showCatName val="0"/>
          <c:showSerName val="0"/>
          <c:showPercent val="0"/>
          <c:showBubbleSize val="0"/>
        </c:dLbls>
        <c:gapWidth val="250"/>
        <c:overlap val="100"/>
        <c:axId val="198427704"/>
        <c:axId val="198428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12.43</c:v>
                </c:pt>
                <c:pt idx="1">
                  <c:v>5.49</c:v>
                </c:pt>
                <c:pt idx="2">
                  <c:v>2.2200000000000002</c:v>
                </c:pt>
                <c:pt idx="3">
                  <c:v>5.77</c:v>
                </c:pt>
                <c:pt idx="4">
                  <c:v>-2.1800000000000002</c:v>
                </c:pt>
              </c:numCache>
            </c:numRef>
          </c:val>
          <c:smooth val="0"/>
        </c:ser>
        <c:dLbls>
          <c:showLegendKey val="0"/>
          <c:showVal val="0"/>
          <c:showCatName val="0"/>
          <c:showSerName val="0"/>
          <c:showPercent val="0"/>
          <c:showBubbleSize val="0"/>
        </c:dLbls>
        <c:marker val="1"/>
        <c:smooth val="0"/>
        <c:axId val="198427704"/>
        <c:axId val="198428096"/>
      </c:lineChart>
      <c:catAx>
        <c:axId val="19842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428096"/>
        <c:crosses val="autoZero"/>
        <c:auto val="1"/>
        <c:lblAlgn val="ctr"/>
        <c:lblOffset val="100"/>
        <c:tickLblSkip val="1"/>
        <c:tickMarkSkip val="1"/>
        <c:noMultiLvlLbl val="0"/>
      </c:catAx>
      <c:valAx>
        <c:axId val="19842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42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0.03</c:v>
                </c:pt>
                <c:pt idx="4">
                  <c:v>#N/A</c:v>
                </c:pt>
                <c:pt idx="5">
                  <c:v>0</c:v>
                </c:pt>
                <c:pt idx="6">
                  <c:v>#N/A</c:v>
                </c:pt>
                <c:pt idx="7">
                  <c:v>0</c:v>
                </c:pt>
                <c:pt idx="8">
                  <c:v>#N/A</c:v>
                </c:pt>
                <c:pt idx="9">
                  <c:v>0.02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0.38</c:v>
                </c:pt>
                <c:pt idx="2">
                  <c:v>#N/A</c:v>
                </c:pt>
                <c:pt idx="3">
                  <c:v>0.18</c:v>
                </c:pt>
                <c:pt idx="4">
                  <c:v>#N/A</c:v>
                </c:pt>
                <c:pt idx="5">
                  <c:v>0.78</c:v>
                </c:pt>
                <c:pt idx="6">
                  <c:v>#N/A</c:v>
                </c:pt>
                <c:pt idx="7">
                  <c:v>0.83</c:v>
                </c:pt>
                <c:pt idx="8">
                  <c:v>#N/A</c:v>
                </c:pt>
                <c:pt idx="9">
                  <c:v>0.15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0.45</c:v>
                </c:pt>
                <c:pt idx="2">
                  <c:v>#N/A</c:v>
                </c:pt>
                <c:pt idx="3">
                  <c:v>0.39</c:v>
                </c:pt>
                <c:pt idx="4">
                  <c:v>#N/A</c:v>
                </c:pt>
                <c:pt idx="5">
                  <c:v>0.51</c:v>
                </c:pt>
                <c:pt idx="6">
                  <c:v>#N/A</c:v>
                </c:pt>
                <c:pt idx="7">
                  <c:v>0.49</c:v>
                </c:pt>
                <c:pt idx="8">
                  <c:v>#N/A</c:v>
                </c:pt>
                <c:pt idx="9">
                  <c:v>0.5</c:v>
                </c:pt>
              </c:numCache>
            </c:numRef>
          </c:val>
        </c:ser>
        <c:ser>
          <c:idx val="8"/>
          <c:order val="8"/>
          <c:tx>
            <c:strRef>
              <c:f>データシート!$A$35</c:f>
              <c:strCache>
                <c:ptCount val="1"/>
                <c:pt idx="0">
                  <c:v>国民健康保険病院事業特別会計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0.21</c:v>
                </c:pt>
                <c:pt idx="2">
                  <c:v>#N/A</c:v>
                </c:pt>
                <c:pt idx="3">
                  <c:v>0.09</c:v>
                </c:pt>
                <c:pt idx="4">
                  <c:v>#N/A</c:v>
                </c:pt>
                <c:pt idx="5">
                  <c:v>0</c:v>
                </c:pt>
                <c:pt idx="6">
                  <c:v>#N/A</c:v>
                </c:pt>
                <c:pt idx="7">
                  <c:v>0</c:v>
                </c:pt>
                <c:pt idx="8">
                  <c:v>#N/A</c:v>
                </c:pt>
                <c:pt idx="9">
                  <c:v>0.73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3.71</c:v>
                </c:pt>
                <c:pt idx="2">
                  <c:v>#N/A</c:v>
                </c:pt>
                <c:pt idx="3">
                  <c:v>5.05</c:v>
                </c:pt>
                <c:pt idx="4">
                  <c:v>#N/A</c:v>
                </c:pt>
                <c:pt idx="5">
                  <c:v>5.0999999999999996</c:v>
                </c:pt>
                <c:pt idx="6">
                  <c:v>#N/A</c:v>
                </c:pt>
                <c:pt idx="7">
                  <c:v>7.29</c:v>
                </c:pt>
                <c:pt idx="8">
                  <c:v>#N/A</c:v>
                </c:pt>
                <c:pt idx="9">
                  <c:v>5.2</c:v>
                </c:pt>
              </c:numCache>
            </c:numRef>
          </c:val>
        </c:ser>
        <c:dLbls>
          <c:showLegendKey val="0"/>
          <c:showVal val="0"/>
          <c:showCatName val="0"/>
          <c:showSerName val="0"/>
          <c:showPercent val="0"/>
          <c:showBubbleSize val="0"/>
        </c:dLbls>
        <c:gapWidth val="150"/>
        <c:overlap val="100"/>
        <c:axId val="450146936"/>
        <c:axId val="450147328"/>
      </c:barChart>
      <c:catAx>
        <c:axId val="45014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147328"/>
        <c:crosses val="autoZero"/>
        <c:auto val="1"/>
        <c:lblAlgn val="ctr"/>
        <c:lblOffset val="100"/>
        <c:tickLblSkip val="1"/>
        <c:tickMarkSkip val="1"/>
        <c:noMultiLvlLbl val="0"/>
      </c:catAx>
      <c:valAx>
        <c:axId val="45014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146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493</c:v>
                </c:pt>
                <c:pt idx="5">
                  <c:v>508</c:v>
                </c:pt>
                <c:pt idx="8">
                  <c:v>529</c:v>
                </c:pt>
                <c:pt idx="11">
                  <c:v>534</c:v>
                </c:pt>
                <c:pt idx="14">
                  <c:v>569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c:v>
                </c:pt>
                <c:pt idx="3">
                  <c:v>27</c:v>
                </c:pt>
                <c:pt idx="6">
                  <c:v>28</c:v>
                </c:pt>
                <c:pt idx="9">
                  <c:v>28</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333</c:v>
                </c:pt>
                <c:pt idx="3">
                  <c:v>341</c:v>
                </c:pt>
                <c:pt idx="6">
                  <c:v>346</c:v>
                </c:pt>
                <c:pt idx="9">
                  <c:v>339</c:v>
                </c:pt>
                <c:pt idx="12">
                  <c:v>334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604</c:v>
                </c:pt>
                <c:pt idx="3">
                  <c:v>558</c:v>
                </c:pt>
                <c:pt idx="6">
                  <c:v>555</c:v>
                </c:pt>
                <c:pt idx="9">
                  <c:v>541</c:v>
                </c:pt>
                <c:pt idx="12">
                  <c:v>536</c:v>
                </c:pt>
              </c:numCache>
            </c:numRef>
          </c:val>
        </c:ser>
        <c:dLbls>
          <c:showLegendKey val="0"/>
          <c:showVal val="0"/>
          <c:showCatName val="0"/>
          <c:showSerName val="0"/>
          <c:showPercent val="0"/>
          <c:showBubbleSize val="0"/>
        </c:dLbls>
        <c:gapWidth val="100"/>
        <c:overlap val="100"/>
        <c:axId val="450148112"/>
        <c:axId val="450148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493</c:v>
                </c:pt>
                <c:pt idx="2">
                  <c:v>#N/A</c:v>
                </c:pt>
                <c:pt idx="3">
                  <c:v>#N/A</c:v>
                </c:pt>
                <c:pt idx="4">
                  <c:v>418</c:v>
                </c:pt>
                <c:pt idx="5">
                  <c:v>#N/A</c:v>
                </c:pt>
                <c:pt idx="6">
                  <c:v>#N/A</c:v>
                </c:pt>
                <c:pt idx="7">
                  <c:v>400</c:v>
                </c:pt>
                <c:pt idx="8">
                  <c:v>#N/A</c:v>
                </c:pt>
                <c:pt idx="9">
                  <c:v>#N/A</c:v>
                </c:pt>
                <c:pt idx="10">
                  <c:v>374</c:v>
                </c:pt>
                <c:pt idx="11">
                  <c:v>#N/A</c:v>
                </c:pt>
                <c:pt idx="12">
                  <c:v>#N/A</c:v>
                </c:pt>
                <c:pt idx="13">
                  <c:v>329</c:v>
                </c:pt>
                <c:pt idx="14">
                  <c:v>#N/A</c:v>
                </c:pt>
              </c:numCache>
            </c:numRef>
          </c:val>
          <c:smooth val="0"/>
        </c:ser>
        <c:dLbls>
          <c:showLegendKey val="0"/>
          <c:showVal val="0"/>
          <c:showCatName val="0"/>
          <c:showSerName val="0"/>
          <c:showPercent val="0"/>
          <c:showBubbleSize val="0"/>
        </c:dLbls>
        <c:marker val="1"/>
        <c:smooth val="0"/>
        <c:axId val="450148112"/>
        <c:axId val="450148504"/>
      </c:lineChart>
      <c:catAx>
        <c:axId val="45014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148504"/>
        <c:crosses val="autoZero"/>
        <c:auto val="1"/>
        <c:lblAlgn val="ctr"/>
        <c:lblOffset val="100"/>
        <c:tickLblSkip val="1"/>
        <c:tickMarkSkip val="1"/>
        <c:noMultiLvlLbl val="0"/>
      </c:catAx>
      <c:valAx>
        <c:axId val="450148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14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6253</c:v>
                </c:pt>
                <c:pt idx="5">
                  <c:v>6161</c:v>
                </c:pt>
                <c:pt idx="8">
                  <c:v>6052</c:v>
                </c:pt>
                <c:pt idx="11">
                  <c:v>5898</c:v>
                </c:pt>
                <c:pt idx="14">
                  <c:v>5602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325</c:v>
                </c:pt>
                <c:pt idx="5">
                  <c:v>410</c:v>
                </c:pt>
                <c:pt idx="8">
                  <c:v>504</c:v>
                </c:pt>
                <c:pt idx="11">
                  <c:v>499</c:v>
                </c:pt>
                <c:pt idx="14">
                  <c:v>521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2276</c:v>
                </c:pt>
                <c:pt idx="5">
                  <c:v>2433</c:v>
                </c:pt>
                <c:pt idx="8">
                  <c:v>2506</c:v>
                </c:pt>
                <c:pt idx="11">
                  <c:v>2732</c:v>
                </c:pt>
                <c:pt idx="14">
                  <c:v>2795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835</c:v>
                </c:pt>
                <c:pt idx="3">
                  <c:v>772</c:v>
                </c:pt>
                <c:pt idx="6">
                  <c:v>720</c:v>
                </c:pt>
                <c:pt idx="9">
                  <c:v>625</c:v>
                </c:pt>
                <c:pt idx="12">
                  <c:v>550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244</c:v>
                </c:pt>
                <c:pt idx="3">
                  <c:v>203</c:v>
                </c:pt>
                <c:pt idx="6">
                  <c:v>185</c:v>
                </c:pt>
                <c:pt idx="9">
                  <c:v>170</c:v>
                </c:pt>
                <c:pt idx="12">
                  <c:v>159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4476</c:v>
                </c:pt>
                <c:pt idx="3">
                  <c:v>4370</c:v>
                </c:pt>
                <c:pt idx="6">
                  <c:v>4226</c:v>
                </c:pt>
                <c:pt idx="9">
                  <c:v>3806</c:v>
                </c:pt>
                <c:pt idx="12">
                  <c:v>3559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5770</c:v>
                </c:pt>
                <c:pt idx="3">
                  <c:v>5632</c:v>
                </c:pt>
                <c:pt idx="6">
                  <c:v>5358</c:v>
                </c:pt>
                <c:pt idx="9">
                  <c:v>5183</c:v>
                </c:pt>
                <c:pt idx="12">
                  <c:v>5002</c:v>
                </c:pt>
              </c:numCache>
            </c:numRef>
          </c:val>
        </c:ser>
        <c:dLbls>
          <c:showLegendKey val="0"/>
          <c:showVal val="0"/>
          <c:showCatName val="0"/>
          <c:showSerName val="0"/>
          <c:showPercent val="0"/>
          <c:showBubbleSize val="0"/>
        </c:dLbls>
        <c:gapWidth val="100"/>
        <c:overlap val="100"/>
        <c:axId val="450116344"/>
        <c:axId val="450116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2471</c:v>
                </c:pt>
                <c:pt idx="2">
                  <c:v>#N/A</c:v>
                </c:pt>
                <c:pt idx="3">
                  <c:v>#N/A</c:v>
                </c:pt>
                <c:pt idx="4">
                  <c:v>1973</c:v>
                </c:pt>
                <c:pt idx="5">
                  <c:v>#N/A</c:v>
                </c:pt>
                <c:pt idx="6">
                  <c:v>#N/A</c:v>
                </c:pt>
                <c:pt idx="7">
                  <c:v>1426</c:v>
                </c:pt>
                <c:pt idx="8">
                  <c:v>#N/A</c:v>
                </c:pt>
                <c:pt idx="9">
                  <c:v>#N/A</c:v>
                </c:pt>
                <c:pt idx="10">
                  <c:v>655</c:v>
                </c:pt>
                <c:pt idx="11">
                  <c:v>#N/A</c:v>
                </c:pt>
                <c:pt idx="12">
                  <c:v>#N/A</c:v>
                </c:pt>
                <c:pt idx="13">
                  <c:v>353</c:v>
                </c:pt>
                <c:pt idx="14">
                  <c:v>#N/A</c:v>
                </c:pt>
              </c:numCache>
            </c:numRef>
          </c:val>
          <c:smooth val="0"/>
        </c:ser>
        <c:dLbls>
          <c:showLegendKey val="0"/>
          <c:showVal val="0"/>
          <c:showCatName val="0"/>
          <c:showSerName val="0"/>
          <c:showPercent val="0"/>
          <c:showBubbleSize val="0"/>
        </c:dLbls>
        <c:marker val="1"/>
        <c:smooth val="0"/>
        <c:axId val="450116344"/>
        <c:axId val="450116736"/>
      </c:lineChart>
      <c:catAx>
        <c:axId val="45011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116736"/>
        <c:crosses val="autoZero"/>
        <c:auto val="1"/>
        <c:lblAlgn val="ctr"/>
        <c:lblOffset val="100"/>
        <c:tickLblSkip val="1"/>
        <c:tickMarkSkip val="1"/>
        <c:noMultiLvlLbl val="0"/>
      </c:catAx>
      <c:valAx>
        <c:axId val="45011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11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10,959
10,904
83.89
5,344,551
5,137,741
180,261
3,466,370
5,002,143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全体的には、昨今の長引く景気の低迷等が未だに影響を及ぼしていると推測され、税収も大規模な公共事業の完了による企業の撤退を要因とする法人税の減収などが見られる。</a:t>
          </a:r>
          <a:endParaRPr kumimoji="1" lang="en-US" altLang="ja-JP" sz="1300">
            <a:latin typeface="ＭＳ Ｐゴシック"/>
          </a:endParaRPr>
        </a:p>
        <a:p>
          <a:r>
            <a:rPr kumimoji="1" lang="ja-JP" altLang="en-US" sz="1300">
              <a:latin typeface="ＭＳ Ｐゴシック"/>
            </a:rPr>
            <a:t>　前年とほぼ同じ指数を維持しているものの歳出の徹底的な見直し（前年比</a:t>
          </a:r>
          <a:r>
            <a:rPr kumimoji="1" lang="en-US" altLang="ja-JP" sz="1300">
              <a:latin typeface="ＭＳ Ｐゴシック"/>
            </a:rPr>
            <a:t>5</a:t>
          </a:r>
          <a:r>
            <a:rPr kumimoji="1" lang="ja-JP" altLang="en-US" sz="1300">
              <a:latin typeface="ＭＳ Ｐゴシック"/>
            </a:rPr>
            <a:t>％を目標）を図り、財政の健全化を図る。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46567</xdr:rowOff>
    </xdr:to>
    <xdr:cxnSp macro="">
      <xdr:nvCxnSpPr>
        <xdr:cNvPr id="67" name="直線コネクタ 66"/>
        <xdr:cNvCxnSpPr/>
      </xdr:nvCxnSpPr>
      <xdr:spPr>
        <a:xfrm flipV="1">
          <a:off x="4114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86783</xdr:rowOff>
    </xdr:to>
    <xdr:cxnSp macro="">
      <xdr:nvCxnSpPr>
        <xdr:cNvPr id="70" name="直線コネクタ 69"/>
        <xdr:cNvCxnSpPr/>
      </xdr:nvCxnSpPr>
      <xdr:spPr>
        <a:xfrm flipV="1">
          <a:off x="3225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86783</xdr:rowOff>
    </xdr:to>
    <xdr:cxnSp macro="">
      <xdr:nvCxnSpPr>
        <xdr:cNvPr id="73" name="直線コネクタ 72"/>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86783</xdr:rowOff>
    </xdr:to>
    <xdr:cxnSp macro="">
      <xdr:nvCxnSpPr>
        <xdr:cNvPr id="76" name="直線コネクタ 75"/>
        <xdr:cNvCxnSpPr/>
      </xdr:nvCxnSpPr>
      <xdr:spPr>
        <a:xfrm>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6" name="円/楕円 85"/>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7"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8" name="円/楕円 87"/>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89" name="テキスト ボックス 88"/>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0" name="円/楕円 89"/>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1" name="テキスト ボックス 90"/>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2" name="円/楕円 91"/>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3" name="テキスト ボックス 92"/>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4" name="円/楕円 93"/>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5" name="テキスト ボックス 94"/>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公債においては、毎年圧縮</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図られている。これについては以前計画的に実施した地方債の繰上償還によって利子償還金の圧縮が図られたものである。また、職員数の適正化によって人件費の削減</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図</a:t>
          </a:r>
          <a:r>
            <a:rPr kumimoji="1" lang="ja-JP" altLang="en-US" sz="1200">
              <a:solidFill>
                <a:schemeClr val="dk1"/>
              </a:solidFill>
              <a:effectLst/>
              <a:latin typeface="+mn-lt"/>
              <a:ea typeface="+mn-ea"/>
              <a:cs typeface="+mn-cs"/>
            </a:rPr>
            <a:t>る等財政健全化の取組は行っているものの、当該年度については扶助費</a:t>
          </a:r>
          <a:r>
            <a:rPr kumimoji="1" lang="ja-JP" altLang="en-US" sz="1200">
              <a:latin typeface="ＭＳ Ｐゴシック"/>
            </a:rPr>
            <a:t>において前年比</a:t>
          </a:r>
          <a:r>
            <a:rPr kumimoji="1" lang="en-US" altLang="ja-JP" sz="1200">
              <a:latin typeface="ＭＳ Ｐゴシック"/>
            </a:rPr>
            <a:t>10</a:t>
          </a:r>
          <a:r>
            <a:rPr kumimoji="1" lang="ja-JP" altLang="en-US" sz="1200">
              <a:latin typeface="ＭＳ Ｐゴシック"/>
            </a:rPr>
            <a:t>％程度上昇していること等が要因で比率の上昇がみられる。これは、小松ケ丘地区の人口の増加に伴うこども医療費の増が要因である。今後においても、なお一層の義務的経費の削減に努め経常収支比率の改善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64</xdr:row>
      <xdr:rowOff>29718</xdr:rowOff>
    </xdr:to>
    <xdr:cxnSp macro="">
      <xdr:nvCxnSpPr>
        <xdr:cNvPr id="128" name="直線コネクタ 127"/>
        <xdr:cNvCxnSpPr/>
      </xdr:nvCxnSpPr>
      <xdr:spPr>
        <a:xfrm>
          <a:off x="4114800" y="10843260"/>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75692</xdr:rowOff>
    </xdr:to>
    <xdr:cxnSp macro="">
      <xdr:nvCxnSpPr>
        <xdr:cNvPr id="131" name="直線コネクタ 130"/>
        <xdr:cNvCxnSpPr/>
      </xdr:nvCxnSpPr>
      <xdr:spPr>
        <a:xfrm flipV="1">
          <a:off x="3225800" y="108432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75692</xdr:rowOff>
    </xdr:from>
    <xdr:to>
      <xdr:col>4</xdr:col>
      <xdr:colOff>482600</xdr:colOff>
      <xdr:row>63</xdr:row>
      <xdr:rowOff>75692</xdr:rowOff>
    </xdr:to>
    <xdr:cxnSp macro="">
      <xdr:nvCxnSpPr>
        <xdr:cNvPr id="134" name="直線コネクタ 133"/>
        <xdr:cNvCxnSpPr/>
      </xdr:nvCxnSpPr>
      <xdr:spPr>
        <a:xfrm>
          <a:off x="2336800" y="10877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63</xdr:row>
      <xdr:rowOff>75692</xdr:rowOff>
    </xdr:to>
    <xdr:cxnSp macro="">
      <xdr:nvCxnSpPr>
        <xdr:cNvPr id="137" name="直線コネクタ 136"/>
        <xdr:cNvCxnSpPr/>
      </xdr:nvCxnSpPr>
      <xdr:spPr>
        <a:xfrm>
          <a:off x="1447800" y="108384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1" name="テキスト ボックス 140"/>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150368</xdr:rowOff>
    </xdr:from>
    <xdr:to>
      <xdr:col>7</xdr:col>
      <xdr:colOff>203200</xdr:colOff>
      <xdr:row>64</xdr:row>
      <xdr:rowOff>80518</xdr:rowOff>
    </xdr:to>
    <xdr:sp macro="" textlink="">
      <xdr:nvSpPr>
        <xdr:cNvPr id="147" name="円/楕円 146"/>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122445</xdr:rowOff>
    </xdr:from>
    <xdr:ext cx="762000" cy="259045"/>
    <xdr:sp macro="" textlink="">
      <xdr:nvSpPr>
        <xdr:cNvPr id="148" name="財政構造の弾力性該当値テキスト"/>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49" name="円/楕円 148"/>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0" name="テキスト ボックス 149"/>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24892</xdr:rowOff>
    </xdr:from>
    <xdr:to>
      <xdr:col>4</xdr:col>
      <xdr:colOff>533400</xdr:colOff>
      <xdr:row>63</xdr:row>
      <xdr:rowOff>126492</xdr:rowOff>
    </xdr:to>
    <xdr:sp macro="" textlink="">
      <xdr:nvSpPr>
        <xdr:cNvPr id="151" name="円/楕円 150"/>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111269</xdr:rowOff>
    </xdr:from>
    <xdr:ext cx="762000" cy="259045"/>
    <xdr:sp macro="" textlink="">
      <xdr:nvSpPr>
        <xdr:cNvPr id="152" name="テキスト ボックス 151"/>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24892</xdr:rowOff>
    </xdr:from>
    <xdr:to>
      <xdr:col>3</xdr:col>
      <xdr:colOff>330200</xdr:colOff>
      <xdr:row>63</xdr:row>
      <xdr:rowOff>126492</xdr:rowOff>
    </xdr:to>
    <xdr:sp macro="" textlink="">
      <xdr:nvSpPr>
        <xdr:cNvPr id="153" name="円/楕円 152"/>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54" name="テキスト ボックス 153"/>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5" name="円/楕円 154"/>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72661</xdr:rowOff>
    </xdr:from>
    <xdr:ext cx="762000" cy="259045"/>
    <xdr:sp macro="" textlink="">
      <xdr:nvSpPr>
        <xdr:cNvPr id="156" name="テキスト ボックス 155"/>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[123,259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人件費については、継続的に職員数の適正化、人件費削減に取り組んでいるが、物件費については新規事業の増加等により消耗品費、備品購入費、委託料等の増加により若干の増につながったと思われる。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14692</xdr:rowOff>
    </xdr:from>
    <xdr:to>
      <xdr:col>7</xdr:col>
      <xdr:colOff>152400</xdr:colOff>
      <xdr:row>81</xdr:row>
      <xdr:rowOff>16118</xdr:rowOff>
    </xdr:to>
    <xdr:cxnSp macro="">
      <xdr:nvCxnSpPr>
        <xdr:cNvPr id="193" name="直線コネクタ 192"/>
        <xdr:cNvCxnSpPr/>
      </xdr:nvCxnSpPr>
      <xdr:spPr>
        <a:xfrm>
          <a:off x="4114800" y="13902142"/>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156268</xdr:rowOff>
    </xdr:from>
    <xdr:to>
      <xdr:col>6</xdr:col>
      <xdr:colOff>0</xdr:colOff>
      <xdr:row>81</xdr:row>
      <xdr:rowOff>14692</xdr:rowOff>
    </xdr:to>
    <xdr:cxnSp macro="">
      <xdr:nvCxnSpPr>
        <xdr:cNvPr id="196" name="直線コネクタ 195"/>
        <xdr:cNvCxnSpPr/>
      </xdr:nvCxnSpPr>
      <xdr:spPr>
        <a:xfrm>
          <a:off x="3225800" y="13872268"/>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156268</xdr:rowOff>
    </xdr:from>
    <xdr:to>
      <xdr:col>4</xdr:col>
      <xdr:colOff>482600</xdr:colOff>
      <xdr:row>80</xdr:row>
      <xdr:rowOff>164418</xdr:rowOff>
    </xdr:to>
    <xdr:cxnSp macro="">
      <xdr:nvCxnSpPr>
        <xdr:cNvPr id="199" name="直線コネクタ 198"/>
        <xdr:cNvCxnSpPr/>
      </xdr:nvCxnSpPr>
      <xdr:spPr>
        <a:xfrm flipV="1">
          <a:off x="2336800" y="13872268"/>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164418</xdr:rowOff>
    </xdr:from>
    <xdr:to>
      <xdr:col>3</xdr:col>
      <xdr:colOff>279400</xdr:colOff>
      <xdr:row>81</xdr:row>
      <xdr:rowOff>2274</xdr:rowOff>
    </xdr:to>
    <xdr:cxnSp macro="">
      <xdr:nvCxnSpPr>
        <xdr:cNvPr id="202" name="直線コネクタ 201"/>
        <xdr:cNvCxnSpPr/>
      </xdr:nvCxnSpPr>
      <xdr:spPr>
        <a:xfrm flipV="1">
          <a:off x="1447800" y="13880418"/>
          <a:ext cx="8890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136768</xdr:rowOff>
    </xdr:from>
    <xdr:to>
      <xdr:col>7</xdr:col>
      <xdr:colOff>203200</xdr:colOff>
      <xdr:row>81</xdr:row>
      <xdr:rowOff>66918</xdr:rowOff>
    </xdr:to>
    <xdr:sp macro="" textlink="">
      <xdr:nvSpPr>
        <xdr:cNvPr id="212" name="円/楕円 211"/>
        <xdr:cNvSpPr/>
      </xdr:nvSpPr>
      <xdr:spPr>
        <a:xfrm>
          <a:off x="4902200" y="138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58045</xdr:rowOff>
    </xdr:from>
    <xdr:ext cx="762000" cy="259045"/>
    <xdr:sp macro="" textlink="">
      <xdr:nvSpPr>
        <xdr:cNvPr id="213" name="人件費・物件費等の状況該当値テキスト"/>
        <xdr:cNvSpPr txBox="1"/>
      </xdr:nvSpPr>
      <xdr:spPr>
        <a:xfrm>
          <a:off x="5041900" y="1377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123,259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135342</xdr:rowOff>
    </xdr:from>
    <xdr:to>
      <xdr:col>6</xdr:col>
      <xdr:colOff>50800</xdr:colOff>
      <xdr:row>81</xdr:row>
      <xdr:rowOff>65492</xdr:rowOff>
    </xdr:to>
    <xdr:sp macro="" textlink="">
      <xdr:nvSpPr>
        <xdr:cNvPr id="214" name="円/楕円 213"/>
        <xdr:cNvSpPr/>
      </xdr:nvSpPr>
      <xdr:spPr>
        <a:xfrm>
          <a:off x="4064000" y="138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75669</xdr:rowOff>
    </xdr:from>
    <xdr:ext cx="736600" cy="259045"/>
    <xdr:sp macro="" textlink="">
      <xdr:nvSpPr>
        <xdr:cNvPr id="215" name="テキスト ボックス 214"/>
        <xdr:cNvSpPr txBox="1"/>
      </xdr:nvSpPr>
      <xdr:spPr>
        <a:xfrm>
          <a:off x="3733800" y="1362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123,052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105468</xdr:rowOff>
    </xdr:from>
    <xdr:to>
      <xdr:col>4</xdr:col>
      <xdr:colOff>533400</xdr:colOff>
      <xdr:row>81</xdr:row>
      <xdr:rowOff>35618</xdr:rowOff>
    </xdr:to>
    <xdr:sp macro="" textlink="">
      <xdr:nvSpPr>
        <xdr:cNvPr id="216" name="円/楕円 215"/>
        <xdr:cNvSpPr/>
      </xdr:nvSpPr>
      <xdr:spPr>
        <a:xfrm>
          <a:off x="3175000" y="138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45795</xdr:rowOff>
    </xdr:from>
    <xdr:ext cx="762000" cy="259045"/>
    <xdr:sp macro="" textlink="">
      <xdr:nvSpPr>
        <xdr:cNvPr id="217" name="テキスト ボックス 216"/>
        <xdr:cNvSpPr txBox="1"/>
      </xdr:nvSpPr>
      <xdr:spPr>
        <a:xfrm>
          <a:off x="2844800" y="1359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113618</xdr:rowOff>
    </xdr:from>
    <xdr:to>
      <xdr:col>3</xdr:col>
      <xdr:colOff>330200</xdr:colOff>
      <xdr:row>81</xdr:row>
      <xdr:rowOff>43768</xdr:rowOff>
    </xdr:to>
    <xdr:sp macro="" textlink="">
      <xdr:nvSpPr>
        <xdr:cNvPr id="218" name="円/楕円 217"/>
        <xdr:cNvSpPr/>
      </xdr:nvSpPr>
      <xdr:spPr>
        <a:xfrm>
          <a:off x="2286000" y="1382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53945</xdr:rowOff>
    </xdr:from>
    <xdr:ext cx="762000" cy="259045"/>
    <xdr:sp macro="" textlink="">
      <xdr:nvSpPr>
        <xdr:cNvPr id="219" name="テキスト ボックス 218"/>
        <xdr:cNvSpPr txBox="1"/>
      </xdr:nvSpPr>
      <xdr:spPr>
        <a:xfrm>
          <a:off x="1955800" y="135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122924</xdr:rowOff>
    </xdr:from>
    <xdr:to>
      <xdr:col>2</xdr:col>
      <xdr:colOff>127000</xdr:colOff>
      <xdr:row>81</xdr:row>
      <xdr:rowOff>53074</xdr:rowOff>
    </xdr:to>
    <xdr:sp macro="" textlink="">
      <xdr:nvSpPr>
        <xdr:cNvPr id="220" name="円/楕円 219"/>
        <xdr:cNvSpPr/>
      </xdr:nvSpPr>
      <xdr:spPr>
        <a:xfrm>
          <a:off x="1397000" y="138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63251</xdr:rowOff>
    </xdr:from>
    <xdr:ext cx="762000" cy="259045"/>
    <xdr:sp macro="" textlink="">
      <xdr:nvSpPr>
        <xdr:cNvPr id="221" name="テキスト ボックス 220"/>
        <xdr:cNvSpPr txBox="1"/>
      </xdr:nvSpPr>
      <xdr:spPr>
        <a:xfrm>
          <a:off x="1066800" y="1360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現在の職員の年齢構造等により、旧来より類似団体平均を上回っている傾向にある。</a:t>
          </a:r>
          <a:endParaRPr kumimoji="1" lang="en-US" altLang="ja-JP" sz="1300">
            <a:latin typeface="ＭＳ Ｐゴシック"/>
          </a:endParaRPr>
        </a:p>
        <a:p>
          <a:r>
            <a:rPr kumimoji="1" lang="ja-JP" altLang="en-US" sz="1300">
              <a:latin typeface="ＭＳ Ｐゴシック"/>
            </a:rPr>
            <a:t>　今後とも民間企業の平均給与の状況を踏まえ適正化に努める。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5080</xdr:rowOff>
    </xdr:to>
    <xdr:cxnSp macro="">
      <xdr:nvCxnSpPr>
        <xdr:cNvPr id="253" name="直線コネクタ 252"/>
        <xdr:cNvCxnSpPr/>
      </xdr:nvCxnSpPr>
      <xdr:spPr>
        <a:xfrm flipV="1">
          <a:off x="16179800" y="147111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88</xdr:row>
      <xdr:rowOff>4826</xdr:rowOff>
    </xdr:to>
    <xdr:cxnSp macro="">
      <xdr:nvCxnSpPr>
        <xdr:cNvPr id="256" name="直線コネクタ 255"/>
        <xdr:cNvCxnSpPr/>
      </xdr:nvCxnSpPr>
      <xdr:spPr>
        <a:xfrm flipV="1">
          <a:off x="15290800" y="14749780"/>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4826</xdr:rowOff>
    </xdr:to>
    <xdr:cxnSp macro="">
      <xdr:nvCxnSpPr>
        <xdr:cNvPr id="259" name="直線コネクタ 258"/>
        <xdr:cNvCxnSpPr/>
      </xdr:nvCxnSpPr>
      <xdr:spPr>
        <a:xfrm>
          <a:off x="14401800" y="150876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88</xdr:row>
      <xdr:rowOff>0</xdr:rowOff>
    </xdr:to>
    <xdr:cxnSp macro="">
      <xdr:nvCxnSpPr>
        <xdr:cNvPr id="262" name="直線コネクタ 261"/>
        <xdr:cNvCxnSpPr/>
      </xdr:nvCxnSpPr>
      <xdr:spPr>
        <a:xfrm>
          <a:off x="13512800" y="1469669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72" name="円/楕円 271"/>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154449</xdr:rowOff>
    </xdr:from>
    <xdr:ext cx="762000" cy="259045"/>
    <xdr:sp macro="" textlink="">
      <xdr:nvSpPr>
        <xdr:cNvPr id="273" name="給与水準   （国との比較）該当値テキスト"/>
        <xdr:cNvSpPr txBox="1"/>
      </xdr:nvSpPr>
      <xdr:spPr>
        <a:xfrm>
          <a:off x="17106900" y="1455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4" name="円/楕円 273"/>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5" name="テキスト ボックス 274"/>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125476</xdr:rowOff>
    </xdr:from>
    <xdr:to>
      <xdr:col>22</xdr:col>
      <xdr:colOff>254000</xdr:colOff>
      <xdr:row>88</xdr:row>
      <xdr:rowOff>55626</xdr:rowOff>
    </xdr:to>
    <xdr:sp macro="" textlink="">
      <xdr:nvSpPr>
        <xdr:cNvPr id="276" name="円/楕円 275"/>
        <xdr:cNvSpPr/>
      </xdr:nvSpPr>
      <xdr:spPr>
        <a:xfrm>
          <a:off x="15240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40403</xdr:rowOff>
    </xdr:from>
    <xdr:ext cx="762000" cy="259045"/>
    <xdr:sp macro="" textlink="">
      <xdr:nvSpPr>
        <xdr:cNvPr id="277" name="テキスト ボックス 276"/>
        <xdr:cNvSpPr txBox="1"/>
      </xdr:nvSpPr>
      <xdr:spPr>
        <a:xfrm>
          <a:off x="14909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78" name="円/楕円 277"/>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79" name="テキスト ボックス 278"/>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72644</xdr:rowOff>
    </xdr:from>
    <xdr:to>
      <xdr:col>19</xdr:col>
      <xdr:colOff>533400</xdr:colOff>
      <xdr:row>86</xdr:row>
      <xdr:rowOff>2794</xdr:rowOff>
    </xdr:to>
    <xdr:sp macro="" textlink="">
      <xdr:nvSpPr>
        <xdr:cNvPr id="280" name="円/楕円 279"/>
        <xdr:cNvSpPr/>
      </xdr:nvSpPr>
      <xdr:spPr>
        <a:xfrm>
          <a:off x="13462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159021</xdr:rowOff>
    </xdr:from>
    <xdr:ext cx="762000" cy="259045"/>
    <xdr:sp macro="" textlink="">
      <xdr:nvSpPr>
        <xdr:cNvPr id="281" name="テキスト ボックス 280"/>
        <xdr:cNvSpPr txBox="1"/>
      </xdr:nvSpPr>
      <xdr:spPr>
        <a:xfrm>
          <a:off x="13131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継続的に職員数の適正化に努めてきたことにより</a:t>
          </a:r>
          <a:r>
            <a:rPr kumimoji="1" lang="en-US" altLang="ja-JP" sz="1300">
              <a:latin typeface="ＭＳ Ｐゴシック"/>
            </a:rPr>
            <a:t>7.03</a:t>
          </a:r>
          <a:r>
            <a:rPr kumimoji="1" lang="ja-JP" altLang="en-US" sz="1300">
              <a:latin typeface="ＭＳ Ｐゴシック"/>
            </a:rPr>
            <a:t>人と類似団体を大きく下回ることができている。</a:t>
          </a:r>
          <a:endParaRPr kumimoji="1" lang="en-US" altLang="ja-JP" sz="1300">
            <a:latin typeface="ＭＳ Ｐゴシック"/>
          </a:endParaRPr>
        </a:p>
        <a:p>
          <a:r>
            <a:rPr kumimoji="1" lang="ja-JP" altLang="en-US" sz="1300">
              <a:latin typeface="ＭＳ Ｐゴシック"/>
            </a:rPr>
            <a:t>　今後とも定員管理計画に基づく職員数の適正化及び民間委託、臨時職員の雇用の推進と併せて事務の合理化等を図っていくことにより現在の水準を維持できるように努める。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107466</xdr:rowOff>
    </xdr:from>
    <xdr:to>
      <xdr:col>24</xdr:col>
      <xdr:colOff>558800</xdr:colOff>
      <xdr:row>58</xdr:row>
      <xdr:rowOff>123553</xdr:rowOff>
    </xdr:to>
    <xdr:cxnSp macro="">
      <xdr:nvCxnSpPr>
        <xdr:cNvPr id="318" name="直線コネクタ 317"/>
        <xdr:cNvCxnSpPr/>
      </xdr:nvCxnSpPr>
      <xdr:spPr>
        <a:xfrm flipV="1">
          <a:off x="16179800" y="1005156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19"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123553</xdr:rowOff>
    </xdr:from>
    <xdr:to>
      <xdr:col>23</xdr:col>
      <xdr:colOff>406400</xdr:colOff>
      <xdr:row>58</xdr:row>
      <xdr:rowOff>163770</xdr:rowOff>
    </xdr:to>
    <xdr:cxnSp macro="">
      <xdr:nvCxnSpPr>
        <xdr:cNvPr id="321" name="直線コネクタ 320"/>
        <xdr:cNvCxnSpPr/>
      </xdr:nvCxnSpPr>
      <xdr:spPr>
        <a:xfrm flipV="1">
          <a:off x="15290800" y="1006765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3" name="テキスト ボックス 322"/>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163770</xdr:rowOff>
    </xdr:from>
    <xdr:to>
      <xdr:col>22</xdr:col>
      <xdr:colOff>203200</xdr:colOff>
      <xdr:row>58</xdr:row>
      <xdr:rowOff>169514</xdr:rowOff>
    </xdr:to>
    <xdr:cxnSp macro="">
      <xdr:nvCxnSpPr>
        <xdr:cNvPr id="324" name="直線コネクタ 323"/>
        <xdr:cNvCxnSpPr/>
      </xdr:nvCxnSpPr>
      <xdr:spPr>
        <a:xfrm flipV="1">
          <a:off x="14401800" y="10107870"/>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26" name="テキスト ボックス 325"/>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151130</xdr:rowOff>
    </xdr:from>
    <xdr:to>
      <xdr:col>21</xdr:col>
      <xdr:colOff>0</xdr:colOff>
      <xdr:row>58</xdr:row>
      <xdr:rowOff>169514</xdr:rowOff>
    </xdr:to>
    <xdr:cxnSp macro="">
      <xdr:nvCxnSpPr>
        <xdr:cNvPr id="327" name="直線コネクタ 326"/>
        <xdr:cNvCxnSpPr/>
      </xdr:nvCxnSpPr>
      <xdr:spPr>
        <a:xfrm>
          <a:off x="13512800" y="10095230"/>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29" name="テキスト ボックス 328"/>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31" name="テキスト ボックス 330"/>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56666</xdr:rowOff>
    </xdr:from>
    <xdr:to>
      <xdr:col>24</xdr:col>
      <xdr:colOff>609600</xdr:colOff>
      <xdr:row>58</xdr:row>
      <xdr:rowOff>158266</xdr:rowOff>
    </xdr:to>
    <xdr:sp macro="" textlink="">
      <xdr:nvSpPr>
        <xdr:cNvPr id="337" name="円/楕円 336"/>
        <xdr:cNvSpPr/>
      </xdr:nvSpPr>
      <xdr:spPr>
        <a:xfrm>
          <a:off x="16967200" y="100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149393</xdr:rowOff>
    </xdr:from>
    <xdr:ext cx="762000" cy="259045"/>
    <xdr:sp macro="" textlink="">
      <xdr:nvSpPr>
        <xdr:cNvPr id="338" name="定員管理の状況該当値テキスト"/>
        <xdr:cNvSpPr txBox="1"/>
      </xdr:nvSpPr>
      <xdr:spPr>
        <a:xfrm>
          <a:off x="17106900" y="992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72753</xdr:rowOff>
    </xdr:from>
    <xdr:to>
      <xdr:col>23</xdr:col>
      <xdr:colOff>457200</xdr:colOff>
      <xdr:row>59</xdr:row>
      <xdr:rowOff>2903</xdr:rowOff>
    </xdr:to>
    <xdr:sp macro="" textlink="">
      <xdr:nvSpPr>
        <xdr:cNvPr id="339" name="円/楕円 338"/>
        <xdr:cNvSpPr/>
      </xdr:nvSpPr>
      <xdr:spPr>
        <a:xfrm>
          <a:off x="16129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13080</xdr:rowOff>
    </xdr:from>
    <xdr:ext cx="736600" cy="259045"/>
    <xdr:sp macro="" textlink="">
      <xdr:nvSpPr>
        <xdr:cNvPr id="340" name="テキスト ボックス 339"/>
        <xdr:cNvSpPr txBox="1"/>
      </xdr:nvSpPr>
      <xdr:spPr>
        <a:xfrm>
          <a:off x="15798800" y="978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112970</xdr:rowOff>
    </xdr:from>
    <xdr:to>
      <xdr:col>22</xdr:col>
      <xdr:colOff>254000</xdr:colOff>
      <xdr:row>59</xdr:row>
      <xdr:rowOff>43120</xdr:rowOff>
    </xdr:to>
    <xdr:sp macro="" textlink="">
      <xdr:nvSpPr>
        <xdr:cNvPr id="341" name="円/楕円 340"/>
        <xdr:cNvSpPr/>
      </xdr:nvSpPr>
      <xdr:spPr>
        <a:xfrm>
          <a:off x="15240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53297</xdr:rowOff>
    </xdr:from>
    <xdr:ext cx="762000" cy="259045"/>
    <xdr:sp macro="" textlink="">
      <xdr:nvSpPr>
        <xdr:cNvPr id="342" name="テキスト ボックス 341"/>
        <xdr:cNvSpPr txBox="1"/>
      </xdr:nvSpPr>
      <xdr:spPr>
        <a:xfrm>
          <a:off x="14909800" y="98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118714</xdr:rowOff>
    </xdr:from>
    <xdr:to>
      <xdr:col>21</xdr:col>
      <xdr:colOff>50800</xdr:colOff>
      <xdr:row>59</xdr:row>
      <xdr:rowOff>48864</xdr:rowOff>
    </xdr:to>
    <xdr:sp macro="" textlink="">
      <xdr:nvSpPr>
        <xdr:cNvPr id="343" name="円/楕円 342"/>
        <xdr:cNvSpPr/>
      </xdr:nvSpPr>
      <xdr:spPr>
        <a:xfrm>
          <a:off x="14351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59041</xdr:rowOff>
    </xdr:from>
    <xdr:ext cx="762000" cy="259045"/>
    <xdr:sp macro="" textlink="">
      <xdr:nvSpPr>
        <xdr:cNvPr id="344" name="テキスト ボックス 343"/>
        <xdr:cNvSpPr txBox="1"/>
      </xdr:nvSpPr>
      <xdr:spPr>
        <a:xfrm>
          <a:off x="14020800" y="98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100330</xdr:rowOff>
    </xdr:from>
    <xdr:to>
      <xdr:col>19</xdr:col>
      <xdr:colOff>533400</xdr:colOff>
      <xdr:row>59</xdr:row>
      <xdr:rowOff>30480</xdr:rowOff>
    </xdr:to>
    <xdr:sp macro="" textlink="">
      <xdr:nvSpPr>
        <xdr:cNvPr id="345" name="円/楕円 344"/>
        <xdr:cNvSpPr/>
      </xdr:nvSpPr>
      <xdr:spPr>
        <a:xfrm>
          <a:off x="13462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40657</xdr:rowOff>
    </xdr:from>
    <xdr:ext cx="762000" cy="259045"/>
    <xdr:sp macro="" textlink="">
      <xdr:nvSpPr>
        <xdr:cNvPr id="346" name="テキスト ボックス 345"/>
        <xdr:cNvSpPr txBox="1"/>
      </xdr:nvSpPr>
      <xdr:spPr>
        <a:xfrm>
          <a:off x="13131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以前計画的に実施した地方債の繰上償還によって、利子補給金の圧縮が図られたものと思われるが、類似団体平均の</a:t>
          </a:r>
          <a:r>
            <a:rPr kumimoji="1" lang="en-US" altLang="ja-JP" sz="1300">
              <a:latin typeface="ＭＳ Ｐゴシック"/>
            </a:rPr>
            <a:t>11.5%</a:t>
          </a:r>
          <a:r>
            <a:rPr kumimoji="1" lang="ja-JP" altLang="en-US" sz="1300">
              <a:latin typeface="ＭＳ Ｐゴシック"/>
            </a:rPr>
            <a:t>を若干上回っているため今後においても地方債繰上償還が可能なものについては、積極的に実施し更なる公債費負担の圧縮を図る。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89323</xdr:rowOff>
    </xdr:from>
    <xdr:to>
      <xdr:col>24</xdr:col>
      <xdr:colOff>558800</xdr:colOff>
      <xdr:row>39</xdr:row>
      <xdr:rowOff>161713</xdr:rowOff>
    </xdr:to>
    <xdr:cxnSp macro="">
      <xdr:nvCxnSpPr>
        <xdr:cNvPr id="381" name="直線コネクタ 380"/>
        <xdr:cNvCxnSpPr/>
      </xdr:nvCxnSpPr>
      <xdr:spPr>
        <a:xfrm flipV="1">
          <a:off x="16179800" y="67758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161713</xdr:rowOff>
    </xdr:from>
    <xdr:to>
      <xdr:col>23</xdr:col>
      <xdr:colOff>406400</xdr:colOff>
      <xdr:row>40</xdr:row>
      <xdr:rowOff>94827</xdr:rowOff>
    </xdr:to>
    <xdr:cxnSp macro="">
      <xdr:nvCxnSpPr>
        <xdr:cNvPr id="384" name="直線コネクタ 383"/>
        <xdr:cNvCxnSpPr/>
      </xdr:nvCxnSpPr>
      <xdr:spPr>
        <a:xfrm flipV="1">
          <a:off x="15290800" y="68482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86" name="テキスト ボックス 385"/>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94827</xdr:rowOff>
    </xdr:from>
    <xdr:to>
      <xdr:col>22</xdr:col>
      <xdr:colOff>203200</xdr:colOff>
      <xdr:row>41</xdr:row>
      <xdr:rowOff>11854</xdr:rowOff>
    </xdr:to>
    <xdr:cxnSp macro="">
      <xdr:nvCxnSpPr>
        <xdr:cNvPr id="387" name="直線コネクタ 386"/>
        <xdr:cNvCxnSpPr/>
      </xdr:nvCxnSpPr>
      <xdr:spPr>
        <a:xfrm flipV="1">
          <a:off x="14401800" y="69528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89" name="テキスト ボックス 388"/>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35983</xdr:rowOff>
    </xdr:to>
    <xdr:cxnSp macro="">
      <xdr:nvCxnSpPr>
        <xdr:cNvPr id="390" name="直線コネクタ 389"/>
        <xdr:cNvCxnSpPr/>
      </xdr:nvCxnSpPr>
      <xdr:spPr>
        <a:xfrm flipV="1">
          <a:off x="13512800" y="70413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2" name="テキスト ボックス 391"/>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4" name="テキスト ボックス 393"/>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38523</xdr:rowOff>
    </xdr:from>
    <xdr:to>
      <xdr:col>24</xdr:col>
      <xdr:colOff>609600</xdr:colOff>
      <xdr:row>39</xdr:row>
      <xdr:rowOff>140123</xdr:rowOff>
    </xdr:to>
    <xdr:sp macro="" textlink="">
      <xdr:nvSpPr>
        <xdr:cNvPr id="400" name="円/楕円 399"/>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10600</xdr:rowOff>
    </xdr:from>
    <xdr:ext cx="762000" cy="259045"/>
    <xdr:sp macro="" textlink="">
      <xdr:nvSpPr>
        <xdr:cNvPr id="401" name="公債費負担の状況該当値テキスト"/>
        <xdr:cNvSpPr txBox="1"/>
      </xdr:nvSpPr>
      <xdr:spPr>
        <a:xfrm>
          <a:off x="17106900" y="66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110913</xdr:rowOff>
    </xdr:from>
    <xdr:to>
      <xdr:col>23</xdr:col>
      <xdr:colOff>457200</xdr:colOff>
      <xdr:row>40</xdr:row>
      <xdr:rowOff>41063</xdr:rowOff>
    </xdr:to>
    <xdr:sp macro="" textlink="">
      <xdr:nvSpPr>
        <xdr:cNvPr id="402" name="円/楕円 401"/>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403" name="テキスト ボックス 402"/>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44027</xdr:rowOff>
    </xdr:from>
    <xdr:to>
      <xdr:col>22</xdr:col>
      <xdr:colOff>254000</xdr:colOff>
      <xdr:row>40</xdr:row>
      <xdr:rowOff>145627</xdr:rowOff>
    </xdr:to>
    <xdr:sp macro="" textlink="">
      <xdr:nvSpPr>
        <xdr:cNvPr id="404" name="円/楕円 403"/>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130404</xdr:rowOff>
    </xdr:from>
    <xdr:ext cx="762000" cy="259045"/>
    <xdr:sp macro="" textlink="">
      <xdr:nvSpPr>
        <xdr:cNvPr id="405" name="テキスト ボックス 404"/>
        <xdr:cNvSpPr txBox="1"/>
      </xdr:nvSpPr>
      <xdr:spPr>
        <a:xfrm>
          <a:off x="14909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06" name="円/楕円 405"/>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47431</xdr:rowOff>
    </xdr:from>
    <xdr:ext cx="762000" cy="259045"/>
    <xdr:sp macro="" textlink="">
      <xdr:nvSpPr>
        <xdr:cNvPr id="407" name="テキスト ボックス 406"/>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08" name="円/楕円 407"/>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71560</xdr:rowOff>
    </xdr:from>
    <xdr:ext cx="762000" cy="259045"/>
    <xdr:sp macro="" textlink="">
      <xdr:nvSpPr>
        <xdr:cNvPr id="409" name="テキスト ボックス 408"/>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前年度に引き続き、減少させることができ本年度においては</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その結果類似団体平均の</a:t>
          </a:r>
          <a:r>
            <a:rPr kumimoji="1" lang="en-US" altLang="ja-JP" sz="1100">
              <a:solidFill>
                <a:schemeClr val="dk1"/>
              </a:solidFill>
              <a:effectLst/>
              <a:latin typeface="+mn-lt"/>
              <a:ea typeface="+mn-ea"/>
              <a:cs typeface="+mn-cs"/>
            </a:rPr>
            <a:t>54.0%</a:t>
          </a:r>
          <a:r>
            <a:rPr kumimoji="1" lang="ja-JP" altLang="ja-JP" sz="1100">
              <a:solidFill>
                <a:schemeClr val="dk1"/>
              </a:solidFill>
              <a:effectLst/>
              <a:latin typeface="+mn-lt"/>
              <a:ea typeface="+mn-ea"/>
              <a:cs typeface="+mn-cs"/>
            </a:rPr>
            <a:t>を大幅に下回ることができた。</a:t>
          </a:r>
          <a:endParaRPr lang="ja-JP" altLang="ja-JP" sz="1400">
            <a:effectLst/>
          </a:endParaRPr>
        </a:p>
        <a:p>
          <a:r>
            <a:rPr kumimoji="1" lang="ja-JP" altLang="ja-JP" sz="1100">
              <a:solidFill>
                <a:schemeClr val="dk1"/>
              </a:solidFill>
              <a:effectLst/>
              <a:latin typeface="+mn-lt"/>
              <a:ea typeface="+mn-ea"/>
              <a:cs typeface="+mn-cs"/>
            </a:rPr>
            <a:t>　これは、以前計画的に実施した地方債の繰上償還によって、利子償還金の圧縮が図られたことによる。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108712</xdr:rowOff>
    </xdr:from>
    <xdr:to>
      <xdr:col>24</xdr:col>
      <xdr:colOff>558800</xdr:colOff>
      <xdr:row>14</xdr:row>
      <xdr:rowOff>156007</xdr:rowOff>
    </xdr:to>
    <xdr:cxnSp macro="">
      <xdr:nvCxnSpPr>
        <xdr:cNvPr id="441" name="直線コネクタ 440"/>
        <xdr:cNvCxnSpPr/>
      </xdr:nvCxnSpPr>
      <xdr:spPr>
        <a:xfrm flipV="1">
          <a:off x="16179800" y="2509012"/>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2"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156007</xdr:rowOff>
    </xdr:from>
    <xdr:to>
      <xdr:col>23</xdr:col>
      <xdr:colOff>406400</xdr:colOff>
      <xdr:row>15</xdr:row>
      <xdr:rowOff>112446</xdr:rowOff>
    </xdr:to>
    <xdr:cxnSp macro="">
      <xdr:nvCxnSpPr>
        <xdr:cNvPr id="444" name="直線コネクタ 443"/>
        <xdr:cNvCxnSpPr/>
      </xdr:nvCxnSpPr>
      <xdr:spPr>
        <a:xfrm flipV="1">
          <a:off x="15290800" y="2556307"/>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5" name="フローチャート : 判断 444"/>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9872</xdr:rowOff>
    </xdr:from>
    <xdr:ext cx="736600" cy="259045"/>
    <xdr:sp macro="" textlink="">
      <xdr:nvSpPr>
        <xdr:cNvPr id="446" name="テキスト ボックス 445"/>
        <xdr:cNvSpPr txBox="1"/>
      </xdr:nvSpPr>
      <xdr:spPr>
        <a:xfrm>
          <a:off x="15798800" y="275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112446</xdr:rowOff>
    </xdr:from>
    <xdr:to>
      <xdr:col>22</xdr:col>
      <xdr:colOff>203200</xdr:colOff>
      <xdr:row>16</xdr:row>
      <xdr:rowOff>26416</xdr:rowOff>
    </xdr:to>
    <xdr:cxnSp macro="">
      <xdr:nvCxnSpPr>
        <xdr:cNvPr id="447" name="直線コネクタ 446"/>
        <xdr:cNvCxnSpPr/>
      </xdr:nvCxnSpPr>
      <xdr:spPr>
        <a:xfrm flipV="1">
          <a:off x="14401800" y="2684196"/>
          <a:ext cx="8890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48" name="フローチャート : 判断 447"/>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55719</xdr:rowOff>
    </xdr:from>
    <xdr:ext cx="762000" cy="259045"/>
    <xdr:sp macro="" textlink="">
      <xdr:nvSpPr>
        <xdr:cNvPr id="449" name="テキスト ボックス 448"/>
        <xdr:cNvSpPr txBox="1"/>
      </xdr:nvSpPr>
      <xdr:spPr>
        <a:xfrm>
          <a:off x="14909800" y="279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26416</xdr:rowOff>
    </xdr:from>
    <xdr:to>
      <xdr:col>21</xdr:col>
      <xdr:colOff>0</xdr:colOff>
      <xdr:row>16</xdr:row>
      <xdr:rowOff>101219</xdr:rowOff>
    </xdr:to>
    <xdr:cxnSp macro="">
      <xdr:nvCxnSpPr>
        <xdr:cNvPr id="450" name="直線コネクタ 449"/>
        <xdr:cNvCxnSpPr/>
      </xdr:nvCxnSpPr>
      <xdr:spPr>
        <a:xfrm flipV="1">
          <a:off x="13512800" y="276961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1" name="フローチャート : 判断 450"/>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104462</xdr:rowOff>
    </xdr:from>
    <xdr:ext cx="762000" cy="259045"/>
    <xdr:sp macro="" textlink="">
      <xdr:nvSpPr>
        <xdr:cNvPr id="452" name="テキスト ボックス 451"/>
        <xdr:cNvSpPr txBox="1"/>
      </xdr:nvSpPr>
      <xdr:spPr>
        <a:xfrm>
          <a:off x="14020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3" name="フローチャート : 判断 452"/>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4" name="テキスト ボックス 453"/>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57912</xdr:rowOff>
    </xdr:from>
    <xdr:to>
      <xdr:col>24</xdr:col>
      <xdr:colOff>609600</xdr:colOff>
      <xdr:row>14</xdr:row>
      <xdr:rowOff>159512</xdr:rowOff>
    </xdr:to>
    <xdr:sp macro="" textlink="">
      <xdr:nvSpPr>
        <xdr:cNvPr id="460" name="円/楕円 459"/>
        <xdr:cNvSpPr/>
      </xdr:nvSpPr>
      <xdr:spPr>
        <a:xfrm>
          <a:off x="16967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150639</xdr:rowOff>
    </xdr:from>
    <xdr:ext cx="762000" cy="259045"/>
    <xdr:sp macro="" textlink="">
      <xdr:nvSpPr>
        <xdr:cNvPr id="461" name="将来負担の状況該当値テキスト"/>
        <xdr:cNvSpPr txBox="1"/>
      </xdr:nvSpPr>
      <xdr:spPr>
        <a:xfrm>
          <a:off x="17106900" y="23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105207</xdr:rowOff>
    </xdr:from>
    <xdr:to>
      <xdr:col>23</xdr:col>
      <xdr:colOff>457200</xdr:colOff>
      <xdr:row>15</xdr:row>
      <xdr:rowOff>35357</xdr:rowOff>
    </xdr:to>
    <xdr:sp macro="" textlink="">
      <xdr:nvSpPr>
        <xdr:cNvPr id="462" name="円/楕円 461"/>
        <xdr:cNvSpPr/>
      </xdr:nvSpPr>
      <xdr:spPr>
        <a:xfrm>
          <a:off x="16129000" y="25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45534</xdr:rowOff>
    </xdr:from>
    <xdr:ext cx="736600" cy="259045"/>
    <xdr:sp macro="" textlink="">
      <xdr:nvSpPr>
        <xdr:cNvPr id="463" name="テキスト ボックス 462"/>
        <xdr:cNvSpPr txBox="1"/>
      </xdr:nvSpPr>
      <xdr:spPr>
        <a:xfrm>
          <a:off x="15798800" y="227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61646</xdr:rowOff>
    </xdr:from>
    <xdr:to>
      <xdr:col>22</xdr:col>
      <xdr:colOff>254000</xdr:colOff>
      <xdr:row>15</xdr:row>
      <xdr:rowOff>163246</xdr:rowOff>
    </xdr:to>
    <xdr:sp macro="" textlink="">
      <xdr:nvSpPr>
        <xdr:cNvPr id="464" name="円/楕円 463"/>
        <xdr:cNvSpPr/>
      </xdr:nvSpPr>
      <xdr:spPr>
        <a:xfrm>
          <a:off x="15240000" y="26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1973</xdr:rowOff>
    </xdr:from>
    <xdr:ext cx="762000" cy="259045"/>
    <xdr:sp macro="" textlink="">
      <xdr:nvSpPr>
        <xdr:cNvPr id="465" name="テキスト ボックス 464"/>
        <xdr:cNvSpPr txBox="1"/>
      </xdr:nvSpPr>
      <xdr:spPr>
        <a:xfrm>
          <a:off x="14909800" y="240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147066</xdr:rowOff>
    </xdr:from>
    <xdr:to>
      <xdr:col>21</xdr:col>
      <xdr:colOff>50800</xdr:colOff>
      <xdr:row>16</xdr:row>
      <xdr:rowOff>77216</xdr:rowOff>
    </xdr:to>
    <xdr:sp macro="" textlink="">
      <xdr:nvSpPr>
        <xdr:cNvPr id="466" name="円/楕円 465"/>
        <xdr:cNvSpPr/>
      </xdr:nvSpPr>
      <xdr:spPr>
        <a:xfrm>
          <a:off x="1435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87393</xdr:rowOff>
    </xdr:from>
    <xdr:ext cx="762000" cy="259045"/>
    <xdr:sp macro="" textlink="">
      <xdr:nvSpPr>
        <xdr:cNvPr id="467" name="テキスト ボックス 466"/>
        <xdr:cNvSpPr txBox="1"/>
      </xdr:nvSpPr>
      <xdr:spPr>
        <a:xfrm>
          <a:off x="14020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50419</xdr:rowOff>
    </xdr:from>
    <xdr:to>
      <xdr:col>19</xdr:col>
      <xdr:colOff>533400</xdr:colOff>
      <xdr:row>16</xdr:row>
      <xdr:rowOff>152019</xdr:rowOff>
    </xdr:to>
    <xdr:sp macro="" textlink="">
      <xdr:nvSpPr>
        <xdr:cNvPr id="468" name="円/楕円 467"/>
        <xdr:cNvSpPr/>
      </xdr:nvSpPr>
      <xdr:spPr>
        <a:xfrm>
          <a:off x="13462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136796</xdr:rowOff>
    </xdr:from>
    <xdr:ext cx="762000" cy="259045"/>
    <xdr:sp macro="" textlink="">
      <xdr:nvSpPr>
        <xdr:cNvPr id="469" name="テキスト ボックス 468"/>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10,959
10,904
83.89
5,344,551
5,137,741
180,261
3,466,370
5,002,143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a:t>
          </a:r>
          <a:r>
            <a:rPr kumimoji="1" lang="en-US" altLang="ja-JP" sz="1300">
              <a:latin typeface="ＭＳ Ｐゴシック"/>
            </a:rPr>
            <a:t>20.1%</a:t>
          </a:r>
          <a:r>
            <a:rPr kumimoji="1" lang="ja-JP" altLang="en-US" sz="1300">
              <a:latin typeface="ＭＳ Ｐゴシック"/>
            </a:rPr>
            <a:t>と類似団体平均を下回っている状況にある。これは、定員管理計画に基づき職員数の適正化を継続的に実施してきたことと、ごみ処理、消防業務を一部事務組合で行ってことがあげられる。</a:t>
          </a:r>
          <a:endParaRPr kumimoji="1" lang="en-US" altLang="ja-JP" sz="1300">
            <a:latin typeface="ＭＳ Ｐゴシック"/>
          </a:endParaRPr>
        </a:p>
        <a:p>
          <a:r>
            <a:rPr kumimoji="1" lang="ja-JP" altLang="en-US" sz="1300">
              <a:latin typeface="ＭＳ Ｐゴシック"/>
            </a:rPr>
            <a:t>　また、業務の民間委託化及び臨時職員の雇用へシフトしてきたことも要因としてあげられる。今後とも定員管理の厳格な運用によって人件費関係経費抑制を図る。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77470</xdr:rowOff>
    </xdr:to>
    <xdr:cxnSp macro="">
      <xdr:nvCxnSpPr>
        <xdr:cNvPr id="64" name="直線コネクタ 63"/>
        <xdr:cNvCxnSpPr/>
      </xdr:nvCxnSpPr>
      <xdr:spPr>
        <a:xfrm>
          <a:off x="3987800" y="6344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62230</xdr:rowOff>
    </xdr:to>
    <xdr:cxnSp macro="">
      <xdr:nvCxnSpPr>
        <xdr:cNvPr id="67" name="直線コネクタ 66"/>
        <xdr:cNvCxnSpPr/>
      </xdr:nvCxnSpPr>
      <xdr:spPr>
        <a:xfrm flipV="1">
          <a:off x="3098800" y="6344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62230</xdr:rowOff>
    </xdr:to>
    <xdr:cxnSp macro="">
      <xdr:nvCxnSpPr>
        <xdr:cNvPr id="70" name="直線コネクタ 69"/>
        <xdr:cNvCxnSpPr/>
      </xdr:nvCxnSpPr>
      <xdr:spPr>
        <a:xfrm>
          <a:off x="2209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165100</xdr:rowOff>
    </xdr:to>
    <xdr:cxnSp macro="">
      <xdr:nvCxnSpPr>
        <xdr:cNvPr id="73" name="直線コネクタ 72"/>
        <xdr:cNvCxnSpPr/>
      </xdr:nvCxnSpPr>
      <xdr:spPr>
        <a:xfrm>
          <a:off x="1320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3" name="円/楕円 82"/>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43197</xdr:rowOff>
    </xdr:from>
    <xdr:ext cx="762000" cy="259045"/>
    <xdr:sp macro="" textlink="">
      <xdr:nvSpPr>
        <xdr:cNvPr id="84" name="人件費該当値テキスト"/>
        <xdr:cNvSpPr txBox="1"/>
      </xdr:nvSpPr>
      <xdr:spPr>
        <a:xfrm>
          <a:off x="49149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5" name="円/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6" name="テキスト ボックス 85"/>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7" name="円/楕円 86"/>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123207</xdr:rowOff>
    </xdr:from>
    <xdr:ext cx="762000" cy="259045"/>
    <xdr:sp macro="" textlink="">
      <xdr:nvSpPr>
        <xdr:cNvPr id="88" name="テキスト ボックス 87"/>
        <xdr:cNvSpPr txBox="1"/>
      </xdr:nvSpPr>
      <xdr:spPr>
        <a:xfrm>
          <a:off x="2717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89" name="円/楕円 88"/>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0" name="テキスト ボックス 89"/>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1" name="円/楕円 90"/>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2" name="テキスト ボックス 91"/>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経常収支比率が類似団体を上回っている要因としては、業務の民間委託化の推進及び臨時職員の雇用による人件費から物件費（賃金、委託料）へとシフトしてきた結果である。今後においても、職員の定員管理の状況を踏まえつつ、物件費の歳出削減への取組を加速させ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17</xdr:row>
      <xdr:rowOff>26307</xdr:rowOff>
    </xdr:to>
    <xdr:cxnSp macro="">
      <xdr:nvCxnSpPr>
        <xdr:cNvPr id="127" name="直線コネクタ 126"/>
        <xdr:cNvCxnSpPr/>
      </xdr:nvCxnSpPr>
      <xdr:spPr>
        <a:xfrm>
          <a:off x="15671800" y="28538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28"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110671</xdr:rowOff>
    </xdr:to>
    <xdr:cxnSp macro="">
      <xdr:nvCxnSpPr>
        <xdr:cNvPr id="130" name="直線コネクタ 129"/>
        <xdr:cNvCxnSpPr/>
      </xdr:nvCxnSpPr>
      <xdr:spPr>
        <a:xfrm>
          <a:off x="14782800" y="2755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67129</xdr:rowOff>
    </xdr:to>
    <xdr:cxnSp macro="">
      <xdr:nvCxnSpPr>
        <xdr:cNvPr id="133" name="直線コネクタ 132"/>
        <xdr:cNvCxnSpPr/>
      </xdr:nvCxnSpPr>
      <xdr:spPr>
        <a:xfrm flipV="1">
          <a:off x="13893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67129</xdr:rowOff>
    </xdr:to>
    <xdr:cxnSp macro="">
      <xdr:nvCxnSpPr>
        <xdr:cNvPr id="136" name="直線コネクタ 135"/>
        <xdr:cNvCxnSpPr/>
      </xdr:nvCxnSpPr>
      <xdr:spPr>
        <a:xfrm>
          <a:off x="13004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6" name="円/楕円 145"/>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7"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48" name="円/楕円 147"/>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49" name="テキスト ボックス 148"/>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51" name="テキスト ボックス 150"/>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2" name="円/楕円 151"/>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53" name="テキスト ボックス 152"/>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扶助費に係る経常収支比率が類似団体を上回っている要因としては、乳幼児医療費給付事業及び私立保育所運営経費の支出が膨らんでいることがあげられる。</a:t>
          </a:r>
          <a:endParaRPr kumimoji="1" lang="en-US" altLang="ja-JP" sz="1300">
            <a:latin typeface="ＭＳ Ｐゴシック"/>
          </a:endParaRPr>
        </a:p>
        <a:p>
          <a:r>
            <a:rPr kumimoji="1" lang="ja-JP" altLang="en-US" sz="1300">
              <a:latin typeface="ＭＳ Ｐゴシック"/>
            </a:rPr>
            <a:t>　今後とも政策的なバランスを考慮しながら扶助費の適正化に向けて努力していく。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127000</xdr:rowOff>
    </xdr:to>
    <xdr:cxnSp macro="">
      <xdr:nvCxnSpPr>
        <xdr:cNvPr id="188" name="直線コネクタ 187"/>
        <xdr:cNvCxnSpPr/>
      </xdr:nvCxnSpPr>
      <xdr:spPr>
        <a:xfrm>
          <a:off x="3987800" y="9785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12700</xdr:rowOff>
    </xdr:to>
    <xdr:cxnSp macro="">
      <xdr:nvCxnSpPr>
        <xdr:cNvPr id="191" name="直線コネクタ 190"/>
        <xdr:cNvCxnSpPr/>
      </xdr:nvCxnSpPr>
      <xdr:spPr>
        <a:xfrm>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146050</xdr:rowOff>
    </xdr:to>
    <xdr:cxnSp macro="">
      <xdr:nvCxnSpPr>
        <xdr:cNvPr id="194" name="直線コネクタ 193"/>
        <xdr:cNvCxnSpPr/>
      </xdr:nvCxnSpPr>
      <xdr:spPr>
        <a:xfrm>
          <a:off x="2209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50800</xdr:rowOff>
    </xdr:to>
    <xdr:cxnSp macro="">
      <xdr:nvCxnSpPr>
        <xdr:cNvPr id="197" name="直線コネクタ 196"/>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7" name="円/楕円 206"/>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08"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9" name="円/楕円 208"/>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0" name="テキスト ボックス 209"/>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11" name="円/楕円 210"/>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2" name="テキスト ボックス 211"/>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3" name="円/楕円 212"/>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4" name="テキスト ボックス 213"/>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5" name="円/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その他に係る経常収支比率が類似団体平均を大幅に上回っている要因としては、各保険事業特別会計への繰出金の増加が主な要因と考える。</a:t>
          </a:r>
          <a:endParaRPr kumimoji="1" lang="en-US" altLang="ja-JP" sz="1300">
            <a:latin typeface="ＭＳ Ｐゴシック"/>
          </a:endParaRPr>
        </a:p>
        <a:p>
          <a:r>
            <a:rPr kumimoji="1" lang="ja-JP" altLang="en-US" sz="1300">
              <a:latin typeface="ＭＳ Ｐゴシック"/>
            </a:rPr>
            <a:t>　今後においても財政状況を見極めながら健全な運営に努める。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35560</xdr:rowOff>
    </xdr:from>
    <xdr:to>
      <xdr:col>24</xdr:col>
      <xdr:colOff>31750</xdr:colOff>
      <xdr:row>60</xdr:row>
      <xdr:rowOff>50800</xdr:rowOff>
    </xdr:to>
    <xdr:cxnSp macro="">
      <xdr:nvCxnSpPr>
        <xdr:cNvPr id="249" name="直線コネクタ 248"/>
        <xdr:cNvCxnSpPr/>
      </xdr:nvCxnSpPr>
      <xdr:spPr>
        <a:xfrm>
          <a:off x="15671800" y="1032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35560</xdr:rowOff>
    </xdr:from>
    <xdr:to>
      <xdr:col>22</xdr:col>
      <xdr:colOff>565150</xdr:colOff>
      <xdr:row>60</xdr:row>
      <xdr:rowOff>43180</xdr:rowOff>
    </xdr:to>
    <xdr:cxnSp macro="">
      <xdr:nvCxnSpPr>
        <xdr:cNvPr id="252" name="直線コネクタ 251"/>
        <xdr:cNvCxnSpPr/>
      </xdr:nvCxnSpPr>
      <xdr:spPr>
        <a:xfrm flipV="1">
          <a:off x="14782800" y="1032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20320</xdr:rowOff>
    </xdr:from>
    <xdr:to>
      <xdr:col>21</xdr:col>
      <xdr:colOff>361950</xdr:colOff>
      <xdr:row>60</xdr:row>
      <xdr:rowOff>43180</xdr:rowOff>
    </xdr:to>
    <xdr:cxnSp macro="">
      <xdr:nvCxnSpPr>
        <xdr:cNvPr id="255" name="直線コネクタ 254"/>
        <xdr:cNvCxnSpPr/>
      </xdr:nvCxnSpPr>
      <xdr:spPr>
        <a:xfrm>
          <a:off x="13893800" y="1030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138430</xdr:rowOff>
    </xdr:from>
    <xdr:to>
      <xdr:col>20</xdr:col>
      <xdr:colOff>158750</xdr:colOff>
      <xdr:row>60</xdr:row>
      <xdr:rowOff>20320</xdr:rowOff>
    </xdr:to>
    <xdr:cxnSp macro="">
      <xdr:nvCxnSpPr>
        <xdr:cNvPr id="258" name="直線コネクタ 257"/>
        <xdr:cNvCxnSpPr/>
      </xdr:nvCxnSpPr>
      <xdr:spPr>
        <a:xfrm>
          <a:off x="13004800" y="1025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0</xdr:rowOff>
    </xdr:from>
    <xdr:to>
      <xdr:col>24</xdr:col>
      <xdr:colOff>82550</xdr:colOff>
      <xdr:row>60</xdr:row>
      <xdr:rowOff>101600</xdr:rowOff>
    </xdr:to>
    <xdr:sp macro="" textlink="">
      <xdr:nvSpPr>
        <xdr:cNvPr id="268" name="円/楕円 267"/>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80027</xdr:rowOff>
    </xdr:from>
    <xdr:ext cx="762000" cy="259045"/>
    <xdr:sp macro="" textlink="">
      <xdr:nvSpPr>
        <xdr:cNvPr id="269" name="その他該当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156210</xdr:rowOff>
    </xdr:from>
    <xdr:to>
      <xdr:col>22</xdr:col>
      <xdr:colOff>615950</xdr:colOff>
      <xdr:row>60</xdr:row>
      <xdr:rowOff>86360</xdr:rowOff>
    </xdr:to>
    <xdr:sp macro="" textlink="">
      <xdr:nvSpPr>
        <xdr:cNvPr id="270" name="円/楕円 269"/>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71137</xdr:rowOff>
    </xdr:from>
    <xdr:ext cx="736600" cy="259045"/>
    <xdr:sp macro="" textlink="">
      <xdr:nvSpPr>
        <xdr:cNvPr id="271" name="テキスト ボックス 270"/>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163830</xdr:rowOff>
    </xdr:from>
    <xdr:to>
      <xdr:col>21</xdr:col>
      <xdr:colOff>412750</xdr:colOff>
      <xdr:row>60</xdr:row>
      <xdr:rowOff>93980</xdr:rowOff>
    </xdr:to>
    <xdr:sp macro="" textlink="">
      <xdr:nvSpPr>
        <xdr:cNvPr id="272" name="円/楕円 271"/>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78757</xdr:rowOff>
    </xdr:from>
    <xdr:ext cx="762000" cy="259045"/>
    <xdr:sp macro="" textlink="">
      <xdr:nvSpPr>
        <xdr:cNvPr id="273" name="テキスト ボックス 272"/>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140970</xdr:rowOff>
    </xdr:from>
    <xdr:to>
      <xdr:col>20</xdr:col>
      <xdr:colOff>209550</xdr:colOff>
      <xdr:row>60</xdr:row>
      <xdr:rowOff>71120</xdr:rowOff>
    </xdr:to>
    <xdr:sp macro="" textlink="">
      <xdr:nvSpPr>
        <xdr:cNvPr id="274" name="円/楕円 273"/>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55897</xdr:rowOff>
    </xdr:from>
    <xdr:ext cx="762000" cy="259045"/>
    <xdr:sp macro="" textlink="">
      <xdr:nvSpPr>
        <xdr:cNvPr id="275" name="テキスト ボックス 274"/>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87630</xdr:rowOff>
    </xdr:from>
    <xdr:to>
      <xdr:col>19</xdr:col>
      <xdr:colOff>6350</xdr:colOff>
      <xdr:row>60</xdr:row>
      <xdr:rowOff>17780</xdr:rowOff>
    </xdr:to>
    <xdr:sp macro="" textlink="">
      <xdr:nvSpPr>
        <xdr:cNvPr id="276" name="円/楕円 275"/>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2557</xdr:rowOff>
    </xdr:from>
    <xdr:ext cx="762000" cy="259045"/>
    <xdr:sp macro="" textlink="">
      <xdr:nvSpPr>
        <xdr:cNvPr id="277" name="テキスト ボックス 276"/>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a:t>
          </a:r>
          <a:r>
            <a:rPr kumimoji="1" lang="en-US" altLang="ja-JP" sz="1300">
              <a:latin typeface="ＭＳ Ｐゴシック"/>
            </a:rPr>
            <a:t>13.8%</a:t>
          </a:r>
          <a:r>
            <a:rPr kumimoji="1" lang="ja-JP" altLang="en-US" sz="1300">
              <a:latin typeface="ＭＳ Ｐゴシック"/>
            </a:rPr>
            <a:t>と類似団体とほぼ同等である。</a:t>
          </a:r>
          <a:endParaRPr kumimoji="1" lang="en-US" altLang="ja-JP" sz="1300">
            <a:latin typeface="ＭＳ Ｐゴシック"/>
          </a:endParaRPr>
        </a:p>
        <a:p>
          <a:r>
            <a:rPr kumimoji="1" lang="ja-JP" altLang="en-US" sz="1300">
              <a:latin typeface="ＭＳ Ｐゴシック"/>
            </a:rPr>
            <a:t>　今後とも政策的なバランスを勘案し適正化を図っていく。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31750</xdr:rowOff>
    </xdr:from>
    <xdr:to>
      <xdr:col>24</xdr:col>
      <xdr:colOff>31750</xdr:colOff>
      <xdr:row>36</xdr:row>
      <xdr:rowOff>127000</xdr:rowOff>
    </xdr:to>
    <xdr:cxnSp macro="">
      <xdr:nvCxnSpPr>
        <xdr:cNvPr id="314" name="直線コネクタ 313"/>
        <xdr:cNvCxnSpPr/>
      </xdr:nvCxnSpPr>
      <xdr:spPr>
        <a:xfrm>
          <a:off x="15671800" y="6203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5"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31750</xdr:rowOff>
    </xdr:from>
    <xdr:to>
      <xdr:col>22</xdr:col>
      <xdr:colOff>565150</xdr:colOff>
      <xdr:row>36</xdr:row>
      <xdr:rowOff>50800</xdr:rowOff>
    </xdr:to>
    <xdr:cxnSp macro="">
      <xdr:nvCxnSpPr>
        <xdr:cNvPr id="317" name="直線コネクタ 316"/>
        <xdr:cNvCxnSpPr/>
      </xdr:nvCxnSpPr>
      <xdr:spPr>
        <a:xfrm flipV="1">
          <a:off x="14782800" y="620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19" name="テキスト ボックス 318"/>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37</xdr:row>
      <xdr:rowOff>3175</xdr:rowOff>
    </xdr:to>
    <xdr:cxnSp macro="">
      <xdr:nvCxnSpPr>
        <xdr:cNvPr id="320" name="直線コネクタ 319"/>
        <xdr:cNvCxnSpPr/>
      </xdr:nvCxnSpPr>
      <xdr:spPr>
        <a:xfrm flipV="1">
          <a:off x="13893800" y="62230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2" name="テキスト ボックス 321"/>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xdr:rowOff>
    </xdr:from>
    <xdr:to>
      <xdr:col>20</xdr:col>
      <xdr:colOff>158750</xdr:colOff>
      <xdr:row>37</xdr:row>
      <xdr:rowOff>22225</xdr:rowOff>
    </xdr:to>
    <xdr:cxnSp macro="">
      <xdr:nvCxnSpPr>
        <xdr:cNvPr id="323" name="直線コネクタ 322"/>
        <xdr:cNvCxnSpPr/>
      </xdr:nvCxnSpPr>
      <xdr:spPr>
        <a:xfrm flipV="1">
          <a:off x="13004800" y="6346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3" name="円/楕円 332"/>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34"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152400</xdr:rowOff>
    </xdr:from>
    <xdr:to>
      <xdr:col>22</xdr:col>
      <xdr:colOff>615950</xdr:colOff>
      <xdr:row>36</xdr:row>
      <xdr:rowOff>82550</xdr:rowOff>
    </xdr:to>
    <xdr:sp macro="" textlink="">
      <xdr:nvSpPr>
        <xdr:cNvPr id="335" name="円/楕円 334"/>
        <xdr:cNvSpPr/>
      </xdr:nvSpPr>
      <xdr:spPr>
        <a:xfrm>
          <a:off x="15621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92727</xdr:rowOff>
    </xdr:from>
    <xdr:ext cx="736600" cy="259045"/>
    <xdr:sp macro="" textlink="">
      <xdr:nvSpPr>
        <xdr:cNvPr id="336" name="テキスト ボックス 335"/>
        <xdr:cNvSpPr txBox="1"/>
      </xdr:nvSpPr>
      <xdr:spPr>
        <a:xfrm>
          <a:off x="15290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7" name="円/楕円 336"/>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38" name="テキスト ボックス 337"/>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123825</xdr:rowOff>
    </xdr:from>
    <xdr:to>
      <xdr:col>20</xdr:col>
      <xdr:colOff>209550</xdr:colOff>
      <xdr:row>37</xdr:row>
      <xdr:rowOff>53975</xdr:rowOff>
    </xdr:to>
    <xdr:sp macro="" textlink="">
      <xdr:nvSpPr>
        <xdr:cNvPr id="339" name="円/楕円 338"/>
        <xdr:cNvSpPr/>
      </xdr:nvSpPr>
      <xdr:spPr>
        <a:xfrm>
          <a:off x="138430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38752</xdr:rowOff>
    </xdr:from>
    <xdr:ext cx="762000" cy="259045"/>
    <xdr:sp macro="" textlink="">
      <xdr:nvSpPr>
        <xdr:cNvPr id="340" name="テキスト ボックス 339"/>
        <xdr:cNvSpPr txBox="1"/>
      </xdr:nvSpPr>
      <xdr:spPr>
        <a:xfrm>
          <a:off x="13512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142875</xdr:rowOff>
    </xdr:from>
    <xdr:to>
      <xdr:col>19</xdr:col>
      <xdr:colOff>6350</xdr:colOff>
      <xdr:row>37</xdr:row>
      <xdr:rowOff>73025</xdr:rowOff>
    </xdr:to>
    <xdr:sp macro="" textlink="">
      <xdr:nvSpPr>
        <xdr:cNvPr id="341" name="円/楕円 340"/>
        <xdr:cNvSpPr/>
      </xdr:nvSpPr>
      <xdr:spPr>
        <a:xfrm>
          <a:off x="129540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57802</xdr:rowOff>
    </xdr:from>
    <xdr:ext cx="762000" cy="259045"/>
    <xdr:sp macro="" textlink="">
      <xdr:nvSpPr>
        <xdr:cNvPr id="342" name="テキスト ボックス 341"/>
        <xdr:cNvSpPr txBox="1"/>
      </xdr:nvSpPr>
      <xdr:spPr>
        <a:xfrm>
          <a:off x="12623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a:t>
          </a:r>
          <a:r>
            <a:rPr kumimoji="1" lang="en-US" altLang="ja-JP" sz="1300">
              <a:latin typeface="ＭＳ Ｐゴシック"/>
            </a:rPr>
            <a:t>14.5%</a:t>
          </a:r>
          <a:r>
            <a:rPr kumimoji="1" lang="ja-JP" altLang="en-US" sz="1300">
              <a:latin typeface="ＭＳ Ｐゴシック"/>
            </a:rPr>
            <a:t>と類似団体を下回っている状況にある。これは公営企業債の元利償還金に対する繰出金などの準元利償還金を含めたベースでも人口</a:t>
          </a:r>
          <a:r>
            <a:rPr kumimoji="1" lang="en-US" altLang="ja-JP" sz="1300">
              <a:latin typeface="ＭＳ Ｐゴシック"/>
            </a:rPr>
            <a:t>1</a:t>
          </a:r>
          <a:r>
            <a:rPr kumimoji="1" lang="ja-JP" altLang="en-US" sz="1300">
              <a:latin typeface="ＭＳ Ｐゴシック"/>
            </a:rPr>
            <a:t>人当たり決算額が類似団体平均を下回っており、今後においても地方債繰上償還が可能なものについては実施し、更なる公債費の圧縮を図る。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98425</xdr:rowOff>
    </xdr:from>
    <xdr:to>
      <xdr:col>7</xdr:col>
      <xdr:colOff>15875</xdr:colOff>
      <xdr:row>75</xdr:row>
      <xdr:rowOff>115570</xdr:rowOff>
    </xdr:to>
    <xdr:cxnSp macro="">
      <xdr:nvCxnSpPr>
        <xdr:cNvPr id="371" name="直線コネクタ 370"/>
        <xdr:cNvCxnSpPr/>
      </xdr:nvCxnSpPr>
      <xdr:spPr>
        <a:xfrm flipV="1">
          <a:off x="3987800" y="129571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75</xdr:row>
      <xdr:rowOff>155575</xdr:rowOff>
    </xdr:to>
    <xdr:cxnSp macro="">
      <xdr:nvCxnSpPr>
        <xdr:cNvPr id="374" name="直線コネクタ 373"/>
        <xdr:cNvCxnSpPr/>
      </xdr:nvCxnSpPr>
      <xdr:spPr>
        <a:xfrm flipV="1">
          <a:off x="3098800" y="12974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149861</xdr:rowOff>
    </xdr:from>
    <xdr:to>
      <xdr:col>4</xdr:col>
      <xdr:colOff>346075</xdr:colOff>
      <xdr:row>75</xdr:row>
      <xdr:rowOff>155575</xdr:rowOff>
    </xdr:to>
    <xdr:cxnSp macro="">
      <xdr:nvCxnSpPr>
        <xdr:cNvPr id="377" name="直線コネクタ 376"/>
        <xdr:cNvCxnSpPr/>
      </xdr:nvCxnSpPr>
      <xdr:spPr>
        <a:xfrm>
          <a:off x="2209800" y="130086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149861</xdr:rowOff>
    </xdr:from>
    <xdr:to>
      <xdr:col>3</xdr:col>
      <xdr:colOff>142875</xdr:colOff>
      <xdr:row>76</xdr:row>
      <xdr:rowOff>52705</xdr:rowOff>
    </xdr:to>
    <xdr:cxnSp macro="">
      <xdr:nvCxnSpPr>
        <xdr:cNvPr id="380" name="直線コネクタ 379"/>
        <xdr:cNvCxnSpPr/>
      </xdr:nvCxnSpPr>
      <xdr:spPr>
        <a:xfrm flipV="1">
          <a:off x="1320800" y="1300861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47625</xdr:rowOff>
    </xdr:from>
    <xdr:to>
      <xdr:col>7</xdr:col>
      <xdr:colOff>66675</xdr:colOff>
      <xdr:row>75</xdr:row>
      <xdr:rowOff>149225</xdr:rowOff>
    </xdr:to>
    <xdr:sp macro="" textlink="">
      <xdr:nvSpPr>
        <xdr:cNvPr id="390" name="円/楕円 389"/>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64152</xdr:rowOff>
    </xdr:from>
    <xdr:ext cx="762000" cy="259045"/>
    <xdr:sp macro="" textlink="">
      <xdr:nvSpPr>
        <xdr:cNvPr id="391" name="公債費該当値テキスト"/>
        <xdr:cNvSpPr txBox="1"/>
      </xdr:nvSpPr>
      <xdr:spPr>
        <a:xfrm>
          <a:off x="4914900" y="127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92" name="円/楕円 391"/>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93" name="テキスト ボックス 392"/>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104775</xdr:rowOff>
    </xdr:from>
    <xdr:to>
      <xdr:col>4</xdr:col>
      <xdr:colOff>396875</xdr:colOff>
      <xdr:row>76</xdr:row>
      <xdr:rowOff>34925</xdr:rowOff>
    </xdr:to>
    <xdr:sp macro="" textlink="">
      <xdr:nvSpPr>
        <xdr:cNvPr id="394" name="円/楕円 393"/>
        <xdr:cNvSpPr/>
      </xdr:nvSpPr>
      <xdr:spPr>
        <a:xfrm>
          <a:off x="3048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45102</xdr:rowOff>
    </xdr:from>
    <xdr:ext cx="762000" cy="259045"/>
    <xdr:sp macro="" textlink="">
      <xdr:nvSpPr>
        <xdr:cNvPr id="395" name="テキスト ボックス 394"/>
        <xdr:cNvSpPr txBox="1"/>
      </xdr:nvSpPr>
      <xdr:spPr>
        <a:xfrm>
          <a:off x="2717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99060</xdr:rowOff>
    </xdr:from>
    <xdr:to>
      <xdr:col>3</xdr:col>
      <xdr:colOff>193675</xdr:colOff>
      <xdr:row>76</xdr:row>
      <xdr:rowOff>29211</xdr:rowOff>
    </xdr:to>
    <xdr:sp macro="" textlink="">
      <xdr:nvSpPr>
        <xdr:cNvPr id="396" name="円/楕円 395"/>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39387</xdr:rowOff>
    </xdr:from>
    <xdr:ext cx="762000" cy="259045"/>
    <xdr:sp macro="" textlink="">
      <xdr:nvSpPr>
        <xdr:cNvPr id="397" name="テキスト ボックス 396"/>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xdr:rowOff>
    </xdr:from>
    <xdr:to>
      <xdr:col>1</xdr:col>
      <xdr:colOff>676275</xdr:colOff>
      <xdr:row>76</xdr:row>
      <xdr:rowOff>103505</xdr:rowOff>
    </xdr:to>
    <xdr:sp macro="" textlink="">
      <xdr:nvSpPr>
        <xdr:cNvPr id="398" name="円/楕円 397"/>
        <xdr:cNvSpPr/>
      </xdr:nvSpPr>
      <xdr:spPr>
        <a:xfrm>
          <a:off x="1270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113682</xdr:rowOff>
    </xdr:from>
    <xdr:ext cx="762000" cy="259045"/>
    <xdr:sp macro="" textlink="">
      <xdr:nvSpPr>
        <xdr:cNvPr id="399" name="テキスト ボックス 398"/>
        <xdr:cNvSpPr txBox="1"/>
      </xdr:nvSpPr>
      <xdr:spPr>
        <a:xfrm>
          <a:off x="939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に係る経常収支比率が類似団体を上回っている要因としては、全体の経常収支比率に対して公債費に係る経常収支比率の割合が低いこと、その他の経費が経常収支比率の割合の半分以上を占めている。</a:t>
          </a:r>
          <a:endParaRPr kumimoji="1" lang="en-US" altLang="ja-JP" sz="1200">
            <a:latin typeface="ＭＳ Ｐゴシック"/>
          </a:endParaRPr>
        </a:p>
        <a:p>
          <a:r>
            <a:rPr kumimoji="1" lang="ja-JP" altLang="en-US" sz="1200">
              <a:latin typeface="ＭＳ Ｐゴシック"/>
            </a:rPr>
            <a:t>　その中でも、繰出金、補助金等それぞれに係る経常収支比率に対して、相対的に高くなっていることも原因の一つとして考えられる。今後においても繰出金、補助金等に係る経常収支の中身を検討し改善することにより適正化を図っていきたい。</a:t>
          </a:r>
          <a:endParaRPr kumimoji="1" lang="en-US" altLang="ja-JP"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10413</xdr:rowOff>
    </xdr:from>
    <xdr:to>
      <xdr:col>24</xdr:col>
      <xdr:colOff>31750</xdr:colOff>
      <xdr:row>80</xdr:row>
      <xdr:rowOff>3556</xdr:rowOff>
    </xdr:to>
    <xdr:cxnSp macro="">
      <xdr:nvCxnSpPr>
        <xdr:cNvPr id="430" name="直線コネクタ 429"/>
        <xdr:cNvCxnSpPr/>
      </xdr:nvCxnSpPr>
      <xdr:spPr>
        <a:xfrm>
          <a:off x="15671800" y="13554963"/>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10413</xdr:rowOff>
    </xdr:from>
    <xdr:to>
      <xdr:col>22</xdr:col>
      <xdr:colOff>565150</xdr:colOff>
      <xdr:row>79</xdr:row>
      <xdr:rowOff>10413</xdr:rowOff>
    </xdr:to>
    <xdr:cxnSp macro="">
      <xdr:nvCxnSpPr>
        <xdr:cNvPr id="433" name="直線コネクタ 432"/>
        <xdr:cNvCxnSpPr/>
      </xdr:nvCxnSpPr>
      <xdr:spPr>
        <a:xfrm>
          <a:off x="14782800" y="13554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10413</xdr:rowOff>
    </xdr:from>
    <xdr:to>
      <xdr:col>21</xdr:col>
      <xdr:colOff>361950</xdr:colOff>
      <xdr:row>79</xdr:row>
      <xdr:rowOff>14987</xdr:rowOff>
    </xdr:to>
    <xdr:cxnSp macro="">
      <xdr:nvCxnSpPr>
        <xdr:cNvPr id="436" name="直線コネクタ 435"/>
        <xdr:cNvCxnSpPr/>
      </xdr:nvCxnSpPr>
      <xdr:spPr>
        <a:xfrm flipV="1">
          <a:off x="13893800" y="135549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90424</xdr:rowOff>
    </xdr:from>
    <xdr:to>
      <xdr:col>20</xdr:col>
      <xdr:colOff>158750</xdr:colOff>
      <xdr:row>79</xdr:row>
      <xdr:rowOff>14987</xdr:rowOff>
    </xdr:to>
    <xdr:cxnSp macro="">
      <xdr:nvCxnSpPr>
        <xdr:cNvPr id="439" name="直線コネクタ 438"/>
        <xdr:cNvCxnSpPr/>
      </xdr:nvCxnSpPr>
      <xdr:spPr>
        <a:xfrm>
          <a:off x="13004800" y="134635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124206</xdr:rowOff>
    </xdr:from>
    <xdr:to>
      <xdr:col>24</xdr:col>
      <xdr:colOff>82550</xdr:colOff>
      <xdr:row>80</xdr:row>
      <xdr:rowOff>54356</xdr:rowOff>
    </xdr:to>
    <xdr:sp macro="" textlink="">
      <xdr:nvSpPr>
        <xdr:cNvPr id="449" name="円/楕円 448"/>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96283</xdr:rowOff>
    </xdr:from>
    <xdr:ext cx="762000" cy="259045"/>
    <xdr:sp macro="" textlink="">
      <xdr:nvSpPr>
        <xdr:cNvPr id="450" name="公債費以外該当値テキスト"/>
        <xdr:cNvSpPr txBox="1"/>
      </xdr:nvSpPr>
      <xdr:spPr>
        <a:xfrm>
          <a:off x="16598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131063</xdr:rowOff>
    </xdr:from>
    <xdr:to>
      <xdr:col>22</xdr:col>
      <xdr:colOff>615950</xdr:colOff>
      <xdr:row>79</xdr:row>
      <xdr:rowOff>61213</xdr:rowOff>
    </xdr:to>
    <xdr:sp macro="" textlink="">
      <xdr:nvSpPr>
        <xdr:cNvPr id="451" name="円/楕円 450"/>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45990</xdr:rowOff>
    </xdr:from>
    <xdr:ext cx="736600" cy="259045"/>
    <xdr:sp macro="" textlink="">
      <xdr:nvSpPr>
        <xdr:cNvPr id="452" name="テキスト ボックス 451"/>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131063</xdr:rowOff>
    </xdr:from>
    <xdr:to>
      <xdr:col>21</xdr:col>
      <xdr:colOff>412750</xdr:colOff>
      <xdr:row>79</xdr:row>
      <xdr:rowOff>61213</xdr:rowOff>
    </xdr:to>
    <xdr:sp macro="" textlink="">
      <xdr:nvSpPr>
        <xdr:cNvPr id="453" name="円/楕円 452"/>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45990</xdr:rowOff>
    </xdr:from>
    <xdr:ext cx="762000" cy="259045"/>
    <xdr:sp macro="" textlink="">
      <xdr:nvSpPr>
        <xdr:cNvPr id="454" name="テキスト ボックス 453"/>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135637</xdr:rowOff>
    </xdr:from>
    <xdr:to>
      <xdr:col>20</xdr:col>
      <xdr:colOff>209550</xdr:colOff>
      <xdr:row>79</xdr:row>
      <xdr:rowOff>65787</xdr:rowOff>
    </xdr:to>
    <xdr:sp macro="" textlink="">
      <xdr:nvSpPr>
        <xdr:cNvPr id="455" name="円/楕円 454"/>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50564</xdr:rowOff>
    </xdr:from>
    <xdr:ext cx="762000" cy="259045"/>
    <xdr:sp macro="" textlink="">
      <xdr:nvSpPr>
        <xdr:cNvPr id="456" name="テキスト ボックス 455"/>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39624</xdr:rowOff>
    </xdr:from>
    <xdr:to>
      <xdr:col>19</xdr:col>
      <xdr:colOff>6350</xdr:colOff>
      <xdr:row>78</xdr:row>
      <xdr:rowOff>141224</xdr:rowOff>
    </xdr:to>
    <xdr:sp macro="" textlink="">
      <xdr:nvSpPr>
        <xdr:cNvPr id="457" name="円/楕円 456"/>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126001</xdr:rowOff>
    </xdr:from>
    <xdr:ext cx="762000" cy="259045"/>
    <xdr:sp macro="" textlink="">
      <xdr:nvSpPr>
        <xdr:cNvPr id="458" name="テキスト ボックス 457"/>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青森県六戸町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60782</xdr:rowOff>
    </xdr:from>
    <xdr:to>
      <xdr:col>4</xdr:col>
      <xdr:colOff>1117600</xdr:colOff>
      <xdr:row>19</xdr:row>
      <xdr:rowOff>89063</xdr:rowOff>
    </xdr:to>
    <xdr:cxnSp macro="">
      <xdr:nvCxnSpPr>
        <xdr:cNvPr id="52" name="直線コネクタ 51"/>
        <xdr:cNvCxnSpPr/>
      </xdr:nvCxnSpPr>
      <xdr:spPr bwMode="auto">
        <a:xfrm flipV="1">
          <a:off x="5003800" y="3365957"/>
          <a:ext cx="6477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41852</xdr:rowOff>
    </xdr:from>
    <xdr:to>
      <xdr:col>4</xdr:col>
      <xdr:colOff>469900</xdr:colOff>
      <xdr:row>19</xdr:row>
      <xdr:rowOff>89063</xdr:rowOff>
    </xdr:to>
    <xdr:cxnSp macro="">
      <xdr:nvCxnSpPr>
        <xdr:cNvPr id="55" name="直線コネクタ 54"/>
        <xdr:cNvCxnSpPr/>
      </xdr:nvCxnSpPr>
      <xdr:spPr bwMode="auto">
        <a:xfrm>
          <a:off x="4305300" y="3347027"/>
          <a:ext cx="698500" cy="4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41852</xdr:rowOff>
    </xdr:from>
    <xdr:to>
      <xdr:col>3</xdr:col>
      <xdr:colOff>904875</xdr:colOff>
      <xdr:row>19</xdr:row>
      <xdr:rowOff>48405</xdr:rowOff>
    </xdr:to>
    <xdr:cxnSp macro="">
      <xdr:nvCxnSpPr>
        <xdr:cNvPr id="58" name="直線コネクタ 57"/>
        <xdr:cNvCxnSpPr/>
      </xdr:nvCxnSpPr>
      <xdr:spPr bwMode="auto">
        <a:xfrm flipV="1">
          <a:off x="3606800" y="3347027"/>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48405</xdr:rowOff>
    </xdr:from>
    <xdr:to>
      <xdr:col>3</xdr:col>
      <xdr:colOff>206375</xdr:colOff>
      <xdr:row>19</xdr:row>
      <xdr:rowOff>71505</xdr:rowOff>
    </xdr:to>
    <xdr:cxnSp macro="">
      <xdr:nvCxnSpPr>
        <xdr:cNvPr id="61" name="直線コネクタ 60"/>
        <xdr:cNvCxnSpPr/>
      </xdr:nvCxnSpPr>
      <xdr:spPr bwMode="auto">
        <a:xfrm flipV="1">
          <a:off x="2908300" y="3353580"/>
          <a:ext cx="698500" cy="23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142203</xdr:rowOff>
    </xdr:from>
    <xdr:ext cx="762000" cy="259045"/>
    <xdr:sp macro="" textlink="">
      <xdr:nvSpPr>
        <xdr:cNvPr id="65" name="テキスト ボックス 64"/>
        <xdr:cNvSpPr txBox="1"/>
      </xdr:nvSpPr>
      <xdr:spPr>
        <a:xfrm>
          <a:off x="25273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9982</xdr:rowOff>
    </xdr:from>
    <xdr:to>
      <xdr:col>5</xdr:col>
      <xdr:colOff>34925</xdr:colOff>
      <xdr:row>19</xdr:row>
      <xdr:rowOff>111582</xdr:rowOff>
    </xdr:to>
    <xdr:sp macro="" textlink="">
      <xdr:nvSpPr>
        <xdr:cNvPr id="71" name="円/楕円 70"/>
        <xdr:cNvSpPr/>
      </xdr:nvSpPr>
      <xdr:spPr bwMode="auto">
        <a:xfrm>
          <a:off x="5600700" y="331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90009</xdr:rowOff>
    </xdr:from>
    <xdr:ext cx="762000" cy="259045"/>
    <xdr:sp macro="" textlink="">
      <xdr:nvSpPr>
        <xdr:cNvPr id="72" name="人口1人当たり決算額の推移該当値テキスト130"/>
        <xdr:cNvSpPr txBox="1"/>
      </xdr:nvSpPr>
      <xdr:spPr>
        <a:xfrm>
          <a:off x="5740400" y="322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82,458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38263</xdr:rowOff>
    </xdr:from>
    <xdr:to>
      <xdr:col>4</xdr:col>
      <xdr:colOff>520700</xdr:colOff>
      <xdr:row>19</xdr:row>
      <xdr:rowOff>139863</xdr:rowOff>
    </xdr:to>
    <xdr:sp macro="" textlink="">
      <xdr:nvSpPr>
        <xdr:cNvPr id="73" name="円/楕円 72"/>
        <xdr:cNvSpPr/>
      </xdr:nvSpPr>
      <xdr:spPr bwMode="auto">
        <a:xfrm>
          <a:off x="4953000" y="334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124640</xdr:rowOff>
    </xdr:from>
    <xdr:ext cx="736600" cy="259045"/>
    <xdr:sp macro="" textlink="">
      <xdr:nvSpPr>
        <xdr:cNvPr id="74" name="テキスト ボックス 73"/>
        <xdr:cNvSpPr txBox="1"/>
      </xdr:nvSpPr>
      <xdr:spPr>
        <a:xfrm>
          <a:off x="4622800" y="342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162502</xdr:rowOff>
    </xdr:from>
    <xdr:to>
      <xdr:col>3</xdr:col>
      <xdr:colOff>955675</xdr:colOff>
      <xdr:row>19</xdr:row>
      <xdr:rowOff>92652</xdr:rowOff>
    </xdr:to>
    <xdr:sp macro="" textlink="">
      <xdr:nvSpPr>
        <xdr:cNvPr id="75" name="円/楕円 74"/>
        <xdr:cNvSpPr/>
      </xdr:nvSpPr>
      <xdr:spPr bwMode="auto">
        <a:xfrm>
          <a:off x="4254500" y="3296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77429</xdr:rowOff>
    </xdr:from>
    <xdr:ext cx="762000" cy="259045"/>
    <xdr:sp macro="" textlink="">
      <xdr:nvSpPr>
        <xdr:cNvPr id="76" name="テキスト ボックス 75"/>
        <xdr:cNvSpPr txBox="1"/>
      </xdr:nvSpPr>
      <xdr:spPr>
        <a:xfrm>
          <a:off x="3924300" y="338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84,197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169055</xdr:rowOff>
    </xdr:from>
    <xdr:to>
      <xdr:col>3</xdr:col>
      <xdr:colOff>257175</xdr:colOff>
      <xdr:row>19</xdr:row>
      <xdr:rowOff>99205</xdr:rowOff>
    </xdr:to>
    <xdr:sp macro="" textlink="">
      <xdr:nvSpPr>
        <xdr:cNvPr id="77" name="円/楕円 76"/>
        <xdr:cNvSpPr/>
      </xdr:nvSpPr>
      <xdr:spPr bwMode="auto">
        <a:xfrm>
          <a:off x="3556000" y="330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83982</xdr:rowOff>
    </xdr:from>
    <xdr:ext cx="762000" cy="259045"/>
    <xdr:sp macro="" textlink="">
      <xdr:nvSpPr>
        <xdr:cNvPr id="78" name="テキスト ボックス 77"/>
        <xdr:cNvSpPr txBox="1"/>
      </xdr:nvSpPr>
      <xdr:spPr>
        <a:xfrm>
          <a:off x="3225800" y="33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20705</xdr:rowOff>
    </xdr:from>
    <xdr:to>
      <xdr:col>2</xdr:col>
      <xdr:colOff>692150</xdr:colOff>
      <xdr:row>19</xdr:row>
      <xdr:rowOff>122305</xdr:rowOff>
    </xdr:to>
    <xdr:sp macro="" textlink="">
      <xdr:nvSpPr>
        <xdr:cNvPr id="79" name="円/楕円 78"/>
        <xdr:cNvSpPr/>
      </xdr:nvSpPr>
      <xdr:spPr bwMode="auto">
        <a:xfrm>
          <a:off x="2857500" y="332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107082</xdr:rowOff>
    </xdr:from>
    <xdr:ext cx="762000" cy="259045"/>
    <xdr:sp macro="" textlink="">
      <xdr:nvSpPr>
        <xdr:cNvPr id="80" name="テキスト ボックス 79"/>
        <xdr:cNvSpPr txBox="1"/>
      </xdr:nvSpPr>
      <xdr:spPr>
        <a:xfrm>
          <a:off x="2527300" y="34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291935</xdr:rowOff>
    </xdr:from>
    <xdr:to>
      <xdr:col>4</xdr:col>
      <xdr:colOff>1117600</xdr:colOff>
      <xdr:row>36</xdr:row>
      <xdr:rowOff>31845</xdr:rowOff>
    </xdr:to>
    <xdr:cxnSp macro="">
      <xdr:nvCxnSpPr>
        <xdr:cNvPr id="114" name="直線コネクタ 113"/>
        <xdr:cNvCxnSpPr/>
      </xdr:nvCxnSpPr>
      <xdr:spPr bwMode="auto">
        <a:xfrm>
          <a:off x="5003800" y="6902285"/>
          <a:ext cx="647700" cy="82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235242</xdr:rowOff>
    </xdr:from>
    <xdr:to>
      <xdr:col>4</xdr:col>
      <xdr:colOff>469900</xdr:colOff>
      <xdr:row>35</xdr:row>
      <xdr:rowOff>291935</xdr:rowOff>
    </xdr:to>
    <xdr:cxnSp macro="">
      <xdr:nvCxnSpPr>
        <xdr:cNvPr id="117" name="直線コネクタ 116"/>
        <xdr:cNvCxnSpPr/>
      </xdr:nvCxnSpPr>
      <xdr:spPr bwMode="auto">
        <a:xfrm>
          <a:off x="4305300" y="6845592"/>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189408</xdr:rowOff>
    </xdr:from>
    <xdr:to>
      <xdr:col>3</xdr:col>
      <xdr:colOff>904875</xdr:colOff>
      <xdr:row>35</xdr:row>
      <xdr:rowOff>235242</xdr:rowOff>
    </xdr:to>
    <xdr:cxnSp macro="">
      <xdr:nvCxnSpPr>
        <xdr:cNvPr id="120" name="直線コネクタ 119"/>
        <xdr:cNvCxnSpPr/>
      </xdr:nvCxnSpPr>
      <xdr:spPr bwMode="auto">
        <a:xfrm>
          <a:off x="3606800" y="6799758"/>
          <a:ext cx="698500" cy="4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52533</xdr:rowOff>
    </xdr:from>
    <xdr:to>
      <xdr:col>3</xdr:col>
      <xdr:colOff>206375</xdr:colOff>
      <xdr:row>35</xdr:row>
      <xdr:rowOff>189408</xdr:rowOff>
    </xdr:to>
    <xdr:cxnSp macro="">
      <xdr:nvCxnSpPr>
        <xdr:cNvPr id="123" name="直線コネクタ 122"/>
        <xdr:cNvCxnSpPr/>
      </xdr:nvCxnSpPr>
      <xdr:spPr bwMode="auto">
        <a:xfrm>
          <a:off x="2908300" y="6662883"/>
          <a:ext cx="698500" cy="136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323945</xdr:rowOff>
    </xdr:from>
    <xdr:to>
      <xdr:col>5</xdr:col>
      <xdr:colOff>34925</xdr:colOff>
      <xdr:row>36</xdr:row>
      <xdr:rowOff>82645</xdr:rowOff>
    </xdr:to>
    <xdr:sp macro="" textlink="">
      <xdr:nvSpPr>
        <xdr:cNvPr id="133" name="円/楕円 132"/>
        <xdr:cNvSpPr/>
      </xdr:nvSpPr>
      <xdr:spPr bwMode="auto">
        <a:xfrm>
          <a:off x="5600700" y="693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296022</xdr:rowOff>
    </xdr:from>
    <xdr:ext cx="762000" cy="259045"/>
    <xdr:sp macro="" textlink="">
      <xdr:nvSpPr>
        <xdr:cNvPr id="134" name="人口1人当たり決算額の推移該当値テキスト445"/>
        <xdr:cNvSpPr txBox="1"/>
      </xdr:nvSpPr>
      <xdr:spPr>
        <a:xfrm>
          <a:off x="5740400" y="690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241135</xdr:rowOff>
    </xdr:from>
    <xdr:to>
      <xdr:col>4</xdr:col>
      <xdr:colOff>520700</xdr:colOff>
      <xdr:row>35</xdr:row>
      <xdr:rowOff>342735</xdr:rowOff>
    </xdr:to>
    <xdr:sp macro="" textlink="">
      <xdr:nvSpPr>
        <xdr:cNvPr id="135" name="円/楕円 134"/>
        <xdr:cNvSpPr/>
      </xdr:nvSpPr>
      <xdr:spPr bwMode="auto">
        <a:xfrm>
          <a:off x="4953000" y="685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327512</xdr:rowOff>
    </xdr:from>
    <xdr:ext cx="736600" cy="259045"/>
    <xdr:sp macro="" textlink="">
      <xdr:nvSpPr>
        <xdr:cNvPr id="136" name="テキスト ボックス 135"/>
        <xdr:cNvSpPr txBox="1"/>
      </xdr:nvSpPr>
      <xdr:spPr>
        <a:xfrm>
          <a:off x="4622800" y="693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184442</xdr:rowOff>
    </xdr:from>
    <xdr:to>
      <xdr:col>3</xdr:col>
      <xdr:colOff>955675</xdr:colOff>
      <xdr:row>35</xdr:row>
      <xdr:rowOff>286042</xdr:rowOff>
    </xdr:to>
    <xdr:sp macro="" textlink="">
      <xdr:nvSpPr>
        <xdr:cNvPr id="137" name="円/楕円 136"/>
        <xdr:cNvSpPr/>
      </xdr:nvSpPr>
      <xdr:spPr bwMode="auto">
        <a:xfrm>
          <a:off x="4254500" y="679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270819</xdr:rowOff>
    </xdr:from>
    <xdr:ext cx="762000" cy="259045"/>
    <xdr:sp macro="" textlink="">
      <xdr:nvSpPr>
        <xdr:cNvPr id="138" name="テキスト ボックス 137"/>
        <xdr:cNvSpPr txBox="1"/>
      </xdr:nvSpPr>
      <xdr:spPr>
        <a:xfrm>
          <a:off x="3924300" y="688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138608</xdr:rowOff>
    </xdr:from>
    <xdr:to>
      <xdr:col>3</xdr:col>
      <xdr:colOff>257175</xdr:colOff>
      <xdr:row>35</xdr:row>
      <xdr:rowOff>240208</xdr:rowOff>
    </xdr:to>
    <xdr:sp macro="" textlink="">
      <xdr:nvSpPr>
        <xdr:cNvPr id="139" name="円/楕円 138"/>
        <xdr:cNvSpPr/>
      </xdr:nvSpPr>
      <xdr:spPr bwMode="auto">
        <a:xfrm>
          <a:off x="3556000" y="6748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224985</xdr:rowOff>
    </xdr:from>
    <xdr:ext cx="762000" cy="259045"/>
    <xdr:sp macro="" textlink="">
      <xdr:nvSpPr>
        <xdr:cNvPr id="140" name="テキスト ボックス 139"/>
        <xdr:cNvSpPr txBox="1"/>
      </xdr:nvSpPr>
      <xdr:spPr>
        <a:xfrm>
          <a:off x="3225800" y="683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1733</xdr:rowOff>
    </xdr:from>
    <xdr:to>
      <xdr:col>2</xdr:col>
      <xdr:colOff>692150</xdr:colOff>
      <xdr:row>35</xdr:row>
      <xdr:rowOff>103333</xdr:rowOff>
    </xdr:to>
    <xdr:sp macro="" textlink="">
      <xdr:nvSpPr>
        <xdr:cNvPr id="141" name="円/楕円 140"/>
        <xdr:cNvSpPr/>
      </xdr:nvSpPr>
      <xdr:spPr bwMode="auto">
        <a:xfrm>
          <a:off x="2857500" y="661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88110</xdr:rowOff>
    </xdr:from>
    <xdr:ext cx="762000" cy="259045"/>
    <xdr:sp macro="" textlink="">
      <xdr:nvSpPr>
        <xdr:cNvPr id="142" name="テキスト ボックス 141"/>
        <xdr:cNvSpPr txBox="1"/>
      </xdr:nvSpPr>
      <xdr:spPr>
        <a:xfrm>
          <a:off x="2527300" y="669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実質単年度収支の標準財政規模に対する割合は、Ｈ</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年度をピークに減少傾向が続いていたが、その要因としては長引く景気の低迷や人口減少を起因としたもの、またＨ</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年度末に発生した東日本大震災も少なからず影響したものと思われるが、平成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は大規模な公共事業関連の企業による法人税の増加があったものの、引き続き減少に転じた。その要因としては上述した公共事業が完了し企業の撤退による法人税の減収と消費税増税に起因すると思われる自動車取得税交付金の減収が関わっているものと思わ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昨今の地方財政状況を考慮すると、今後も厳しい財政状況が予想されるため更なる行政経費の削減に取り組む。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ける連結実質赤字等比率については、全会計黒字の値を示している状況である。しかし高齢化が進む中で介護サービスの利用や高度医療が普及したことに伴う医療費の増加により切迫しつつあ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今後においては、一般会計及び各特別会計の適正な財政管理をとおして、現在の水準の維持を図りたい。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元利償還金の額は徐々に減少傾向にある。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年度をピークに減少傾向になっている。これは下水道事業債に係るものが中心となっている。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算入公債費等の額は臨時財政対策債により増加の傾向となっている。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今後更なる繰上償還の可能性も含めた公債費の適正化の検討を行い将来へ向けた公債費の圧縮を図りたい。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減少した要因としては、一般会計、公営企業債及び一部事務組合の公債費残高の減少があげられる。また、各種基金への積立により充当可能基金が増加したことにより将来負担比率の分子が減少した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今後も公債費等義務的経費の削減を中心とする行財政改革を進め財政健全化に努める。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5344551</v>
      </c>
      <c r="BO4" s="379"/>
      <c r="BP4" s="379"/>
      <c r="BQ4" s="379"/>
      <c r="BR4" s="379"/>
      <c r="BS4" s="379"/>
      <c r="BT4" s="379"/>
      <c r="BU4" s="380"/>
      <c r="BV4" s="378">
        <v>5069100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7.3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5137741</v>
      </c>
      <c r="BO5" s="384"/>
      <c r="BP5" s="384"/>
      <c r="BQ5" s="384"/>
      <c r="BR5" s="384"/>
      <c r="BS5" s="384"/>
      <c r="BT5" s="384"/>
      <c r="BU5" s="385"/>
      <c r="BV5" s="383">
        <v>4806914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89.3</v>
      </c>
      <c r="CU5" s="354"/>
      <c r="CV5" s="354"/>
      <c r="CW5" s="354"/>
      <c r="CX5" s="354"/>
      <c r="CY5" s="354"/>
      <c r="CZ5" s="354"/>
      <c r="DA5" s="355"/>
      <c r="DB5" s="353">
        <v>86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206810</v>
      </c>
      <c r="BO6" s="384"/>
      <c r="BP6" s="384"/>
      <c r="BQ6" s="384"/>
      <c r="BR6" s="384"/>
      <c r="BS6" s="384"/>
      <c r="BT6" s="384"/>
      <c r="BU6" s="385"/>
      <c r="BV6" s="383">
        <v>262186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94.6</v>
      </c>
      <c r="CU6" s="530"/>
      <c r="CV6" s="530"/>
      <c r="CW6" s="530"/>
      <c r="CX6" s="530"/>
      <c r="CY6" s="530"/>
      <c r="CZ6" s="530"/>
      <c r="DA6" s="531"/>
      <c r="DB6" s="529">
        <v>91.1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26549</v>
      </c>
      <c r="BO7" s="384"/>
      <c r="BP7" s="384"/>
      <c r="BQ7" s="384"/>
      <c r="BR7" s="384"/>
      <c r="BS7" s="384"/>
      <c r="BT7" s="384"/>
      <c r="BU7" s="385"/>
      <c r="BV7" s="383">
        <v>6136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3466370</v>
      </c>
      <c r="CU7" s="384"/>
      <c r="CV7" s="384"/>
      <c r="CW7" s="384"/>
      <c r="CX7" s="384"/>
      <c r="CY7" s="384"/>
      <c r="CZ7" s="384"/>
      <c r="DA7" s="385"/>
      <c r="DB7" s="383">
        <v>3508982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180261</v>
      </c>
      <c r="BO8" s="384"/>
      <c r="BP8" s="384"/>
      <c r="BQ8" s="384"/>
      <c r="BR8" s="384"/>
      <c r="BS8" s="384"/>
      <c r="BT8" s="384"/>
      <c r="BU8" s="385"/>
      <c r="BV8" s="383">
        <v>256050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10241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-75789</v>
      </c>
      <c r="BO9" s="384"/>
      <c r="BP9" s="384"/>
      <c r="BQ9" s="384"/>
      <c r="BR9" s="384"/>
      <c r="BS9" s="384"/>
      <c r="BT9" s="384"/>
      <c r="BU9" s="385"/>
      <c r="BV9" s="383">
        <v>79105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12.1</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10430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293</v>
      </c>
      <c r="BO10" s="384"/>
      <c r="BP10" s="384"/>
      <c r="BQ10" s="384"/>
      <c r="BR10" s="384"/>
      <c r="BS10" s="384"/>
      <c r="BT10" s="384"/>
      <c r="BU10" s="385"/>
      <c r="BV10" s="383">
        <v>123517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10959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10904</v>
      </c>
      <c r="S13" s="485"/>
      <c r="T13" s="485"/>
      <c r="U13" s="485"/>
      <c r="V13" s="486"/>
      <c r="W13" s="472" t="s">
        <v>123</v>
      </c>
      <c r="X13" s="396"/>
      <c r="Y13" s="396"/>
      <c r="Z13" s="396"/>
      <c r="AA13" s="396"/>
      <c r="AB13" s="397"/>
      <c r="AC13" s="359">
        <v>1150</v>
      </c>
      <c r="AD13" s="360"/>
      <c r="AE13" s="360"/>
      <c r="AF13" s="360"/>
      <c r="AG13" s="361"/>
      <c r="AH13" s="359">
        <v>1414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-75496</v>
      </c>
      <c r="BO13" s="384"/>
      <c r="BP13" s="384"/>
      <c r="BQ13" s="384"/>
      <c r="BR13" s="384"/>
      <c r="BS13" s="384"/>
      <c r="BT13" s="384"/>
      <c r="BU13" s="385"/>
      <c r="BV13" s="383">
        <v>202622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12.4</v>
      </c>
      <c r="CU13" s="354"/>
      <c r="CV13" s="354"/>
      <c r="CW13" s="354"/>
      <c r="CX13" s="354"/>
      <c r="CY13" s="354"/>
      <c r="CZ13" s="354"/>
      <c r="DA13" s="355"/>
      <c r="DB13" s="353">
        <v>13.3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10883</v>
      </c>
      <c r="S14" s="485"/>
      <c r="T14" s="485"/>
      <c r="U14" s="485"/>
      <c r="V14" s="486"/>
      <c r="W14" s="487"/>
      <c r="X14" s="399"/>
      <c r="Y14" s="399"/>
      <c r="Z14" s="399"/>
      <c r="AA14" s="399"/>
      <c r="AB14" s="400"/>
      <c r="AC14" s="477">
        <v>22.4</v>
      </c>
      <c r="AD14" s="478"/>
      <c r="AE14" s="478"/>
      <c r="AF14" s="478"/>
      <c r="AG14" s="479"/>
      <c r="AH14" s="477">
        <v>25.6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12</v>
      </c>
      <c r="CU14" s="456"/>
      <c r="CV14" s="456"/>
      <c r="CW14" s="456"/>
      <c r="CX14" s="456"/>
      <c r="CY14" s="456"/>
      <c r="CZ14" s="456"/>
      <c r="DA14" s="457"/>
      <c r="DB14" s="488">
        <v>21.8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10825</v>
      </c>
      <c r="S15" s="485"/>
      <c r="T15" s="485"/>
      <c r="U15" s="485"/>
      <c r="V15" s="486"/>
      <c r="W15" s="472" t="s">
        <v>130</v>
      </c>
      <c r="X15" s="396"/>
      <c r="Y15" s="396"/>
      <c r="Z15" s="396"/>
      <c r="AA15" s="396"/>
      <c r="AB15" s="397"/>
      <c r="AC15" s="359">
        <v>1348</v>
      </c>
      <c r="AD15" s="360"/>
      <c r="AE15" s="360"/>
      <c r="AF15" s="360"/>
      <c r="AG15" s="361"/>
      <c r="AH15" s="359">
        <v>1479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1020516</v>
      </c>
      <c r="BO15" s="379"/>
      <c r="BP15" s="379"/>
      <c r="BQ15" s="379"/>
      <c r="BR15" s="379"/>
      <c r="BS15" s="379"/>
      <c r="BT15" s="379"/>
      <c r="BU15" s="380"/>
      <c r="BV15" s="378">
        <v>994262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26.2</v>
      </c>
      <c r="AD16" s="478"/>
      <c r="AE16" s="478"/>
      <c r="AF16" s="478"/>
      <c r="AG16" s="479"/>
      <c r="AH16" s="477">
        <v>26.7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2989878</v>
      </c>
      <c r="BO16" s="384"/>
      <c r="BP16" s="384"/>
      <c r="BQ16" s="384"/>
      <c r="BR16" s="384"/>
      <c r="BS16" s="384"/>
      <c r="BT16" s="384"/>
      <c r="BU16" s="385"/>
      <c r="BV16" s="383">
        <v>3024256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2647</v>
      </c>
      <c r="AD17" s="360"/>
      <c r="AE17" s="360"/>
      <c r="AF17" s="360"/>
      <c r="AG17" s="361"/>
      <c r="AH17" s="359">
        <v>2635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1302081</v>
      </c>
      <c r="BO17" s="384"/>
      <c r="BP17" s="384"/>
      <c r="BQ17" s="384"/>
      <c r="BR17" s="384"/>
      <c r="BS17" s="384"/>
      <c r="BT17" s="384"/>
      <c r="BU17" s="385"/>
      <c r="BV17" s="383">
        <v>1274318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83.89</v>
      </c>
      <c r="M18" s="448"/>
      <c r="N18" s="448"/>
      <c r="O18" s="448"/>
      <c r="P18" s="448"/>
      <c r="Q18" s="448"/>
      <c r="R18" s="449"/>
      <c r="S18" s="449"/>
      <c r="T18" s="449"/>
      <c r="U18" s="449"/>
      <c r="V18" s="450"/>
      <c r="W18" s="464"/>
      <c r="X18" s="465"/>
      <c r="Y18" s="465"/>
      <c r="Z18" s="465"/>
      <c r="AA18" s="465"/>
      <c r="AB18" s="473"/>
      <c r="AC18" s="347">
        <v>51.4</v>
      </c>
      <c r="AD18" s="348"/>
      <c r="AE18" s="348"/>
      <c r="AF18" s="348"/>
      <c r="AG18" s="451"/>
      <c r="AH18" s="347">
        <v>47.6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3101940</v>
      </c>
      <c r="BO18" s="384"/>
      <c r="BP18" s="384"/>
      <c r="BQ18" s="384"/>
      <c r="BR18" s="384"/>
      <c r="BS18" s="384"/>
      <c r="BT18" s="384"/>
      <c r="BU18" s="385"/>
      <c r="BV18" s="383">
        <v>3050517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122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4160742</v>
      </c>
      <c r="BO19" s="384"/>
      <c r="BP19" s="384"/>
      <c r="BQ19" s="384"/>
      <c r="BR19" s="384"/>
      <c r="BS19" s="384"/>
      <c r="BT19" s="384"/>
      <c r="BU19" s="385"/>
      <c r="BV19" s="383">
        <v>4048481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3307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5002143</v>
      </c>
      <c r="BO23" s="384"/>
      <c r="BP23" s="384"/>
      <c r="BQ23" s="384"/>
      <c r="BR23" s="384"/>
      <c r="BS23" s="384"/>
      <c r="BT23" s="384"/>
      <c r="BU23" s="385"/>
      <c r="BV23" s="383">
        <v>5182603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6990</v>
      </c>
      <c r="R24" s="360"/>
      <c r="S24" s="360"/>
      <c r="T24" s="360"/>
      <c r="U24" s="360"/>
      <c r="V24" s="361"/>
      <c r="W24" s="425"/>
      <c r="X24" s="416"/>
      <c r="Y24" s="417"/>
      <c r="Z24" s="356" t="s">
        <v>153</v>
      </c>
      <c r="AA24" s="357"/>
      <c r="AB24" s="357"/>
      <c r="AC24" s="357"/>
      <c r="AD24" s="357"/>
      <c r="AE24" s="357"/>
      <c r="AF24" s="357"/>
      <c r="AG24" s="358"/>
      <c r="AH24" s="359">
        <v>76</v>
      </c>
      <c r="AI24" s="360"/>
      <c r="AJ24" s="360"/>
      <c r="AK24" s="360"/>
      <c r="AL24" s="361"/>
      <c r="AM24" s="359">
        <v>227772</v>
      </c>
      <c r="AN24" s="360"/>
      <c r="AO24" s="360"/>
      <c r="AP24" s="360"/>
      <c r="AQ24" s="360"/>
      <c r="AR24" s="361"/>
      <c r="AS24" s="359">
        <v>2997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2832680</v>
      </c>
      <c r="BO24" s="384"/>
      <c r="BP24" s="384"/>
      <c r="BQ24" s="384"/>
      <c r="BR24" s="384"/>
      <c r="BS24" s="384"/>
      <c r="BT24" s="384"/>
      <c r="BU24" s="385"/>
      <c r="BV24" s="383">
        <v>3107701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5460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9279</v>
      </c>
      <c r="BO25" s="379"/>
      <c r="BP25" s="379"/>
      <c r="BQ25" s="379"/>
      <c r="BR25" s="379"/>
      <c r="BS25" s="379"/>
      <c r="BT25" s="379"/>
      <c r="BU25" s="380"/>
      <c r="BV25" s="378">
        <v>9966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4910</v>
      </c>
      <c r="R26" s="360"/>
      <c r="S26" s="360"/>
      <c r="T26" s="360"/>
      <c r="U26" s="360"/>
      <c r="V26" s="361"/>
      <c r="W26" s="425"/>
      <c r="X26" s="416"/>
      <c r="Y26" s="417"/>
      <c r="Z26" s="356" t="s">
        <v>159</v>
      </c>
      <c r="AA26" s="438"/>
      <c r="AB26" s="438"/>
      <c r="AC26" s="438"/>
      <c r="AD26" s="438"/>
      <c r="AE26" s="438"/>
      <c r="AF26" s="438"/>
      <c r="AG26" s="439"/>
      <c r="AH26" s="359">
        <v>1</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2870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160</v>
      </c>
      <c r="AN27" s="360"/>
      <c r="AO27" s="360"/>
      <c r="AP27" s="360"/>
      <c r="AQ27" s="360"/>
      <c r="AR27" s="361"/>
      <c r="AS27" s="359" t="s">
        <v>160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164421</v>
      </c>
      <c r="BO27" s="387"/>
      <c r="BP27" s="387"/>
      <c r="BQ27" s="387"/>
      <c r="BR27" s="387"/>
      <c r="BS27" s="387"/>
      <c r="BT27" s="387"/>
      <c r="BU27" s="388"/>
      <c r="BV27" s="386">
        <v>164353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2330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804484</v>
      </c>
      <c r="BO28" s="379"/>
      <c r="BP28" s="379"/>
      <c r="BQ28" s="379"/>
      <c r="BR28" s="379"/>
      <c r="BS28" s="379"/>
      <c r="BT28" s="379"/>
      <c r="BU28" s="380"/>
      <c r="BV28" s="378">
        <v>648191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10</v>
      </c>
      <c r="M29" s="360"/>
      <c r="N29" s="360"/>
      <c r="O29" s="360"/>
      <c r="P29" s="361"/>
      <c r="Q29" s="359">
        <v>2250</v>
      </c>
      <c r="R29" s="360"/>
      <c r="S29" s="360"/>
      <c r="T29" s="360"/>
      <c r="U29" s="360"/>
      <c r="V29" s="361"/>
      <c r="W29" s="426"/>
      <c r="X29" s="427"/>
      <c r="Y29" s="428"/>
      <c r="Z29" s="356" t="s">
        <v>170</v>
      </c>
      <c r="AA29" s="357"/>
      <c r="AB29" s="357"/>
      <c r="AC29" s="357"/>
      <c r="AD29" s="357"/>
      <c r="AE29" s="357"/>
      <c r="AF29" s="357"/>
      <c r="AG29" s="358"/>
      <c r="AH29" s="359">
        <v>77</v>
      </c>
      <c r="AI29" s="360"/>
      <c r="AJ29" s="360"/>
      <c r="AK29" s="360"/>
      <c r="AL29" s="361"/>
      <c r="AM29" s="359">
        <v>232033</v>
      </c>
      <c r="AN29" s="360"/>
      <c r="AO29" s="360"/>
      <c r="AP29" s="360"/>
      <c r="AQ29" s="360"/>
      <c r="AR29" s="361"/>
      <c r="AS29" s="359">
        <v>3013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1244069</v>
      </c>
      <c r="BO29" s="384"/>
      <c r="BP29" s="384"/>
      <c r="BQ29" s="384"/>
      <c r="BR29" s="384"/>
      <c r="BS29" s="384"/>
      <c r="BT29" s="384"/>
      <c r="BU29" s="385"/>
      <c r="BV29" s="383">
        <v>1425391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555952</v>
      </c>
      <c r="BO30" s="387"/>
      <c r="BP30" s="387"/>
      <c r="BQ30" s="387"/>
      <c r="BR30" s="387"/>
      <c r="BS30" s="387"/>
      <c r="BT30" s="387"/>
      <c r="BU30" s="388"/>
      <c r="BV30" s="386">
        <v>473214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国民健康保険病院事業特別会計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上北地方教育福祉事務組合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霊園事業特別会計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十和田地域広域事務組合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八戸圏域水道事業団</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青森県後期高齢者医療広域連合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青森県後期高齢者医療広域連合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十和田地区環境整備事務組合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青森県交通災害共済組合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青森県市町村職員退職手当組合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5770</v>
      </c>
      <c r="J41" s="83">
        <v>5632</v>
      </c>
      <c r="K41" s="83">
        <v>5358</v>
      </c>
      <c r="L41" s="83">
        <v>5183</v>
      </c>
      <c r="M41" s="84">
        <v>5002</v>
      </c>
    </row>
    <row r="42" spans="2:13" ht="27.75" customHeight="1" x14ac:dyDescent="0.15">
      <c r="B42" s="1171"/>
      <c r="C42" s="1172"/>
      <c r="D42" s="85"/>
      <c r="E42" s="1175" t="s">
        <v>26</v>
      </c>
      <c r="F42" s="1175"/>
      <c r="G42" s="1175"/>
      <c r="H42" s="1176"/>
      <c r="I42" s="86" t="s">
        <v>474</v>
      </c>
      <c r="J42" s="87" t="s">
        <v>474</v>
      </c>
      <c r="K42" s="87" t="s">
        <v>474</v>
      </c>
      <c r="L42" s="87" t="s">
        <v>474</v>
      </c>
      <c r="M42" s="88" t="s">
        <v>474</v>
      </c>
    </row>
    <row r="43" spans="2:13" ht="27.75" customHeight="1" x14ac:dyDescent="0.15">
      <c r="B43" s="1171"/>
      <c r="C43" s="1172"/>
      <c r="D43" s="85"/>
      <c r="E43" s="1175" t="s">
        <v>27</v>
      </c>
      <c r="F43" s="1175"/>
      <c r="G43" s="1175"/>
      <c r="H43" s="1176"/>
      <c r="I43" s="86">
        <v>4476</v>
      </c>
      <c r="J43" s="87">
        <v>4370</v>
      </c>
      <c r="K43" s="87">
        <v>4226</v>
      </c>
      <c r="L43" s="87">
        <v>3806</v>
      </c>
      <c r="M43" s="88">
        <v>3559</v>
      </c>
    </row>
    <row r="44" spans="2:13" ht="27.75" customHeight="1" x14ac:dyDescent="0.15">
      <c r="B44" s="1171"/>
      <c r="C44" s="1172"/>
      <c r="D44" s="85"/>
      <c r="E44" s="1175" t="s">
        <v>28</v>
      </c>
      <c r="F44" s="1175"/>
      <c r="G44" s="1175"/>
      <c r="H44" s="1176"/>
      <c r="I44" s="86">
        <v>244</v>
      </c>
      <c r="J44" s="87">
        <v>203</v>
      </c>
      <c r="K44" s="87">
        <v>185</v>
      </c>
      <c r="L44" s="87">
        <v>170</v>
      </c>
      <c r="M44" s="88">
        <v>159</v>
      </c>
    </row>
    <row r="45" spans="2:13" ht="27.75" customHeight="1" x14ac:dyDescent="0.15">
      <c r="B45" s="1171"/>
      <c r="C45" s="1172"/>
      <c r="D45" s="85"/>
      <c r="E45" s="1175" t="s">
        <v>29</v>
      </c>
      <c r="F45" s="1175"/>
      <c r="G45" s="1175"/>
      <c r="H45" s="1176"/>
      <c r="I45" s="86">
        <v>835</v>
      </c>
      <c r="J45" s="87">
        <v>772</v>
      </c>
      <c r="K45" s="87">
        <v>720</v>
      </c>
      <c r="L45" s="87">
        <v>625</v>
      </c>
      <c r="M45" s="88">
        <v>550</v>
      </c>
    </row>
    <row r="46" spans="2:13" ht="27.75" customHeight="1" x14ac:dyDescent="0.15">
      <c r="B46" s="1171"/>
      <c r="C46" s="1172"/>
      <c r="D46" s="85"/>
      <c r="E46" s="1175" t="s">
        <v>30</v>
      </c>
      <c r="F46" s="1175"/>
      <c r="G46" s="1175"/>
      <c r="H46" s="1176"/>
      <c r="I46" s="86" t="s">
        <v>474</v>
      </c>
      <c r="J46" s="87" t="s">
        <v>474</v>
      </c>
      <c r="K46" s="87" t="s">
        <v>474</v>
      </c>
      <c r="L46" s="87" t="s">
        <v>474</v>
      </c>
      <c r="M46" s="88" t="s">
        <v>474</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2276</v>
      </c>
      <c r="J49" s="87">
        <v>2433</v>
      </c>
      <c r="K49" s="87">
        <v>2506</v>
      </c>
      <c r="L49" s="87">
        <v>2732</v>
      </c>
      <c r="M49" s="88">
        <v>2795</v>
      </c>
    </row>
    <row r="50" spans="2:13" ht="27.75" customHeight="1" x14ac:dyDescent="0.15">
      <c r="B50" s="1171"/>
      <c r="C50" s="1172"/>
      <c r="D50" s="85"/>
      <c r="E50" s="1175" t="s">
        <v>35</v>
      </c>
      <c r="F50" s="1175"/>
      <c r="G50" s="1175"/>
      <c r="H50" s="1176"/>
      <c r="I50" s="86">
        <v>325</v>
      </c>
      <c r="J50" s="87">
        <v>410</v>
      </c>
      <c r="K50" s="87">
        <v>504</v>
      </c>
      <c r="L50" s="87">
        <v>499</v>
      </c>
      <c r="M50" s="88">
        <v>521</v>
      </c>
    </row>
    <row r="51" spans="2:13" ht="27.75" customHeight="1" x14ac:dyDescent="0.15">
      <c r="B51" s="1173"/>
      <c r="C51" s="1174"/>
      <c r="D51" s="85"/>
      <c r="E51" s="1175" t="s">
        <v>36</v>
      </c>
      <c r="F51" s="1175"/>
      <c r="G51" s="1175"/>
      <c r="H51" s="1176"/>
      <c r="I51" s="86">
        <v>6253</v>
      </c>
      <c r="J51" s="87">
        <v>6161</v>
      </c>
      <c r="K51" s="87">
        <v>6052</v>
      </c>
      <c r="L51" s="87">
        <v>5898</v>
      </c>
      <c r="M51" s="88">
        <v>5602</v>
      </c>
    </row>
    <row r="52" spans="2:13" ht="27.75" customHeight="1" thickBot="1" x14ac:dyDescent="0.2">
      <c r="B52" s="1177" t="s">
        <v>37</v>
      </c>
      <c r="C52" s="1178"/>
      <c r="D52" s="90"/>
      <c r="E52" s="1179" t="s">
        <v>38</v>
      </c>
      <c r="F52" s="1179"/>
      <c r="G52" s="1179"/>
      <c r="H52" s="1180"/>
      <c r="I52" s="91">
        <v>2471</v>
      </c>
      <c r="J52" s="92">
        <v>1973</v>
      </c>
      <c r="K52" s="92">
        <v>1426</v>
      </c>
      <c r="L52" s="92">
        <v>655</v>
      </c>
      <c r="M52" s="93">
        <v>353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108373</v>
      </c>
      <c r="E3" s="116"/>
      <c r="F3" s="117">
        <v>147869</v>
      </c>
      <c r="G3" s="118"/>
      <c r="H3" s="119"/>
    </row>
    <row r="4" spans="1:8" x14ac:dyDescent="0.15">
      <c r="A4" s="120"/>
      <c r="B4" s="121"/>
      <c r="C4" s="122"/>
      <c r="D4" s="123">
        <v>39443</v>
      </c>
      <c r="E4" s="124"/>
      <c r="F4" s="125">
        <v>63271</v>
      </c>
      <c r="G4" s="126"/>
      <c r="H4" s="127"/>
    </row>
    <row r="5" spans="1:8" x14ac:dyDescent="0.15">
      <c r="A5" s="108" t="s">
        <v>507</v>
      </c>
      <c r="B5" s="113"/>
      <c r="C5" s="114"/>
      <c r="D5" s="115">
        <v>72719</v>
      </c>
      <c r="E5" s="116"/>
      <c r="F5" s="117">
        <v>117242</v>
      </c>
      <c r="G5" s="118"/>
      <c r="H5" s="119"/>
    </row>
    <row r="6" spans="1:8" x14ac:dyDescent="0.15">
      <c r="A6" s="120"/>
      <c r="B6" s="121"/>
      <c r="C6" s="122"/>
      <c r="D6" s="123">
        <v>29074</v>
      </c>
      <c r="E6" s="124"/>
      <c r="F6" s="125">
        <v>59388</v>
      </c>
      <c r="G6" s="126"/>
      <c r="H6" s="127"/>
    </row>
    <row r="7" spans="1:8" x14ac:dyDescent="0.15">
      <c r="A7" s="108" t="s">
        <v>508</v>
      </c>
      <c r="B7" s="113"/>
      <c r="C7" s="114"/>
      <c r="D7" s="115">
        <v>43431</v>
      </c>
      <c r="E7" s="116"/>
      <c r="F7" s="117">
        <v>114097</v>
      </c>
      <c r="G7" s="118"/>
      <c r="H7" s="119"/>
    </row>
    <row r="8" spans="1:8" x14ac:dyDescent="0.15">
      <c r="A8" s="120"/>
      <c r="B8" s="121"/>
      <c r="C8" s="122"/>
      <c r="D8" s="123">
        <v>23021</v>
      </c>
      <c r="E8" s="124"/>
      <c r="F8" s="125">
        <v>61630</v>
      </c>
      <c r="G8" s="126"/>
      <c r="H8" s="127"/>
    </row>
    <row r="9" spans="1:8" x14ac:dyDescent="0.15">
      <c r="A9" s="108" t="s">
        <v>509</v>
      </c>
      <c r="B9" s="113"/>
      <c r="C9" s="114"/>
      <c r="D9" s="115">
        <v>47736</v>
      </c>
      <c r="E9" s="116"/>
      <c r="F9" s="117">
        <v>136577</v>
      </c>
      <c r="G9" s="118"/>
      <c r="H9" s="119"/>
    </row>
    <row r="10" spans="1:8" x14ac:dyDescent="0.15">
      <c r="A10" s="120"/>
      <c r="B10" s="121"/>
      <c r="C10" s="122"/>
      <c r="D10" s="123">
        <v>24676</v>
      </c>
      <c r="E10" s="124"/>
      <c r="F10" s="125">
        <v>59645</v>
      </c>
      <c r="G10" s="126"/>
      <c r="H10" s="127"/>
    </row>
    <row r="11" spans="1:8" x14ac:dyDescent="0.15">
      <c r="A11" s="108" t="s">
        <v>510</v>
      </c>
      <c r="B11" s="113"/>
      <c r="C11" s="114"/>
      <c r="D11" s="115">
        <v>60011</v>
      </c>
      <c r="E11" s="116"/>
      <c r="F11" s="117">
        <v>132212</v>
      </c>
      <c r="G11" s="118"/>
      <c r="H11" s="119"/>
    </row>
    <row r="12" spans="1:8" x14ac:dyDescent="0.15">
      <c r="A12" s="120"/>
      <c r="B12" s="121"/>
      <c r="C12" s="128"/>
      <c r="D12" s="123">
        <v>32480</v>
      </c>
      <c r="E12" s="124"/>
      <c r="F12" s="125">
        <v>67114</v>
      </c>
      <c r="G12" s="126"/>
      <c r="H12" s="127"/>
    </row>
    <row r="13" spans="1:8" x14ac:dyDescent="0.15">
      <c r="A13" s="108"/>
      <c r="B13" s="113"/>
      <c r="C13" s="129"/>
      <c r="D13" s="130">
        <v>66454</v>
      </c>
      <c r="E13" s="131"/>
      <c r="F13" s="132">
        <v>129599</v>
      </c>
      <c r="G13" s="133"/>
      <c r="H13" s="119"/>
    </row>
    <row r="14" spans="1:8" x14ac:dyDescent="0.15">
      <c r="A14" s="120"/>
      <c r="B14" s="121"/>
      <c r="C14" s="122"/>
      <c r="D14" s="123">
        <v>29739</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3.72</v>
      </c>
      <c r="C19" s="134">
        <f>ROUND(VALUE(SUBSTITUTE(実質収支比率等に係る経年分析!G$48,"▲","-")),2)</f>
        <v>5.0599999999999996</v>
      </c>
      <c r="D19" s="134">
        <f>ROUND(VALUE(SUBSTITUTE(実質収支比率等に係る経年分析!H$48,"▲","-")),2)</f>
        <v>5.1100000000000003</v>
      </c>
      <c r="E19" s="134">
        <f>ROUND(VALUE(SUBSTITUTE(実質収支比率等に係る経年分析!I$48,"▲","-")),2)</f>
        <v>7.3</v>
      </c>
      <c r="F19" s="134">
        <f>ROUND(VALUE(SUBSTITUTE(実質収支比率等に係る経年分析!J$48,"▲","-")),2)</f>
        <v>5.2</v>
      </c>
    </row>
    <row r="20" spans="1:11" x14ac:dyDescent="0.15">
      <c r="A20" s="134" t="s">
        <v>43</v>
      </c>
      <c r="B20" s="134">
        <f>ROUND(VALUE(SUBSTITUTE(実質収支比率等に係る経年分析!F$47,"▲","-")),2)</f>
        <v>11.82</v>
      </c>
      <c r="C20" s="134">
        <f>ROUND(VALUE(SUBSTITUTE(実質収支比率等に係る経年分析!G$47,"▲","-")),2)</f>
        <v>14.71</v>
      </c>
      <c r="D20" s="134">
        <f>ROUND(VALUE(SUBSTITUTE(実質収支比率等に係る経年分析!H$47,"▲","-")),2)</f>
        <v>12.54</v>
      </c>
      <c r="E20" s="134">
        <f>ROUND(VALUE(SUBSTITUTE(実質収支比率等に係る経年分析!I$47,"▲","-")),2)</f>
        <v>18.47</v>
      </c>
      <c r="F20" s="134">
        <f>ROUND(VALUE(SUBSTITUTE(実質収支比率等に係る経年分析!J$47,"▲","-")),2)</f>
        <v>23.21</v>
      </c>
    </row>
    <row r="21" spans="1:11" x14ac:dyDescent="0.15">
      <c r="A21" s="134" t="s">
        <v>44</v>
      </c>
      <c r="B21" s="134">
        <f>IF(ISNUMBER(VALUE(SUBSTITUTE(実質収支比率等に係る経年分析!F$49,"▲","-"))),ROUND(VALUE(SUBSTITUTE(実質収支比率等に係る経年分析!F$49,"▲","-")),2),NA())</f>
        <v>12.43</v>
      </c>
      <c r="C21" s="134">
        <f>IF(ISNUMBER(VALUE(SUBSTITUTE(実質収支比率等に係る経年分析!G$49,"▲","-"))),ROUND(VALUE(SUBSTITUTE(実質収支比率等に係る経年分析!G$49,"▲","-")),2),NA())</f>
        <v>5.49</v>
      </c>
      <c r="D21" s="134">
        <f>IF(ISNUMBER(VALUE(SUBSTITUTE(実質収支比率等に係る経年分析!H$49,"▲","-"))),ROUND(VALUE(SUBSTITUTE(実質収支比率等に係る経年分析!H$49,"▲","-")),2),NA())</f>
        <v>2.2200000000000002</v>
      </c>
      <c r="E21" s="134">
        <f>IF(ISNUMBER(VALUE(SUBSTITUTE(実質収支比率等に係る経年分析!I$49,"▲","-"))),ROUND(VALUE(SUBSTITUTE(実質収支比率等に係る経年分析!I$49,"▲","-")),2),NA())</f>
        <v>5.77</v>
      </c>
      <c r="F21" s="134">
        <f>IF(ISNUMBER(VALUE(SUBSTITUTE(実質収支比率等に係る経年分析!J$49,"▲","-"))),ROUND(VALUE(SUBSTITUTE(実質収支比率等に係る経年分析!J$49,"▲","-")),2),NA())</f>
        <v>-2.1800000000000002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v>
      </c>
    </row>
    <row r="35" spans="1:16" x14ac:dyDescent="0.15">
      <c r="A35" s="135" t="str">
        <f>IF(連結実質赤字比率に係る赤字・黒字の構成分析!C$35="",NA(),連結実質赤字比率に係る赤字・黒字の構成分析!C$35)</f>
        <v>国民健康保険病院事業特別会計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493</v>
      </c>
      <c r="E42" s="136"/>
      <c r="F42" s="136"/>
      <c r="G42" s="136">
        <f>'実質公債費比率（分子）の構造'!L$52</f>
        <v>508</v>
      </c>
      <c r="H42" s="136"/>
      <c r="I42" s="136"/>
      <c r="J42" s="136">
        <f>'実質公債費比率（分子）の構造'!M$52</f>
        <v>529</v>
      </c>
      <c r="K42" s="136"/>
      <c r="L42" s="136"/>
      <c r="M42" s="136">
        <f>'実質公債費比率（分子）の構造'!N$52</f>
        <v>534</v>
      </c>
      <c r="N42" s="136"/>
      <c r="O42" s="136"/>
      <c r="P42" s="136">
        <f>'実質公債費比率（分子）の構造'!O$52</f>
        <v>569</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48</v>
      </c>
      <c r="C45" s="136"/>
      <c r="D45" s="136"/>
      <c r="E45" s="136">
        <f>'実質公債費比率（分子）の構造'!L$49</f>
        <v>27</v>
      </c>
      <c r="F45" s="136"/>
      <c r="G45" s="136"/>
      <c r="H45" s="136">
        <f>'実質公債費比率（分子）の構造'!M$49</f>
        <v>28</v>
      </c>
      <c r="I45" s="136"/>
      <c r="J45" s="136"/>
      <c r="K45" s="136">
        <f>'実質公債費比率（分子）の構造'!N$49</f>
        <v>28</v>
      </c>
      <c r="L45" s="136"/>
      <c r="M45" s="136"/>
      <c r="N45" s="136">
        <f>'実質公債費比率（分子）の構造'!O$49</f>
        <v>28</v>
      </c>
      <c r="O45" s="136"/>
      <c r="P45" s="136"/>
    </row>
    <row r="46" spans="1:16" x14ac:dyDescent="0.15">
      <c r="A46" s="136" t="s">
        <v>55</v>
      </c>
      <c r="B46" s="136">
        <f>'実質公債費比率（分子）の構造'!K$48</f>
        <v>333</v>
      </c>
      <c r="C46" s="136"/>
      <c r="D46" s="136"/>
      <c r="E46" s="136">
        <f>'実質公債費比率（分子）の構造'!L$48</f>
        <v>341</v>
      </c>
      <c r="F46" s="136"/>
      <c r="G46" s="136"/>
      <c r="H46" s="136">
        <f>'実質公債費比率（分子）の構造'!M$48</f>
        <v>346</v>
      </c>
      <c r="I46" s="136"/>
      <c r="J46" s="136"/>
      <c r="K46" s="136">
        <f>'実質公債費比率（分子）の構造'!N$48</f>
        <v>339</v>
      </c>
      <c r="L46" s="136"/>
      <c r="M46" s="136"/>
      <c r="N46" s="136">
        <f>'実質公債費比率（分子）の構造'!O$48</f>
        <v>334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604</v>
      </c>
      <c r="C49" s="136"/>
      <c r="D49" s="136"/>
      <c r="E49" s="136">
        <f>'実質公債費比率（分子）の構造'!L$45</f>
        <v>558</v>
      </c>
      <c r="F49" s="136"/>
      <c r="G49" s="136"/>
      <c r="H49" s="136">
        <f>'実質公債費比率（分子）の構造'!M$45</f>
        <v>555</v>
      </c>
      <c r="I49" s="136"/>
      <c r="J49" s="136"/>
      <c r="K49" s="136">
        <f>'実質公債費比率（分子）の構造'!N$45</f>
        <v>541</v>
      </c>
      <c r="L49" s="136"/>
      <c r="M49" s="136"/>
      <c r="N49" s="136">
        <f>'実質公債費比率（分子）の構造'!O$45</f>
        <v>536</v>
      </c>
      <c r="O49" s="136"/>
      <c r="P49" s="136"/>
    </row>
    <row r="50" spans="1:16" x14ac:dyDescent="0.15">
      <c r="A50" s="136" t="s">
        <v>59</v>
      </c>
      <c r="B50" s="136" t="e">
        <f>NA()</f>
        <v>#N/A</v>
      </c>
      <c r="C50" s="136">
        <f>IF(ISNUMBER('実質公債費比率（分子）の構造'!K$53),'実質公債費比率（分子）の構造'!K$53,NA())</f>
        <v>493</v>
      </c>
      <c r="D50" s="136" t="e">
        <f>NA()</f>
        <v>#N/A</v>
      </c>
      <c r="E50" s="136" t="e">
        <f>NA()</f>
        <v>#N/A</v>
      </c>
      <c r="F50" s="136">
        <f>IF(ISNUMBER('実質公債費比率（分子）の構造'!L$53),'実質公債費比率（分子）の構造'!L$53,NA())</f>
        <v>418</v>
      </c>
      <c r="G50" s="136" t="e">
        <f>NA()</f>
        <v>#N/A</v>
      </c>
      <c r="H50" s="136" t="e">
        <f>NA()</f>
        <v>#N/A</v>
      </c>
      <c r="I50" s="136">
        <f>IF(ISNUMBER('実質公債費比率（分子）の構造'!M$53),'実質公債費比率（分子）の構造'!M$53,NA())</f>
        <v>400</v>
      </c>
      <c r="J50" s="136" t="e">
        <f>NA()</f>
        <v>#N/A</v>
      </c>
      <c r="K50" s="136" t="e">
        <f>NA()</f>
        <v>#N/A</v>
      </c>
      <c r="L50" s="136">
        <f>IF(ISNUMBER('実質公債費比率（分子）の構造'!N$53),'実質公債費比率（分子）の構造'!N$53,NA())</f>
        <v>374</v>
      </c>
      <c r="M50" s="136" t="e">
        <f>NA()</f>
        <v>#N/A</v>
      </c>
      <c r="N50" s="136" t="e">
        <f>NA()</f>
        <v>#N/A</v>
      </c>
      <c r="O50" s="136">
        <f>IF(ISNUMBER('実質公債費比率（分子）の構造'!O$53),'実質公債費比率（分子）の構造'!O$53,NA())</f>
        <v>329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6253</v>
      </c>
      <c r="E56" s="135"/>
      <c r="F56" s="135"/>
      <c r="G56" s="135">
        <f>'将来負担比率（分子）の構造'!J$51</f>
        <v>6161</v>
      </c>
      <c r="H56" s="135"/>
      <c r="I56" s="135"/>
      <c r="J56" s="135">
        <f>'将来負担比率（分子）の構造'!K$51</f>
        <v>6052</v>
      </c>
      <c r="K56" s="135"/>
      <c r="L56" s="135"/>
      <c r="M56" s="135">
        <f>'将来負担比率（分子）の構造'!L$51</f>
        <v>5898</v>
      </c>
      <c r="N56" s="135"/>
      <c r="O56" s="135"/>
      <c r="P56" s="135">
        <f>'将来負担比率（分子）の構造'!M$51</f>
        <v>5602</v>
      </c>
    </row>
    <row r="57" spans="1:16" x14ac:dyDescent="0.15">
      <c r="A57" s="135" t="s">
        <v>35</v>
      </c>
      <c r="B57" s="135"/>
      <c r="C57" s="135"/>
      <c r="D57" s="135">
        <f>'将来負担比率（分子）の構造'!I$50</f>
        <v>325</v>
      </c>
      <c r="E57" s="135"/>
      <c r="F57" s="135"/>
      <c r="G57" s="135">
        <f>'将来負担比率（分子）の構造'!J$50</f>
        <v>410</v>
      </c>
      <c r="H57" s="135"/>
      <c r="I57" s="135"/>
      <c r="J57" s="135">
        <f>'将来負担比率（分子）の構造'!K$50</f>
        <v>504</v>
      </c>
      <c r="K57" s="135"/>
      <c r="L57" s="135"/>
      <c r="M57" s="135">
        <f>'将来負担比率（分子）の構造'!L$50</f>
        <v>499</v>
      </c>
      <c r="N57" s="135"/>
      <c r="O57" s="135"/>
      <c r="P57" s="135">
        <f>'将来負担比率（分子）の構造'!M$50</f>
        <v>521</v>
      </c>
    </row>
    <row r="58" spans="1:16" x14ac:dyDescent="0.15">
      <c r="A58" s="135" t="s">
        <v>34</v>
      </c>
      <c r="B58" s="135"/>
      <c r="C58" s="135"/>
      <c r="D58" s="135">
        <f>'将来負担比率（分子）の構造'!I$49</f>
        <v>2276</v>
      </c>
      <c r="E58" s="135"/>
      <c r="F58" s="135"/>
      <c r="G58" s="135">
        <f>'将来負担比率（分子）の構造'!J$49</f>
        <v>2433</v>
      </c>
      <c r="H58" s="135"/>
      <c r="I58" s="135"/>
      <c r="J58" s="135">
        <f>'将来負担比率（分子）の構造'!K$49</f>
        <v>2506</v>
      </c>
      <c r="K58" s="135"/>
      <c r="L58" s="135"/>
      <c r="M58" s="135">
        <f>'将来負担比率（分子）の構造'!L$49</f>
        <v>2732</v>
      </c>
      <c r="N58" s="135"/>
      <c r="O58" s="135"/>
      <c r="P58" s="135">
        <f>'将来負担比率（分子）の構造'!M$49</f>
        <v>2795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835</v>
      </c>
      <c r="C62" s="135"/>
      <c r="D62" s="135"/>
      <c r="E62" s="135">
        <f>'将来負担比率（分子）の構造'!J$45</f>
        <v>772</v>
      </c>
      <c r="F62" s="135"/>
      <c r="G62" s="135"/>
      <c r="H62" s="135">
        <f>'将来負担比率（分子）の構造'!K$45</f>
        <v>720</v>
      </c>
      <c r="I62" s="135"/>
      <c r="J62" s="135"/>
      <c r="K62" s="135">
        <f>'将来負担比率（分子）の構造'!L$45</f>
        <v>625</v>
      </c>
      <c r="L62" s="135"/>
      <c r="M62" s="135"/>
      <c r="N62" s="135">
        <f>'将来負担比率（分子）の構造'!M$45</f>
        <v>550</v>
      </c>
      <c r="O62" s="135"/>
      <c r="P62" s="135"/>
    </row>
    <row r="63" spans="1:16" x14ac:dyDescent="0.15">
      <c r="A63" s="135" t="s">
        <v>28</v>
      </c>
      <c r="B63" s="135">
        <f>'将来負担比率（分子）の構造'!I$44</f>
        <v>244</v>
      </c>
      <c r="C63" s="135"/>
      <c r="D63" s="135"/>
      <c r="E63" s="135">
        <f>'将来負担比率（分子）の構造'!J$44</f>
        <v>203</v>
      </c>
      <c r="F63" s="135"/>
      <c r="G63" s="135"/>
      <c r="H63" s="135">
        <f>'将来負担比率（分子）の構造'!K$44</f>
        <v>185</v>
      </c>
      <c r="I63" s="135"/>
      <c r="J63" s="135"/>
      <c r="K63" s="135">
        <f>'将来負担比率（分子）の構造'!L$44</f>
        <v>170</v>
      </c>
      <c r="L63" s="135"/>
      <c r="M63" s="135"/>
      <c r="N63" s="135">
        <f>'将来負担比率（分子）の構造'!M$44</f>
        <v>159</v>
      </c>
      <c r="O63" s="135"/>
      <c r="P63" s="135"/>
    </row>
    <row r="64" spans="1:16" x14ac:dyDescent="0.15">
      <c r="A64" s="135" t="s">
        <v>27</v>
      </c>
      <c r="B64" s="135">
        <f>'将来負担比率（分子）の構造'!I$43</f>
        <v>4476</v>
      </c>
      <c r="C64" s="135"/>
      <c r="D64" s="135"/>
      <c r="E64" s="135">
        <f>'将来負担比率（分子）の構造'!J$43</f>
        <v>4370</v>
      </c>
      <c r="F64" s="135"/>
      <c r="G64" s="135"/>
      <c r="H64" s="135">
        <f>'将来負担比率（分子）の構造'!K$43</f>
        <v>4226</v>
      </c>
      <c r="I64" s="135"/>
      <c r="J64" s="135"/>
      <c r="K64" s="135">
        <f>'将来負担比率（分子）の構造'!L$43</f>
        <v>3806</v>
      </c>
      <c r="L64" s="135"/>
      <c r="M64" s="135"/>
      <c r="N64" s="135">
        <f>'将来負担比率（分子）の構造'!M$43</f>
        <v>3559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5770</v>
      </c>
      <c r="C66" s="135"/>
      <c r="D66" s="135"/>
      <c r="E66" s="135">
        <f>'将来負担比率（分子）の構造'!J$41</f>
        <v>5632</v>
      </c>
      <c r="F66" s="135"/>
      <c r="G66" s="135"/>
      <c r="H66" s="135">
        <f>'将来負担比率（分子）の構造'!K$41</f>
        <v>5358</v>
      </c>
      <c r="I66" s="135"/>
      <c r="J66" s="135"/>
      <c r="K66" s="135">
        <f>'将来負担比率（分子）の構造'!L$41</f>
        <v>5183</v>
      </c>
      <c r="L66" s="135"/>
      <c r="M66" s="135"/>
      <c r="N66" s="135">
        <f>'将来負担比率（分子）の構造'!M$41</f>
        <v>5002</v>
      </c>
      <c r="O66" s="135"/>
      <c r="P66" s="135"/>
    </row>
    <row r="67" spans="1:16" x14ac:dyDescent="0.15">
      <c r="A67" s="135" t="s">
        <v>63</v>
      </c>
      <c r="B67" s="135" t="e">
        <f>NA()</f>
        <v>#N/A</v>
      </c>
      <c r="C67" s="135">
        <f>IF(ISNUMBER('将来負担比率（分子）の構造'!I$52), IF('将来負担比率（分子）の構造'!I$52 &lt; 0, 0, '将来負担比率（分子）の構造'!I$52), NA())</f>
        <v>2471</v>
      </c>
      <c r="D67" s="135" t="e">
        <f>NA()</f>
        <v>#N/A</v>
      </c>
      <c r="E67" s="135" t="e">
        <f>NA()</f>
        <v>#N/A</v>
      </c>
      <c r="F67" s="135">
        <f>IF(ISNUMBER('将来負担比率（分子）の構造'!J$52), IF('将来負担比率（分子）の構造'!J$52 &lt; 0, 0, '将来負担比率（分子）の構造'!J$52), NA())</f>
        <v>1973</v>
      </c>
      <c r="G67" s="135" t="e">
        <f>NA()</f>
        <v>#N/A</v>
      </c>
      <c r="H67" s="135" t="e">
        <f>NA()</f>
        <v>#N/A</v>
      </c>
      <c r="I67" s="135">
        <f>IF(ISNUMBER('将来負担比率（分子）の構造'!K$52), IF('将来負担比率（分子）の構造'!K$52 &lt; 0, 0, '将来負担比率（分子）の構造'!K$52), NA())</f>
        <v>1426</v>
      </c>
      <c r="J67" s="135" t="e">
        <f>NA()</f>
        <v>#N/A</v>
      </c>
      <c r="K67" s="135" t="e">
        <f>NA()</f>
        <v>#N/A</v>
      </c>
      <c r="L67" s="135">
        <f>IF(ISNUMBER('将来負担比率（分子）の構造'!L$52), IF('将来負担比率（分子）の構造'!L$52 &lt; 0, 0, '将来負担比率（分子）の構造'!L$52), NA())</f>
        <v>655</v>
      </c>
      <c r="M67" s="135" t="e">
        <f>NA()</f>
        <v>#N/A</v>
      </c>
      <c r="N67" s="135" t="e">
        <f>NA()</f>
        <v>#N/A</v>
      </c>
      <c r="O67" s="135">
        <f>IF(ISNUMBER('将来負担比率（分子）の構造'!M$52), IF('将来負担比率（分子）の構造'!M$52 &lt; 0, 0, '将来負担比率（分子）の構造'!M$52), NA())</f>
        <v>353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1096969</v>
      </c>
      <c r="S5" s="639"/>
      <c r="T5" s="639"/>
      <c r="U5" s="639"/>
      <c r="V5" s="639"/>
      <c r="W5" s="639"/>
      <c r="X5" s="639"/>
      <c r="Y5" s="686"/>
      <c r="Z5" s="699">
        <v>20.5</v>
      </c>
      <c r="AA5" s="699"/>
      <c r="AB5" s="699"/>
      <c r="AC5" s="699"/>
      <c r="AD5" s="700">
        <v>1096969</v>
      </c>
      <c r="AE5" s="700"/>
      <c r="AF5" s="700"/>
      <c r="AG5" s="700"/>
      <c r="AH5" s="700"/>
      <c r="AI5" s="700"/>
      <c r="AJ5" s="700"/>
      <c r="AK5" s="700"/>
      <c r="AL5" s="687">
        <v>33.4</v>
      </c>
      <c r="AM5" s="656"/>
      <c r="AN5" s="656"/>
      <c r="AO5" s="688"/>
      <c r="AP5" s="675" t="s">
        <v>208</v>
      </c>
      <c r="AQ5" s="676"/>
      <c r="AR5" s="676"/>
      <c r="AS5" s="676"/>
      <c r="AT5" s="676"/>
      <c r="AU5" s="676"/>
      <c r="AV5" s="676"/>
      <c r="AW5" s="676"/>
      <c r="AX5" s="676"/>
      <c r="AY5" s="676"/>
      <c r="AZ5" s="676"/>
      <c r="BA5" s="676"/>
      <c r="BB5" s="676"/>
      <c r="BC5" s="676"/>
      <c r="BD5" s="676"/>
      <c r="BE5" s="676"/>
      <c r="BF5" s="677"/>
      <c r="BG5" s="588">
        <v>1076807</v>
      </c>
      <c r="BH5" s="589"/>
      <c r="BI5" s="589"/>
      <c r="BJ5" s="589"/>
      <c r="BK5" s="589"/>
      <c r="BL5" s="589"/>
      <c r="BM5" s="589"/>
      <c r="BN5" s="590"/>
      <c r="BO5" s="641">
        <v>98.2</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71566</v>
      </c>
      <c r="S6" s="589"/>
      <c r="T6" s="589"/>
      <c r="U6" s="589"/>
      <c r="V6" s="589"/>
      <c r="W6" s="589"/>
      <c r="X6" s="589"/>
      <c r="Y6" s="590"/>
      <c r="Z6" s="641">
        <v>1.3</v>
      </c>
      <c r="AA6" s="641"/>
      <c r="AB6" s="641"/>
      <c r="AC6" s="641"/>
      <c r="AD6" s="642">
        <v>71566</v>
      </c>
      <c r="AE6" s="642"/>
      <c r="AF6" s="642"/>
      <c r="AG6" s="642"/>
      <c r="AH6" s="642"/>
      <c r="AI6" s="642"/>
      <c r="AJ6" s="642"/>
      <c r="AK6" s="642"/>
      <c r="AL6" s="611">
        <v>2.2000000000000002</v>
      </c>
      <c r="AM6" s="643"/>
      <c r="AN6" s="643"/>
      <c r="AO6" s="644"/>
      <c r="AP6" s="585" t="s">
        <v>214</v>
      </c>
      <c r="AQ6" s="586"/>
      <c r="AR6" s="586"/>
      <c r="AS6" s="586"/>
      <c r="AT6" s="586"/>
      <c r="AU6" s="586"/>
      <c r="AV6" s="586"/>
      <c r="AW6" s="586"/>
      <c r="AX6" s="586"/>
      <c r="AY6" s="586"/>
      <c r="AZ6" s="586"/>
      <c r="BA6" s="586"/>
      <c r="BB6" s="586"/>
      <c r="BC6" s="586"/>
      <c r="BD6" s="586"/>
      <c r="BE6" s="586"/>
      <c r="BF6" s="587"/>
      <c r="BG6" s="588">
        <v>1076807</v>
      </c>
      <c r="BH6" s="589"/>
      <c r="BI6" s="589"/>
      <c r="BJ6" s="589"/>
      <c r="BK6" s="589"/>
      <c r="BL6" s="589"/>
      <c r="BM6" s="589"/>
      <c r="BN6" s="590"/>
      <c r="BO6" s="641">
        <v>98.2</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87297</v>
      </c>
      <c r="CS6" s="589"/>
      <c r="CT6" s="589"/>
      <c r="CU6" s="589"/>
      <c r="CV6" s="589"/>
      <c r="CW6" s="589"/>
      <c r="CX6" s="589"/>
      <c r="CY6" s="590"/>
      <c r="CZ6" s="641">
        <v>1.7</v>
      </c>
      <c r="DA6" s="641"/>
      <c r="DB6" s="641"/>
      <c r="DC6" s="641"/>
      <c r="DD6" s="594" t="s">
        <v>209</v>
      </c>
      <c r="DE6" s="589"/>
      <c r="DF6" s="589"/>
      <c r="DG6" s="589"/>
      <c r="DH6" s="589"/>
      <c r="DI6" s="589"/>
      <c r="DJ6" s="589"/>
      <c r="DK6" s="589"/>
      <c r="DL6" s="589"/>
      <c r="DM6" s="589"/>
      <c r="DN6" s="589"/>
      <c r="DO6" s="589"/>
      <c r="DP6" s="590"/>
      <c r="DQ6" s="594">
        <v>87297</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1649</v>
      </c>
      <c r="S7" s="589"/>
      <c r="T7" s="589"/>
      <c r="U7" s="589"/>
      <c r="V7" s="589"/>
      <c r="W7" s="589"/>
      <c r="X7" s="589"/>
      <c r="Y7" s="590"/>
      <c r="Z7" s="641">
        <v>0</v>
      </c>
      <c r="AA7" s="641"/>
      <c r="AB7" s="641"/>
      <c r="AC7" s="641"/>
      <c r="AD7" s="642">
        <v>1649</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362964</v>
      </c>
      <c r="BH7" s="589"/>
      <c r="BI7" s="589"/>
      <c r="BJ7" s="589"/>
      <c r="BK7" s="589"/>
      <c r="BL7" s="589"/>
      <c r="BM7" s="589"/>
      <c r="BN7" s="590"/>
      <c r="BO7" s="641">
        <v>33.1</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869822</v>
      </c>
      <c r="CS7" s="589"/>
      <c r="CT7" s="589"/>
      <c r="CU7" s="589"/>
      <c r="CV7" s="589"/>
      <c r="CW7" s="589"/>
      <c r="CX7" s="589"/>
      <c r="CY7" s="590"/>
      <c r="CZ7" s="641">
        <v>16.899999999999999</v>
      </c>
      <c r="DA7" s="641"/>
      <c r="DB7" s="641"/>
      <c r="DC7" s="641"/>
      <c r="DD7" s="594">
        <v>138812</v>
      </c>
      <c r="DE7" s="589"/>
      <c r="DF7" s="589"/>
      <c r="DG7" s="589"/>
      <c r="DH7" s="589"/>
      <c r="DI7" s="589"/>
      <c r="DJ7" s="589"/>
      <c r="DK7" s="589"/>
      <c r="DL7" s="589"/>
      <c r="DM7" s="589"/>
      <c r="DN7" s="589"/>
      <c r="DO7" s="589"/>
      <c r="DP7" s="590"/>
      <c r="DQ7" s="594">
        <v>794238</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3753</v>
      </c>
      <c r="S8" s="589"/>
      <c r="T8" s="589"/>
      <c r="U8" s="589"/>
      <c r="V8" s="589"/>
      <c r="W8" s="589"/>
      <c r="X8" s="589"/>
      <c r="Y8" s="590"/>
      <c r="Z8" s="641">
        <v>0.1</v>
      </c>
      <c r="AA8" s="641"/>
      <c r="AB8" s="641"/>
      <c r="AC8" s="641"/>
      <c r="AD8" s="642">
        <v>3753</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16228</v>
      </c>
      <c r="BH8" s="589"/>
      <c r="BI8" s="589"/>
      <c r="BJ8" s="589"/>
      <c r="BK8" s="589"/>
      <c r="BL8" s="589"/>
      <c r="BM8" s="589"/>
      <c r="BN8" s="590"/>
      <c r="BO8" s="641">
        <v>1.5</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1656044</v>
      </c>
      <c r="CS8" s="589"/>
      <c r="CT8" s="589"/>
      <c r="CU8" s="589"/>
      <c r="CV8" s="589"/>
      <c r="CW8" s="589"/>
      <c r="CX8" s="589"/>
      <c r="CY8" s="590"/>
      <c r="CZ8" s="641">
        <v>32.200000000000003</v>
      </c>
      <c r="DA8" s="641"/>
      <c r="DB8" s="641"/>
      <c r="DC8" s="641"/>
      <c r="DD8" s="594">
        <v>113114</v>
      </c>
      <c r="DE8" s="589"/>
      <c r="DF8" s="589"/>
      <c r="DG8" s="589"/>
      <c r="DH8" s="589"/>
      <c r="DI8" s="589"/>
      <c r="DJ8" s="589"/>
      <c r="DK8" s="589"/>
      <c r="DL8" s="589"/>
      <c r="DM8" s="589"/>
      <c r="DN8" s="589"/>
      <c r="DO8" s="589"/>
      <c r="DP8" s="590"/>
      <c r="DQ8" s="594">
        <v>855729</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1564</v>
      </c>
      <c r="S9" s="589"/>
      <c r="T9" s="589"/>
      <c r="U9" s="589"/>
      <c r="V9" s="589"/>
      <c r="W9" s="589"/>
      <c r="X9" s="589"/>
      <c r="Y9" s="590"/>
      <c r="Z9" s="641">
        <v>0</v>
      </c>
      <c r="AA9" s="641"/>
      <c r="AB9" s="641"/>
      <c r="AC9" s="641"/>
      <c r="AD9" s="642">
        <v>1564</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312461</v>
      </c>
      <c r="BH9" s="589"/>
      <c r="BI9" s="589"/>
      <c r="BJ9" s="589"/>
      <c r="BK9" s="589"/>
      <c r="BL9" s="589"/>
      <c r="BM9" s="589"/>
      <c r="BN9" s="590"/>
      <c r="BO9" s="641">
        <v>28.5</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398884</v>
      </c>
      <c r="CS9" s="589"/>
      <c r="CT9" s="589"/>
      <c r="CU9" s="589"/>
      <c r="CV9" s="589"/>
      <c r="CW9" s="589"/>
      <c r="CX9" s="589"/>
      <c r="CY9" s="590"/>
      <c r="CZ9" s="641">
        <v>7.8</v>
      </c>
      <c r="DA9" s="641"/>
      <c r="DB9" s="641"/>
      <c r="DC9" s="641"/>
      <c r="DD9" s="594">
        <v>60646</v>
      </c>
      <c r="DE9" s="589"/>
      <c r="DF9" s="589"/>
      <c r="DG9" s="589"/>
      <c r="DH9" s="589"/>
      <c r="DI9" s="589"/>
      <c r="DJ9" s="589"/>
      <c r="DK9" s="589"/>
      <c r="DL9" s="589"/>
      <c r="DM9" s="589"/>
      <c r="DN9" s="589"/>
      <c r="DO9" s="589"/>
      <c r="DP9" s="590"/>
      <c r="DQ9" s="594">
        <v>355873</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106780</v>
      </c>
      <c r="S10" s="589"/>
      <c r="T10" s="589"/>
      <c r="U10" s="589"/>
      <c r="V10" s="589"/>
      <c r="W10" s="589"/>
      <c r="X10" s="589"/>
      <c r="Y10" s="590"/>
      <c r="Z10" s="641">
        <v>2</v>
      </c>
      <c r="AA10" s="641"/>
      <c r="AB10" s="641"/>
      <c r="AC10" s="641"/>
      <c r="AD10" s="642">
        <v>106780</v>
      </c>
      <c r="AE10" s="642"/>
      <c r="AF10" s="642"/>
      <c r="AG10" s="642"/>
      <c r="AH10" s="642"/>
      <c r="AI10" s="642"/>
      <c r="AJ10" s="642"/>
      <c r="AK10" s="642"/>
      <c r="AL10" s="611">
        <v>3.3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16049</v>
      </c>
      <c r="BH10" s="589"/>
      <c r="BI10" s="589"/>
      <c r="BJ10" s="589"/>
      <c r="BK10" s="589"/>
      <c r="BL10" s="589"/>
      <c r="BM10" s="589"/>
      <c r="BN10" s="590"/>
      <c r="BO10" s="641">
        <v>1.5</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79</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v>79</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4880</v>
      </c>
      <c r="S11" s="589"/>
      <c r="T11" s="589"/>
      <c r="U11" s="589"/>
      <c r="V11" s="589"/>
      <c r="W11" s="589"/>
      <c r="X11" s="589"/>
      <c r="Y11" s="590"/>
      <c r="Z11" s="641">
        <v>0.1</v>
      </c>
      <c r="AA11" s="641"/>
      <c r="AB11" s="641"/>
      <c r="AC11" s="641"/>
      <c r="AD11" s="642">
        <v>4880</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18226</v>
      </c>
      <c r="BH11" s="589"/>
      <c r="BI11" s="589"/>
      <c r="BJ11" s="589"/>
      <c r="BK11" s="589"/>
      <c r="BL11" s="589"/>
      <c r="BM11" s="589"/>
      <c r="BN11" s="590"/>
      <c r="BO11" s="641">
        <v>1.7</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294719</v>
      </c>
      <c r="CS11" s="589"/>
      <c r="CT11" s="589"/>
      <c r="CU11" s="589"/>
      <c r="CV11" s="589"/>
      <c r="CW11" s="589"/>
      <c r="CX11" s="589"/>
      <c r="CY11" s="590"/>
      <c r="CZ11" s="641">
        <v>5.7</v>
      </c>
      <c r="DA11" s="641"/>
      <c r="DB11" s="641"/>
      <c r="DC11" s="641"/>
      <c r="DD11" s="594">
        <v>59273</v>
      </c>
      <c r="DE11" s="589"/>
      <c r="DF11" s="589"/>
      <c r="DG11" s="589"/>
      <c r="DH11" s="589"/>
      <c r="DI11" s="589"/>
      <c r="DJ11" s="589"/>
      <c r="DK11" s="589"/>
      <c r="DL11" s="589"/>
      <c r="DM11" s="589"/>
      <c r="DN11" s="589"/>
      <c r="DO11" s="589"/>
      <c r="DP11" s="590"/>
      <c r="DQ11" s="594">
        <v>219902</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603651</v>
      </c>
      <c r="BH12" s="589"/>
      <c r="BI12" s="589"/>
      <c r="BJ12" s="589"/>
      <c r="BK12" s="589"/>
      <c r="BL12" s="589"/>
      <c r="BM12" s="589"/>
      <c r="BN12" s="590"/>
      <c r="BO12" s="641">
        <v>55</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48227</v>
      </c>
      <c r="CS12" s="589"/>
      <c r="CT12" s="589"/>
      <c r="CU12" s="589"/>
      <c r="CV12" s="589"/>
      <c r="CW12" s="589"/>
      <c r="CX12" s="589"/>
      <c r="CY12" s="590"/>
      <c r="CZ12" s="641">
        <v>0.9</v>
      </c>
      <c r="DA12" s="641"/>
      <c r="DB12" s="641"/>
      <c r="DC12" s="641"/>
      <c r="DD12" s="594">
        <v>1802</v>
      </c>
      <c r="DE12" s="589"/>
      <c r="DF12" s="589"/>
      <c r="DG12" s="589"/>
      <c r="DH12" s="589"/>
      <c r="DI12" s="589"/>
      <c r="DJ12" s="589"/>
      <c r="DK12" s="589"/>
      <c r="DL12" s="589"/>
      <c r="DM12" s="589"/>
      <c r="DN12" s="589"/>
      <c r="DO12" s="589"/>
      <c r="DP12" s="590"/>
      <c r="DQ12" s="594">
        <v>43530</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9223</v>
      </c>
      <c r="S13" s="589"/>
      <c r="T13" s="589"/>
      <c r="U13" s="589"/>
      <c r="V13" s="589"/>
      <c r="W13" s="589"/>
      <c r="X13" s="589"/>
      <c r="Y13" s="590"/>
      <c r="Z13" s="641">
        <v>0.2</v>
      </c>
      <c r="AA13" s="641"/>
      <c r="AB13" s="641"/>
      <c r="AC13" s="641"/>
      <c r="AD13" s="642">
        <v>9223</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603641</v>
      </c>
      <c r="BH13" s="589"/>
      <c r="BI13" s="589"/>
      <c r="BJ13" s="589"/>
      <c r="BK13" s="589"/>
      <c r="BL13" s="589"/>
      <c r="BM13" s="589"/>
      <c r="BN13" s="590"/>
      <c r="BO13" s="641">
        <v>55</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554105</v>
      </c>
      <c r="CS13" s="589"/>
      <c r="CT13" s="589"/>
      <c r="CU13" s="589"/>
      <c r="CV13" s="589"/>
      <c r="CW13" s="589"/>
      <c r="CX13" s="589"/>
      <c r="CY13" s="590"/>
      <c r="CZ13" s="641">
        <v>10.8</v>
      </c>
      <c r="DA13" s="641"/>
      <c r="DB13" s="641"/>
      <c r="DC13" s="641"/>
      <c r="DD13" s="594">
        <v>195349</v>
      </c>
      <c r="DE13" s="589"/>
      <c r="DF13" s="589"/>
      <c r="DG13" s="589"/>
      <c r="DH13" s="589"/>
      <c r="DI13" s="589"/>
      <c r="DJ13" s="589"/>
      <c r="DK13" s="589"/>
      <c r="DL13" s="589"/>
      <c r="DM13" s="589"/>
      <c r="DN13" s="589"/>
      <c r="DO13" s="589"/>
      <c r="DP13" s="590"/>
      <c r="DQ13" s="594">
        <v>440842</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28553</v>
      </c>
      <c r="BH14" s="589"/>
      <c r="BI14" s="589"/>
      <c r="BJ14" s="589"/>
      <c r="BK14" s="589"/>
      <c r="BL14" s="589"/>
      <c r="BM14" s="589"/>
      <c r="BN14" s="590"/>
      <c r="BO14" s="641">
        <v>2.6</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272213</v>
      </c>
      <c r="CS14" s="589"/>
      <c r="CT14" s="589"/>
      <c r="CU14" s="589"/>
      <c r="CV14" s="589"/>
      <c r="CW14" s="589"/>
      <c r="CX14" s="589"/>
      <c r="CY14" s="590"/>
      <c r="CZ14" s="641">
        <v>5.3</v>
      </c>
      <c r="DA14" s="641"/>
      <c r="DB14" s="641"/>
      <c r="DC14" s="641"/>
      <c r="DD14" s="594">
        <v>37854</v>
      </c>
      <c r="DE14" s="589"/>
      <c r="DF14" s="589"/>
      <c r="DG14" s="589"/>
      <c r="DH14" s="589"/>
      <c r="DI14" s="589"/>
      <c r="DJ14" s="589"/>
      <c r="DK14" s="589"/>
      <c r="DL14" s="589"/>
      <c r="DM14" s="589"/>
      <c r="DN14" s="589"/>
      <c r="DO14" s="589"/>
      <c r="DP14" s="590"/>
      <c r="DQ14" s="594">
        <v>245213</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5843</v>
      </c>
      <c r="S15" s="589"/>
      <c r="T15" s="589"/>
      <c r="U15" s="589"/>
      <c r="V15" s="589"/>
      <c r="W15" s="589"/>
      <c r="X15" s="589"/>
      <c r="Y15" s="590"/>
      <c r="Z15" s="641">
        <v>0.1</v>
      </c>
      <c r="AA15" s="641"/>
      <c r="AB15" s="641"/>
      <c r="AC15" s="641"/>
      <c r="AD15" s="642">
        <v>5843</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81639</v>
      </c>
      <c r="BH15" s="589"/>
      <c r="BI15" s="589"/>
      <c r="BJ15" s="589"/>
      <c r="BK15" s="589"/>
      <c r="BL15" s="589"/>
      <c r="BM15" s="589"/>
      <c r="BN15" s="590"/>
      <c r="BO15" s="641">
        <v>7.4</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418395</v>
      </c>
      <c r="CS15" s="589"/>
      <c r="CT15" s="589"/>
      <c r="CU15" s="589"/>
      <c r="CV15" s="589"/>
      <c r="CW15" s="589"/>
      <c r="CX15" s="589"/>
      <c r="CY15" s="590"/>
      <c r="CZ15" s="641">
        <v>8.1</v>
      </c>
      <c r="DA15" s="641"/>
      <c r="DB15" s="641"/>
      <c r="DC15" s="641"/>
      <c r="DD15" s="594">
        <v>50813</v>
      </c>
      <c r="DE15" s="589"/>
      <c r="DF15" s="589"/>
      <c r="DG15" s="589"/>
      <c r="DH15" s="589"/>
      <c r="DI15" s="589"/>
      <c r="DJ15" s="589"/>
      <c r="DK15" s="589"/>
      <c r="DL15" s="589"/>
      <c r="DM15" s="589"/>
      <c r="DN15" s="589"/>
      <c r="DO15" s="589"/>
      <c r="DP15" s="590"/>
      <c r="DQ15" s="594">
        <v>408101</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2178417</v>
      </c>
      <c r="S16" s="589"/>
      <c r="T16" s="589"/>
      <c r="U16" s="589"/>
      <c r="V16" s="589"/>
      <c r="W16" s="589"/>
      <c r="X16" s="589"/>
      <c r="Y16" s="590"/>
      <c r="Z16" s="641">
        <v>40.799999999999997</v>
      </c>
      <c r="AA16" s="641"/>
      <c r="AB16" s="641"/>
      <c r="AC16" s="641"/>
      <c r="AD16" s="642">
        <v>1969362</v>
      </c>
      <c r="AE16" s="642"/>
      <c r="AF16" s="642"/>
      <c r="AG16" s="642"/>
      <c r="AH16" s="642"/>
      <c r="AI16" s="642"/>
      <c r="AJ16" s="642"/>
      <c r="AK16" s="642"/>
      <c r="AL16" s="611">
        <v>60</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1339</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23</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1969362</v>
      </c>
      <c r="S17" s="589"/>
      <c r="T17" s="589"/>
      <c r="U17" s="589"/>
      <c r="V17" s="589"/>
      <c r="W17" s="589"/>
      <c r="X17" s="589"/>
      <c r="Y17" s="590"/>
      <c r="Z17" s="641">
        <v>36.799999999999997</v>
      </c>
      <c r="AA17" s="641"/>
      <c r="AB17" s="641"/>
      <c r="AC17" s="641"/>
      <c r="AD17" s="642">
        <v>1969362</v>
      </c>
      <c r="AE17" s="642"/>
      <c r="AF17" s="642"/>
      <c r="AG17" s="642"/>
      <c r="AH17" s="642"/>
      <c r="AI17" s="642"/>
      <c r="AJ17" s="642"/>
      <c r="AK17" s="642"/>
      <c r="AL17" s="611">
        <v>60</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536617</v>
      </c>
      <c r="CS17" s="589"/>
      <c r="CT17" s="589"/>
      <c r="CU17" s="589"/>
      <c r="CV17" s="589"/>
      <c r="CW17" s="589"/>
      <c r="CX17" s="589"/>
      <c r="CY17" s="590"/>
      <c r="CZ17" s="641">
        <v>10.4</v>
      </c>
      <c r="DA17" s="641"/>
      <c r="DB17" s="641"/>
      <c r="DC17" s="641"/>
      <c r="DD17" s="594" t="s">
        <v>111</v>
      </c>
      <c r="DE17" s="589"/>
      <c r="DF17" s="589"/>
      <c r="DG17" s="589"/>
      <c r="DH17" s="589"/>
      <c r="DI17" s="589"/>
      <c r="DJ17" s="589"/>
      <c r="DK17" s="589"/>
      <c r="DL17" s="589"/>
      <c r="DM17" s="589"/>
      <c r="DN17" s="589"/>
      <c r="DO17" s="589"/>
      <c r="DP17" s="590"/>
      <c r="DQ17" s="594">
        <v>503105</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196047</v>
      </c>
      <c r="S18" s="589"/>
      <c r="T18" s="589"/>
      <c r="U18" s="589"/>
      <c r="V18" s="589"/>
      <c r="W18" s="589"/>
      <c r="X18" s="589"/>
      <c r="Y18" s="590"/>
      <c r="Z18" s="641">
        <v>3.7</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13008</v>
      </c>
      <c r="S19" s="589"/>
      <c r="T19" s="589"/>
      <c r="U19" s="589"/>
      <c r="V19" s="589"/>
      <c r="W19" s="589"/>
      <c r="X19" s="589"/>
      <c r="Y19" s="590"/>
      <c r="Z19" s="641">
        <v>0.2</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20162</v>
      </c>
      <c r="BH19" s="589"/>
      <c r="BI19" s="589"/>
      <c r="BJ19" s="589"/>
      <c r="BK19" s="589"/>
      <c r="BL19" s="589"/>
      <c r="BM19" s="589"/>
      <c r="BN19" s="590"/>
      <c r="BO19" s="641">
        <v>1.8</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3480644</v>
      </c>
      <c r="S20" s="589"/>
      <c r="T20" s="589"/>
      <c r="U20" s="589"/>
      <c r="V20" s="589"/>
      <c r="W20" s="589"/>
      <c r="X20" s="589"/>
      <c r="Y20" s="590"/>
      <c r="Z20" s="641">
        <v>65.099999999999994</v>
      </c>
      <c r="AA20" s="641"/>
      <c r="AB20" s="641"/>
      <c r="AC20" s="641"/>
      <c r="AD20" s="642">
        <v>3271589</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20162</v>
      </c>
      <c r="BH20" s="589"/>
      <c r="BI20" s="589"/>
      <c r="BJ20" s="589"/>
      <c r="BK20" s="589"/>
      <c r="BL20" s="589"/>
      <c r="BM20" s="589"/>
      <c r="BN20" s="590"/>
      <c r="BO20" s="641">
        <v>1.8</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5137741</v>
      </c>
      <c r="CS20" s="589"/>
      <c r="CT20" s="589"/>
      <c r="CU20" s="589"/>
      <c r="CV20" s="589"/>
      <c r="CW20" s="589"/>
      <c r="CX20" s="589"/>
      <c r="CY20" s="590"/>
      <c r="CZ20" s="641">
        <v>100</v>
      </c>
      <c r="DA20" s="641"/>
      <c r="DB20" s="641"/>
      <c r="DC20" s="641"/>
      <c r="DD20" s="594">
        <v>657663</v>
      </c>
      <c r="DE20" s="589"/>
      <c r="DF20" s="589"/>
      <c r="DG20" s="589"/>
      <c r="DH20" s="589"/>
      <c r="DI20" s="589"/>
      <c r="DJ20" s="589"/>
      <c r="DK20" s="589"/>
      <c r="DL20" s="589"/>
      <c r="DM20" s="589"/>
      <c r="DN20" s="589"/>
      <c r="DO20" s="589"/>
      <c r="DP20" s="590"/>
      <c r="DQ20" s="594">
        <v>3953932</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1870</v>
      </c>
      <c r="S21" s="589"/>
      <c r="T21" s="589"/>
      <c r="U21" s="589"/>
      <c r="V21" s="589"/>
      <c r="W21" s="589"/>
      <c r="X21" s="589"/>
      <c r="Y21" s="590"/>
      <c r="Z21" s="641">
        <v>0</v>
      </c>
      <c r="AA21" s="641"/>
      <c r="AB21" s="641"/>
      <c r="AC21" s="641"/>
      <c r="AD21" s="642">
        <v>1870</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20162</v>
      </c>
      <c r="BH21" s="589"/>
      <c r="BI21" s="589"/>
      <c r="BJ21" s="589"/>
      <c r="BK21" s="589"/>
      <c r="BL21" s="589"/>
      <c r="BM21" s="589"/>
      <c r="BN21" s="590"/>
      <c r="BO21" s="641">
        <v>1.8</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94358</v>
      </c>
      <c r="S22" s="589"/>
      <c r="T22" s="589"/>
      <c r="U22" s="589"/>
      <c r="V22" s="589"/>
      <c r="W22" s="589"/>
      <c r="X22" s="589"/>
      <c r="Y22" s="590"/>
      <c r="Z22" s="641">
        <v>1.8</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46361</v>
      </c>
      <c r="S23" s="589"/>
      <c r="T23" s="589"/>
      <c r="U23" s="589"/>
      <c r="V23" s="589"/>
      <c r="W23" s="589"/>
      <c r="X23" s="589"/>
      <c r="Y23" s="590"/>
      <c r="Z23" s="641">
        <v>0.9</v>
      </c>
      <c r="AA23" s="641"/>
      <c r="AB23" s="641"/>
      <c r="AC23" s="641"/>
      <c r="AD23" s="642" t="s">
        <v>111</v>
      </c>
      <c r="AE23" s="642"/>
      <c r="AF23" s="642"/>
      <c r="AG23" s="642"/>
      <c r="AH23" s="642"/>
      <c r="AI23" s="642"/>
      <c r="AJ23" s="642"/>
      <c r="AK23" s="642"/>
      <c r="AL23" s="611" t="s">
        <v>111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7528</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2087509</v>
      </c>
      <c r="CS24" s="639"/>
      <c r="CT24" s="639"/>
      <c r="CU24" s="639"/>
      <c r="CV24" s="639"/>
      <c r="CW24" s="639"/>
      <c r="CX24" s="639"/>
      <c r="CY24" s="686"/>
      <c r="CZ24" s="690">
        <v>40.6</v>
      </c>
      <c r="DA24" s="691"/>
      <c r="DB24" s="691"/>
      <c r="DC24" s="692"/>
      <c r="DD24" s="685">
        <v>1439327</v>
      </c>
      <c r="DE24" s="639"/>
      <c r="DF24" s="639"/>
      <c r="DG24" s="639"/>
      <c r="DH24" s="639"/>
      <c r="DI24" s="639"/>
      <c r="DJ24" s="639"/>
      <c r="DK24" s="686"/>
      <c r="DL24" s="685">
        <v>1418575</v>
      </c>
      <c r="DM24" s="639"/>
      <c r="DN24" s="639"/>
      <c r="DO24" s="639"/>
      <c r="DP24" s="639"/>
      <c r="DQ24" s="639"/>
      <c r="DR24" s="639"/>
      <c r="DS24" s="639"/>
      <c r="DT24" s="639"/>
      <c r="DU24" s="639"/>
      <c r="DV24" s="686"/>
      <c r="DW24" s="687">
        <v>40.799999999999997</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495051</v>
      </c>
      <c r="S25" s="589"/>
      <c r="T25" s="589"/>
      <c r="U25" s="589"/>
      <c r="V25" s="589"/>
      <c r="W25" s="589"/>
      <c r="X25" s="589"/>
      <c r="Y25" s="590"/>
      <c r="Z25" s="641">
        <v>9.3000000000000007</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716274</v>
      </c>
      <c r="CS25" s="607"/>
      <c r="CT25" s="607"/>
      <c r="CU25" s="607"/>
      <c r="CV25" s="607"/>
      <c r="CW25" s="607"/>
      <c r="CX25" s="607"/>
      <c r="CY25" s="608"/>
      <c r="CZ25" s="591">
        <v>13.9</v>
      </c>
      <c r="DA25" s="609"/>
      <c r="DB25" s="609"/>
      <c r="DC25" s="610"/>
      <c r="DD25" s="594">
        <v>701591</v>
      </c>
      <c r="DE25" s="607"/>
      <c r="DF25" s="607"/>
      <c r="DG25" s="607"/>
      <c r="DH25" s="607"/>
      <c r="DI25" s="607"/>
      <c r="DJ25" s="607"/>
      <c r="DK25" s="608"/>
      <c r="DL25" s="594">
        <v>698235</v>
      </c>
      <c r="DM25" s="607"/>
      <c r="DN25" s="607"/>
      <c r="DO25" s="607"/>
      <c r="DP25" s="607"/>
      <c r="DQ25" s="607"/>
      <c r="DR25" s="607"/>
      <c r="DS25" s="607"/>
      <c r="DT25" s="607"/>
      <c r="DU25" s="607"/>
      <c r="DV25" s="608"/>
      <c r="DW25" s="611">
        <v>20.100000000000001</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405160</v>
      </c>
      <c r="CS26" s="589"/>
      <c r="CT26" s="589"/>
      <c r="CU26" s="589"/>
      <c r="CV26" s="589"/>
      <c r="CW26" s="589"/>
      <c r="CX26" s="589"/>
      <c r="CY26" s="590"/>
      <c r="CZ26" s="591">
        <v>7.9</v>
      </c>
      <c r="DA26" s="609"/>
      <c r="DB26" s="609"/>
      <c r="DC26" s="610"/>
      <c r="DD26" s="594">
        <v>393917</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569548</v>
      </c>
      <c r="S27" s="589"/>
      <c r="T27" s="589"/>
      <c r="U27" s="589"/>
      <c r="V27" s="589"/>
      <c r="W27" s="589"/>
      <c r="X27" s="589"/>
      <c r="Y27" s="590"/>
      <c r="Z27" s="641">
        <v>10.7</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1096969</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834618</v>
      </c>
      <c r="CS27" s="607"/>
      <c r="CT27" s="607"/>
      <c r="CU27" s="607"/>
      <c r="CV27" s="607"/>
      <c r="CW27" s="607"/>
      <c r="CX27" s="607"/>
      <c r="CY27" s="608"/>
      <c r="CZ27" s="591">
        <v>16.2</v>
      </c>
      <c r="DA27" s="609"/>
      <c r="DB27" s="609"/>
      <c r="DC27" s="610"/>
      <c r="DD27" s="594">
        <v>234631</v>
      </c>
      <c r="DE27" s="607"/>
      <c r="DF27" s="607"/>
      <c r="DG27" s="607"/>
      <c r="DH27" s="607"/>
      <c r="DI27" s="607"/>
      <c r="DJ27" s="607"/>
      <c r="DK27" s="608"/>
      <c r="DL27" s="594">
        <v>217235</v>
      </c>
      <c r="DM27" s="607"/>
      <c r="DN27" s="607"/>
      <c r="DO27" s="607"/>
      <c r="DP27" s="607"/>
      <c r="DQ27" s="607"/>
      <c r="DR27" s="607"/>
      <c r="DS27" s="607"/>
      <c r="DT27" s="607"/>
      <c r="DU27" s="607"/>
      <c r="DV27" s="608"/>
      <c r="DW27" s="611">
        <v>6.3</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11859</v>
      </c>
      <c r="S28" s="589"/>
      <c r="T28" s="589"/>
      <c r="U28" s="589"/>
      <c r="V28" s="589"/>
      <c r="W28" s="589"/>
      <c r="X28" s="589"/>
      <c r="Y28" s="590"/>
      <c r="Z28" s="641">
        <v>0.2</v>
      </c>
      <c r="AA28" s="641"/>
      <c r="AB28" s="641"/>
      <c r="AC28" s="641"/>
      <c r="AD28" s="642">
        <v>2647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536617</v>
      </c>
      <c r="CS28" s="589"/>
      <c r="CT28" s="589"/>
      <c r="CU28" s="589"/>
      <c r="CV28" s="589"/>
      <c r="CW28" s="589"/>
      <c r="CX28" s="589"/>
      <c r="CY28" s="590"/>
      <c r="CZ28" s="591">
        <v>10.4</v>
      </c>
      <c r="DA28" s="609"/>
      <c r="DB28" s="609"/>
      <c r="DC28" s="610"/>
      <c r="DD28" s="594">
        <v>503105</v>
      </c>
      <c r="DE28" s="589"/>
      <c r="DF28" s="589"/>
      <c r="DG28" s="589"/>
      <c r="DH28" s="589"/>
      <c r="DI28" s="589"/>
      <c r="DJ28" s="589"/>
      <c r="DK28" s="590"/>
      <c r="DL28" s="594">
        <v>503105</v>
      </c>
      <c r="DM28" s="589"/>
      <c r="DN28" s="589"/>
      <c r="DO28" s="589"/>
      <c r="DP28" s="589"/>
      <c r="DQ28" s="589"/>
      <c r="DR28" s="589"/>
      <c r="DS28" s="589"/>
      <c r="DT28" s="589"/>
      <c r="DU28" s="589"/>
      <c r="DV28" s="590"/>
      <c r="DW28" s="611">
        <v>14.5</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8798</v>
      </c>
      <c r="S29" s="589"/>
      <c r="T29" s="589"/>
      <c r="U29" s="589"/>
      <c r="V29" s="589"/>
      <c r="W29" s="589"/>
      <c r="X29" s="589"/>
      <c r="Y29" s="590"/>
      <c r="Z29" s="641">
        <v>0.2</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536341</v>
      </c>
      <c r="CS29" s="607"/>
      <c r="CT29" s="607"/>
      <c r="CU29" s="607"/>
      <c r="CV29" s="607"/>
      <c r="CW29" s="607"/>
      <c r="CX29" s="607"/>
      <c r="CY29" s="608"/>
      <c r="CZ29" s="591">
        <v>10.4</v>
      </c>
      <c r="DA29" s="609"/>
      <c r="DB29" s="609"/>
      <c r="DC29" s="610"/>
      <c r="DD29" s="594">
        <v>502829</v>
      </c>
      <c r="DE29" s="607"/>
      <c r="DF29" s="607"/>
      <c r="DG29" s="607"/>
      <c r="DH29" s="607"/>
      <c r="DI29" s="607"/>
      <c r="DJ29" s="607"/>
      <c r="DK29" s="608"/>
      <c r="DL29" s="594">
        <v>502829</v>
      </c>
      <c r="DM29" s="607"/>
      <c r="DN29" s="607"/>
      <c r="DO29" s="607"/>
      <c r="DP29" s="607"/>
      <c r="DQ29" s="607"/>
      <c r="DR29" s="607"/>
      <c r="DS29" s="607"/>
      <c r="DT29" s="607"/>
      <c r="DU29" s="607"/>
      <c r="DV29" s="608"/>
      <c r="DW29" s="611">
        <v>14.5</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202444</v>
      </c>
      <c r="S30" s="589"/>
      <c r="T30" s="589"/>
      <c r="U30" s="589"/>
      <c r="V30" s="589"/>
      <c r="W30" s="589"/>
      <c r="X30" s="589"/>
      <c r="Y30" s="590"/>
      <c r="Z30" s="641">
        <v>3.8</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98.4</v>
      </c>
      <c r="BH30" s="655"/>
      <c r="BI30" s="655"/>
      <c r="BJ30" s="655"/>
      <c r="BK30" s="655"/>
      <c r="BL30" s="655"/>
      <c r="BM30" s="656">
        <v>93.9</v>
      </c>
      <c r="BN30" s="655"/>
      <c r="BO30" s="655"/>
      <c r="BP30" s="655"/>
      <c r="BQ30" s="657"/>
      <c r="BR30" s="654">
        <v>98</v>
      </c>
      <c r="BS30" s="655"/>
      <c r="BT30" s="655"/>
      <c r="BU30" s="655"/>
      <c r="BV30" s="655"/>
      <c r="BW30" s="655"/>
      <c r="BX30" s="656">
        <v>93.9</v>
      </c>
      <c r="BY30" s="655"/>
      <c r="BZ30" s="655"/>
      <c r="CA30" s="655"/>
      <c r="CB30" s="657"/>
      <c r="CD30" s="660"/>
      <c r="CE30" s="661"/>
      <c r="CF30" s="625" t="s">
        <v>291</v>
      </c>
      <c r="CG30" s="622"/>
      <c r="CH30" s="622"/>
      <c r="CI30" s="622"/>
      <c r="CJ30" s="622"/>
      <c r="CK30" s="622"/>
      <c r="CL30" s="622"/>
      <c r="CM30" s="622"/>
      <c r="CN30" s="622"/>
      <c r="CO30" s="622"/>
      <c r="CP30" s="622"/>
      <c r="CQ30" s="623"/>
      <c r="CR30" s="588">
        <v>467260</v>
      </c>
      <c r="CS30" s="589"/>
      <c r="CT30" s="589"/>
      <c r="CU30" s="589"/>
      <c r="CV30" s="589"/>
      <c r="CW30" s="589"/>
      <c r="CX30" s="589"/>
      <c r="CY30" s="590"/>
      <c r="CZ30" s="591">
        <v>9.1</v>
      </c>
      <c r="DA30" s="609"/>
      <c r="DB30" s="609"/>
      <c r="DC30" s="610"/>
      <c r="DD30" s="594">
        <v>433748</v>
      </c>
      <c r="DE30" s="589"/>
      <c r="DF30" s="589"/>
      <c r="DG30" s="589"/>
      <c r="DH30" s="589"/>
      <c r="DI30" s="589"/>
      <c r="DJ30" s="589"/>
      <c r="DK30" s="590"/>
      <c r="DL30" s="594">
        <v>433748</v>
      </c>
      <c r="DM30" s="589"/>
      <c r="DN30" s="589"/>
      <c r="DO30" s="589"/>
      <c r="DP30" s="589"/>
      <c r="DQ30" s="589"/>
      <c r="DR30" s="589"/>
      <c r="DS30" s="589"/>
      <c r="DT30" s="589"/>
      <c r="DU30" s="589"/>
      <c r="DV30" s="590"/>
      <c r="DW30" s="611">
        <v>12.5</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106186</v>
      </c>
      <c r="S31" s="589"/>
      <c r="T31" s="589"/>
      <c r="U31" s="589"/>
      <c r="V31" s="589"/>
      <c r="W31" s="589"/>
      <c r="X31" s="589"/>
      <c r="Y31" s="590"/>
      <c r="Z31" s="641">
        <v>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98.2</v>
      </c>
      <c r="BH31" s="607"/>
      <c r="BI31" s="607"/>
      <c r="BJ31" s="607"/>
      <c r="BK31" s="607"/>
      <c r="BL31" s="607"/>
      <c r="BM31" s="643">
        <v>95.4</v>
      </c>
      <c r="BN31" s="653"/>
      <c r="BO31" s="653"/>
      <c r="BP31" s="653"/>
      <c r="BQ31" s="617"/>
      <c r="BR31" s="652">
        <v>98.2</v>
      </c>
      <c r="BS31" s="607"/>
      <c r="BT31" s="607"/>
      <c r="BU31" s="607"/>
      <c r="BV31" s="607"/>
      <c r="BW31" s="607"/>
      <c r="BX31" s="643">
        <v>95.2</v>
      </c>
      <c r="BY31" s="653"/>
      <c r="BZ31" s="653"/>
      <c r="CA31" s="653"/>
      <c r="CB31" s="617"/>
      <c r="CD31" s="660"/>
      <c r="CE31" s="661"/>
      <c r="CF31" s="625" t="s">
        <v>295</v>
      </c>
      <c r="CG31" s="622"/>
      <c r="CH31" s="622"/>
      <c r="CI31" s="622"/>
      <c r="CJ31" s="622"/>
      <c r="CK31" s="622"/>
      <c r="CL31" s="622"/>
      <c r="CM31" s="622"/>
      <c r="CN31" s="622"/>
      <c r="CO31" s="622"/>
      <c r="CP31" s="622"/>
      <c r="CQ31" s="623"/>
      <c r="CR31" s="588">
        <v>69081</v>
      </c>
      <c r="CS31" s="607"/>
      <c r="CT31" s="607"/>
      <c r="CU31" s="607"/>
      <c r="CV31" s="607"/>
      <c r="CW31" s="607"/>
      <c r="CX31" s="607"/>
      <c r="CY31" s="608"/>
      <c r="CZ31" s="591">
        <v>1.3</v>
      </c>
      <c r="DA31" s="609"/>
      <c r="DB31" s="609"/>
      <c r="DC31" s="610"/>
      <c r="DD31" s="594">
        <v>69081</v>
      </c>
      <c r="DE31" s="607"/>
      <c r="DF31" s="607"/>
      <c r="DG31" s="607"/>
      <c r="DH31" s="607"/>
      <c r="DI31" s="607"/>
      <c r="DJ31" s="607"/>
      <c r="DK31" s="608"/>
      <c r="DL31" s="594">
        <v>69081</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33104</v>
      </c>
      <c r="S32" s="589"/>
      <c r="T32" s="589"/>
      <c r="U32" s="589"/>
      <c r="V32" s="589"/>
      <c r="W32" s="589"/>
      <c r="X32" s="589"/>
      <c r="Y32" s="590"/>
      <c r="Z32" s="641">
        <v>0.6</v>
      </c>
      <c r="AA32" s="641"/>
      <c r="AB32" s="641"/>
      <c r="AC32" s="641"/>
      <c r="AD32" s="642">
        <v>3931</v>
      </c>
      <c r="AE32" s="642"/>
      <c r="AF32" s="642"/>
      <c r="AG32" s="642"/>
      <c r="AH32" s="642"/>
      <c r="AI32" s="642"/>
      <c r="AJ32" s="642"/>
      <c r="AK32" s="642"/>
      <c r="AL32" s="611">
        <v>0.1</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98.2</v>
      </c>
      <c r="BH32" s="573"/>
      <c r="BI32" s="573"/>
      <c r="BJ32" s="573"/>
      <c r="BK32" s="573"/>
      <c r="BL32" s="573"/>
      <c r="BM32" s="636">
        <v>91.9</v>
      </c>
      <c r="BN32" s="573"/>
      <c r="BO32" s="573"/>
      <c r="BP32" s="573"/>
      <c r="BQ32" s="630"/>
      <c r="BR32" s="651">
        <v>97.5</v>
      </c>
      <c r="BS32" s="573"/>
      <c r="BT32" s="573"/>
      <c r="BU32" s="573"/>
      <c r="BV32" s="573"/>
      <c r="BW32" s="573"/>
      <c r="BX32" s="636">
        <v>91.9</v>
      </c>
      <c r="BY32" s="573"/>
      <c r="BZ32" s="573"/>
      <c r="CA32" s="573"/>
      <c r="CB32" s="630"/>
      <c r="CD32" s="662"/>
      <c r="CE32" s="663"/>
      <c r="CF32" s="625" t="s">
        <v>298</v>
      </c>
      <c r="CG32" s="622"/>
      <c r="CH32" s="622"/>
      <c r="CI32" s="622"/>
      <c r="CJ32" s="622"/>
      <c r="CK32" s="622"/>
      <c r="CL32" s="622"/>
      <c r="CM32" s="622"/>
      <c r="CN32" s="622"/>
      <c r="CO32" s="622"/>
      <c r="CP32" s="622"/>
      <c r="CQ32" s="623"/>
      <c r="CR32" s="588">
        <v>276</v>
      </c>
      <c r="CS32" s="589"/>
      <c r="CT32" s="589"/>
      <c r="CU32" s="589"/>
      <c r="CV32" s="589"/>
      <c r="CW32" s="589"/>
      <c r="CX32" s="589"/>
      <c r="CY32" s="590"/>
      <c r="CZ32" s="591">
        <v>0</v>
      </c>
      <c r="DA32" s="609"/>
      <c r="DB32" s="609"/>
      <c r="DC32" s="610"/>
      <c r="DD32" s="594">
        <v>276</v>
      </c>
      <c r="DE32" s="589"/>
      <c r="DF32" s="589"/>
      <c r="DG32" s="589"/>
      <c r="DH32" s="589"/>
      <c r="DI32" s="589"/>
      <c r="DJ32" s="589"/>
      <c r="DK32" s="590"/>
      <c r="DL32" s="594">
        <v>276</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286800</v>
      </c>
      <c r="S33" s="589"/>
      <c r="T33" s="589"/>
      <c r="U33" s="589"/>
      <c r="V33" s="589"/>
      <c r="W33" s="589"/>
      <c r="X33" s="589"/>
      <c r="Y33" s="590"/>
      <c r="Z33" s="641">
        <v>5.4</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2391230</v>
      </c>
      <c r="CS33" s="607"/>
      <c r="CT33" s="607"/>
      <c r="CU33" s="607"/>
      <c r="CV33" s="607"/>
      <c r="CW33" s="607"/>
      <c r="CX33" s="607"/>
      <c r="CY33" s="608"/>
      <c r="CZ33" s="591">
        <v>46.5</v>
      </c>
      <c r="DA33" s="609"/>
      <c r="DB33" s="609"/>
      <c r="DC33" s="610"/>
      <c r="DD33" s="594">
        <v>2113769</v>
      </c>
      <c r="DE33" s="607"/>
      <c r="DF33" s="607"/>
      <c r="DG33" s="607"/>
      <c r="DH33" s="607"/>
      <c r="DI33" s="607"/>
      <c r="DJ33" s="607"/>
      <c r="DK33" s="608"/>
      <c r="DL33" s="594">
        <v>1683365</v>
      </c>
      <c r="DM33" s="607"/>
      <c r="DN33" s="607"/>
      <c r="DO33" s="607"/>
      <c r="DP33" s="607"/>
      <c r="DQ33" s="607"/>
      <c r="DR33" s="607"/>
      <c r="DS33" s="607"/>
      <c r="DT33" s="607"/>
      <c r="DU33" s="607"/>
      <c r="DV33" s="608"/>
      <c r="DW33" s="611">
        <v>48.5</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695728</v>
      </c>
      <c r="CS34" s="589"/>
      <c r="CT34" s="589"/>
      <c r="CU34" s="589"/>
      <c r="CV34" s="589"/>
      <c r="CW34" s="589"/>
      <c r="CX34" s="589"/>
      <c r="CY34" s="590"/>
      <c r="CZ34" s="591">
        <v>13.5</v>
      </c>
      <c r="DA34" s="609"/>
      <c r="DB34" s="609"/>
      <c r="DC34" s="610"/>
      <c r="DD34" s="594">
        <v>556236</v>
      </c>
      <c r="DE34" s="589"/>
      <c r="DF34" s="589"/>
      <c r="DG34" s="589"/>
      <c r="DH34" s="589"/>
      <c r="DI34" s="589"/>
      <c r="DJ34" s="589"/>
      <c r="DK34" s="590"/>
      <c r="DL34" s="594">
        <v>456631</v>
      </c>
      <c r="DM34" s="589"/>
      <c r="DN34" s="589"/>
      <c r="DO34" s="589"/>
      <c r="DP34" s="589"/>
      <c r="DQ34" s="589"/>
      <c r="DR34" s="589"/>
      <c r="DS34" s="589"/>
      <c r="DT34" s="589"/>
      <c r="DU34" s="589"/>
      <c r="DV34" s="590"/>
      <c r="DW34" s="611">
        <v>13.1</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194000</v>
      </c>
      <c r="S35" s="589"/>
      <c r="T35" s="589"/>
      <c r="U35" s="589"/>
      <c r="V35" s="589"/>
      <c r="W35" s="589"/>
      <c r="X35" s="589"/>
      <c r="Y35" s="590"/>
      <c r="Z35" s="641">
        <v>3.6</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1029332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5316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36763</v>
      </c>
      <c r="CS35" s="607"/>
      <c r="CT35" s="607"/>
      <c r="CU35" s="607"/>
      <c r="CV35" s="607"/>
      <c r="CW35" s="607"/>
      <c r="CX35" s="607"/>
      <c r="CY35" s="608"/>
      <c r="CZ35" s="591">
        <v>0.7</v>
      </c>
      <c r="DA35" s="609"/>
      <c r="DB35" s="609"/>
      <c r="DC35" s="610"/>
      <c r="DD35" s="594">
        <v>31558</v>
      </c>
      <c r="DE35" s="607"/>
      <c r="DF35" s="607"/>
      <c r="DG35" s="607"/>
      <c r="DH35" s="607"/>
      <c r="DI35" s="607"/>
      <c r="DJ35" s="607"/>
      <c r="DK35" s="608"/>
      <c r="DL35" s="594">
        <v>31558</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5344551</v>
      </c>
      <c r="S36" s="629"/>
      <c r="T36" s="629"/>
      <c r="U36" s="629"/>
      <c r="V36" s="629"/>
      <c r="W36" s="629"/>
      <c r="X36" s="629"/>
      <c r="Y36" s="632"/>
      <c r="Z36" s="633">
        <v>100</v>
      </c>
      <c r="AA36" s="633"/>
      <c r="AB36" s="633"/>
      <c r="AC36" s="633"/>
      <c r="AD36" s="634">
        <v>3280037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352623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-90190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673998</v>
      </c>
      <c r="CS36" s="589"/>
      <c r="CT36" s="589"/>
      <c r="CU36" s="589"/>
      <c r="CV36" s="589"/>
      <c r="CW36" s="589"/>
      <c r="CX36" s="589"/>
      <c r="CY36" s="590"/>
      <c r="CZ36" s="591">
        <v>13.1</v>
      </c>
      <c r="DA36" s="609"/>
      <c r="DB36" s="609"/>
      <c r="DC36" s="610"/>
      <c r="DD36" s="594">
        <v>618379</v>
      </c>
      <c r="DE36" s="589"/>
      <c r="DF36" s="589"/>
      <c r="DG36" s="589"/>
      <c r="DH36" s="589"/>
      <c r="DI36" s="589"/>
      <c r="DJ36" s="589"/>
      <c r="DK36" s="590"/>
      <c r="DL36" s="594">
        <v>480017</v>
      </c>
      <c r="DM36" s="589"/>
      <c r="DN36" s="589"/>
      <c r="DO36" s="589"/>
      <c r="DP36" s="589"/>
      <c r="DQ36" s="589"/>
      <c r="DR36" s="589"/>
      <c r="DS36" s="589"/>
      <c r="DT36" s="589"/>
      <c r="DU36" s="589"/>
      <c r="DV36" s="590"/>
      <c r="DW36" s="611">
        <v>13.8</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153673</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1899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343401</v>
      </c>
      <c r="CS37" s="607"/>
      <c r="CT37" s="607"/>
      <c r="CU37" s="607"/>
      <c r="CV37" s="607"/>
      <c r="CW37" s="607"/>
      <c r="CX37" s="607"/>
      <c r="CY37" s="608"/>
      <c r="CZ37" s="591">
        <v>6.7</v>
      </c>
      <c r="DA37" s="609"/>
      <c r="DB37" s="609"/>
      <c r="DC37" s="610"/>
      <c r="DD37" s="594">
        <v>343401</v>
      </c>
      <c r="DE37" s="607"/>
      <c r="DF37" s="607"/>
      <c r="DG37" s="607"/>
      <c r="DH37" s="607"/>
      <c r="DI37" s="607"/>
      <c r="DJ37" s="607"/>
      <c r="DK37" s="608"/>
      <c r="DL37" s="594">
        <v>338467</v>
      </c>
      <c r="DM37" s="607"/>
      <c r="DN37" s="607"/>
      <c r="DO37" s="607"/>
      <c r="DP37" s="607"/>
      <c r="DQ37" s="607"/>
      <c r="DR37" s="607"/>
      <c r="DS37" s="607"/>
      <c r="DT37" s="607"/>
      <c r="DU37" s="607"/>
      <c r="DV37" s="608"/>
      <c r="DW37" s="611">
        <v>9.6999999999999993</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6137</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3398</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869522</v>
      </c>
      <c r="CS38" s="589"/>
      <c r="CT38" s="589"/>
      <c r="CU38" s="589"/>
      <c r="CV38" s="589"/>
      <c r="CW38" s="589"/>
      <c r="CX38" s="589"/>
      <c r="CY38" s="590"/>
      <c r="CZ38" s="591">
        <v>16.899999999999999</v>
      </c>
      <c r="DA38" s="609"/>
      <c r="DB38" s="609"/>
      <c r="DC38" s="610"/>
      <c r="DD38" s="594">
        <v>801721</v>
      </c>
      <c r="DE38" s="589"/>
      <c r="DF38" s="589"/>
      <c r="DG38" s="589"/>
      <c r="DH38" s="589"/>
      <c r="DI38" s="589"/>
      <c r="DJ38" s="589"/>
      <c r="DK38" s="590"/>
      <c r="DL38" s="594">
        <v>703644</v>
      </c>
      <c r="DM38" s="589"/>
      <c r="DN38" s="589"/>
      <c r="DO38" s="589"/>
      <c r="DP38" s="589"/>
      <c r="DQ38" s="589"/>
      <c r="DR38" s="589"/>
      <c r="DS38" s="589"/>
      <c r="DT38" s="589"/>
      <c r="DU38" s="589"/>
      <c r="DV38" s="590"/>
      <c r="DW38" s="611">
        <v>20.3</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111</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102424</v>
      </c>
      <c r="CS39" s="607"/>
      <c r="CT39" s="607"/>
      <c r="CU39" s="607"/>
      <c r="CV39" s="607"/>
      <c r="CW39" s="607"/>
      <c r="CX39" s="607"/>
      <c r="CY39" s="608"/>
      <c r="CZ39" s="591">
        <v>2</v>
      </c>
      <c r="DA39" s="609"/>
      <c r="DB39" s="609"/>
      <c r="DC39" s="610"/>
      <c r="DD39" s="594">
        <v>94330</v>
      </c>
      <c r="DE39" s="607"/>
      <c r="DF39" s="607"/>
      <c r="DG39" s="607"/>
      <c r="DH39" s="607"/>
      <c r="DI39" s="607"/>
      <c r="DJ39" s="607"/>
      <c r="DK39" s="608"/>
      <c r="DL39" s="594" t="s">
        <v>111</v>
      </c>
      <c r="DM39" s="607"/>
      <c r="DN39" s="607"/>
      <c r="DO39" s="607"/>
      <c r="DP39" s="607"/>
      <c r="DQ39" s="607"/>
      <c r="DR39" s="607"/>
      <c r="DS39" s="607"/>
      <c r="DT39" s="607"/>
      <c r="DU39" s="607"/>
      <c r="DV39" s="608"/>
      <c r="DW39" s="611" t="s">
        <v>111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171469</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90</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12795</v>
      </c>
      <c r="CS40" s="589"/>
      <c r="CT40" s="589"/>
      <c r="CU40" s="589"/>
      <c r="CV40" s="589"/>
      <c r="CW40" s="589"/>
      <c r="CX40" s="589"/>
      <c r="CY40" s="590"/>
      <c r="CZ40" s="591">
        <v>0.2</v>
      </c>
      <c r="DA40" s="609"/>
      <c r="DB40" s="609"/>
      <c r="DC40" s="610"/>
      <c r="DD40" s="594">
        <v>11545</v>
      </c>
      <c r="DE40" s="589"/>
      <c r="DF40" s="589"/>
      <c r="DG40" s="589"/>
      <c r="DH40" s="589"/>
      <c r="DI40" s="589"/>
      <c r="DJ40" s="589"/>
      <c r="DK40" s="590"/>
      <c r="DL40" s="594">
        <v>11515</v>
      </c>
      <c r="DM40" s="589"/>
      <c r="DN40" s="589"/>
      <c r="DO40" s="589"/>
      <c r="DP40" s="589"/>
      <c r="DQ40" s="589"/>
      <c r="DR40" s="589"/>
      <c r="DS40" s="589"/>
      <c r="DT40" s="589"/>
      <c r="DU40" s="589"/>
      <c r="DV40" s="590"/>
      <c r="DW40" s="611">
        <v>0.3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345430</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246</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659002</v>
      </c>
      <c r="CS42" s="589"/>
      <c r="CT42" s="589"/>
      <c r="CU42" s="589"/>
      <c r="CV42" s="589"/>
      <c r="CW42" s="589"/>
      <c r="CX42" s="589"/>
      <c r="CY42" s="590"/>
      <c r="CZ42" s="591">
        <v>12.8</v>
      </c>
      <c r="DA42" s="592"/>
      <c r="DB42" s="592"/>
      <c r="DC42" s="593"/>
      <c r="DD42" s="594">
        <v>400836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12096</v>
      </c>
      <c r="CS43" s="607"/>
      <c r="CT43" s="607"/>
      <c r="CU43" s="607"/>
      <c r="CV43" s="607"/>
      <c r="CW43" s="607"/>
      <c r="CX43" s="607"/>
      <c r="CY43" s="608"/>
      <c r="CZ43" s="591">
        <v>0.2</v>
      </c>
      <c r="DA43" s="609"/>
      <c r="DB43" s="609"/>
      <c r="DC43" s="610"/>
      <c r="DD43" s="594">
        <v>12096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287</v>
      </c>
      <c r="CE44" s="602"/>
      <c r="CF44" s="585" t="s">
        <v>334</v>
      </c>
      <c r="CG44" s="586"/>
      <c r="CH44" s="586"/>
      <c r="CI44" s="586"/>
      <c r="CJ44" s="586"/>
      <c r="CK44" s="586"/>
      <c r="CL44" s="586"/>
      <c r="CM44" s="586"/>
      <c r="CN44" s="586"/>
      <c r="CO44" s="586"/>
      <c r="CP44" s="586"/>
      <c r="CQ44" s="587"/>
      <c r="CR44" s="588">
        <v>657663</v>
      </c>
      <c r="CS44" s="589"/>
      <c r="CT44" s="589"/>
      <c r="CU44" s="589"/>
      <c r="CV44" s="589"/>
      <c r="CW44" s="589"/>
      <c r="CX44" s="589"/>
      <c r="CY44" s="590"/>
      <c r="CZ44" s="591">
        <v>12.8</v>
      </c>
      <c r="DA44" s="592"/>
      <c r="DB44" s="592"/>
      <c r="DC44" s="593"/>
      <c r="DD44" s="594">
        <v>400813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243445</v>
      </c>
      <c r="CS45" s="607"/>
      <c r="CT45" s="607"/>
      <c r="CU45" s="607"/>
      <c r="CV45" s="607"/>
      <c r="CW45" s="607"/>
      <c r="CX45" s="607"/>
      <c r="CY45" s="608"/>
      <c r="CZ45" s="591">
        <v>4.7</v>
      </c>
      <c r="DA45" s="609"/>
      <c r="DB45" s="609"/>
      <c r="DC45" s="610"/>
      <c r="DD45" s="594">
        <v>87248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355947</v>
      </c>
      <c r="CS46" s="589"/>
      <c r="CT46" s="589"/>
      <c r="CU46" s="589"/>
      <c r="CV46" s="589"/>
      <c r="CW46" s="589"/>
      <c r="CX46" s="589"/>
      <c r="CY46" s="590"/>
      <c r="CZ46" s="591">
        <v>6.9</v>
      </c>
      <c r="DA46" s="592"/>
      <c r="DB46" s="592"/>
      <c r="DC46" s="593"/>
      <c r="DD46" s="594">
        <v>293094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1339</v>
      </c>
      <c r="CS47" s="607"/>
      <c r="CT47" s="607"/>
      <c r="CU47" s="607"/>
      <c r="CV47" s="607"/>
      <c r="CW47" s="607"/>
      <c r="CX47" s="607"/>
      <c r="CY47" s="608"/>
      <c r="CZ47" s="591">
        <v>0</v>
      </c>
      <c r="DA47" s="609"/>
      <c r="DB47" s="609"/>
      <c r="DC47" s="610"/>
      <c r="DD47" s="594">
        <v>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5137741</v>
      </c>
      <c r="CS49" s="573"/>
      <c r="CT49" s="573"/>
      <c r="CU49" s="573"/>
      <c r="CV49" s="573"/>
      <c r="CW49" s="573"/>
      <c r="CX49" s="573"/>
      <c r="CY49" s="574"/>
      <c r="CZ49" s="575">
        <v>100</v>
      </c>
      <c r="DA49" s="576"/>
      <c r="DB49" s="576"/>
      <c r="DC49" s="577"/>
      <c r="DD49" s="578">
        <v>3953932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5344</v>
      </c>
      <c r="R7" s="1101"/>
      <c r="S7" s="1101"/>
      <c r="T7" s="1101"/>
      <c r="U7" s="1101"/>
      <c r="V7" s="1101">
        <v>5137</v>
      </c>
      <c r="W7" s="1101"/>
      <c r="X7" s="1101"/>
      <c r="Y7" s="1101"/>
      <c r="Z7" s="1101"/>
      <c r="AA7" s="1101">
        <v>207</v>
      </c>
      <c r="AB7" s="1101"/>
      <c r="AC7" s="1101"/>
      <c r="AD7" s="1101"/>
      <c r="AE7" s="1102"/>
      <c r="AF7" s="1103">
        <v>180</v>
      </c>
      <c r="AG7" s="1104"/>
      <c r="AH7" s="1104"/>
      <c r="AI7" s="1104"/>
      <c r="AJ7" s="1105"/>
      <c r="AK7" s="1087">
        <v>201</v>
      </c>
      <c r="AL7" s="1088"/>
      <c r="AM7" s="1088"/>
      <c r="AN7" s="1088"/>
      <c r="AO7" s="1088"/>
      <c r="AP7" s="1088">
        <v>5002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t="s">
        <v>364</v>
      </c>
      <c r="C8" s="1034"/>
      <c r="D8" s="1034"/>
      <c r="E8" s="1034"/>
      <c r="F8" s="1034"/>
      <c r="G8" s="1034"/>
      <c r="H8" s="1034"/>
      <c r="I8" s="1034"/>
      <c r="J8" s="1034"/>
      <c r="K8" s="1034"/>
      <c r="L8" s="1034"/>
      <c r="M8" s="1034"/>
      <c r="N8" s="1034"/>
      <c r="O8" s="1034"/>
      <c r="P8" s="1035"/>
      <c r="Q8" s="1039">
        <v>9</v>
      </c>
      <c r="R8" s="1040"/>
      <c r="S8" s="1040"/>
      <c r="T8" s="1040"/>
      <c r="U8" s="1040"/>
      <c r="V8" s="1040">
        <v>9</v>
      </c>
      <c r="W8" s="1040"/>
      <c r="X8" s="1040"/>
      <c r="Y8" s="1040"/>
      <c r="Z8" s="1040"/>
      <c r="AA8" s="1040">
        <v>0</v>
      </c>
      <c r="AB8" s="1040"/>
      <c r="AC8" s="1040"/>
      <c r="AD8" s="1040"/>
      <c r="AE8" s="1041"/>
      <c r="AF8" s="1015" t="s">
        <v>111</v>
      </c>
      <c r="AG8" s="1016"/>
      <c r="AH8" s="1016"/>
      <c r="AI8" s="1016"/>
      <c r="AJ8" s="1017"/>
      <c r="AK8" s="1082">
        <v>9</v>
      </c>
      <c r="AL8" s="1083"/>
      <c r="AM8" s="1083"/>
      <c r="AN8" s="1083"/>
      <c r="AO8" s="1083"/>
      <c r="AP8" s="1083">
        <v>33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f>SUM(Q7:U22)</f>
        <v>5353</v>
      </c>
      <c r="R23" s="1065"/>
      <c r="S23" s="1065"/>
      <c r="T23" s="1065"/>
      <c r="U23" s="1065"/>
      <c r="V23" s="1065">
        <f t="shared" ref="V23" si="0">SUM(V7:Z22)</f>
        <v>5146</v>
      </c>
      <c r="W23" s="1065"/>
      <c r="X23" s="1065"/>
      <c r="Y23" s="1065"/>
      <c r="Z23" s="1065"/>
      <c r="AA23" s="1065">
        <f t="shared" ref="AA23" si="1">SUM(AA7:AE22)</f>
        <v>207</v>
      </c>
      <c r="AB23" s="1065"/>
      <c r="AC23" s="1065"/>
      <c r="AD23" s="1065"/>
      <c r="AE23" s="1066"/>
      <c r="AF23" s="1067">
        <v>180</v>
      </c>
      <c r="AG23" s="1065"/>
      <c r="AH23" s="1065"/>
      <c r="AI23" s="1065"/>
      <c r="AJ23" s="1068"/>
      <c r="AK23" s="1069"/>
      <c r="AL23" s="1070"/>
      <c r="AM23" s="1070"/>
      <c r="AN23" s="1070"/>
      <c r="AO23" s="1070"/>
      <c r="AP23" s="1065">
        <f>SUM(AP7:AT22)</f>
        <v>5035</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1346</v>
      </c>
      <c r="R28" s="1050"/>
      <c r="S28" s="1050"/>
      <c r="T28" s="1050"/>
      <c r="U28" s="1050"/>
      <c r="V28" s="1050">
        <v>1341</v>
      </c>
      <c r="W28" s="1050"/>
      <c r="X28" s="1050"/>
      <c r="Y28" s="1050"/>
      <c r="Z28" s="1050"/>
      <c r="AA28" s="1050">
        <v>5</v>
      </c>
      <c r="AB28" s="1050"/>
      <c r="AC28" s="1050"/>
      <c r="AD28" s="1050"/>
      <c r="AE28" s="1051"/>
      <c r="AF28" s="1052">
        <v>5</v>
      </c>
      <c r="AG28" s="1050"/>
      <c r="AH28" s="1050"/>
      <c r="AI28" s="1050"/>
      <c r="AJ28" s="1053"/>
      <c r="AK28" s="1054">
        <v>201</v>
      </c>
      <c r="AL28" s="1042"/>
      <c r="AM28" s="1042"/>
      <c r="AN28" s="1042"/>
      <c r="AO28" s="1042"/>
      <c r="AP28" s="1042" t="s">
        <v>529</v>
      </c>
      <c r="AQ28" s="1042"/>
      <c r="AR28" s="1042"/>
      <c r="AS28" s="1042"/>
      <c r="AT28" s="1042"/>
      <c r="AU28" s="1042" t="s">
        <v>530</v>
      </c>
      <c r="AV28" s="1042"/>
      <c r="AW28" s="1042"/>
      <c r="AX28" s="1042"/>
      <c r="AY28" s="1042"/>
      <c r="AZ28" s="1043" t="s">
        <v>530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1364</v>
      </c>
      <c r="R29" s="1040"/>
      <c r="S29" s="1040"/>
      <c r="T29" s="1040"/>
      <c r="U29" s="1040"/>
      <c r="V29" s="1040">
        <v>1346</v>
      </c>
      <c r="W29" s="1040"/>
      <c r="X29" s="1040"/>
      <c r="Y29" s="1040"/>
      <c r="Z29" s="1040"/>
      <c r="AA29" s="1040">
        <v>18</v>
      </c>
      <c r="AB29" s="1040"/>
      <c r="AC29" s="1040"/>
      <c r="AD29" s="1040"/>
      <c r="AE29" s="1041"/>
      <c r="AF29" s="1015">
        <v>18</v>
      </c>
      <c r="AG29" s="1016"/>
      <c r="AH29" s="1016"/>
      <c r="AI29" s="1016"/>
      <c r="AJ29" s="1017"/>
      <c r="AK29" s="976">
        <v>253</v>
      </c>
      <c r="AL29" s="967"/>
      <c r="AM29" s="967"/>
      <c r="AN29" s="967"/>
      <c r="AO29" s="967"/>
      <c r="AP29" s="967" t="s">
        <v>530</v>
      </c>
      <c r="AQ29" s="967"/>
      <c r="AR29" s="967"/>
      <c r="AS29" s="967"/>
      <c r="AT29" s="967"/>
      <c r="AU29" s="967" t="s">
        <v>530</v>
      </c>
      <c r="AV29" s="967"/>
      <c r="AW29" s="967"/>
      <c r="AX29" s="967"/>
      <c r="AY29" s="967"/>
      <c r="AZ29" s="1038" t="s">
        <v>530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98</v>
      </c>
      <c r="R30" s="1040"/>
      <c r="S30" s="1040"/>
      <c r="T30" s="1040"/>
      <c r="U30" s="1040"/>
      <c r="V30" s="1040">
        <v>97</v>
      </c>
      <c r="W30" s="1040"/>
      <c r="X30" s="1040"/>
      <c r="Y30" s="1040"/>
      <c r="Z30" s="1040"/>
      <c r="AA30" s="1040">
        <v>1</v>
      </c>
      <c r="AB30" s="1040"/>
      <c r="AC30" s="1040"/>
      <c r="AD30" s="1040"/>
      <c r="AE30" s="1041"/>
      <c r="AF30" s="1015">
        <v>1</v>
      </c>
      <c r="AG30" s="1016"/>
      <c r="AH30" s="1016"/>
      <c r="AI30" s="1016"/>
      <c r="AJ30" s="1017"/>
      <c r="AK30" s="976">
        <v>44</v>
      </c>
      <c r="AL30" s="967"/>
      <c r="AM30" s="967"/>
      <c r="AN30" s="967"/>
      <c r="AO30" s="967"/>
      <c r="AP30" s="967" t="s">
        <v>530</v>
      </c>
      <c r="AQ30" s="967"/>
      <c r="AR30" s="967"/>
      <c r="AS30" s="967"/>
      <c r="AT30" s="967"/>
      <c r="AU30" s="967" t="s">
        <v>530</v>
      </c>
      <c r="AV30" s="967"/>
      <c r="AW30" s="967"/>
      <c r="AX30" s="967"/>
      <c r="AY30" s="967"/>
      <c r="AZ30" s="1038" t="s">
        <v>530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566</v>
      </c>
      <c r="R31" s="1040"/>
      <c r="S31" s="1040"/>
      <c r="T31" s="1040"/>
      <c r="U31" s="1040"/>
      <c r="V31" s="1040">
        <v>670</v>
      </c>
      <c r="W31" s="1040"/>
      <c r="X31" s="1040"/>
      <c r="Y31" s="1040"/>
      <c r="Z31" s="1040"/>
      <c r="AA31" s="1040">
        <v>-104</v>
      </c>
      <c r="AB31" s="1040"/>
      <c r="AC31" s="1040"/>
      <c r="AD31" s="1040"/>
      <c r="AE31" s="1041"/>
      <c r="AF31" s="1015" t="s">
        <v>111</v>
      </c>
      <c r="AG31" s="1016"/>
      <c r="AH31" s="1016"/>
      <c r="AI31" s="1016"/>
      <c r="AJ31" s="1017"/>
      <c r="AK31" s="976">
        <v>142</v>
      </c>
      <c r="AL31" s="967"/>
      <c r="AM31" s="967"/>
      <c r="AN31" s="967"/>
      <c r="AO31" s="967"/>
      <c r="AP31" s="967">
        <v>106</v>
      </c>
      <c r="AQ31" s="967"/>
      <c r="AR31" s="967"/>
      <c r="AS31" s="967"/>
      <c r="AT31" s="967"/>
      <c r="AU31" s="967">
        <v>67</v>
      </c>
      <c r="AV31" s="967"/>
      <c r="AW31" s="967"/>
      <c r="AX31" s="967"/>
      <c r="AY31" s="967"/>
      <c r="AZ31" s="1038" t="s">
        <v>530</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286</v>
      </c>
      <c r="R32" s="1040"/>
      <c r="S32" s="1040"/>
      <c r="T32" s="1040"/>
      <c r="U32" s="1040"/>
      <c r="V32" s="1040">
        <v>286</v>
      </c>
      <c r="W32" s="1040"/>
      <c r="X32" s="1040"/>
      <c r="Y32" s="1040"/>
      <c r="Z32" s="1040"/>
      <c r="AA32" s="1040">
        <v>0</v>
      </c>
      <c r="AB32" s="1040"/>
      <c r="AC32" s="1040"/>
      <c r="AD32" s="1040"/>
      <c r="AE32" s="1041"/>
      <c r="AF32" s="1015" t="s">
        <v>111</v>
      </c>
      <c r="AG32" s="1016"/>
      <c r="AH32" s="1016"/>
      <c r="AI32" s="1016"/>
      <c r="AJ32" s="1017"/>
      <c r="AK32" s="976">
        <v>243</v>
      </c>
      <c r="AL32" s="967"/>
      <c r="AM32" s="967"/>
      <c r="AN32" s="967"/>
      <c r="AO32" s="967"/>
      <c r="AP32" s="967">
        <v>2389</v>
      </c>
      <c r="AQ32" s="967"/>
      <c r="AR32" s="967"/>
      <c r="AS32" s="967"/>
      <c r="AT32" s="967"/>
      <c r="AU32" s="967">
        <v>2389</v>
      </c>
      <c r="AV32" s="967"/>
      <c r="AW32" s="967"/>
      <c r="AX32" s="967"/>
      <c r="AY32" s="967"/>
      <c r="AZ32" s="1038" t="s">
        <v>530</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129</v>
      </c>
      <c r="R33" s="1040"/>
      <c r="S33" s="1040"/>
      <c r="T33" s="1040"/>
      <c r="U33" s="1040"/>
      <c r="V33" s="1040">
        <v>129</v>
      </c>
      <c r="W33" s="1040"/>
      <c r="X33" s="1040"/>
      <c r="Y33" s="1040"/>
      <c r="Z33" s="1040"/>
      <c r="AA33" s="1040">
        <v>0</v>
      </c>
      <c r="AB33" s="1040"/>
      <c r="AC33" s="1040"/>
      <c r="AD33" s="1040"/>
      <c r="AE33" s="1041"/>
      <c r="AF33" s="1015" t="s">
        <v>111</v>
      </c>
      <c r="AG33" s="1016"/>
      <c r="AH33" s="1016"/>
      <c r="AI33" s="1016"/>
      <c r="AJ33" s="1017"/>
      <c r="AK33" s="976">
        <v>115</v>
      </c>
      <c r="AL33" s="967"/>
      <c r="AM33" s="967"/>
      <c r="AN33" s="967"/>
      <c r="AO33" s="967"/>
      <c r="AP33" s="967">
        <v>1103</v>
      </c>
      <c r="AQ33" s="967"/>
      <c r="AR33" s="967"/>
      <c r="AS33" s="967"/>
      <c r="AT33" s="967"/>
      <c r="AU33" s="967">
        <v>1103</v>
      </c>
      <c r="AV33" s="967"/>
      <c r="AW33" s="967"/>
      <c r="AX33" s="967"/>
      <c r="AY33" s="967"/>
      <c r="AZ33" s="1038" t="s">
        <v>530</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f>SUM(AF28:AJ62)</f>
        <v>24</v>
      </c>
      <c r="AG63" s="955"/>
      <c r="AH63" s="955"/>
      <c r="AI63" s="955"/>
      <c r="AJ63" s="1026"/>
      <c r="AK63" s="1027"/>
      <c r="AL63" s="959"/>
      <c r="AM63" s="959"/>
      <c r="AN63" s="959"/>
      <c r="AO63" s="959"/>
      <c r="AP63" s="955">
        <f>SUM(AP28:AT62)</f>
        <v>3598</v>
      </c>
      <c r="AQ63" s="955"/>
      <c r="AR63" s="955"/>
      <c r="AS63" s="955"/>
      <c r="AT63" s="955"/>
      <c r="AU63" s="955">
        <f>SUM(AU28:AY62)</f>
        <v>3559</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531</v>
      </c>
      <c r="C68" s="982"/>
      <c r="D68" s="982"/>
      <c r="E68" s="982"/>
      <c r="F68" s="982"/>
      <c r="G68" s="982"/>
      <c r="H68" s="982"/>
      <c r="I68" s="982"/>
      <c r="J68" s="982"/>
      <c r="K68" s="982"/>
      <c r="L68" s="982"/>
      <c r="M68" s="982"/>
      <c r="N68" s="982"/>
      <c r="O68" s="982"/>
      <c r="P68" s="983"/>
      <c r="Q68" s="984">
        <v>1019</v>
      </c>
      <c r="R68" s="978"/>
      <c r="S68" s="978"/>
      <c r="T68" s="978"/>
      <c r="U68" s="978"/>
      <c r="V68" s="978">
        <v>989</v>
      </c>
      <c r="W68" s="978"/>
      <c r="X68" s="978"/>
      <c r="Y68" s="978"/>
      <c r="Z68" s="978"/>
      <c r="AA68" s="978">
        <v>30</v>
      </c>
      <c r="AB68" s="978"/>
      <c r="AC68" s="978"/>
      <c r="AD68" s="978"/>
      <c r="AE68" s="978"/>
      <c r="AF68" s="978">
        <v>30</v>
      </c>
      <c r="AG68" s="978"/>
      <c r="AH68" s="978"/>
      <c r="AI68" s="978"/>
      <c r="AJ68" s="978"/>
      <c r="AK68" s="978">
        <v>46</v>
      </c>
      <c r="AL68" s="978"/>
      <c r="AM68" s="978"/>
      <c r="AN68" s="978"/>
      <c r="AO68" s="978"/>
      <c r="AP68" s="978">
        <v>5</v>
      </c>
      <c r="AQ68" s="978"/>
      <c r="AR68" s="978"/>
      <c r="AS68" s="978"/>
      <c r="AT68" s="978"/>
      <c r="AU68" s="978" t="s">
        <v>530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532</v>
      </c>
      <c r="C69" s="971"/>
      <c r="D69" s="971"/>
      <c r="E69" s="971"/>
      <c r="F69" s="971"/>
      <c r="G69" s="971"/>
      <c r="H69" s="971"/>
      <c r="I69" s="971"/>
      <c r="J69" s="971"/>
      <c r="K69" s="971"/>
      <c r="L69" s="971"/>
      <c r="M69" s="971"/>
      <c r="N69" s="971"/>
      <c r="O69" s="971"/>
      <c r="P69" s="972"/>
      <c r="Q69" s="973">
        <v>3783</v>
      </c>
      <c r="R69" s="967"/>
      <c r="S69" s="967"/>
      <c r="T69" s="967"/>
      <c r="U69" s="967"/>
      <c r="V69" s="967">
        <v>3682</v>
      </c>
      <c r="W69" s="967"/>
      <c r="X69" s="967"/>
      <c r="Y69" s="967"/>
      <c r="Z69" s="967"/>
      <c r="AA69" s="967">
        <v>101</v>
      </c>
      <c r="AB69" s="967"/>
      <c r="AC69" s="967"/>
      <c r="AD69" s="967"/>
      <c r="AE69" s="967"/>
      <c r="AF69" s="967">
        <v>101</v>
      </c>
      <c r="AG69" s="967"/>
      <c r="AH69" s="967"/>
      <c r="AI69" s="967"/>
      <c r="AJ69" s="967"/>
      <c r="AK69" s="967">
        <v>34</v>
      </c>
      <c r="AL69" s="967"/>
      <c r="AM69" s="967"/>
      <c r="AN69" s="967"/>
      <c r="AO69" s="967"/>
      <c r="AP69" s="967">
        <v>664</v>
      </c>
      <c r="AQ69" s="967"/>
      <c r="AR69" s="967"/>
      <c r="AS69" s="967"/>
      <c r="AT69" s="967"/>
      <c r="AU69" s="967">
        <v>149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533</v>
      </c>
      <c r="C70" s="971"/>
      <c r="D70" s="971"/>
      <c r="E70" s="971"/>
      <c r="F70" s="971"/>
      <c r="G70" s="971"/>
      <c r="H70" s="971"/>
      <c r="I70" s="971"/>
      <c r="J70" s="971"/>
      <c r="K70" s="971"/>
      <c r="L70" s="971"/>
      <c r="M70" s="971"/>
      <c r="N70" s="971"/>
      <c r="O70" s="971"/>
      <c r="P70" s="972"/>
      <c r="Q70" s="973">
        <v>8699</v>
      </c>
      <c r="R70" s="967"/>
      <c r="S70" s="967"/>
      <c r="T70" s="967"/>
      <c r="U70" s="967"/>
      <c r="V70" s="967">
        <v>7353</v>
      </c>
      <c r="W70" s="967"/>
      <c r="X70" s="967"/>
      <c r="Y70" s="967"/>
      <c r="Z70" s="967"/>
      <c r="AA70" s="967">
        <v>1346</v>
      </c>
      <c r="AB70" s="967"/>
      <c r="AC70" s="967"/>
      <c r="AD70" s="967"/>
      <c r="AE70" s="967"/>
      <c r="AF70" s="967">
        <v>6168</v>
      </c>
      <c r="AG70" s="967"/>
      <c r="AH70" s="967"/>
      <c r="AI70" s="967"/>
      <c r="AJ70" s="967"/>
      <c r="AK70" s="967">
        <v>198</v>
      </c>
      <c r="AL70" s="967"/>
      <c r="AM70" s="967"/>
      <c r="AN70" s="967"/>
      <c r="AO70" s="967"/>
      <c r="AP70" s="967">
        <v>14110</v>
      </c>
      <c r="AQ70" s="967"/>
      <c r="AR70" s="967"/>
      <c r="AS70" s="967"/>
      <c r="AT70" s="967"/>
      <c r="AU70" s="967">
        <v>11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c r="D71" s="971"/>
      <c r="E71" s="971"/>
      <c r="F71" s="971"/>
      <c r="G71" s="971"/>
      <c r="H71" s="971"/>
      <c r="I71" s="971"/>
      <c r="J71" s="971"/>
      <c r="K71" s="971"/>
      <c r="L71" s="971"/>
      <c r="M71" s="971"/>
      <c r="N71" s="971"/>
      <c r="O71" s="971"/>
      <c r="P71" s="972"/>
      <c r="Q71" s="973">
        <v>454</v>
      </c>
      <c r="R71" s="967"/>
      <c r="S71" s="967"/>
      <c r="T71" s="967"/>
      <c r="U71" s="967"/>
      <c r="V71" s="967">
        <v>421</v>
      </c>
      <c r="W71" s="967"/>
      <c r="X71" s="967"/>
      <c r="Y71" s="967"/>
      <c r="Z71" s="967"/>
      <c r="AA71" s="967">
        <v>33</v>
      </c>
      <c r="AB71" s="967"/>
      <c r="AC71" s="967"/>
      <c r="AD71" s="967"/>
      <c r="AE71" s="967"/>
      <c r="AF71" s="967">
        <v>33</v>
      </c>
      <c r="AG71" s="967"/>
      <c r="AH71" s="967"/>
      <c r="AI71" s="967"/>
      <c r="AJ71" s="967"/>
      <c r="AK71" s="967">
        <v>10</v>
      </c>
      <c r="AL71" s="967"/>
      <c r="AM71" s="967"/>
      <c r="AN71" s="967"/>
      <c r="AO71" s="967"/>
      <c r="AP71" s="967" t="s">
        <v>530</v>
      </c>
      <c r="AQ71" s="967"/>
      <c r="AR71" s="967"/>
      <c r="AS71" s="967"/>
      <c r="AT71" s="967"/>
      <c r="AU71" s="967" t="s">
        <v>530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535</v>
      </c>
      <c r="C72" s="971"/>
      <c r="D72" s="971"/>
      <c r="E72" s="971"/>
      <c r="F72" s="971"/>
      <c r="G72" s="971"/>
      <c r="H72" s="971"/>
      <c r="I72" s="971"/>
      <c r="J72" s="971"/>
      <c r="K72" s="971"/>
      <c r="L72" s="971"/>
      <c r="M72" s="971"/>
      <c r="N72" s="971"/>
      <c r="O72" s="971"/>
      <c r="P72" s="972"/>
      <c r="Q72" s="973">
        <v>159130</v>
      </c>
      <c r="R72" s="967"/>
      <c r="S72" s="967"/>
      <c r="T72" s="967"/>
      <c r="U72" s="967"/>
      <c r="V72" s="967">
        <v>153912</v>
      </c>
      <c r="W72" s="967"/>
      <c r="X72" s="967"/>
      <c r="Y72" s="967"/>
      <c r="Z72" s="967"/>
      <c r="AA72" s="967">
        <v>5218</v>
      </c>
      <c r="AB72" s="967"/>
      <c r="AC72" s="967"/>
      <c r="AD72" s="967"/>
      <c r="AE72" s="967"/>
      <c r="AF72" s="967">
        <v>5216</v>
      </c>
      <c r="AG72" s="967"/>
      <c r="AH72" s="967"/>
      <c r="AI72" s="967"/>
      <c r="AJ72" s="967"/>
      <c r="AK72" s="967">
        <v>3424</v>
      </c>
      <c r="AL72" s="967"/>
      <c r="AM72" s="967"/>
      <c r="AN72" s="967"/>
      <c r="AO72" s="967"/>
      <c r="AP72" s="967" t="s">
        <v>530</v>
      </c>
      <c r="AQ72" s="967"/>
      <c r="AR72" s="967"/>
      <c r="AS72" s="967"/>
      <c r="AT72" s="967"/>
      <c r="AU72" s="967" t="s">
        <v>530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536</v>
      </c>
      <c r="C73" s="971"/>
      <c r="D73" s="971"/>
      <c r="E73" s="971"/>
      <c r="F73" s="971"/>
      <c r="G73" s="971"/>
      <c r="H73" s="971"/>
      <c r="I73" s="971"/>
      <c r="J73" s="971"/>
      <c r="K73" s="971"/>
      <c r="L73" s="971"/>
      <c r="M73" s="971"/>
      <c r="N73" s="971"/>
      <c r="O73" s="971"/>
      <c r="P73" s="972"/>
      <c r="Q73" s="973">
        <v>382</v>
      </c>
      <c r="R73" s="967"/>
      <c r="S73" s="967"/>
      <c r="T73" s="967"/>
      <c r="U73" s="967"/>
      <c r="V73" s="967">
        <v>369</v>
      </c>
      <c r="W73" s="967"/>
      <c r="X73" s="967"/>
      <c r="Y73" s="967"/>
      <c r="Z73" s="967"/>
      <c r="AA73" s="967">
        <v>13</v>
      </c>
      <c r="AB73" s="967"/>
      <c r="AC73" s="967"/>
      <c r="AD73" s="967"/>
      <c r="AE73" s="967"/>
      <c r="AF73" s="967">
        <v>13</v>
      </c>
      <c r="AG73" s="967"/>
      <c r="AH73" s="967"/>
      <c r="AI73" s="967"/>
      <c r="AJ73" s="967"/>
      <c r="AK73" s="967">
        <v>21</v>
      </c>
      <c r="AL73" s="967"/>
      <c r="AM73" s="967"/>
      <c r="AN73" s="967"/>
      <c r="AO73" s="967"/>
      <c r="AP73" s="967" t="s">
        <v>537</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538</v>
      </c>
      <c r="C74" s="971"/>
      <c r="D74" s="971"/>
      <c r="E74" s="971"/>
      <c r="F74" s="971"/>
      <c r="G74" s="971"/>
      <c r="H74" s="971"/>
      <c r="I74" s="971"/>
      <c r="J74" s="971"/>
      <c r="K74" s="971"/>
      <c r="L74" s="971"/>
      <c r="M74" s="971"/>
      <c r="N74" s="971"/>
      <c r="O74" s="971"/>
      <c r="P74" s="972"/>
      <c r="Q74" s="973">
        <v>892</v>
      </c>
      <c r="R74" s="967"/>
      <c r="S74" s="967"/>
      <c r="T74" s="967"/>
      <c r="U74" s="967"/>
      <c r="V74" s="967">
        <v>845</v>
      </c>
      <c r="W74" s="967"/>
      <c r="X74" s="967"/>
      <c r="Y74" s="967"/>
      <c r="Z74" s="967"/>
      <c r="AA74" s="967">
        <v>47</v>
      </c>
      <c r="AB74" s="967"/>
      <c r="AC74" s="967"/>
      <c r="AD74" s="967"/>
      <c r="AE74" s="967"/>
      <c r="AF74" s="967">
        <v>47</v>
      </c>
      <c r="AG74" s="967"/>
      <c r="AH74" s="967"/>
      <c r="AI74" s="967"/>
      <c r="AJ74" s="967"/>
      <c r="AK74" s="967">
        <v>4</v>
      </c>
      <c r="AL74" s="967"/>
      <c r="AM74" s="967"/>
      <c r="AN74" s="967"/>
      <c r="AO74" s="967"/>
      <c r="AP74" s="967" t="s">
        <v>530</v>
      </c>
      <c r="AQ74" s="967"/>
      <c r="AR74" s="967"/>
      <c r="AS74" s="967"/>
      <c r="AT74" s="967"/>
      <c r="AU74" s="967" t="s">
        <v>539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540</v>
      </c>
      <c r="C75" s="971"/>
      <c r="D75" s="971"/>
      <c r="E75" s="971"/>
      <c r="F75" s="971"/>
      <c r="G75" s="971"/>
      <c r="H75" s="971"/>
      <c r="I75" s="971"/>
      <c r="J75" s="971"/>
      <c r="K75" s="971"/>
      <c r="L75" s="971"/>
      <c r="M75" s="971"/>
      <c r="N75" s="971"/>
      <c r="O75" s="971"/>
      <c r="P75" s="972"/>
      <c r="Q75" s="974">
        <v>187</v>
      </c>
      <c r="R75" s="975"/>
      <c r="S75" s="975"/>
      <c r="T75" s="975"/>
      <c r="U75" s="976"/>
      <c r="V75" s="977">
        <v>181</v>
      </c>
      <c r="W75" s="975"/>
      <c r="X75" s="975"/>
      <c r="Y75" s="975"/>
      <c r="Z75" s="976"/>
      <c r="AA75" s="977">
        <v>6</v>
      </c>
      <c r="AB75" s="975"/>
      <c r="AC75" s="975"/>
      <c r="AD75" s="975"/>
      <c r="AE75" s="976"/>
      <c r="AF75" s="977">
        <v>6</v>
      </c>
      <c r="AG75" s="975"/>
      <c r="AH75" s="975"/>
      <c r="AI75" s="975"/>
      <c r="AJ75" s="976"/>
      <c r="AK75" s="977" t="s">
        <v>530</v>
      </c>
      <c r="AL75" s="975"/>
      <c r="AM75" s="975"/>
      <c r="AN75" s="975"/>
      <c r="AO75" s="976"/>
      <c r="AP75" s="977" t="s">
        <v>539</v>
      </c>
      <c r="AQ75" s="975"/>
      <c r="AR75" s="975"/>
      <c r="AS75" s="975"/>
      <c r="AT75" s="976"/>
      <c r="AU75" s="977" t="s">
        <v>530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541</v>
      </c>
      <c r="C76" s="971"/>
      <c r="D76" s="971"/>
      <c r="E76" s="971"/>
      <c r="F76" s="971"/>
      <c r="G76" s="971"/>
      <c r="H76" s="971"/>
      <c r="I76" s="971"/>
      <c r="J76" s="971"/>
      <c r="K76" s="971"/>
      <c r="L76" s="971"/>
      <c r="M76" s="971"/>
      <c r="N76" s="971"/>
      <c r="O76" s="971"/>
      <c r="P76" s="972"/>
      <c r="Q76" s="974">
        <v>12664</v>
      </c>
      <c r="R76" s="975"/>
      <c r="S76" s="975"/>
      <c r="T76" s="975"/>
      <c r="U76" s="976"/>
      <c r="V76" s="977">
        <v>11120</v>
      </c>
      <c r="W76" s="975"/>
      <c r="X76" s="975"/>
      <c r="Y76" s="975"/>
      <c r="Z76" s="976"/>
      <c r="AA76" s="977">
        <v>1544</v>
      </c>
      <c r="AB76" s="975"/>
      <c r="AC76" s="975"/>
      <c r="AD76" s="975"/>
      <c r="AE76" s="976"/>
      <c r="AF76" s="977">
        <v>1544</v>
      </c>
      <c r="AG76" s="975"/>
      <c r="AH76" s="975"/>
      <c r="AI76" s="975"/>
      <c r="AJ76" s="976"/>
      <c r="AK76" s="977" t="s">
        <v>530</v>
      </c>
      <c r="AL76" s="975"/>
      <c r="AM76" s="975"/>
      <c r="AN76" s="975"/>
      <c r="AO76" s="976"/>
      <c r="AP76" s="977" t="s">
        <v>530</v>
      </c>
      <c r="AQ76" s="975"/>
      <c r="AR76" s="975"/>
      <c r="AS76" s="975"/>
      <c r="AT76" s="976"/>
      <c r="AU76" s="977" t="s">
        <v>530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13158</v>
      </c>
      <c r="AG88" s="955"/>
      <c r="AH88" s="955"/>
      <c r="AI88" s="955"/>
      <c r="AJ88" s="955"/>
      <c r="AK88" s="959"/>
      <c r="AL88" s="959"/>
      <c r="AM88" s="959"/>
      <c r="AN88" s="959"/>
      <c r="AO88" s="959"/>
      <c r="AP88" s="955">
        <f t="shared" ref="AP88" si="2">SUM(AP68:AT87)</f>
        <v>14779</v>
      </c>
      <c r="AQ88" s="955"/>
      <c r="AR88" s="955"/>
      <c r="AS88" s="955"/>
      <c r="AT88" s="955"/>
      <c r="AU88" s="955">
        <f t="shared" ref="AU88" si="3">SUM(AU68:AY87)</f>
        <v>160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554892</v>
      </c>
      <c r="AB110" s="873"/>
      <c r="AC110" s="873"/>
      <c r="AD110" s="873"/>
      <c r="AE110" s="874"/>
      <c r="AF110" s="875">
        <v>541380</v>
      </c>
      <c r="AG110" s="873"/>
      <c r="AH110" s="873"/>
      <c r="AI110" s="873"/>
      <c r="AJ110" s="874"/>
      <c r="AK110" s="875">
        <v>536341</v>
      </c>
      <c r="AL110" s="873"/>
      <c r="AM110" s="873"/>
      <c r="AN110" s="873"/>
      <c r="AO110" s="874"/>
      <c r="AP110" s="876">
        <v>18.3</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5358255</v>
      </c>
      <c r="BR110" s="800"/>
      <c r="BS110" s="800"/>
      <c r="BT110" s="800"/>
      <c r="BU110" s="800"/>
      <c r="BV110" s="800">
        <v>5182603</v>
      </c>
      <c r="BW110" s="800"/>
      <c r="BX110" s="800"/>
      <c r="BY110" s="800"/>
      <c r="BZ110" s="800"/>
      <c r="CA110" s="800">
        <v>5002143</v>
      </c>
      <c r="CB110" s="800"/>
      <c r="CC110" s="800"/>
      <c r="CD110" s="800"/>
      <c r="CE110" s="800"/>
      <c r="CF110" s="861">
        <v>170.7</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4225643</v>
      </c>
      <c r="BR112" s="771"/>
      <c r="BS112" s="771"/>
      <c r="BT112" s="771"/>
      <c r="BU112" s="771"/>
      <c r="BV112" s="771">
        <v>3806169</v>
      </c>
      <c r="BW112" s="771"/>
      <c r="BX112" s="771"/>
      <c r="BY112" s="771"/>
      <c r="BZ112" s="771"/>
      <c r="CA112" s="771">
        <v>3558895</v>
      </c>
      <c r="CB112" s="771"/>
      <c r="CC112" s="771"/>
      <c r="CD112" s="771"/>
      <c r="CE112" s="771"/>
      <c r="CF112" s="848">
        <v>121.5</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346026</v>
      </c>
      <c r="AB113" s="909"/>
      <c r="AC113" s="909"/>
      <c r="AD113" s="909"/>
      <c r="AE113" s="910"/>
      <c r="AF113" s="911">
        <v>338846</v>
      </c>
      <c r="AG113" s="909"/>
      <c r="AH113" s="909"/>
      <c r="AI113" s="909"/>
      <c r="AJ113" s="910"/>
      <c r="AK113" s="911">
        <v>333887</v>
      </c>
      <c r="AL113" s="909"/>
      <c r="AM113" s="909"/>
      <c r="AN113" s="909"/>
      <c r="AO113" s="910"/>
      <c r="AP113" s="912">
        <v>11.4</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185125</v>
      </c>
      <c r="BR113" s="771"/>
      <c r="BS113" s="771"/>
      <c r="BT113" s="771"/>
      <c r="BU113" s="771"/>
      <c r="BV113" s="771">
        <v>170124</v>
      </c>
      <c r="BW113" s="771"/>
      <c r="BX113" s="771"/>
      <c r="BY113" s="771"/>
      <c r="BZ113" s="771"/>
      <c r="CA113" s="771">
        <v>159463</v>
      </c>
      <c r="CB113" s="771"/>
      <c r="CC113" s="771"/>
      <c r="CD113" s="771"/>
      <c r="CE113" s="771"/>
      <c r="CF113" s="848">
        <v>5.4</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27859</v>
      </c>
      <c r="AB114" s="784"/>
      <c r="AC114" s="784"/>
      <c r="AD114" s="784"/>
      <c r="AE114" s="785"/>
      <c r="AF114" s="786">
        <v>28222</v>
      </c>
      <c r="AG114" s="784"/>
      <c r="AH114" s="784"/>
      <c r="AI114" s="784"/>
      <c r="AJ114" s="785"/>
      <c r="AK114" s="786">
        <v>27994</v>
      </c>
      <c r="AL114" s="784"/>
      <c r="AM114" s="784"/>
      <c r="AN114" s="784"/>
      <c r="AO114" s="785"/>
      <c r="AP114" s="754">
        <v>1</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720386</v>
      </c>
      <c r="BR114" s="771"/>
      <c r="BS114" s="771"/>
      <c r="BT114" s="771"/>
      <c r="BU114" s="771"/>
      <c r="BV114" s="771">
        <v>625070</v>
      </c>
      <c r="BW114" s="771"/>
      <c r="BX114" s="771"/>
      <c r="BY114" s="771"/>
      <c r="BZ114" s="771"/>
      <c r="CA114" s="771">
        <v>550402</v>
      </c>
      <c r="CB114" s="771"/>
      <c r="CC114" s="771"/>
      <c r="CD114" s="771"/>
      <c r="CE114" s="771"/>
      <c r="CF114" s="848">
        <v>18.8</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62</v>
      </c>
      <c r="AB115" s="909"/>
      <c r="AC115" s="909"/>
      <c r="AD115" s="909"/>
      <c r="AE115" s="910"/>
      <c r="AF115" s="911">
        <v>51</v>
      </c>
      <c r="AG115" s="909"/>
      <c r="AH115" s="909"/>
      <c r="AI115" s="909"/>
      <c r="AJ115" s="910"/>
      <c r="AK115" s="911">
        <v>40</v>
      </c>
      <c r="AL115" s="909"/>
      <c r="AM115" s="909"/>
      <c r="AN115" s="909"/>
      <c r="AO115" s="910"/>
      <c r="AP115" s="912">
        <v>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357</v>
      </c>
      <c r="AB116" s="784"/>
      <c r="AC116" s="784"/>
      <c r="AD116" s="784"/>
      <c r="AE116" s="785"/>
      <c r="AF116" s="786">
        <v>256</v>
      </c>
      <c r="AG116" s="784"/>
      <c r="AH116" s="784"/>
      <c r="AI116" s="784"/>
      <c r="AJ116" s="785"/>
      <c r="AK116" s="786">
        <v>276</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929196</v>
      </c>
      <c r="AB117" s="895"/>
      <c r="AC117" s="895"/>
      <c r="AD117" s="895"/>
      <c r="AE117" s="896"/>
      <c r="AF117" s="898">
        <v>908755</v>
      </c>
      <c r="AG117" s="895"/>
      <c r="AH117" s="895"/>
      <c r="AI117" s="895"/>
      <c r="AJ117" s="896"/>
      <c r="AK117" s="898">
        <v>898538</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10489409</v>
      </c>
      <c r="BR118" s="858"/>
      <c r="BS118" s="858"/>
      <c r="BT118" s="858"/>
      <c r="BU118" s="858"/>
      <c r="BV118" s="858">
        <v>9783966</v>
      </c>
      <c r="BW118" s="858"/>
      <c r="BX118" s="858"/>
      <c r="BY118" s="858"/>
      <c r="BZ118" s="858"/>
      <c r="CA118" s="858">
        <v>9270903</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2506145</v>
      </c>
      <c r="BR119" s="800"/>
      <c r="BS119" s="800"/>
      <c r="BT119" s="800"/>
      <c r="BU119" s="800"/>
      <c r="BV119" s="800">
        <v>2732259</v>
      </c>
      <c r="BW119" s="800"/>
      <c r="BX119" s="800"/>
      <c r="BY119" s="800"/>
      <c r="BZ119" s="800"/>
      <c r="CA119" s="800">
        <v>2795025</v>
      </c>
      <c r="CB119" s="800"/>
      <c r="CC119" s="800"/>
      <c r="CD119" s="800"/>
      <c r="CE119" s="800"/>
      <c r="CF119" s="861">
        <v>95.4</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504494</v>
      </c>
      <c r="BR120" s="771"/>
      <c r="BS120" s="771"/>
      <c r="BT120" s="771"/>
      <c r="BU120" s="771"/>
      <c r="BV120" s="771">
        <v>498612</v>
      </c>
      <c r="BW120" s="771"/>
      <c r="BX120" s="771"/>
      <c r="BY120" s="771"/>
      <c r="BZ120" s="771"/>
      <c r="CA120" s="771">
        <v>521311</v>
      </c>
      <c r="CB120" s="771"/>
      <c r="CC120" s="771"/>
      <c r="CD120" s="771"/>
      <c r="CE120" s="771"/>
      <c r="CF120" s="848">
        <v>17.8</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2888501</v>
      </c>
      <c r="DH120" s="800"/>
      <c r="DI120" s="800"/>
      <c r="DJ120" s="800"/>
      <c r="DK120" s="800"/>
      <c r="DL120" s="800">
        <v>2554285</v>
      </c>
      <c r="DM120" s="800"/>
      <c r="DN120" s="800"/>
      <c r="DO120" s="800"/>
      <c r="DP120" s="800"/>
      <c r="DQ120" s="800">
        <v>2388999</v>
      </c>
      <c r="DR120" s="800"/>
      <c r="DS120" s="800"/>
      <c r="DT120" s="800"/>
      <c r="DU120" s="800"/>
      <c r="DV120" s="801">
        <v>81.5</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6052327</v>
      </c>
      <c r="BR121" s="858"/>
      <c r="BS121" s="858"/>
      <c r="BT121" s="858"/>
      <c r="BU121" s="858"/>
      <c r="BV121" s="858">
        <v>5898040</v>
      </c>
      <c r="BW121" s="858"/>
      <c r="BX121" s="858"/>
      <c r="BY121" s="858"/>
      <c r="BZ121" s="858"/>
      <c r="CA121" s="858">
        <v>5602060</v>
      </c>
      <c r="CB121" s="858"/>
      <c r="CC121" s="858"/>
      <c r="CD121" s="858"/>
      <c r="CE121" s="858"/>
      <c r="CF121" s="859">
        <v>191.2</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1253679</v>
      </c>
      <c r="DH121" s="771"/>
      <c r="DI121" s="771"/>
      <c r="DJ121" s="771"/>
      <c r="DK121" s="771"/>
      <c r="DL121" s="771">
        <v>1179162</v>
      </c>
      <c r="DM121" s="771"/>
      <c r="DN121" s="771"/>
      <c r="DO121" s="771"/>
      <c r="DP121" s="771"/>
      <c r="DQ121" s="771">
        <v>1102790</v>
      </c>
      <c r="DR121" s="771"/>
      <c r="DS121" s="771"/>
      <c r="DT121" s="771"/>
      <c r="DU121" s="771"/>
      <c r="DV121" s="823">
        <v>37.6</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9062966</v>
      </c>
      <c r="BR122" s="840"/>
      <c r="BS122" s="840"/>
      <c r="BT122" s="840"/>
      <c r="BU122" s="840"/>
      <c r="BV122" s="840">
        <v>9128911</v>
      </c>
      <c r="BW122" s="840"/>
      <c r="BX122" s="840"/>
      <c r="BY122" s="840"/>
      <c r="BZ122" s="840"/>
      <c r="CA122" s="840">
        <v>8918396</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83463</v>
      </c>
      <c r="DH122" s="771"/>
      <c r="DI122" s="771"/>
      <c r="DJ122" s="771"/>
      <c r="DK122" s="771"/>
      <c r="DL122" s="771">
        <v>72722</v>
      </c>
      <c r="DM122" s="771"/>
      <c r="DN122" s="771"/>
      <c r="DO122" s="771"/>
      <c r="DP122" s="771"/>
      <c r="DQ122" s="771">
        <v>67106</v>
      </c>
      <c r="DR122" s="771"/>
      <c r="DS122" s="771"/>
      <c r="DT122" s="771"/>
      <c r="DU122" s="771"/>
      <c r="DV122" s="823">
        <v>2.2999999999999998</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48.3</v>
      </c>
      <c r="BR123" s="832"/>
      <c r="BS123" s="832"/>
      <c r="BT123" s="832"/>
      <c r="BU123" s="832"/>
      <c r="BV123" s="832">
        <v>21.8</v>
      </c>
      <c r="BW123" s="832"/>
      <c r="BX123" s="832"/>
      <c r="BY123" s="832"/>
      <c r="BZ123" s="832"/>
      <c r="CA123" s="832">
        <v>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62</v>
      </c>
      <c r="AB127" s="784"/>
      <c r="AC127" s="784"/>
      <c r="AD127" s="784"/>
      <c r="AE127" s="785"/>
      <c r="AF127" s="786">
        <v>51</v>
      </c>
      <c r="AG127" s="784"/>
      <c r="AH127" s="784"/>
      <c r="AI127" s="784"/>
      <c r="AJ127" s="785"/>
      <c r="AK127" s="786">
        <v>40</v>
      </c>
      <c r="AL127" s="784"/>
      <c r="AM127" s="784"/>
      <c r="AN127" s="784"/>
      <c r="AO127" s="785"/>
      <c r="AP127" s="754">
        <v>0</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14755</v>
      </c>
      <c r="AB128" s="724"/>
      <c r="AC128" s="724"/>
      <c r="AD128" s="724"/>
      <c r="AE128" s="725"/>
      <c r="AF128" s="726">
        <v>17467</v>
      </c>
      <c r="AG128" s="724"/>
      <c r="AH128" s="724"/>
      <c r="AI128" s="724"/>
      <c r="AJ128" s="725"/>
      <c r="AK128" s="726">
        <v>33512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3465200</v>
      </c>
      <c r="AB129" s="784"/>
      <c r="AC129" s="784"/>
      <c r="AD129" s="784"/>
      <c r="AE129" s="785"/>
      <c r="AF129" s="786">
        <v>3508982</v>
      </c>
      <c r="AG129" s="784"/>
      <c r="AH129" s="784"/>
      <c r="AI129" s="784"/>
      <c r="AJ129" s="785"/>
      <c r="AK129" s="786">
        <v>3466370</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12.4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512717</v>
      </c>
      <c r="AB130" s="784"/>
      <c r="AC130" s="784"/>
      <c r="AD130" s="784"/>
      <c r="AE130" s="785"/>
      <c r="AF130" s="786">
        <v>517543</v>
      </c>
      <c r="AG130" s="784"/>
      <c r="AH130" s="784"/>
      <c r="AI130" s="784"/>
      <c r="AJ130" s="785"/>
      <c r="AK130" s="786">
        <v>536316</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2952483</v>
      </c>
      <c r="AB131" s="717"/>
      <c r="AC131" s="717"/>
      <c r="AD131" s="717"/>
      <c r="AE131" s="718"/>
      <c r="AF131" s="719">
        <v>2991439</v>
      </c>
      <c r="AG131" s="717"/>
      <c r="AH131" s="717"/>
      <c r="AI131" s="717"/>
      <c r="AJ131" s="718"/>
      <c r="AK131" s="719">
        <v>2930054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13.606310349999999</v>
      </c>
      <c r="AB132" s="740"/>
      <c r="AC132" s="740"/>
      <c r="AD132" s="740"/>
      <c r="AE132" s="741"/>
      <c r="AF132" s="742">
        <v>12.49381986</v>
      </c>
      <c r="AG132" s="740"/>
      <c r="AH132" s="740"/>
      <c r="AI132" s="740"/>
      <c r="AJ132" s="741"/>
      <c r="AK132" s="742">
        <v>11.21856457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14.6</v>
      </c>
      <c r="AB133" s="749"/>
      <c r="AC133" s="749"/>
      <c r="AD133" s="749"/>
      <c r="AE133" s="750"/>
      <c r="AF133" s="748">
        <v>13.3</v>
      </c>
      <c r="AG133" s="749"/>
      <c r="AH133" s="749"/>
      <c r="AI133" s="749"/>
      <c r="AJ133" s="750"/>
      <c r="AK133" s="748">
        <v>12.4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716274</v>
      </c>
      <c r="L9" s="264">
        <v>65359</v>
      </c>
      <c r="M9" s="265">
        <v>98802</v>
      </c>
      <c r="N9" s="266">
        <v>-33.799999999999997</v>
      </c>
    </row>
    <row r="10" spans="1:16" x14ac:dyDescent="0.15">
      <c r="A10" s="248"/>
      <c r="B10" s="244"/>
      <c r="C10" s="244"/>
      <c r="D10" s="244"/>
      <c r="E10" s="244"/>
      <c r="F10" s="244"/>
      <c r="G10" s="1133" t="s">
        <v>471</v>
      </c>
      <c r="H10" s="1134"/>
      <c r="I10" s="1134"/>
      <c r="J10" s="1135"/>
      <c r="K10" s="267">
        <v>23467</v>
      </c>
      <c r="L10" s="268">
        <v>2141</v>
      </c>
      <c r="M10" s="269">
        <v>9936</v>
      </c>
      <c r="N10" s="270">
        <v>-78.5</v>
      </c>
    </row>
    <row r="11" spans="1:16" ht="13.5" customHeight="1" x14ac:dyDescent="0.15">
      <c r="A11" s="248"/>
      <c r="B11" s="244"/>
      <c r="C11" s="244"/>
      <c r="D11" s="244"/>
      <c r="E11" s="244"/>
      <c r="F11" s="244"/>
      <c r="G11" s="1133" t="s">
        <v>472</v>
      </c>
      <c r="H11" s="1134"/>
      <c r="I11" s="1134"/>
      <c r="J11" s="1135"/>
      <c r="K11" s="267">
        <v>204923</v>
      </c>
      <c r="L11" s="268">
        <v>18699</v>
      </c>
      <c r="M11" s="269">
        <v>18057</v>
      </c>
      <c r="N11" s="270">
        <v>3.6</v>
      </c>
    </row>
    <row r="12" spans="1:16" ht="13.5" customHeight="1" x14ac:dyDescent="0.15">
      <c r="A12" s="248"/>
      <c r="B12" s="244"/>
      <c r="C12" s="244"/>
      <c r="D12" s="244"/>
      <c r="E12" s="244"/>
      <c r="F12" s="244"/>
      <c r="G12" s="1133" t="s">
        <v>473</v>
      </c>
      <c r="H12" s="1134"/>
      <c r="I12" s="1134"/>
      <c r="J12" s="1135"/>
      <c r="K12" s="267" t="s">
        <v>474</v>
      </c>
      <c r="L12" s="268" t="s">
        <v>474</v>
      </c>
      <c r="M12" s="269">
        <v>2120</v>
      </c>
      <c r="N12" s="270" t="s">
        <v>474</v>
      </c>
    </row>
    <row r="13" spans="1:16" ht="13.5" customHeight="1" x14ac:dyDescent="0.15">
      <c r="A13" s="248"/>
      <c r="B13" s="244"/>
      <c r="C13" s="244"/>
      <c r="D13" s="244"/>
      <c r="E13" s="244"/>
      <c r="F13" s="244"/>
      <c r="G13" s="1133" t="s">
        <v>475</v>
      </c>
      <c r="H13" s="1134"/>
      <c r="I13" s="1134"/>
      <c r="J13" s="1135"/>
      <c r="K13" s="267" t="s">
        <v>474</v>
      </c>
      <c r="L13" s="268" t="s">
        <v>474</v>
      </c>
      <c r="M13" s="269" t="s">
        <v>474</v>
      </c>
      <c r="N13" s="270" t="s">
        <v>474</v>
      </c>
    </row>
    <row r="14" spans="1:16" ht="13.5" customHeight="1" x14ac:dyDescent="0.15">
      <c r="A14" s="248"/>
      <c r="B14" s="244"/>
      <c r="C14" s="244"/>
      <c r="D14" s="244"/>
      <c r="E14" s="244"/>
      <c r="F14" s="244"/>
      <c r="G14" s="1133" t="s">
        <v>476</v>
      </c>
      <c r="H14" s="1134"/>
      <c r="I14" s="1134"/>
      <c r="J14" s="1135"/>
      <c r="K14" s="267">
        <v>56959</v>
      </c>
      <c r="L14" s="268">
        <v>5197</v>
      </c>
      <c r="M14" s="269">
        <v>5213</v>
      </c>
      <c r="N14" s="270">
        <v>-0.3</v>
      </c>
    </row>
    <row r="15" spans="1:16" ht="13.5" customHeight="1" x14ac:dyDescent="0.15">
      <c r="A15" s="248"/>
      <c r="B15" s="244"/>
      <c r="C15" s="244"/>
      <c r="D15" s="244"/>
      <c r="E15" s="244"/>
      <c r="F15" s="244"/>
      <c r="G15" s="1133" t="s">
        <v>477</v>
      </c>
      <c r="H15" s="1134"/>
      <c r="I15" s="1134"/>
      <c r="J15" s="1135"/>
      <c r="K15" s="267">
        <v>12096</v>
      </c>
      <c r="L15" s="268">
        <v>1104</v>
      </c>
      <c r="M15" s="269">
        <v>2752</v>
      </c>
      <c r="N15" s="270">
        <v>-59.9</v>
      </c>
    </row>
    <row r="16" spans="1:16" x14ac:dyDescent="0.15">
      <c r="A16" s="248"/>
      <c r="B16" s="244"/>
      <c r="C16" s="244"/>
      <c r="D16" s="244"/>
      <c r="E16" s="244"/>
      <c r="F16" s="244"/>
      <c r="G16" s="1136" t="s">
        <v>478</v>
      </c>
      <c r="H16" s="1137"/>
      <c r="I16" s="1137"/>
      <c r="J16" s="1138"/>
      <c r="K16" s="268">
        <v>-110065</v>
      </c>
      <c r="L16" s="268">
        <v>-10043</v>
      </c>
      <c r="M16" s="269">
        <v>-11422</v>
      </c>
      <c r="N16" s="270">
        <v>-12.1</v>
      </c>
    </row>
    <row r="17" spans="1:16" x14ac:dyDescent="0.15">
      <c r="A17" s="248"/>
      <c r="B17" s="244"/>
      <c r="C17" s="244"/>
      <c r="D17" s="244"/>
      <c r="E17" s="244"/>
      <c r="F17" s="244"/>
      <c r="G17" s="1136" t="s">
        <v>170</v>
      </c>
      <c r="H17" s="1137"/>
      <c r="I17" s="1137"/>
      <c r="J17" s="1138"/>
      <c r="K17" s="268">
        <v>903654</v>
      </c>
      <c r="L17" s="268">
        <v>82458</v>
      </c>
      <c r="M17" s="269">
        <v>125458</v>
      </c>
      <c r="N17" s="270">
        <v>-34.299999999999997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7.03</v>
      </c>
      <c r="L21" s="281">
        <v>11.31</v>
      </c>
      <c r="M21" s="282">
        <v>-4.28</v>
      </c>
      <c r="N21" s="249"/>
      <c r="O21" s="283"/>
      <c r="P21" s="279"/>
    </row>
    <row r="22" spans="1:16" s="284" customFormat="1" x14ac:dyDescent="0.15">
      <c r="A22" s="279"/>
      <c r="B22" s="249"/>
      <c r="C22" s="249"/>
      <c r="D22" s="249"/>
      <c r="E22" s="249"/>
      <c r="F22" s="249"/>
      <c r="G22" s="1130" t="s">
        <v>484</v>
      </c>
      <c r="H22" s="1131"/>
      <c r="I22" s="1131"/>
      <c r="J22" s="1132"/>
      <c r="K22" s="285">
        <v>97.2</v>
      </c>
      <c r="L22" s="286">
        <v>94.9</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536341</v>
      </c>
      <c r="L32" s="294">
        <v>48941</v>
      </c>
      <c r="M32" s="295">
        <v>88984</v>
      </c>
      <c r="N32" s="296">
        <v>-45</v>
      </c>
    </row>
    <row r="33" spans="1:16" ht="13.5" customHeight="1" x14ac:dyDescent="0.15">
      <c r="A33" s="248"/>
      <c r="B33" s="244"/>
      <c r="C33" s="244"/>
      <c r="D33" s="244"/>
      <c r="E33" s="244"/>
      <c r="F33" s="244"/>
      <c r="G33" s="1121" t="s">
        <v>488</v>
      </c>
      <c r="H33" s="1122"/>
      <c r="I33" s="1122"/>
      <c r="J33" s="1123"/>
      <c r="K33" s="294" t="s">
        <v>474</v>
      </c>
      <c r="L33" s="294" t="s">
        <v>474</v>
      </c>
      <c r="M33" s="295" t="s">
        <v>474</v>
      </c>
      <c r="N33" s="296" t="s">
        <v>474</v>
      </c>
    </row>
    <row r="34" spans="1:16" ht="27" customHeight="1" x14ac:dyDescent="0.15">
      <c r="A34" s="248"/>
      <c r="B34" s="244"/>
      <c r="C34" s="244"/>
      <c r="D34" s="244"/>
      <c r="E34" s="244"/>
      <c r="F34" s="244"/>
      <c r="G34" s="1121" t="s">
        <v>489</v>
      </c>
      <c r="H34" s="1122"/>
      <c r="I34" s="1122"/>
      <c r="J34" s="1123"/>
      <c r="K34" s="294" t="s">
        <v>474</v>
      </c>
      <c r="L34" s="294" t="s">
        <v>474</v>
      </c>
      <c r="M34" s="295" t="s">
        <v>474</v>
      </c>
      <c r="N34" s="296" t="s">
        <v>474</v>
      </c>
    </row>
    <row r="35" spans="1:16" ht="27" customHeight="1" x14ac:dyDescent="0.15">
      <c r="A35" s="248"/>
      <c r="B35" s="244"/>
      <c r="C35" s="244"/>
      <c r="D35" s="244"/>
      <c r="E35" s="244"/>
      <c r="F35" s="244"/>
      <c r="G35" s="1121" t="s">
        <v>490</v>
      </c>
      <c r="H35" s="1122"/>
      <c r="I35" s="1122"/>
      <c r="J35" s="1123"/>
      <c r="K35" s="294">
        <v>333887</v>
      </c>
      <c r="L35" s="294">
        <v>30467</v>
      </c>
      <c r="M35" s="295">
        <v>24074</v>
      </c>
      <c r="N35" s="296">
        <v>26.6</v>
      </c>
    </row>
    <row r="36" spans="1:16" ht="27" customHeight="1" x14ac:dyDescent="0.15">
      <c r="A36" s="248"/>
      <c r="B36" s="244"/>
      <c r="C36" s="244"/>
      <c r="D36" s="244"/>
      <c r="E36" s="244"/>
      <c r="F36" s="244"/>
      <c r="G36" s="1121" t="s">
        <v>491</v>
      </c>
      <c r="H36" s="1122"/>
      <c r="I36" s="1122"/>
      <c r="J36" s="1123"/>
      <c r="K36" s="294">
        <v>27994</v>
      </c>
      <c r="L36" s="294">
        <v>2554</v>
      </c>
      <c r="M36" s="295">
        <v>3724</v>
      </c>
      <c r="N36" s="296">
        <v>-31.4</v>
      </c>
    </row>
    <row r="37" spans="1:16" ht="13.5" customHeight="1" x14ac:dyDescent="0.15">
      <c r="A37" s="248"/>
      <c r="B37" s="244"/>
      <c r="C37" s="244"/>
      <c r="D37" s="244"/>
      <c r="E37" s="244"/>
      <c r="F37" s="244"/>
      <c r="G37" s="1121" t="s">
        <v>492</v>
      </c>
      <c r="H37" s="1122"/>
      <c r="I37" s="1122"/>
      <c r="J37" s="1123"/>
      <c r="K37" s="294">
        <v>40</v>
      </c>
      <c r="L37" s="294">
        <v>4</v>
      </c>
      <c r="M37" s="295">
        <v>1554</v>
      </c>
      <c r="N37" s="296">
        <v>-99.7</v>
      </c>
    </row>
    <row r="38" spans="1:16" ht="27" customHeight="1" x14ac:dyDescent="0.15">
      <c r="A38" s="248"/>
      <c r="B38" s="244"/>
      <c r="C38" s="244"/>
      <c r="D38" s="244"/>
      <c r="E38" s="244"/>
      <c r="F38" s="244"/>
      <c r="G38" s="1124" t="s">
        <v>493</v>
      </c>
      <c r="H38" s="1125"/>
      <c r="I38" s="1125"/>
      <c r="J38" s="1126"/>
      <c r="K38" s="297">
        <v>276</v>
      </c>
      <c r="L38" s="297">
        <v>25</v>
      </c>
      <c r="M38" s="298">
        <v>30</v>
      </c>
      <c r="N38" s="299">
        <v>-16.7</v>
      </c>
      <c r="O38" s="293"/>
    </row>
    <row r="39" spans="1:16" x14ac:dyDescent="0.15">
      <c r="A39" s="248"/>
      <c r="B39" s="244"/>
      <c r="C39" s="244"/>
      <c r="D39" s="244"/>
      <c r="E39" s="244"/>
      <c r="F39" s="244"/>
      <c r="G39" s="1124" t="s">
        <v>494</v>
      </c>
      <c r="H39" s="1125"/>
      <c r="I39" s="1125"/>
      <c r="J39" s="1126"/>
      <c r="K39" s="300">
        <v>-33512</v>
      </c>
      <c r="L39" s="300">
        <v>-3058</v>
      </c>
      <c r="M39" s="301">
        <v>-3836</v>
      </c>
      <c r="N39" s="302">
        <v>-20.3</v>
      </c>
      <c r="O39" s="293"/>
    </row>
    <row r="40" spans="1:16" ht="27" customHeight="1" x14ac:dyDescent="0.15">
      <c r="A40" s="248"/>
      <c r="B40" s="244"/>
      <c r="C40" s="244"/>
      <c r="D40" s="244"/>
      <c r="E40" s="244"/>
      <c r="F40" s="244"/>
      <c r="G40" s="1121" t="s">
        <v>495</v>
      </c>
      <c r="H40" s="1122"/>
      <c r="I40" s="1122"/>
      <c r="J40" s="1123"/>
      <c r="K40" s="300">
        <v>-536316</v>
      </c>
      <c r="L40" s="300">
        <v>-48938</v>
      </c>
      <c r="M40" s="301">
        <v>-78134</v>
      </c>
      <c r="N40" s="302">
        <v>-37.4</v>
      </c>
      <c r="O40" s="293"/>
    </row>
    <row r="41" spans="1:16" x14ac:dyDescent="0.15">
      <c r="A41" s="248"/>
      <c r="B41" s="244"/>
      <c r="C41" s="244"/>
      <c r="D41" s="244"/>
      <c r="E41" s="244"/>
      <c r="F41" s="244"/>
      <c r="G41" s="1127" t="s">
        <v>280</v>
      </c>
      <c r="H41" s="1128"/>
      <c r="I41" s="1128"/>
      <c r="J41" s="1129"/>
      <c r="K41" s="294">
        <v>328710</v>
      </c>
      <c r="L41" s="300">
        <v>29995</v>
      </c>
      <c r="M41" s="301">
        <v>36395</v>
      </c>
      <c r="N41" s="302">
        <v>-17.600000000000001</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1140515</v>
      </c>
      <c r="J51" s="320">
        <v>108373</v>
      </c>
      <c r="K51" s="321">
        <v>-6.9</v>
      </c>
      <c r="L51" s="322">
        <v>147869</v>
      </c>
      <c r="M51" s="323">
        <v>16.3</v>
      </c>
      <c r="N51" s="324">
        <v>-23.2</v>
      </c>
    </row>
    <row r="52" spans="1:14" x14ac:dyDescent="0.15">
      <c r="A52" s="248"/>
      <c r="B52" s="244"/>
      <c r="C52" s="244"/>
      <c r="D52" s="244"/>
      <c r="E52" s="244"/>
      <c r="F52" s="244"/>
      <c r="G52" s="325"/>
      <c r="H52" s="326" t="s">
        <v>506</v>
      </c>
      <c r="I52" s="327">
        <v>415101</v>
      </c>
      <c r="J52" s="328">
        <v>39443</v>
      </c>
      <c r="K52" s="329">
        <v>-43.2</v>
      </c>
      <c r="L52" s="330">
        <v>63271</v>
      </c>
      <c r="M52" s="331">
        <v>-12.8</v>
      </c>
      <c r="N52" s="332">
        <v>-30.4</v>
      </c>
    </row>
    <row r="53" spans="1:14" x14ac:dyDescent="0.15">
      <c r="A53" s="248"/>
      <c r="B53" s="244"/>
      <c r="C53" s="244"/>
      <c r="D53" s="244"/>
      <c r="E53" s="244"/>
      <c r="F53" s="244"/>
      <c r="G53" s="310" t="s">
        <v>507</v>
      </c>
      <c r="H53" s="311"/>
      <c r="I53" s="319">
        <v>768784</v>
      </c>
      <c r="J53" s="320">
        <v>72719</v>
      </c>
      <c r="K53" s="321">
        <v>-32.9</v>
      </c>
      <c r="L53" s="322">
        <v>117242</v>
      </c>
      <c r="M53" s="323">
        <v>-20.7</v>
      </c>
      <c r="N53" s="324">
        <v>-12.2</v>
      </c>
    </row>
    <row r="54" spans="1:14" x14ac:dyDescent="0.15">
      <c r="A54" s="248"/>
      <c r="B54" s="244"/>
      <c r="C54" s="244"/>
      <c r="D54" s="244"/>
      <c r="E54" s="244"/>
      <c r="F54" s="244"/>
      <c r="G54" s="325"/>
      <c r="H54" s="326" t="s">
        <v>506</v>
      </c>
      <c r="I54" s="327">
        <v>307372</v>
      </c>
      <c r="J54" s="328">
        <v>29074</v>
      </c>
      <c r="K54" s="329">
        <v>-26.3</v>
      </c>
      <c r="L54" s="330">
        <v>59388</v>
      </c>
      <c r="M54" s="331">
        <v>-6.1</v>
      </c>
      <c r="N54" s="332">
        <v>-20.2</v>
      </c>
    </row>
    <row r="55" spans="1:14" x14ac:dyDescent="0.15">
      <c r="A55" s="248"/>
      <c r="B55" s="244"/>
      <c r="C55" s="244"/>
      <c r="D55" s="244"/>
      <c r="E55" s="244"/>
      <c r="F55" s="244"/>
      <c r="G55" s="310" t="s">
        <v>508</v>
      </c>
      <c r="H55" s="311"/>
      <c r="I55" s="319">
        <v>467534</v>
      </c>
      <c r="J55" s="320">
        <v>43431</v>
      </c>
      <c r="K55" s="321">
        <v>-40.299999999999997</v>
      </c>
      <c r="L55" s="322">
        <v>114097</v>
      </c>
      <c r="M55" s="323">
        <v>-2.7</v>
      </c>
      <c r="N55" s="324">
        <v>-37.6</v>
      </c>
    </row>
    <row r="56" spans="1:14" x14ac:dyDescent="0.15">
      <c r="A56" s="248"/>
      <c r="B56" s="244"/>
      <c r="C56" s="244"/>
      <c r="D56" s="244"/>
      <c r="E56" s="244"/>
      <c r="F56" s="244"/>
      <c r="G56" s="325"/>
      <c r="H56" s="326" t="s">
        <v>506</v>
      </c>
      <c r="I56" s="327">
        <v>247818</v>
      </c>
      <c r="J56" s="328">
        <v>23021</v>
      </c>
      <c r="K56" s="329">
        <v>-20.8</v>
      </c>
      <c r="L56" s="330">
        <v>61630</v>
      </c>
      <c r="M56" s="331">
        <v>3.8</v>
      </c>
      <c r="N56" s="332">
        <v>-24.6</v>
      </c>
    </row>
    <row r="57" spans="1:14" x14ac:dyDescent="0.15">
      <c r="A57" s="248"/>
      <c r="B57" s="244"/>
      <c r="C57" s="244"/>
      <c r="D57" s="244"/>
      <c r="E57" s="244"/>
      <c r="F57" s="244"/>
      <c r="G57" s="310" t="s">
        <v>509</v>
      </c>
      <c r="H57" s="311"/>
      <c r="I57" s="319">
        <v>519512</v>
      </c>
      <c r="J57" s="320">
        <v>47736</v>
      </c>
      <c r="K57" s="321">
        <v>9.9</v>
      </c>
      <c r="L57" s="322">
        <v>136577</v>
      </c>
      <c r="M57" s="323">
        <v>19.7</v>
      </c>
      <c r="N57" s="324">
        <v>-9.8000000000000007</v>
      </c>
    </row>
    <row r="58" spans="1:14" x14ac:dyDescent="0.15">
      <c r="A58" s="248"/>
      <c r="B58" s="244"/>
      <c r="C58" s="244"/>
      <c r="D58" s="244"/>
      <c r="E58" s="244"/>
      <c r="F58" s="244"/>
      <c r="G58" s="325"/>
      <c r="H58" s="326" t="s">
        <v>506</v>
      </c>
      <c r="I58" s="327">
        <v>268546</v>
      </c>
      <c r="J58" s="328">
        <v>24676</v>
      </c>
      <c r="K58" s="329">
        <v>7.2</v>
      </c>
      <c r="L58" s="330">
        <v>59645</v>
      </c>
      <c r="M58" s="331">
        <v>-3.2</v>
      </c>
      <c r="N58" s="332">
        <v>10.4</v>
      </c>
    </row>
    <row r="59" spans="1:14" x14ac:dyDescent="0.15">
      <c r="A59" s="248"/>
      <c r="B59" s="244"/>
      <c r="C59" s="244"/>
      <c r="D59" s="244"/>
      <c r="E59" s="244"/>
      <c r="F59" s="244"/>
      <c r="G59" s="310" t="s">
        <v>510</v>
      </c>
      <c r="H59" s="311"/>
      <c r="I59" s="319">
        <v>657663</v>
      </c>
      <c r="J59" s="320">
        <v>60011</v>
      </c>
      <c r="K59" s="321">
        <v>25.7</v>
      </c>
      <c r="L59" s="322">
        <v>132212</v>
      </c>
      <c r="M59" s="323">
        <v>-3.2</v>
      </c>
      <c r="N59" s="324">
        <v>28.9</v>
      </c>
    </row>
    <row r="60" spans="1:14" x14ac:dyDescent="0.15">
      <c r="A60" s="248"/>
      <c r="B60" s="244"/>
      <c r="C60" s="244"/>
      <c r="D60" s="244"/>
      <c r="E60" s="244"/>
      <c r="F60" s="244"/>
      <c r="G60" s="325"/>
      <c r="H60" s="326" t="s">
        <v>506</v>
      </c>
      <c r="I60" s="333">
        <v>355947</v>
      </c>
      <c r="J60" s="328">
        <v>32480</v>
      </c>
      <c r="K60" s="329">
        <v>31.6</v>
      </c>
      <c r="L60" s="330">
        <v>67114</v>
      </c>
      <c r="M60" s="331">
        <v>12.5</v>
      </c>
      <c r="N60" s="332">
        <v>19.100000000000001</v>
      </c>
    </row>
    <row r="61" spans="1:14" x14ac:dyDescent="0.15">
      <c r="A61" s="248"/>
      <c r="B61" s="244"/>
      <c r="C61" s="244"/>
      <c r="D61" s="244"/>
      <c r="E61" s="244"/>
      <c r="F61" s="244"/>
      <c r="G61" s="310" t="s">
        <v>511</v>
      </c>
      <c r="H61" s="334"/>
      <c r="I61" s="335">
        <v>710802</v>
      </c>
      <c r="J61" s="336">
        <v>66454</v>
      </c>
      <c r="K61" s="337">
        <v>-8.9</v>
      </c>
      <c r="L61" s="338">
        <v>129599</v>
      </c>
      <c r="M61" s="339">
        <v>1.9</v>
      </c>
      <c r="N61" s="324">
        <v>-10.8</v>
      </c>
    </row>
    <row r="62" spans="1:14" x14ac:dyDescent="0.15">
      <c r="A62" s="248"/>
      <c r="B62" s="244"/>
      <c r="C62" s="244"/>
      <c r="D62" s="244"/>
      <c r="E62" s="244"/>
      <c r="F62" s="244"/>
      <c r="G62" s="325"/>
      <c r="H62" s="326" t="s">
        <v>506</v>
      </c>
      <c r="I62" s="327">
        <v>318957</v>
      </c>
      <c r="J62" s="328">
        <v>29739</v>
      </c>
      <c r="K62" s="329">
        <v>-10.3</v>
      </c>
      <c r="L62" s="330">
        <v>62210</v>
      </c>
      <c r="M62" s="331">
        <v>-1.2</v>
      </c>
      <c r="N62" s="332">
        <v>-9.1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11.82</v>
      </c>
      <c r="G47" s="12">
        <v>14.71</v>
      </c>
      <c r="H47" s="12">
        <v>12.54</v>
      </c>
      <c r="I47" s="12">
        <v>18.47</v>
      </c>
      <c r="J47" s="13">
        <v>23.21</v>
      </c>
    </row>
    <row r="48" spans="2:10" ht="57.75" customHeight="1" x14ac:dyDescent="0.15">
      <c r="B48" s="14"/>
      <c r="C48" s="1141" t="s">
        <v>4</v>
      </c>
      <c r="D48" s="1141"/>
      <c r="E48" s="1142"/>
      <c r="F48" s="15">
        <v>3.72</v>
      </c>
      <c r="G48" s="16">
        <v>5.0599999999999996</v>
      </c>
      <c r="H48" s="16">
        <v>5.1100000000000003</v>
      </c>
      <c r="I48" s="16">
        <v>7.3</v>
      </c>
      <c r="J48" s="17">
        <v>5.2</v>
      </c>
    </row>
    <row r="49" spans="2:10" ht="57.75" customHeight="1" thickBot="1" x14ac:dyDescent="0.2">
      <c r="B49" s="18"/>
      <c r="C49" s="1143" t="s">
        <v>5</v>
      </c>
      <c r="D49" s="1143"/>
      <c r="E49" s="1144"/>
      <c r="F49" s="19">
        <v>12.43</v>
      </c>
      <c r="G49" s="20">
        <v>5.49</v>
      </c>
      <c r="H49" s="20">
        <v>2.2200000000000002</v>
      </c>
      <c r="I49" s="20">
        <v>5.77</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519</v>
      </c>
      <c r="D34" s="1151"/>
      <c r="E34" s="1152"/>
      <c r="F34" s="32">
        <v>3.71</v>
      </c>
      <c r="G34" s="33">
        <v>5.05</v>
      </c>
      <c r="H34" s="33">
        <v>5.0999999999999996</v>
      </c>
      <c r="I34" s="33">
        <v>7.29</v>
      </c>
      <c r="J34" s="34">
        <v>5.2</v>
      </c>
      <c r="K34" s="22"/>
      <c r="L34" s="22"/>
      <c r="M34" s="22"/>
      <c r="N34" s="22"/>
      <c r="O34" s="22"/>
      <c r="P34" s="22"/>
    </row>
    <row r="35" spans="1:16" ht="39" customHeight="1" x14ac:dyDescent="0.15">
      <c r="A35" s="22"/>
      <c r="B35" s="35"/>
      <c r="C35" s="1145" t="s">
        <v>520</v>
      </c>
      <c r="D35" s="1146"/>
      <c r="E35" s="1147"/>
      <c r="F35" s="36">
        <v>0.21</v>
      </c>
      <c r="G35" s="37">
        <v>0.09</v>
      </c>
      <c r="H35" s="37">
        <v>0</v>
      </c>
      <c r="I35" s="37">
        <v>0</v>
      </c>
      <c r="J35" s="38">
        <v>0.73</v>
      </c>
      <c r="K35" s="22"/>
      <c r="L35" s="22"/>
      <c r="M35" s="22"/>
      <c r="N35" s="22"/>
      <c r="O35" s="22"/>
      <c r="P35" s="22"/>
    </row>
    <row r="36" spans="1:16" ht="39" customHeight="1" x14ac:dyDescent="0.15">
      <c r="A36" s="22"/>
      <c r="B36" s="35"/>
      <c r="C36" s="1145" t="s">
        <v>521</v>
      </c>
      <c r="D36" s="1146"/>
      <c r="E36" s="1147"/>
      <c r="F36" s="36">
        <v>0.45</v>
      </c>
      <c r="G36" s="37">
        <v>0.39</v>
      </c>
      <c r="H36" s="37">
        <v>0.51</v>
      </c>
      <c r="I36" s="37">
        <v>0.49</v>
      </c>
      <c r="J36" s="38">
        <v>0.5</v>
      </c>
      <c r="K36" s="22"/>
      <c r="L36" s="22"/>
      <c r="M36" s="22"/>
      <c r="N36" s="22"/>
      <c r="O36" s="22"/>
      <c r="P36" s="22"/>
    </row>
    <row r="37" spans="1:16" ht="39" customHeight="1" x14ac:dyDescent="0.15">
      <c r="A37" s="22"/>
      <c r="B37" s="35"/>
      <c r="C37" s="1145" t="s">
        <v>522</v>
      </c>
      <c r="D37" s="1146"/>
      <c r="E37" s="1147"/>
      <c r="F37" s="36">
        <v>0.38</v>
      </c>
      <c r="G37" s="37">
        <v>0.18</v>
      </c>
      <c r="H37" s="37">
        <v>0.78</v>
      </c>
      <c r="I37" s="37">
        <v>0.83</v>
      </c>
      <c r="J37" s="38">
        <v>0.15</v>
      </c>
      <c r="K37" s="22"/>
      <c r="L37" s="22"/>
      <c r="M37" s="22"/>
      <c r="N37" s="22"/>
      <c r="O37" s="22"/>
      <c r="P37" s="22"/>
    </row>
    <row r="38" spans="1:16" ht="39" customHeight="1" x14ac:dyDescent="0.15">
      <c r="A38" s="22"/>
      <c r="B38" s="35"/>
      <c r="C38" s="1145" t="s">
        <v>523</v>
      </c>
      <c r="D38" s="1146"/>
      <c r="E38" s="1147"/>
      <c r="F38" s="36">
        <v>0</v>
      </c>
      <c r="G38" s="37">
        <v>0.03</v>
      </c>
      <c r="H38" s="37">
        <v>0</v>
      </c>
      <c r="I38" s="37">
        <v>0</v>
      </c>
      <c r="J38" s="38">
        <v>0.02</v>
      </c>
      <c r="K38" s="22"/>
      <c r="L38" s="22"/>
      <c r="M38" s="22"/>
      <c r="N38" s="22"/>
      <c r="O38" s="22"/>
      <c r="P38" s="22"/>
    </row>
    <row r="39" spans="1:16" ht="39" customHeight="1" x14ac:dyDescent="0.15">
      <c r="A39" s="22"/>
      <c r="B39" s="35"/>
      <c r="C39" s="1145" t="s">
        <v>524</v>
      </c>
      <c r="D39" s="1146"/>
      <c r="E39" s="1147"/>
      <c r="F39" s="36">
        <v>0</v>
      </c>
      <c r="G39" s="37">
        <v>0</v>
      </c>
      <c r="H39" s="37">
        <v>0</v>
      </c>
      <c r="I39" s="37">
        <v>0</v>
      </c>
      <c r="J39" s="38">
        <v>0</v>
      </c>
      <c r="K39" s="22"/>
      <c r="L39" s="22"/>
      <c r="M39" s="22"/>
      <c r="N39" s="22"/>
      <c r="O39" s="22"/>
      <c r="P39" s="22"/>
    </row>
    <row r="40" spans="1:16" ht="39" customHeight="1" x14ac:dyDescent="0.15">
      <c r="A40" s="22"/>
      <c r="B40" s="35"/>
      <c r="C40" s="1145" t="s">
        <v>525</v>
      </c>
      <c r="D40" s="1146"/>
      <c r="E40" s="1147"/>
      <c r="F40" s="36">
        <v>0</v>
      </c>
      <c r="G40" s="37">
        <v>0</v>
      </c>
      <c r="H40" s="37">
        <v>0</v>
      </c>
      <c r="I40" s="37">
        <v>0</v>
      </c>
      <c r="J40" s="38">
        <v>0</v>
      </c>
      <c r="K40" s="22"/>
      <c r="L40" s="22"/>
      <c r="M40" s="22"/>
      <c r="N40" s="22"/>
      <c r="O40" s="22"/>
      <c r="P40" s="22"/>
    </row>
    <row r="41" spans="1:16" ht="39" customHeight="1" x14ac:dyDescent="0.15">
      <c r="A41" s="22"/>
      <c r="B41" s="35"/>
      <c r="C41" s="1145" t="s">
        <v>526</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527</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528</v>
      </c>
      <c r="D43" s="1149"/>
      <c r="E43" s="1150"/>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604</v>
      </c>
      <c r="L45" s="60">
        <v>558</v>
      </c>
      <c r="M45" s="60">
        <v>555</v>
      </c>
      <c r="N45" s="60">
        <v>541</v>
      </c>
      <c r="O45" s="61">
        <v>536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333</v>
      </c>
      <c r="L48" s="64">
        <v>341</v>
      </c>
      <c r="M48" s="64">
        <v>346</v>
      </c>
      <c r="N48" s="64">
        <v>339</v>
      </c>
      <c r="O48" s="65">
        <v>334</v>
      </c>
      <c r="P48" s="48"/>
      <c r="Q48" s="48"/>
      <c r="R48" s="48"/>
      <c r="S48" s="48"/>
      <c r="T48" s="48"/>
      <c r="U48" s="48"/>
    </row>
    <row r="49" spans="1:21" ht="30.75" customHeight="1" x14ac:dyDescent="0.15">
      <c r="A49" s="48"/>
      <c r="B49" s="1163"/>
      <c r="C49" s="1164"/>
      <c r="D49" s="62"/>
      <c r="E49" s="1155" t="s">
        <v>16</v>
      </c>
      <c r="F49" s="1155"/>
      <c r="G49" s="1155"/>
      <c r="H49" s="1155"/>
      <c r="I49" s="1155"/>
      <c r="J49" s="1156"/>
      <c r="K49" s="63">
        <v>48</v>
      </c>
      <c r="L49" s="64">
        <v>27</v>
      </c>
      <c r="M49" s="64">
        <v>28</v>
      </c>
      <c r="N49" s="64">
        <v>28</v>
      </c>
      <c r="O49" s="65">
        <v>28</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493</v>
      </c>
      <c r="L52" s="64">
        <v>508</v>
      </c>
      <c r="M52" s="64">
        <v>529</v>
      </c>
      <c r="N52" s="64">
        <v>534</v>
      </c>
      <c r="O52" s="65">
        <v>569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493</v>
      </c>
      <c r="L53" s="69">
        <v>418</v>
      </c>
      <c r="M53" s="69">
        <v>400</v>
      </c>
      <c r="N53" s="69">
        <v>374</v>
      </c>
      <c r="O53" s="70">
        <v>329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2016-05-05T23:19:22Z</cp:lastPrinted>
  <dcterms:created xsi:type="dcterms:W3CDTF">2016-02-15T00:33:06Z</dcterms:created>
  <dcterms:modified xsi:type="dcterms:W3CDTF">2016-05-06T11:23:54Z</dcterms:modified>
</cp:coreProperties>
</file>