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tabRatio="7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BW34" i="9" l="1"/>
  <c r="BW35" i="9" s="1"/>
  <c r="BW36" i="9" s="1"/>
  <c r="BW37" i="9" s="1"/>
  <c r="BW38" i="9" s="1"/>
  <c r="BW39" i="9" s="1"/>
  <c r="BW40" i="9" s="1"/>
  <c r="BW41" i="9" s="1"/>
  <c r="BW42" i="9" s="1"/>
</calcChain>
</file>

<file path=xl/sharedStrings.xml><?xml version="1.0" encoding="utf-8"?>
<sst xmlns="http://schemas.openxmlformats.org/spreadsheetml/2006/main" count="994" uniqueCount="543">
  <si>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</si>
  <si>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</si>
  <si>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</si>
  <si>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</si>
  <si>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</si>
  <si>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</si>
  <si>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</si>
  <si>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</si>
  <si>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</si>
  <si>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</si>
  <si>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</si>
  <si>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</si>
  <si>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</si>
  <si>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</si>
  <si>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</si>
  <si>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</si>
  <si>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</si>
  <si>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</si>
  <si>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</si>
  <si>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</si>
  <si>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</si>
  <si>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</si>
  <si>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</si>
  <si>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</si>
  <si>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</si>
  <si>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</si>
  <si>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</si>
  <si>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</si>
  <si>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</si>
  <si>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</si>
  <si>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</si>
  <si>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</si>
  <si>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</si>
  <si>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</si>
  <si>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</si>
  <si>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</si>
  <si>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</si>
  <si>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</si>
  <si>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</si>
  <si>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</si>
  <si>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</si>
  <si>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</si>
  <si>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</si>
  <si>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</si>
  <si>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</si>
  <si>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</si>
  <si>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</si>
  <si>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</si>
  <si>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</si>
  <si>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</si>
  <si>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</si>
  <si>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</si>
  <si>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</si>
  <si>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</si>
  <si>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</si>
  <si>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</si>
  <si>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</si>
  <si>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</si>
  <si>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</si>
  <si>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</si>
  <si>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</si>
  <si>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</si>
  <si>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</si>
  <si>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</si>
  <si>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</si>
  <si>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</si>
  <si>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</si>
  <si>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</si>
  <si>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</si>
  <si>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</si>
  <si>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</si>
  <si>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</si>
  <si>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</si>
  <si>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</si>
  <si>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</si>
  <si>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</si>
  <si>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</si>
  <si>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</si>
  <si>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</si>
  <si>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</si>
  <si>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</si>
  <si>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</si>
  <si>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</si>
  <si>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</si>
  <si>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</si>
  <si>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</si>
  <si>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</si>
  <si>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</si>
  <si>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</si>
  <si>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</si>
  <si>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</si>
  <si>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</si>
  <si>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</si>
  <si>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</si>
  <si>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</si>
  <si>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</si>
  <si>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</si>
  <si>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</si>
  <si>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</si>
  <si>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</si>
  <si>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</si>
  <si>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</si>
  <si>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</si>
  <si>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</si>
  <si>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</si>
  <si>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</si>
  <si>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</si>
  <si>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</si>
  <si>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</si>
  <si>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</si>
  <si>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</si>
  <si>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</si>
  <si>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</si>
  <si>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</si>
  <si>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</si>
  <si>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</si>
  <si>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</si>
  <si>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</si>
  <si>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</si>
  <si>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</si>
  <si>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</si>
  <si>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</si>
  <si>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</si>
  <si>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</si>
  <si>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</si>
  <si>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</si>
  <si>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</si>
  <si>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</si>
  <si>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</si>
  <si>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</si>
  <si>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</si>
  <si>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</si>
  <si>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</si>
  <si>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</si>
  <si>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</si>
  <si>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</si>
  <si>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</si>
  <si>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</si>
  <si>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</si>
  <si>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</si>
  <si>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</si>
  <si>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</si>
  <si>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</si>
  <si>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</si>
  <si>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</si>
  <si>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</si>
  <si>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</si>
  <si>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</si>
  <si>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</si>
  <si>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</si>
  <si>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</si>
  <si>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</si>
  <si>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</si>
  <si>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</si>
  <si>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</si>
  <si>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</si>
  <si>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</si>
  <si>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</si>
  <si>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</si>
  <si>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</si>
  <si>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</si>
  <si>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</si>
  <si>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</si>
  <si>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</si>
  <si>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</si>
  <si>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</si>
  <si>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</si>
  <si>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</si>
  <si>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</si>
  <si>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</si>
  <si>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</si>
  <si>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</si>
  <si>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</si>
  <si>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</si>
  <si>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</si>
  <si>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</si>
  <si>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</si>
  <si>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</si>
  <si>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</si>
  <si>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</si>
  <si>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</si>
  <si>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</si>
  <si>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</si>
  <si>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</si>
  <si>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</si>
  <si>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</si>
  <si>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</si>
  <si>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</si>
  <si>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</si>
  <si>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</si>
  <si>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</si>
  <si>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</si>
  <si>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</si>
  <si>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</si>
  <si>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</si>
  <si>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青森県六戸町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</si>
  <si>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</si>
  <si>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</si>
  <si>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</si>
  <si>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</si>
  <si>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</si>
  <si>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</si>
  <si>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</si>
  <si>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</si>
  <si>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</si>
  <si>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</si>
  <si>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</si>
  <si>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</si>
  <si>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</si>
  <si>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</si>
  <si>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</si>
  <si>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</si>
  <si>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</si>
  <si>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</si>
  <si>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</si>
  <si>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</si>
  <si>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</si>
  <si>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</si>
  <si>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</si>
  <si>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</si>
  <si>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</si>
  <si>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</si>
  <si>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</si>
  <si>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</si>
  <si>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</si>
  <si>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</si>
  <si>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</si>
  <si>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</si>
  <si>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</si>
  <si>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</si>
  <si>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</si>
  <si>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</si>
  <si>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</si>
  <si>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</si>
  <si>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</si>
  <si>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</si>
  <si>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</si>
  <si>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</si>
  <si>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</si>
  <si>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</si>
  <si>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</si>
  <si>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</si>
  <si>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</si>
  <si>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</si>
  <si>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</si>
  <si>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</si>
  <si>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</si>
  <si>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</si>
  <si>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</si>
  <si>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</si>
  <si>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</si>
  <si>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</si>
  <si>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</si>
  <si>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</si>
  <si>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</si>
  <si>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</si>
  <si>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</si>
  <si>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</si>
  <si>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</si>
  <si>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</si>
  <si>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</si>
  <si>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</si>
  <si>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</si>
  <si>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</si>
  <si>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</si>
  <si>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</si>
  <si>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</si>
  <si>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</si>
  <si>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</si>
  <si>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</si>
  <si>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</si>
  <si>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</si>
  <si>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</si>
  <si>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</si>
  <si>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</si>
  <si>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</si>
  <si>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</si>
  <si>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</si>
  <si>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</si>
  <si>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</si>
  <si>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</si>
  <si>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</si>
  <si>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</si>
  <si>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</si>
  <si>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</si>
  <si>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</si>
  <si>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</si>
  <si>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</si>
  <si>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</si>
  <si>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</si>
  <si>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</si>
  <si>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</si>
  <si>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</si>
  <si>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</si>
  <si>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</si>
  <si>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</si>
  <si>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</si>
  <si>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</si>
  <si>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</si>
  <si>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</si>
  <si>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</si>
  <si>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</si>
  <si>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</si>
  <si>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</si>
  <si>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</si>
  <si>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</si>
  <si>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</si>
  <si>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</si>
  <si>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</si>
  <si>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</si>
  <si>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</si>
  <si>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</si>
  <si>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</si>
  <si>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</si>
  <si>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</si>
  <si>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</si>
  <si>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</si>
  <si>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</si>
  <si>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</si>
  <si>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</si>
  <si>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</si>
  <si>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</si>
  <si>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</si>
  <si>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</si>
  <si>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</si>
  <si>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</si>
  <si>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</si>
  <si>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</si>
  <si>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</si>
  <si>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</si>
  <si>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</si>
  <si>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</si>
  <si>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</si>
  <si>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</si>
  <si>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</si>
  <si>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</si>
  <si>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</si>
  <si>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</si>
  <si>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</si>
  <si>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</si>
  <si>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</si>
  <si>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</si>
  <si>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</si>
  <si>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</si>
  <si>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青森県六戸町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</si>
  <si>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</si>
  <si>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</si>
  <si>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</si>
  <si>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</si>
  <si>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</si>
  <si>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</si>
  <si>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</si>
  <si>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</si>
  <si>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</si>
  <si>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</si>
  <si>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</si>
  <si>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</si>
  <si>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</si>
  <si>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</si>
  <si>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</si>
  <si>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</si>
  <si>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</si>
  <si>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</si>
  <si>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</si>
  <si>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</si>
  <si>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</si>
  <si>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</si>
  <si>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</si>
  <si>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</si>
  <si>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</si>
  <si>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</si>
  <si>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</si>
  <si>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</si>
  <si>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</si>
  <si>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</si>
  <si>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</si>
  <si>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</si>
  <si>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</si>
  <si>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</si>
  <si>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</si>
  <si>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</si>
  <si>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</si>
  <si>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国民健康保険病院事業特別会計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</si>
  <si>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</si>
  <si>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</si>
  <si>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</si>
  <si>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</si>
  <si>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</si>
  <si>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</si>
  <si>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</si>
  <si>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</si>
  <si>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</si>
  <si>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</si>
  <si>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</si>
  <si>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</si>
  <si>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</si>
  <si>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</si>
  <si>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</si>
  <si>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</si>
  <si>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</si>
  <si>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</si>
  <si>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</si>
  <si>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</si>
  <si>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</si>
  <si>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</si>
  <si>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</si>
  <si>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</si>
  <si>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</si>
  <si>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</si>
  <si>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</si>
  <si>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</si>
  <si>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</si>
  <si>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</si>
  <si>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</si>
  <si>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</si>
  <si>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</si>
  <si>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</si>
  <si>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</si>
  <si>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</si>
  <si>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</si>
  <si>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</si>
  <si>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</si>
  <si>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</si>
  <si>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</si>
  <si>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</si>
  <si>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</si>
  <si>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</si>
  <si>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</si>
  <si>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</si>
  <si>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</si>
  <si>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</si>
  <si>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</si>
  <si>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</si>
  <si>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</si>
  <si>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</si>
  <si>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</si>
  <si>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</si>
  <si>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</si>
  <si>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</si>
  <si>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</si>
  <si>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</si>
  <si>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</si>
  <si>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</si>
  <si>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</si>
  <si>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</si>
  <si>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</si>
  <si>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</si>
  <si>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</si>
  <si>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</si>
  <si>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</si>
  <si>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</si>
  <si>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</si>
  <si>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</si>
  <si>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</si>
  <si>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</si>
  <si>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</si>
  <si>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</si>
  <si>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</si>
  <si>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</si>
  <si>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</si>
  <si>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</si>
  <si>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</si>
  <si>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</si>
  <si>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</si>
  <si>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</si>
  <si>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</si>
  <si>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</si>
  <si>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</si>
  <si>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</si>
  <si>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</si>
  <si>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</si>
  <si>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</si>
  <si>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</si>
  <si>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</si>
  <si>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</si>
  <si>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</si>
  <si>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</si>
  <si>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</si>
  <si>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</si>
  <si>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</si>
  <si>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</si>
  <si>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</si>
  <si>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</si>
  <si>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</si>
  <si>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</si>
  <si>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</si>
  <si>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</si>
  <si>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</si>
  <si>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</si>
  <si>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</si>
  <si>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</si>
  <si>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</si>
  <si>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</si>
  <si>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</si>
  <si>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</si>
  <si>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</si>
  <si>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</si>
  <si>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</si>
  <si>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</si>
  <si>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</si>
  <si>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</si>
  <si>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</si>
  <si>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</si>
  <si>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</si>
  <si>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</si>
  <si>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</si>
  <si>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</si>
  <si>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</si>
  <si>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</si>
  <si>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</si>
  <si>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</si>
  <si>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</si>
  <si>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</si>
  <si>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</si>
  <si>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</si>
  <si>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</si>
  <si>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</si>
  <si>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</si>
  <si>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</si>
  <si>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</si>
  <si>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</si>
  <si>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</si>
  <si>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介護保険事業特別会計</t>
  </si>
  <si>
    <t>後期高齢者医療特別会計</t>
  </si>
  <si>
    <t>国民健康保険病院事業特別会計</t>
  </si>
  <si>
    <t>霊園事業特別会計</t>
  </si>
  <si>
    <t>下水道事業特別会計</t>
  </si>
  <si>
    <t>農業集落排水事業特別会計</t>
  </si>
  <si>
    <t>その他会計（赤字）</t>
  </si>
  <si>
    <t>その他会計（黒字）</t>
  </si>
  <si>
    <t>-</t>
    <phoneticPr fontId="2"/>
  </si>
  <si>
    <t>-</t>
    <phoneticPr fontId="2"/>
  </si>
  <si>
    <t>-</t>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</si>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</sst>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116437</c:v>
                </c:pt>
                <c:pt idx="1">
                  <c:v>108373</c:v>
                </c:pt>
                <c:pt idx="2">
                  <c:v>72719</c:v>
                </c:pt>
                <c:pt idx="3">
                  <c:v>43431</c:v>
                </c:pt>
                <c:pt idx="4">
                  <c:v>47736</c:v>
                </c:pt>
              </c:numCache>
            </c:numRef>
          </c:val>
          <c:smooth val="0"/>
        </c:ser>
        <c:dLbls>
          <c:showLegendKey val="0"/>
          <c:showVal val="0"/>
          <c:showCatName val="0"/>
          <c:showSerName val="0"/>
          <c:showPercent val="0"/>
          <c:showBubbleSize val="0"/>
        </c:dLbls>
        <c:marker val="1"/>
        <c:smooth val="0"/>
        <c:axId val="202427336"/>
        <c:axId val="203171576"/>
      </c:lineChart>
      <c:catAx>
        <c:axId val="202427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171576"/>
        <c:crosses val="autoZero"/>
        <c:auto val="1"/>
        <c:lblAlgn val="ctr"/>
        <c:lblOffset val="100"/>
        <c:tickLblSkip val="1"/>
        <c:tickMarkSkip val="1"/>
        <c:noMultiLvlLbl val="0"/>
      </c:catAx>
      <c:valAx>
        <c:axId val="203171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27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4.18</c:v>
                </c:pt>
                <c:pt idx="1">
                  <c:v>3.72</c:v>
                </c:pt>
                <c:pt idx="2">
                  <c:v>5.0599999999999996</c:v>
                </c:pt>
                <c:pt idx="3">
                  <c:v>5.1100000000000003</c:v>
                </c:pt>
                <c:pt idx="4">
                  <c:v>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7.76</c:v>
                </c:pt>
                <c:pt idx="1">
                  <c:v>11.82</c:v>
                </c:pt>
                <c:pt idx="2">
                  <c:v>14.71</c:v>
                </c:pt>
                <c:pt idx="3">
                  <c:v>12.54</c:v>
                </c:pt>
                <c:pt idx="4">
                  <c:v>18.47</c:v>
                </c:pt>
              </c:numCache>
            </c:numRef>
          </c:val>
        </c:ser>
        <c:dLbls>
          <c:showLegendKey val="0"/>
          <c:showVal val="0"/>
          <c:showCatName val="0"/>
          <c:showSerName val="0"/>
          <c:showPercent val="0"/>
          <c:showBubbleSize val="0"/>
        </c:dLbls>
        <c:gapWidth val="250"/>
        <c:overlap val="100"/>
        <c:axId val="203172360"/>
        <c:axId val="20317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7.31</c:v>
                </c:pt>
                <c:pt idx="1">
                  <c:v>12.43</c:v>
                </c:pt>
                <c:pt idx="2">
                  <c:v>5.49</c:v>
                </c:pt>
                <c:pt idx="3">
                  <c:v>2.2200000000000002</c:v>
                </c:pt>
                <c:pt idx="4">
                  <c:v>5.77</c:v>
                </c:pt>
              </c:numCache>
            </c:numRef>
          </c:val>
          <c:smooth val="0"/>
        </c:ser>
        <c:dLbls>
          <c:showLegendKey val="0"/>
          <c:showVal val="0"/>
          <c:showCatName val="0"/>
          <c:showSerName val="0"/>
          <c:showPercent val="0"/>
          <c:showBubbleSize val="0"/>
        </c:dLbls>
        <c:marker val="1"/>
        <c:smooth val="0"/>
        <c:axId val="203172360"/>
        <c:axId val="203172752"/>
      </c:lineChart>
      <c:catAx>
        <c:axId val="20317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172752"/>
        <c:crosses val="autoZero"/>
        <c:auto val="1"/>
        <c:lblAlgn val="ctr"/>
        <c:lblOffset val="100"/>
        <c:tickLblSkip val="1"/>
        <c:tickMarkSkip val="1"/>
        <c:noMultiLvlLbl val="0"/>
      </c:catAx>
      <c:valAx>
        <c:axId val="20317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7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0.21</c:v>
                </c:pt>
                <c:pt idx="4">
                  <c:v>#N/A</c:v>
                </c:pt>
                <c:pt idx="5">
                  <c:v>0.09</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0.01</c:v>
                </c:pt>
                <c:pt idx="4">
                  <c:v>#N/A</c:v>
                </c:pt>
                <c:pt idx="5">
                  <c:v>0.04</c:v>
                </c:pt>
                <c:pt idx="6">
                  <c:v>#N/A</c:v>
                </c:pt>
                <c:pt idx="7">
                  <c:v>0</c:v>
                </c:pt>
                <c:pt idx="8">
                  <c:v>#N/A</c:v>
                </c:pt>
                <c:pt idx="9">
                  <c:v>0.01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0.51</c:v>
                </c:pt>
                <c:pt idx="2">
                  <c:v>#N/A</c:v>
                </c:pt>
                <c:pt idx="3">
                  <c:v>0.46</c:v>
                </c:pt>
                <c:pt idx="4">
                  <c:v>#N/A</c:v>
                </c:pt>
                <c:pt idx="5">
                  <c:v>0.39</c:v>
                </c:pt>
                <c:pt idx="6">
                  <c:v>#N/A</c:v>
                </c:pt>
                <c:pt idx="7">
                  <c:v>0.51</c:v>
                </c:pt>
                <c:pt idx="8">
                  <c:v>#N/A</c:v>
                </c:pt>
                <c:pt idx="9">
                  <c:v>0.5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0.71</c:v>
                </c:pt>
                <c:pt idx="2">
                  <c:v>#N/A</c:v>
                </c:pt>
                <c:pt idx="3">
                  <c:v>0.38</c:v>
                </c:pt>
                <c:pt idx="4">
                  <c:v>#N/A</c:v>
                </c:pt>
                <c:pt idx="5">
                  <c:v>0.18</c:v>
                </c:pt>
                <c:pt idx="6">
                  <c:v>#N/A</c:v>
                </c:pt>
                <c:pt idx="7">
                  <c:v>0.78</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4.18</c:v>
                </c:pt>
                <c:pt idx="2">
                  <c:v>#N/A</c:v>
                </c:pt>
                <c:pt idx="3">
                  <c:v>3.72</c:v>
                </c:pt>
                <c:pt idx="4">
                  <c:v>#N/A</c:v>
                </c:pt>
                <c:pt idx="5">
                  <c:v>5.0599999999999996</c:v>
                </c:pt>
                <c:pt idx="6">
                  <c:v>#N/A</c:v>
                </c:pt>
                <c:pt idx="7">
                  <c:v>5.1100000000000003</c:v>
                </c:pt>
                <c:pt idx="8">
                  <c:v>#N/A</c:v>
                </c:pt>
                <c:pt idx="9">
                  <c:v>7.3</c:v>
                </c:pt>
              </c:numCache>
            </c:numRef>
          </c:val>
        </c:ser>
        <c:dLbls>
          <c:showLegendKey val="0"/>
          <c:showVal val="0"/>
          <c:showCatName val="0"/>
          <c:showSerName val="0"/>
          <c:showPercent val="0"/>
          <c:showBubbleSize val="0"/>
        </c:dLbls>
        <c:gapWidth val="150"/>
        <c:overlap val="100"/>
        <c:axId val="203173536"/>
        <c:axId val="203173928"/>
      </c:barChart>
      <c:catAx>
        <c:axId val="2031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173928"/>
        <c:crosses val="autoZero"/>
        <c:auto val="1"/>
        <c:lblAlgn val="ctr"/>
        <c:lblOffset val="100"/>
        <c:tickLblSkip val="1"/>
        <c:tickMarkSkip val="1"/>
        <c:noMultiLvlLbl val="0"/>
      </c:catAx>
      <c:valAx>
        <c:axId val="20317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7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498</c:v>
                </c:pt>
                <c:pt idx="5">
                  <c:v>493</c:v>
                </c:pt>
                <c:pt idx="8">
                  <c:v>508</c:v>
                </c:pt>
                <c:pt idx="11">
                  <c:v>529</c:v>
                </c:pt>
                <c:pt idx="14">
                  <c:v>534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48</c:v>
                </c:pt>
                <c:pt idx="3">
                  <c:v>48</c:v>
                </c:pt>
                <c:pt idx="6">
                  <c:v>27</c:v>
                </c:pt>
                <c:pt idx="9">
                  <c:v>28</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314</c:v>
                </c:pt>
                <c:pt idx="3">
                  <c:v>333</c:v>
                </c:pt>
                <c:pt idx="6">
                  <c:v>341</c:v>
                </c:pt>
                <c:pt idx="9">
                  <c:v>346</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623</c:v>
                </c:pt>
                <c:pt idx="3">
                  <c:v>604</c:v>
                </c:pt>
                <c:pt idx="6">
                  <c:v>558</c:v>
                </c:pt>
                <c:pt idx="9">
                  <c:v>555</c:v>
                </c:pt>
                <c:pt idx="12">
                  <c:v>541</c:v>
                </c:pt>
              </c:numCache>
            </c:numRef>
          </c:val>
        </c:ser>
        <c:dLbls>
          <c:showLegendKey val="0"/>
          <c:showVal val="0"/>
          <c:showCatName val="0"/>
          <c:showSerName val="0"/>
          <c:showPercent val="0"/>
          <c:showBubbleSize val="0"/>
        </c:dLbls>
        <c:gapWidth val="100"/>
        <c:overlap val="100"/>
        <c:axId val="203174712"/>
        <c:axId val="20317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488</c:v>
                </c:pt>
                <c:pt idx="2">
                  <c:v>#N/A</c:v>
                </c:pt>
                <c:pt idx="3">
                  <c:v>#N/A</c:v>
                </c:pt>
                <c:pt idx="4">
                  <c:v>493</c:v>
                </c:pt>
                <c:pt idx="5">
                  <c:v>#N/A</c:v>
                </c:pt>
                <c:pt idx="6">
                  <c:v>#N/A</c:v>
                </c:pt>
                <c:pt idx="7">
                  <c:v>418</c:v>
                </c:pt>
                <c:pt idx="8">
                  <c:v>#N/A</c:v>
                </c:pt>
                <c:pt idx="9">
                  <c:v>#N/A</c:v>
                </c:pt>
                <c:pt idx="10">
                  <c:v>400</c:v>
                </c:pt>
                <c:pt idx="11">
                  <c:v>#N/A</c:v>
                </c:pt>
                <c:pt idx="12">
                  <c:v>#N/A</c:v>
                </c:pt>
                <c:pt idx="13">
                  <c:v>374</c:v>
                </c:pt>
                <c:pt idx="14">
                  <c:v>#N/A</c:v>
                </c:pt>
              </c:numCache>
            </c:numRef>
          </c:val>
          <c:smooth val="0"/>
        </c:ser>
        <c:dLbls>
          <c:showLegendKey val="0"/>
          <c:showVal val="0"/>
          <c:showCatName val="0"/>
          <c:showSerName val="0"/>
          <c:showPercent val="0"/>
          <c:showBubbleSize val="0"/>
        </c:dLbls>
        <c:marker val="1"/>
        <c:smooth val="0"/>
        <c:axId val="203174712"/>
        <c:axId val="203175104"/>
      </c:lineChart>
      <c:catAx>
        <c:axId val="20317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175104"/>
        <c:crosses val="autoZero"/>
        <c:auto val="1"/>
        <c:lblAlgn val="ctr"/>
        <c:lblOffset val="100"/>
        <c:tickLblSkip val="1"/>
        <c:tickMarkSkip val="1"/>
        <c:noMultiLvlLbl val="0"/>
      </c:catAx>
      <c:valAx>
        <c:axId val="2031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7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6289</c:v>
                </c:pt>
                <c:pt idx="5">
                  <c:v>6253</c:v>
                </c:pt>
                <c:pt idx="8">
                  <c:v>6161</c:v>
                </c:pt>
                <c:pt idx="11">
                  <c:v>6052</c:v>
                </c:pt>
                <c:pt idx="14">
                  <c:v>5898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277</c:v>
                </c:pt>
                <c:pt idx="5">
                  <c:v>325</c:v>
                </c:pt>
                <c:pt idx="8">
                  <c:v>410</c:v>
                </c:pt>
                <c:pt idx="11">
                  <c:v>504</c:v>
                </c:pt>
                <c:pt idx="14">
                  <c:v>499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2246</c:v>
                </c:pt>
                <c:pt idx="5">
                  <c:v>2276</c:v>
                </c:pt>
                <c:pt idx="8">
                  <c:v>2433</c:v>
                </c:pt>
                <c:pt idx="11">
                  <c:v>2506</c:v>
                </c:pt>
                <c:pt idx="14">
                  <c:v>2732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927</c:v>
                </c:pt>
                <c:pt idx="3">
                  <c:v>835</c:v>
                </c:pt>
                <c:pt idx="6">
                  <c:v>772</c:v>
                </c:pt>
                <c:pt idx="9">
                  <c:v>720</c:v>
                </c:pt>
                <c:pt idx="12">
                  <c:v>625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289</c:v>
                </c:pt>
                <c:pt idx="3">
                  <c:v>244</c:v>
                </c:pt>
                <c:pt idx="6">
                  <c:v>203</c:v>
                </c:pt>
                <c:pt idx="9">
                  <c:v>185</c:v>
                </c:pt>
                <c:pt idx="12">
                  <c:v>170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4485</c:v>
                </c:pt>
                <c:pt idx="3">
                  <c:v>4476</c:v>
                </c:pt>
                <c:pt idx="6">
                  <c:v>4370</c:v>
                </c:pt>
                <c:pt idx="9">
                  <c:v>4226</c:v>
                </c:pt>
                <c:pt idx="12">
                  <c:v>3806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6040</c:v>
                </c:pt>
                <c:pt idx="3">
                  <c:v>5770</c:v>
                </c:pt>
                <c:pt idx="6">
                  <c:v>5632</c:v>
                </c:pt>
                <c:pt idx="9">
                  <c:v>5358</c:v>
                </c:pt>
                <c:pt idx="12">
                  <c:v>5183</c:v>
                </c:pt>
              </c:numCache>
            </c:numRef>
          </c:val>
        </c:ser>
        <c:dLbls>
          <c:showLegendKey val="0"/>
          <c:showVal val="0"/>
          <c:showCatName val="0"/>
          <c:showSerName val="0"/>
          <c:showPercent val="0"/>
          <c:showBubbleSize val="0"/>
        </c:dLbls>
        <c:gapWidth val="100"/>
        <c:overlap val="100"/>
        <c:axId val="432985160"/>
        <c:axId val="43298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2930</c:v>
                </c:pt>
                <c:pt idx="2">
                  <c:v>#N/A</c:v>
                </c:pt>
                <c:pt idx="3">
                  <c:v>#N/A</c:v>
                </c:pt>
                <c:pt idx="4">
                  <c:v>2471</c:v>
                </c:pt>
                <c:pt idx="5">
                  <c:v>#N/A</c:v>
                </c:pt>
                <c:pt idx="6">
                  <c:v>#N/A</c:v>
                </c:pt>
                <c:pt idx="7">
                  <c:v>1973</c:v>
                </c:pt>
                <c:pt idx="8">
                  <c:v>#N/A</c:v>
                </c:pt>
                <c:pt idx="9">
                  <c:v>#N/A</c:v>
                </c:pt>
                <c:pt idx="10">
                  <c:v>1426</c:v>
                </c:pt>
                <c:pt idx="11">
                  <c:v>#N/A</c:v>
                </c:pt>
                <c:pt idx="12">
                  <c:v>#N/A</c:v>
                </c:pt>
                <c:pt idx="13">
                  <c:v>655</c:v>
                </c:pt>
                <c:pt idx="14">
                  <c:v>#N/A</c:v>
                </c:pt>
              </c:numCache>
            </c:numRef>
          </c:val>
          <c:smooth val="0"/>
        </c:ser>
        <c:dLbls>
          <c:showLegendKey val="0"/>
          <c:showVal val="0"/>
          <c:showCatName val="0"/>
          <c:showSerName val="0"/>
          <c:showPercent val="0"/>
          <c:showBubbleSize val="0"/>
        </c:dLbls>
        <c:marker val="1"/>
        <c:smooth val="0"/>
        <c:axId val="432985160"/>
        <c:axId val="432985552"/>
      </c:lineChart>
      <c:catAx>
        <c:axId val="43298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985552"/>
        <c:crosses val="autoZero"/>
        <c:auto val="1"/>
        <c:lblAlgn val="ctr"/>
        <c:lblOffset val="100"/>
        <c:tickLblSkip val="1"/>
        <c:tickMarkSkip val="1"/>
        <c:noMultiLvlLbl val="0"/>
      </c:catAx>
      <c:valAx>
        <c:axId val="43298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98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10,883
10,825
84.06
5,069,100
4,806,914
256,050
3,508,982
5,182,602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昨今の長引く景気の低迷等がいまだに影響を及ぼしていると推測される状況の中で、税収においては若干の増となっている。</a:t>
          </a:r>
          <a:endParaRPr kumimoji="1" lang="en-US" altLang="ja-JP" sz="1300">
            <a:latin typeface="ＭＳ Ｐゴシック"/>
          </a:endParaRPr>
        </a:p>
        <a:p>
          <a:r>
            <a:rPr kumimoji="1" lang="ja-JP" altLang="en-US" sz="1300">
              <a:latin typeface="ＭＳ Ｐゴシック"/>
            </a:rPr>
            <a:t>内容としては、震災復興事業等に伴う法人税割の増が大きな要因であり、それに伴って結果として０．３２とほぼ横ばいを維持できている状況にあり、今後についても現在の水準を維持する。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86783</xdr:rowOff>
    </xdr:to>
    <xdr:cxnSp macro="">
      <xdr:nvCxnSpPr>
        <xdr:cNvPr id="68" name="直線コネクタ 67"/>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46567</xdr:rowOff>
    </xdr:to>
    <xdr:cxnSp macro="">
      <xdr:nvCxnSpPr>
        <xdr:cNvPr id="77" name="直線コネクタ 76"/>
        <xdr:cNvCxnSpPr/>
      </xdr:nvCxnSpPr>
      <xdr:spPr>
        <a:xfrm>
          <a:off x="1447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毎年前年比５％程度上昇しているが、公債費においては前年比２０％程度の圧縮が図られている。これについては以前計画的に実施した地方債の繰上げ償還の実施によって、利子償還金の圧縮が図られたものである。また、職員数の適正化によって人件費の削減も図られたことによって結果として、義務的経費の圧縮につながり、経常収支比率の低下につながったものと思われる。今後においても、なお一層の義務的経費の削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130387</xdr:rowOff>
    </xdr:to>
    <xdr:cxnSp macro="">
      <xdr:nvCxnSpPr>
        <xdr:cNvPr id="131" name="直線コネクタ 130"/>
        <xdr:cNvCxnSpPr/>
      </xdr:nvCxnSpPr>
      <xdr:spPr>
        <a:xfrm flipV="1">
          <a:off x="4114800" y="108754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63</xdr:row>
      <xdr:rowOff>130387</xdr:rowOff>
    </xdr:to>
    <xdr:cxnSp macro="">
      <xdr:nvCxnSpPr>
        <xdr:cNvPr id="134" name="直線コネクタ 133"/>
        <xdr:cNvCxnSpPr/>
      </xdr:nvCxnSpPr>
      <xdr:spPr>
        <a:xfrm>
          <a:off x="3225800" y="1093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130387</xdr:rowOff>
    </xdr:to>
    <xdr:cxnSp macro="">
      <xdr:nvCxnSpPr>
        <xdr:cNvPr id="137" name="直線コネクタ 136"/>
        <xdr:cNvCxnSpPr/>
      </xdr:nvCxnSpPr>
      <xdr:spPr>
        <a:xfrm>
          <a:off x="2336800" y="1086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66040</xdr:rowOff>
    </xdr:to>
    <xdr:cxnSp macro="">
      <xdr:nvCxnSpPr>
        <xdr:cNvPr id="140" name="直線コネクタ 139"/>
        <xdr:cNvCxnSpPr/>
      </xdr:nvCxnSpPr>
      <xdr:spPr>
        <a:xfrm>
          <a:off x="1447800" y="107065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0" name="円/楕円 149"/>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1"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2" name="円/楕円 151"/>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3" name="テキスト ボックス 152"/>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4" name="円/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9" name="テキスト ボックス 158"/>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継続的に職員数の適正化に努め人件費の削減に取り組んできた結果、人件費としては減となったものの、その替わりとして民間委託や臨時職員の雇用の増につながっている。また、新規事業の関係で備品購入費及び委託料の増もあり結果として物件費が増えたことにより、若干の増につながったと思わ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83987</xdr:rowOff>
    </xdr:from>
    <xdr:to>
      <xdr:col>7</xdr:col>
      <xdr:colOff>152400</xdr:colOff>
      <xdr:row>81</xdr:row>
      <xdr:rowOff>104899</xdr:rowOff>
    </xdr:to>
    <xdr:cxnSp macro="">
      <xdr:nvCxnSpPr>
        <xdr:cNvPr id="192" name="直線コネクタ 191"/>
        <xdr:cNvCxnSpPr/>
      </xdr:nvCxnSpPr>
      <xdr:spPr>
        <a:xfrm>
          <a:off x="4114800" y="13971437"/>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83987</xdr:rowOff>
    </xdr:from>
    <xdr:to>
      <xdr:col>6</xdr:col>
      <xdr:colOff>0</xdr:colOff>
      <xdr:row>81</xdr:row>
      <xdr:rowOff>89692</xdr:rowOff>
    </xdr:to>
    <xdr:cxnSp macro="">
      <xdr:nvCxnSpPr>
        <xdr:cNvPr id="195" name="直線コネクタ 194"/>
        <xdr:cNvCxnSpPr/>
      </xdr:nvCxnSpPr>
      <xdr:spPr>
        <a:xfrm flipV="1">
          <a:off x="3225800" y="13971437"/>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89692</xdr:rowOff>
    </xdr:from>
    <xdr:to>
      <xdr:col>4</xdr:col>
      <xdr:colOff>482600</xdr:colOff>
      <xdr:row>81</xdr:row>
      <xdr:rowOff>96208</xdr:rowOff>
    </xdr:to>
    <xdr:cxnSp macro="">
      <xdr:nvCxnSpPr>
        <xdr:cNvPr id="198" name="直線コネクタ 197"/>
        <xdr:cNvCxnSpPr/>
      </xdr:nvCxnSpPr>
      <xdr:spPr>
        <a:xfrm flipV="1">
          <a:off x="2336800" y="1397714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74529</xdr:rowOff>
    </xdr:from>
    <xdr:to>
      <xdr:col>3</xdr:col>
      <xdr:colOff>279400</xdr:colOff>
      <xdr:row>81</xdr:row>
      <xdr:rowOff>96208</xdr:rowOff>
    </xdr:to>
    <xdr:cxnSp macro="">
      <xdr:nvCxnSpPr>
        <xdr:cNvPr id="201" name="直線コネクタ 200"/>
        <xdr:cNvCxnSpPr/>
      </xdr:nvCxnSpPr>
      <xdr:spPr>
        <a:xfrm>
          <a:off x="1447800" y="13961979"/>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54099</xdr:rowOff>
    </xdr:from>
    <xdr:to>
      <xdr:col>7</xdr:col>
      <xdr:colOff>203200</xdr:colOff>
      <xdr:row>81</xdr:row>
      <xdr:rowOff>155699</xdr:rowOff>
    </xdr:to>
    <xdr:sp macro="" textlink="">
      <xdr:nvSpPr>
        <xdr:cNvPr id="211" name="円/楕円 210"/>
        <xdr:cNvSpPr/>
      </xdr:nvSpPr>
      <xdr:spPr>
        <a:xfrm>
          <a:off x="4902200" y="139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146826</xdr:rowOff>
    </xdr:from>
    <xdr:ext cx="762000" cy="259045"/>
    <xdr:sp macro="" textlink="">
      <xdr:nvSpPr>
        <xdr:cNvPr id="212" name="人件費・物件費等の状況該当値テキスト"/>
        <xdr:cNvSpPr txBox="1"/>
      </xdr:nvSpPr>
      <xdr:spPr>
        <a:xfrm>
          <a:off x="5041900" y="138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33187</xdr:rowOff>
    </xdr:from>
    <xdr:to>
      <xdr:col>6</xdr:col>
      <xdr:colOff>50800</xdr:colOff>
      <xdr:row>81</xdr:row>
      <xdr:rowOff>134787</xdr:rowOff>
    </xdr:to>
    <xdr:sp macro="" textlink="">
      <xdr:nvSpPr>
        <xdr:cNvPr id="213" name="円/楕円 212"/>
        <xdr:cNvSpPr/>
      </xdr:nvSpPr>
      <xdr:spPr>
        <a:xfrm>
          <a:off x="4064000" y="13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144964</xdr:rowOff>
    </xdr:from>
    <xdr:ext cx="736600" cy="259045"/>
    <xdr:sp macro="" textlink="">
      <xdr:nvSpPr>
        <xdr:cNvPr id="214" name="テキスト ボックス 213"/>
        <xdr:cNvSpPr txBox="1"/>
      </xdr:nvSpPr>
      <xdr:spPr>
        <a:xfrm>
          <a:off x="3733800" y="1368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38892</xdr:rowOff>
    </xdr:from>
    <xdr:to>
      <xdr:col>4</xdr:col>
      <xdr:colOff>533400</xdr:colOff>
      <xdr:row>81</xdr:row>
      <xdr:rowOff>140492</xdr:rowOff>
    </xdr:to>
    <xdr:sp macro="" textlink="">
      <xdr:nvSpPr>
        <xdr:cNvPr id="215" name="円/楕円 214"/>
        <xdr:cNvSpPr/>
      </xdr:nvSpPr>
      <xdr:spPr>
        <a:xfrm>
          <a:off x="3175000" y="13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150669</xdr:rowOff>
    </xdr:from>
    <xdr:ext cx="762000" cy="259045"/>
    <xdr:sp macro="" textlink="">
      <xdr:nvSpPr>
        <xdr:cNvPr id="216" name="テキスト ボックス 215"/>
        <xdr:cNvSpPr txBox="1"/>
      </xdr:nvSpPr>
      <xdr:spPr>
        <a:xfrm>
          <a:off x="2844800" y="136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45408</xdr:rowOff>
    </xdr:from>
    <xdr:to>
      <xdr:col>3</xdr:col>
      <xdr:colOff>330200</xdr:colOff>
      <xdr:row>81</xdr:row>
      <xdr:rowOff>147008</xdr:rowOff>
    </xdr:to>
    <xdr:sp macro="" textlink="">
      <xdr:nvSpPr>
        <xdr:cNvPr id="217" name="円/楕円 216"/>
        <xdr:cNvSpPr/>
      </xdr:nvSpPr>
      <xdr:spPr>
        <a:xfrm>
          <a:off x="2286000" y="139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157185</xdr:rowOff>
    </xdr:from>
    <xdr:ext cx="762000" cy="259045"/>
    <xdr:sp macro="" textlink="">
      <xdr:nvSpPr>
        <xdr:cNvPr id="218" name="テキスト ボックス 217"/>
        <xdr:cNvSpPr txBox="1"/>
      </xdr:nvSpPr>
      <xdr:spPr>
        <a:xfrm>
          <a:off x="1955800" y="137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23729</xdr:rowOff>
    </xdr:from>
    <xdr:to>
      <xdr:col>2</xdr:col>
      <xdr:colOff>127000</xdr:colOff>
      <xdr:row>81</xdr:row>
      <xdr:rowOff>125329</xdr:rowOff>
    </xdr:to>
    <xdr:sp macro="" textlink="">
      <xdr:nvSpPr>
        <xdr:cNvPr id="219" name="円/楕円 218"/>
        <xdr:cNvSpPr/>
      </xdr:nvSpPr>
      <xdr:spPr>
        <a:xfrm>
          <a:off x="1397000" y="139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135506</xdr:rowOff>
    </xdr:from>
    <xdr:ext cx="762000" cy="259045"/>
    <xdr:sp macro="" textlink="">
      <xdr:nvSpPr>
        <xdr:cNvPr id="220" name="テキスト ボックス 219"/>
        <xdr:cNvSpPr txBox="1"/>
      </xdr:nvSpPr>
      <xdr:spPr>
        <a:xfrm>
          <a:off x="1066800" y="1368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現在の職員の年齢構造等により旧来より類似団体平均を上回っている傾向にある。今後とも民間企業の平均給与の状況等を踏まえ適正化に努める。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88</xdr:row>
      <xdr:rowOff>4826</xdr:rowOff>
    </xdr:to>
    <xdr:cxnSp macro="">
      <xdr:nvCxnSpPr>
        <xdr:cNvPr id="252" name="直線コネクタ 251"/>
        <xdr:cNvCxnSpPr/>
      </xdr:nvCxnSpPr>
      <xdr:spPr>
        <a:xfrm flipV="1">
          <a:off x="16179800" y="14749780"/>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4826</xdr:rowOff>
    </xdr:to>
    <xdr:cxnSp macro="">
      <xdr:nvCxnSpPr>
        <xdr:cNvPr id="255" name="直線コネクタ 254"/>
        <xdr:cNvCxnSpPr/>
      </xdr:nvCxnSpPr>
      <xdr:spPr>
        <a:xfrm>
          <a:off x="15290800" y="1508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0</xdr:rowOff>
    </xdr:to>
    <xdr:cxnSp macro="">
      <xdr:nvCxnSpPr>
        <xdr:cNvPr id="258" name="直線コネクタ 257"/>
        <xdr:cNvCxnSpPr/>
      </xdr:nvCxnSpPr>
      <xdr:spPr>
        <a:xfrm>
          <a:off x="14401800" y="1469669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85</xdr:row>
      <xdr:rowOff>128270</xdr:rowOff>
    </xdr:to>
    <xdr:cxnSp macro="">
      <xdr:nvCxnSpPr>
        <xdr:cNvPr id="261" name="直線コネクタ 260"/>
        <xdr:cNvCxnSpPr/>
      </xdr:nvCxnSpPr>
      <xdr:spPr>
        <a:xfrm flipV="1">
          <a:off x="13512800" y="1469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1" name="円/楕円 270"/>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2"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125476</xdr:rowOff>
    </xdr:from>
    <xdr:to>
      <xdr:col>23</xdr:col>
      <xdr:colOff>457200</xdr:colOff>
      <xdr:row>88</xdr:row>
      <xdr:rowOff>55626</xdr:rowOff>
    </xdr:to>
    <xdr:sp macro="" textlink="">
      <xdr:nvSpPr>
        <xdr:cNvPr id="273" name="円/楕円 272"/>
        <xdr:cNvSpPr/>
      </xdr:nvSpPr>
      <xdr:spPr>
        <a:xfrm>
          <a:off x="16129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40403</xdr:rowOff>
    </xdr:from>
    <xdr:ext cx="736600" cy="259045"/>
    <xdr:sp macro="" textlink="">
      <xdr:nvSpPr>
        <xdr:cNvPr id="274" name="テキスト ボックス 273"/>
        <xdr:cNvSpPr txBox="1"/>
      </xdr:nvSpPr>
      <xdr:spPr>
        <a:xfrm>
          <a:off x="15798800" y="1512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5" name="円/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7" name="円/楕円 276"/>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78" name="テキスト ボックス 277"/>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継続的に職員数の適正化に</a:t>
          </a:r>
          <a:r>
            <a:rPr kumimoji="1" lang="ja-JP" altLang="en-US" sz="1300">
              <a:solidFill>
                <a:schemeClr val="dk1"/>
              </a:solidFill>
              <a:effectLst/>
              <a:latin typeface="+mn-lt"/>
              <a:ea typeface="+mn-ea"/>
              <a:cs typeface="+mn-cs"/>
            </a:rPr>
            <a:t>努めてきたことにより、７．１７人と類似団体を大きく下回ることができている。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今後とも、定員管理計画に基づく職員数の適正化及び民間委託・臨時職員の雇用等の推進により、現在の水準を維持する。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123553</xdr:rowOff>
    </xdr:from>
    <xdr:to>
      <xdr:col>24</xdr:col>
      <xdr:colOff>558800</xdr:colOff>
      <xdr:row>58</xdr:row>
      <xdr:rowOff>163770</xdr:rowOff>
    </xdr:to>
    <xdr:cxnSp macro="">
      <xdr:nvCxnSpPr>
        <xdr:cNvPr id="317" name="直線コネクタ 316"/>
        <xdr:cNvCxnSpPr/>
      </xdr:nvCxnSpPr>
      <xdr:spPr>
        <a:xfrm flipV="1">
          <a:off x="16179800" y="1006765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8"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163770</xdr:rowOff>
    </xdr:from>
    <xdr:to>
      <xdr:col>23</xdr:col>
      <xdr:colOff>406400</xdr:colOff>
      <xdr:row>58</xdr:row>
      <xdr:rowOff>169514</xdr:rowOff>
    </xdr:to>
    <xdr:cxnSp macro="">
      <xdr:nvCxnSpPr>
        <xdr:cNvPr id="320" name="直線コネクタ 319"/>
        <xdr:cNvCxnSpPr/>
      </xdr:nvCxnSpPr>
      <xdr:spPr>
        <a:xfrm flipV="1">
          <a:off x="15290800" y="101078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2" name="テキスト ボックス 321"/>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151130</xdr:rowOff>
    </xdr:from>
    <xdr:to>
      <xdr:col>22</xdr:col>
      <xdr:colOff>203200</xdr:colOff>
      <xdr:row>58</xdr:row>
      <xdr:rowOff>169514</xdr:rowOff>
    </xdr:to>
    <xdr:cxnSp macro="">
      <xdr:nvCxnSpPr>
        <xdr:cNvPr id="323" name="直線コネクタ 322"/>
        <xdr:cNvCxnSpPr/>
      </xdr:nvCxnSpPr>
      <xdr:spPr>
        <a:xfrm>
          <a:off x="14401800" y="100952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5" name="テキスト ボックス 324"/>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118956</xdr:rowOff>
    </xdr:from>
    <xdr:to>
      <xdr:col>21</xdr:col>
      <xdr:colOff>0</xdr:colOff>
      <xdr:row>58</xdr:row>
      <xdr:rowOff>151130</xdr:rowOff>
    </xdr:to>
    <xdr:cxnSp macro="">
      <xdr:nvCxnSpPr>
        <xdr:cNvPr id="326" name="直線コネクタ 325"/>
        <xdr:cNvCxnSpPr/>
      </xdr:nvCxnSpPr>
      <xdr:spPr>
        <a:xfrm>
          <a:off x="13512800" y="100630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8" name="テキスト ボックス 327"/>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0" name="テキスト ボックス 329"/>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72753</xdr:rowOff>
    </xdr:from>
    <xdr:to>
      <xdr:col>24</xdr:col>
      <xdr:colOff>609600</xdr:colOff>
      <xdr:row>59</xdr:row>
      <xdr:rowOff>2903</xdr:rowOff>
    </xdr:to>
    <xdr:sp macro="" textlink="">
      <xdr:nvSpPr>
        <xdr:cNvPr id="336" name="円/楕円 335"/>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165480</xdr:rowOff>
    </xdr:from>
    <xdr:ext cx="762000" cy="259045"/>
    <xdr:sp macro="" textlink="">
      <xdr:nvSpPr>
        <xdr:cNvPr id="337" name="定員管理の状況該当値テキスト"/>
        <xdr:cNvSpPr txBox="1"/>
      </xdr:nvSpPr>
      <xdr:spPr>
        <a:xfrm>
          <a:off x="17106900" y="99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112970</xdr:rowOff>
    </xdr:from>
    <xdr:to>
      <xdr:col>23</xdr:col>
      <xdr:colOff>457200</xdr:colOff>
      <xdr:row>59</xdr:row>
      <xdr:rowOff>43120</xdr:rowOff>
    </xdr:to>
    <xdr:sp macro="" textlink="">
      <xdr:nvSpPr>
        <xdr:cNvPr id="338" name="円/楕円 337"/>
        <xdr:cNvSpPr/>
      </xdr:nvSpPr>
      <xdr:spPr>
        <a:xfrm>
          <a:off x="16129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53297</xdr:rowOff>
    </xdr:from>
    <xdr:ext cx="736600" cy="259045"/>
    <xdr:sp macro="" textlink="">
      <xdr:nvSpPr>
        <xdr:cNvPr id="339" name="テキスト ボックス 338"/>
        <xdr:cNvSpPr txBox="1"/>
      </xdr:nvSpPr>
      <xdr:spPr>
        <a:xfrm>
          <a:off x="15798800" y="982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118714</xdr:rowOff>
    </xdr:from>
    <xdr:to>
      <xdr:col>22</xdr:col>
      <xdr:colOff>254000</xdr:colOff>
      <xdr:row>59</xdr:row>
      <xdr:rowOff>48864</xdr:rowOff>
    </xdr:to>
    <xdr:sp macro="" textlink="">
      <xdr:nvSpPr>
        <xdr:cNvPr id="340" name="円/楕円 339"/>
        <xdr:cNvSpPr/>
      </xdr:nvSpPr>
      <xdr:spPr>
        <a:xfrm>
          <a:off x="15240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59041</xdr:rowOff>
    </xdr:from>
    <xdr:ext cx="762000" cy="259045"/>
    <xdr:sp macro="" textlink="">
      <xdr:nvSpPr>
        <xdr:cNvPr id="341" name="テキスト ボックス 340"/>
        <xdr:cNvSpPr txBox="1"/>
      </xdr:nvSpPr>
      <xdr:spPr>
        <a:xfrm>
          <a:off x="14909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100330</xdr:rowOff>
    </xdr:from>
    <xdr:to>
      <xdr:col>21</xdr:col>
      <xdr:colOff>50800</xdr:colOff>
      <xdr:row>59</xdr:row>
      <xdr:rowOff>30480</xdr:rowOff>
    </xdr:to>
    <xdr:sp macro="" textlink="">
      <xdr:nvSpPr>
        <xdr:cNvPr id="342" name="円/楕円 341"/>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40657</xdr:rowOff>
    </xdr:from>
    <xdr:ext cx="762000" cy="259045"/>
    <xdr:sp macro="" textlink="">
      <xdr:nvSpPr>
        <xdr:cNvPr id="343" name="テキスト ボックス 342"/>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68156</xdr:rowOff>
    </xdr:from>
    <xdr:to>
      <xdr:col>19</xdr:col>
      <xdr:colOff>533400</xdr:colOff>
      <xdr:row>58</xdr:row>
      <xdr:rowOff>169756</xdr:rowOff>
    </xdr:to>
    <xdr:sp macro="" textlink="">
      <xdr:nvSpPr>
        <xdr:cNvPr id="344" name="円/楕円 343"/>
        <xdr:cNvSpPr/>
      </xdr:nvSpPr>
      <xdr:spPr>
        <a:xfrm>
          <a:off x="13462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8483</xdr:rowOff>
    </xdr:from>
    <xdr:ext cx="762000" cy="259045"/>
    <xdr:sp macro="" textlink="">
      <xdr:nvSpPr>
        <xdr:cNvPr id="345" name="テキスト ボックス 344"/>
        <xdr:cNvSpPr txBox="1"/>
      </xdr:nvSpPr>
      <xdr:spPr>
        <a:xfrm>
          <a:off x="13131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以前計画的に実施した地方債の繰上げ償還によって、利子償還金の圧縮が図られたものと思われる</a:t>
          </a:r>
          <a:r>
            <a:rPr kumimoji="1" lang="ja-JP" altLang="en-US" sz="1300">
              <a:solidFill>
                <a:schemeClr val="dk1"/>
              </a:solidFill>
              <a:effectLst/>
              <a:latin typeface="+mn-lt"/>
              <a:ea typeface="+mn-ea"/>
              <a:cs typeface="+mn-cs"/>
            </a:rPr>
            <a:t>が、類似団体平均の１２．５％を若干上回っているため、今後においても地方債繰り上げ償還が可能なものについては実施し、さらなる公債費負担の圧縮を図る。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94827</xdr:rowOff>
    </xdr:to>
    <xdr:cxnSp macro="">
      <xdr:nvCxnSpPr>
        <xdr:cNvPr id="380" name="直線コネクタ 379"/>
        <xdr:cNvCxnSpPr/>
      </xdr:nvCxnSpPr>
      <xdr:spPr>
        <a:xfrm flipV="1">
          <a:off x="16179800" y="684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1"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41</xdr:row>
      <xdr:rowOff>11854</xdr:rowOff>
    </xdr:to>
    <xdr:cxnSp macro="">
      <xdr:nvCxnSpPr>
        <xdr:cNvPr id="383" name="直線コネクタ 382"/>
        <xdr:cNvCxnSpPr/>
      </xdr:nvCxnSpPr>
      <xdr:spPr>
        <a:xfrm flipV="1">
          <a:off x="15290800" y="695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5" name="テキスト ボックス 384"/>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35983</xdr:rowOff>
    </xdr:to>
    <xdr:cxnSp macro="">
      <xdr:nvCxnSpPr>
        <xdr:cNvPr id="386" name="直線コネクタ 385"/>
        <xdr:cNvCxnSpPr/>
      </xdr:nvCxnSpPr>
      <xdr:spPr>
        <a:xfrm flipV="1">
          <a:off x="14401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35983</xdr:rowOff>
    </xdr:to>
    <xdr:cxnSp macro="">
      <xdr:nvCxnSpPr>
        <xdr:cNvPr id="389" name="直線コネクタ 388"/>
        <xdr:cNvCxnSpPr/>
      </xdr:nvCxnSpPr>
      <xdr:spPr>
        <a:xfrm>
          <a:off x="13512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3" name="テキスト ボックス 39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399" name="円/楕円 398"/>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82990</xdr:rowOff>
    </xdr:from>
    <xdr:ext cx="762000" cy="259045"/>
    <xdr:sp macro="" textlink="">
      <xdr:nvSpPr>
        <xdr:cNvPr id="400" name="公債費負担の状況該当値テキスト"/>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1" name="円/楕円 400"/>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402" name="テキスト ボックス 40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3" name="円/楕円 402"/>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47431</xdr:rowOff>
    </xdr:from>
    <xdr:ext cx="762000" cy="259045"/>
    <xdr:sp macro="" textlink="">
      <xdr:nvSpPr>
        <xdr:cNvPr id="404" name="テキスト ボックス 403"/>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5" name="円/楕円 404"/>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406" name="テキスト ボックス 405"/>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7" name="円/楕円 406"/>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08" name="テキスト ボックス 407"/>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前年度に引き続き減少させることができ、本年度においては、２１．８％となった。</a:t>
          </a:r>
          <a:endParaRPr kumimoji="1" lang="en-US" altLang="ja-JP" sz="1300">
            <a:latin typeface="ＭＳ Ｐゴシック"/>
          </a:endParaRPr>
        </a:p>
        <a:p>
          <a:r>
            <a:rPr kumimoji="1" lang="ja-JP" altLang="en-US" sz="1300">
              <a:latin typeface="ＭＳ Ｐゴシック"/>
            </a:rPr>
            <a:t>そのことにより、類似団体平均の５５．２％を大幅に下回ることができた。</a:t>
          </a:r>
          <a:endParaRPr kumimoji="1" lang="en-US" altLang="ja-JP" sz="1300">
            <a:latin typeface="ＭＳ Ｐゴシック"/>
          </a:endParaRPr>
        </a:p>
        <a:p>
          <a:r>
            <a:rPr kumimoji="1" lang="ja-JP" altLang="en-US" sz="1300">
              <a:latin typeface="ＭＳ Ｐゴシック"/>
            </a:rPr>
            <a:t>これは、</a:t>
          </a:r>
          <a:r>
            <a:rPr kumimoji="1" lang="ja-JP" altLang="ja-JP" sz="1300">
              <a:solidFill>
                <a:schemeClr val="dk1"/>
              </a:solidFill>
              <a:effectLst/>
              <a:latin typeface="+mn-lt"/>
              <a:ea typeface="+mn-ea"/>
              <a:cs typeface="+mn-cs"/>
            </a:rPr>
            <a:t>以前計画的に実施した地方債の繰上げ償還によって、利子償還金の圧縮が図られたもの</a:t>
          </a:r>
          <a:r>
            <a:rPr kumimoji="1" lang="ja-JP" altLang="en-US" sz="1300">
              <a:solidFill>
                <a:schemeClr val="dk1"/>
              </a:solidFill>
              <a:effectLst/>
              <a:latin typeface="+mn-lt"/>
              <a:ea typeface="+mn-ea"/>
              <a:cs typeface="+mn-cs"/>
            </a:rPr>
            <a:t>と思われる。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156007</xdr:rowOff>
    </xdr:from>
    <xdr:to>
      <xdr:col>24</xdr:col>
      <xdr:colOff>558800</xdr:colOff>
      <xdr:row>15</xdr:row>
      <xdr:rowOff>112446</xdr:rowOff>
    </xdr:to>
    <xdr:cxnSp macro="">
      <xdr:nvCxnSpPr>
        <xdr:cNvPr id="440" name="直線コネクタ 439"/>
        <xdr:cNvCxnSpPr/>
      </xdr:nvCxnSpPr>
      <xdr:spPr>
        <a:xfrm flipV="1">
          <a:off x="16179800" y="2556307"/>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1"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112446</xdr:rowOff>
    </xdr:from>
    <xdr:to>
      <xdr:col>23</xdr:col>
      <xdr:colOff>406400</xdr:colOff>
      <xdr:row>16</xdr:row>
      <xdr:rowOff>26416</xdr:rowOff>
    </xdr:to>
    <xdr:cxnSp macro="">
      <xdr:nvCxnSpPr>
        <xdr:cNvPr id="443" name="直線コネクタ 442"/>
        <xdr:cNvCxnSpPr/>
      </xdr:nvCxnSpPr>
      <xdr:spPr>
        <a:xfrm flipV="1">
          <a:off x="15290800" y="2684196"/>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55719</xdr:rowOff>
    </xdr:from>
    <xdr:ext cx="736600" cy="259045"/>
    <xdr:sp macro="" textlink="">
      <xdr:nvSpPr>
        <xdr:cNvPr id="445" name="テキスト ボックス 444"/>
        <xdr:cNvSpPr txBox="1"/>
      </xdr:nvSpPr>
      <xdr:spPr>
        <a:xfrm>
          <a:off x="15798800" y="279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26416</xdr:rowOff>
    </xdr:from>
    <xdr:to>
      <xdr:col>22</xdr:col>
      <xdr:colOff>203200</xdr:colOff>
      <xdr:row>16</xdr:row>
      <xdr:rowOff>101219</xdr:rowOff>
    </xdr:to>
    <xdr:cxnSp macro="">
      <xdr:nvCxnSpPr>
        <xdr:cNvPr id="446" name="直線コネクタ 445"/>
        <xdr:cNvCxnSpPr/>
      </xdr:nvCxnSpPr>
      <xdr:spPr>
        <a:xfrm flipV="1">
          <a:off x="14401800" y="276961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7" name="フローチャート : 判断 446"/>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48" name="テキスト ボックス 447"/>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101219</xdr:rowOff>
    </xdr:from>
    <xdr:to>
      <xdr:col>21</xdr:col>
      <xdr:colOff>0</xdr:colOff>
      <xdr:row>17</xdr:row>
      <xdr:rowOff>25806</xdr:rowOff>
    </xdr:to>
    <xdr:cxnSp macro="">
      <xdr:nvCxnSpPr>
        <xdr:cNvPr id="449" name="直線コネクタ 448"/>
        <xdr:cNvCxnSpPr/>
      </xdr:nvCxnSpPr>
      <xdr:spPr>
        <a:xfrm flipV="1">
          <a:off x="13512800" y="2844419"/>
          <a:ext cx="889000" cy="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0" name="フローチャート : 判断 449"/>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1" name="テキスト ボックス 450"/>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2" name="フローチャート : 判断 451"/>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3" name="テキスト ボックス 452"/>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105207</xdr:rowOff>
    </xdr:from>
    <xdr:to>
      <xdr:col>24</xdr:col>
      <xdr:colOff>609600</xdr:colOff>
      <xdr:row>15</xdr:row>
      <xdr:rowOff>35357</xdr:rowOff>
    </xdr:to>
    <xdr:sp macro="" textlink="">
      <xdr:nvSpPr>
        <xdr:cNvPr id="459" name="円/楕円 458"/>
        <xdr:cNvSpPr/>
      </xdr:nvSpPr>
      <xdr:spPr>
        <a:xfrm>
          <a:off x="169672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26484</xdr:rowOff>
    </xdr:from>
    <xdr:ext cx="762000" cy="259045"/>
    <xdr:sp macro="" textlink="">
      <xdr:nvSpPr>
        <xdr:cNvPr id="460" name="将来負担の状況該当値テキスト"/>
        <xdr:cNvSpPr txBox="1"/>
      </xdr:nvSpPr>
      <xdr:spPr>
        <a:xfrm>
          <a:off x="17106900" y="24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61646</xdr:rowOff>
    </xdr:from>
    <xdr:to>
      <xdr:col>23</xdr:col>
      <xdr:colOff>457200</xdr:colOff>
      <xdr:row>15</xdr:row>
      <xdr:rowOff>163246</xdr:rowOff>
    </xdr:to>
    <xdr:sp macro="" textlink="">
      <xdr:nvSpPr>
        <xdr:cNvPr id="461" name="円/楕円 460"/>
        <xdr:cNvSpPr/>
      </xdr:nvSpPr>
      <xdr:spPr>
        <a:xfrm>
          <a:off x="16129000" y="26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1973</xdr:rowOff>
    </xdr:from>
    <xdr:ext cx="736600" cy="259045"/>
    <xdr:sp macro="" textlink="">
      <xdr:nvSpPr>
        <xdr:cNvPr id="462" name="テキスト ボックス 461"/>
        <xdr:cNvSpPr txBox="1"/>
      </xdr:nvSpPr>
      <xdr:spPr>
        <a:xfrm>
          <a:off x="15798800" y="240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147066</xdr:rowOff>
    </xdr:from>
    <xdr:to>
      <xdr:col>22</xdr:col>
      <xdr:colOff>254000</xdr:colOff>
      <xdr:row>16</xdr:row>
      <xdr:rowOff>77216</xdr:rowOff>
    </xdr:to>
    <xdr:sp macro="" textlink="">
      <xdr:nvSpPr>
        <xdr:cNvPr id="463" name="円/楕円 462"/>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87393</xdr:rowOff>
    </xdr:from>
    <xdr:ext cx="762000" cy="259045"/>
    <xdr:sp macro="" textlink="">
      <xdr:nvSpPr>
        <xdr:cNvPr id="464" name="テキスト ボックス 463"/>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50419</xdr:rowOff>
    </xdr:from>
    <xdr:to>
      <xdr:col>21</xdr:col>
      <xdr:colOff>50800</xdr:colOff>
      <xdr:row>16</xdr:row>
      <xdr:rowOff>152019</xdr:rowOff>
    </xdr:to>
    <xdr:sp macro="" textlink="">
      <xdr:nvSpPr>
        <xdr:cNvPr id="465" name="円/楕円 464"/>
        <xdr:cNvSpPr/>
      </xdr:nvSpPr>
      <xdr:spPr>
        <a:xfrm>
          <a:off x="14351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136796</xdr:rowOff>
    </xdr:from>
    <xdr:ext cx="762000" cy="259045"/>
    <xdr:sp macro="" textlink="">
      <xdr:nvSpPr>
        <xdr:cNvPr id="466" name="テキスト ボックス 465"/>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146456</xdr:rowOff>
    </xdr:from>
    <xdr:to>
      <xdr:col>19</xdr:col>
      <xdr:colOff>533400</xdr:colOff>
      <xdr:row>17</xdr:row>
      <xdr:rowOff>76606</xdr:rowOff>
    </xdr:to>
    <xdr:sp macro="" textlink="">
      <xdr:nvSpPr>
        <xdr:cNvPr id="467" name="円/楕円 466"/>
        <xdr:cNvSpPr/>
      </xdr:nvSpPr>
      <xdr:spPr>
        <a:xfrm>
          <a:off x="13462000" y="2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61383</xdr:rowOff>
    </xdr:from>
    <xdr:ext cx="762000" cy="259045"/>
    <xdr:sp macro="" textlink="">
      <xdr:nvSpPr>
        <xdr:cNvPr id="468" name="テキスト ボックス 467"/>
        <xdr:cNvSpPr txBox="1"/>
      </xdr:nvSpPr>
      <xdr:spPr>
        <a:xfrm>
          <a:off x="13131800" y="297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10,883
10,825
84.06
5,069,100
4,806,914
256,050
3,508,982
5,182,602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１９．１％と類似団体平均を下回っている状況にある。これは、定員管理計画に基づき職員数の適正化を継続的に実施してきたことと、ごみ処理・消防業務等を一部事務組合で行ってきたことが上げられる。</a:t>
          </a:r>
          <a:endParaRPr kumimoji="1" lang="en-US" altLang="ja-JP" sz="1300">
            <a:latin typeface="ＭＳ Ｐゴシック"/>
          </a:endParaRPr>
        </a:p>
        <a:p>
          <a:r>
            <a:rPr kumimoji="1" lang="ja-JP" altLang="en-US" sz="1300">
              <a:latin typeface="ＭＳ Ｐゴシック"/>
            </a:rPr>
            <a:t>　また、業務の民間委託化及び臨時職員の雇用へシフトしてきたことによも要因として挙げられる。</a:t>
          </a:r>
          <a:endParaRPr kumimoji="1" lang="en-US" altLang="ja-JP" sz="1300">
            <a:latin typeface="ＭＳ Ｐゴシック"/>
          </a:endParaRPr>
        </a:p>
        <a:p>
          <a:r>
            <a:rPr kumimoji="1" lang="ja-JP" altLang="en-US" sz="1300">
              <a:latin typeface="ＭＳ Ｐゴシック"/>
            </a:rPr>
            <a:t>　今後とも、定員管理の厳格な運用を通して人件費関係経費の抑制を図っていく。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62230</xdr:rowOff>
    </xdr:to>
    <xdr:cxnSp macro="">
      <xdr:nvCxnSpPr>
        <xdr:cNvPr id="65" name="直線コネクタ 64"/>
        <xdr:cNvCxnSpPr/>
      </xdr:nvCxnSpPr>
      <xdr:spPr>
        <a:xfrm flipV="1">
          <a:off x="3987800" y="634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62230</xdr:rowOff>
    </xdr:to>
    <xdr:cxnSp macro="">
      <xdr:nvCxnSpPr>
        <xdr:cNvPr id="68" name="直線コネクタ 67"/>
        <xdr:cNvCxnSpPr/>
      </xdr:nvCxnSpPr>
      <xdr:spPr>
        <a:xfrm>
          <a:off x="3098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165100</xdr:rowOff>
    </xdr:to>
    <xdr:cxnSp macro="">
      <xdr:nvCxnSpPr>
        <xdr:cNvPr id="71" name="直線コネクタ 70"/>
        <xdr:cNvCxnSpPr/>
      </xdr:nvCxnSpPr>
      <xdr:spPr>
        <a:xfrm>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46990</xdr:rowOff>
    </xdr:to>
    <xdr:cxnSp macro="">
      <xdr:nvCxnSpPr>
        <xdr:cNvPr id="74" name="直線コネクタ 73"/>
        <xdr:cNvCxnSpPr/>
      </xdr:nvCxnSpPr>
      <xdr:spPr>
        <a:xfrm flipV="1">
          <a:off x="1320800" y="6268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4" name="円/楕円 83"/>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5"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6" name="円/楕円 85"/>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123207</xdr:rowOff>
    </xdr:from>
    <xdr:ext cx="736600" cy="259045"/>
    <xdr:sp macro="" textlink="">
      <xdr:nvSpPr>
        <xdr:cNvPr id="87" name="テキスト ボックス 86"/>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8" name="円/楕円 87"/>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9" name="テキスト ボックス 88"/>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0" name="円/楕円 89"/>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1" name="テキスト ボックス 90"/>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2" name="円/楕円 91"/>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3" name="テキスト ボックス 92"/>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が類似団体平均を上回っている要因としては、業務の民間委託化の推進及び臨時職員の雇用による人件費から物件費（賃金・委託料）へシフトしてきた結果である。物件費だけを見れば類似団体平均を上回る結果となっているが、人口一人当たりの人件費・物件費相対では、圧縮が図られていると考える。今後とも現在の物件費の適正化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110671</xdr:rowOff>
    </xdr:to>
    <xdr:cxnSp macro="">
      <xdr:nvCxnSpPr>
        <xdr:cNvPr id="128" name="直線コネクタ 127"/>
        <xdr:cNvCxnSpPr/>
      </xdr:nvCxnSpPr>
      <xdr:spPr>
        <a:xfrm>
          <a:off x="15671800" y="2755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67129</xdr:rowOff>
    </xdr:to>
    <xdr:cxnSp macro="">
      <xdr:nvCxnSpPr>
        <xdr:cNvPr id="131" name="直線コネクタ 130"/>
        <xdr:cNvCxnSpPr/>
      </xdr:nvCxnSpPr>
      <xdr:spPr>
        <a:xfrm flipV="1">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67129</xdr:rowOff>
    </xdr:to>
    <xdr:cxnSp macro="">
      <xdr:nvCxnSpPr>
        <xdr:cNvPr id="134" name="直線コネクタ 133"/>
        <xdr:cNvCxnSpPr/>
      </xdr:nvCxnSpPr>
      <xdr:spPr>
        <a:xfrm>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78014</xdr:rowOff>
    </xdr:to>
    <xdr:cxnSp macro="">
      <xdr:nvCxnSpPr>
        <xdr:cNvPr id="137" name="直線コネクタ 136"/>
        <xdr:cNvCxnSpPr/>
      </xdr:nvCxnSpPr>
      <xdr:spPr>
        <a:xfrm flipV="1">
          <a:off x="13004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7" name="円/楕円 146"/>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8"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9" name="円/楕円 148"/>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50" name="テキスト ボックス 14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1" name="円/楕円 150"/>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2" name="テキスト ボックス 151"/>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3" name="円/楕円 152"/>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4" name="テキスト ボックス 153"/>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5" name="円/楕円 154"/>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6" name="テキスト ボックス 155"/>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扶助費に係る経常収支比率が類似団体平均を上回っている要因としては、乳幼児医療費給付事業及び私立保育所運営経費の額が膨らんでいることがあげられる。</a:t>
          </a:r>
          <a:endParaRPr kumimoji="1" lang="en-US" altLang="ja-JP" sz="1300">
            <a:latin typeface="ＭＳ Ｐゴシック"/>
          </a:endParaRPr>
        </a:p>
        <a:p>
          <a:r>
            <a:rPr kumimoji="1" lang="ja-JP" altLang="en-US" sz="1300">
              <a:latin typeface="ＭＳ Ｐゴシック"/>
            </a:rPr>
            <a:t>　今後とも政策的なバランスも勘案しながら扶助費の適正化に向けて努力していく。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89" name="直線コネクタ 188"/>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146050</xdr:rowOff>
    </xdr:to>
    <xdr:cxnSp macro="">
      <xdr:nvCxnSpPr>
        <xdr:cNvPr id="192" name="直線コネクタ 191"/>
        <xdr:cNvCxnSpPr/>
      </xdr:nvCxnSpPr>
      <xdr:spPr>
        <a:xfrm>
          <a:off x="3098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5" name="直線コネクタ 194"/>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8" name="直線コネクタ 197"/>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8" name="円/楕円 207"/>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9"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0" name="円/楕円 209"/>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1" name="テキスト ボックス 210"/>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2" name="円/楕円 21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3" name="テキスト ボックス 212"/>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4" name="円/楕円 213"/>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5" name="テキスト ボックス 21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6" name="円/楕円 215"/>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7" name="テキスト ボックス 21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その他に係る経常収支比率が類似団体平均を大幅に上回っている要因としては、各保険事業特別会計への繰出し金の増加が主な要因と考える。</a:t>
          </a:r>
          <a:endParaRPr kumimoji="1" lang="en-US" altLang="ja-JP" sz="1300">
            <a:latin typeface="ＭＳ Ｐゴシック"/>
          </a:endParaRPr>
        </a:p>
        <a:p>
          <a:r>
            <a:rPr kumimoji="1" lang="ja-JP" altLang="en-US" sz="1300">
              <a:latin typeface="ＭＳ Ｐゴシック"/>
            </a:rPr>
            <a:t>　今後においても財政状況を見極めながら健全な運営に努める。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61685</xdr:rowOff>
    </xdr:from>
    <xdr:to>
      <xdr:col>24</xdr:col>
      <xdr:colOff>31750</xdr:colOff>
      <xdr:row>62</xdr:row>
      <xdr:rowOff>72572</xdr:rowOff>
    </xdr:to>
    <xdr:cxnSp macro="">
      <xdr:nvCxnSpPr>
        <xdr:cNvPr id="252" name="直線コネクタ 251"/>
        <xdr:cNvCxnSpPr/>
      </xdr:nvCxnSpPr>
      <xdr:spPr>
        <a:xfrm flipV="1">
          <a:off x="15671800" y="10691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39915</xdr:rowOff>
    </xdr:from>
    <xdr:to>
      <xdr:col>22</xdr:col>
      <xdr:colOff>565150</xdr:colOff>
      <xdr:row>62</xdr:row>
      <xdr:rowOff>72572</xdr:rowOff>
    </xdr:to>
    <xdr:cxnSp macro="">
      <xdr:nvCxnSpPr>
        <xdr:cNvPr id="255" name="直線コネクタ 254"/>
        <xdr:cNvCxnSpPr/>
      </xdr:nvCxnSpPr>
      <xdr:spPr>
        <a:xfrm>
          <a:off x="14782800" y="10669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135165</xdr:rowOff>
    </xdr:from>
    <xdr:to>
      <xdr:col>21</xdr:col>
      <xdr:colOff>361950</xdr:colOff>
      <xdr:row>62</xdr:row>
      <xdr:rowOff>39915</xdr:rowOff>
    </xdr:to>
    <xdr:cxnSp macro="">
      <xdr:nvCxnSpPr>
        <xdr:cNvPr id="258" name="直線コネクタ 257"/>
        <xdr:cNvCxnSpPr/>
      </xdr:nvCxnSpPr>
      <xdr:spPr>
        <a:xfrm>
          <a:off x="13893800" y="10593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61</xdr:row>
      <xdr:rowOff>135165</xdr:rowOff>
    </xdr:to>
    <xdr:cxnSp macro="">
      <xdr:nvCxnSpPr>
        <xdr:cNvPr id="261" name="直線コネクタ 260"/>
        <xdr:cNvCxnSpPr/>
      </xdr:nvCxnSpPr>
      <xdr:spPr>
        <a:xfrm>
          <a:off x="13004800" y="9994900"/>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62</xdr:row>
      <xdr:rowOff>10885</xdr:rowOff>
    </xdr:from>
    <xdr:to>
      <xdr:col>24</xdr:col>
      <xdr:colOff>82550</xdr:colOff>
      <xdr:row>62</xdr:row>
      <xdr:rowOff>112485</xdr:rowOff>
    </xdr:to>
    <xdr:sp macro="" textlink="">
      <xdr:nvSpPr>
        <xdr:cNvPr id="271" name="円/楕円 270"/>
        <xdr:cNvSpPr/>
      </xdr:nvSpPr>
      <xdr:spPr>
        <a:xfrm>
          <a:off x="16459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90912</xdr:rowOff>
    </xdr:from>
    <xdr:ext cx="762000" cy="259045"/>
    <xdr:sp macro="" textlink="">
      <xdr:nvSpPr>
        <xdr:cNvPr id="272" name="その他該当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62</xdr:row>
      <xdr:rowOff>21772</xdr:rowOff>
    </xdr:from>
    <xdr:to>
      <xdr:col>22</xdr:col>
      <xdr:colOff>615950</xdr:colOff>
      <xdr:row>62</xdr:row>
      <xdr:rowOff>123372</xdr:rowOff>
    </xdr:to>
    <xdr:sp macro="" textlink="">
      <xdr:nvSpPr>
        <xdr:cNvPr id="273" name="円/楕円 272"/>
        <xdr:cNvSpPr/>
      </xdr:nvSpPr>
      <xdr:spPr>
        <a:xfrm>
          <a:off x="15621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108149</xdr:rowOff>
    </xdr:from>
    <xdr:ext cx="736600" cy="259045"/>
    <xdr:sp macro="" textlink="">
      <xdr:nvSpPr>
        <xdr:cNvPr id="274" name="テキスト ボックス 273"/>
        <xdr:cNvSpPr txBox="1"/>
      </xdr:nvSpPr>
      <xdr:spPr>
        <a:xfrm>
          <a:off x="15290800" y="1073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160565</xdr:rowOff>
    </xdr:from>
    <xdr:to>
      <xdr:col>21</xdr:col>
      <xdr:colOff>412750</xdr:colOff>
      <xdr:row>62</xdr:row>
      <xdr:rowOff>90715</xdr:rowOff>
    </xdr:to>
    <xdr:sp macro="" textlink="">
      <xdr:nvSpPr>
        <xdr:cNvPr id="275" name="円/楕円 274"/>
        <xdr:cNvSpPr/>
      </xdr:nvSpPr>
      <xdr:spPr>
        <a:xfrm>
          <a:off x="14732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75492</xdr:rowOff>
    </xdr:from>
    <xdr:ext cx="762000" cy="259045"/>
    <xdr:sp macro="" textlink="">
      <xdr:nvSpPr>
        <xdr:cNvPr id="276" name="テキスト ボックス 275"/>
        <xdr:cNvSpPr txBox="1"/>
      </xdr:nvSpPr>
      <xdr:spPr>
        <a:xfrm>
          <a:off x="14401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84365</xdr:rowOff>
    </xdr:from>
    <xdr:to>
      <xdr:col>20</xdr:col>
      <xdr:colOff>209550</xdr:colOff>
      <xdr:row>62</xdr:row>
      <xdr:rowOff>14515</xdr:rowOff>
    </xdr:to>
    <xdr:sp macro="" textlink="">
      <xdr:nvSpPr>
        <xdr:cNvPr id="277" name="円/楕円 276"/>
        <xdr:cNvSpPr/>
      </xdr:nvSpPr>
      <xdr:spPr>
        <a:xfrm>
          <a:off x="13843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170742</xdr:rowOff>
    </xdr:from>
    <xdr:ext cx="762000" cy="259045"/>
    <xdr:sp macro="" textlink="">
      <xdr:nvSpPr>
        <xdr:cNvPr id="278" name="テキスト ボックス 277"/>
        <xdr:cNvSpPr txBox="1"/>
      </xdr:nvSpPr>
      <xdr:spPr>
        <a:xfrm>
          <a:off x="13512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9" name="円/楕円 278"/>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80" name="テキスト ボックス 279"/>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補助費等に係る経常収支比率は、１２．８％と類似団体平均を下回っている状況にある。</a:t>
          </a:r>
          <a:endParaRPr kumimoji="1" lang="en-US" altLang="ja-JP" sz="1300">
            <a:latin typeface="ＭＳ Ｐゴシック"/>
          </a:endParaRPr>
        </a:p>
        <a:p>
          <a:r>
            <a:rPr kumimoji="1" lang="ja-JP" altLang="en-US" sz="1300">
              <a:latin typeface="ＭＳ Ｐゴシック"/>
            </a:rPr>
            <a:t>　今後とも政策的なバランスを勘案し、適正化を図っていく。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15422</xdr:rowOff>
    </xdr:to>
    <xdr:cxnSp macro="">
      <xdr:nvCxnSpPr>
        <xdr:cNvPr id="315" name="直線コネクタ 314"/>
        <xdr:cNvCxnSpPr/>
      </xdr:nvCxnSpPr>
      <xdr:spPr>
        <a:xfrm flipV="1">
          <a:off x="15671800" y="6337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156936</xdr:rowOff>
    </xdr:to>
    <xdr:cxnSp macro="">
      <xdr:nvCxnSpPr>
        <xdr:cNvPr id="318" name="直線コネクタ 317"/>
        <xdr:cNvCxnSpPr/>
      </xdr:nvCxnSpPr>
      <xdr:spPr>
        <a:xfrm flipV="1">
          <a:off x="14782800" y="63590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7257</xdr:rowOff>
    </xdr:to>
    <xdr:cxnSp macro="">
      <xdr:nvCxnSpPr>
        <xdr:cNvPr id="321" name="直線コネクタ 320"/>
        <xdr:cNvCxnSpPr/>
      </xdr:nvCxnSpPr>
      <xdr:spPr>
        <a:xfrm flipV="1">
          <a:off x="13893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7257</xdr:rowOff>
    </xdr:from>
    <xdr:to>
      <xdr:col>20</xdr:col>
      <xdr:colOff>158750</xdr:colOff>
      <xdr:row>38</xdr:row>
      <xdr:rowOff>29028</xdr:rowOff>
    </xdr:to>
    <xdr:cxnSp macro="">
      <xdr:nvCxnSpPr>
        <xdr:cNvPr id="324" name="直線コネクタ 323"/>
        <xdr:cNvCxnSpPr/>
      </xdr:nvCxnSpPr>
      <xdr:spPr>
        <a:xfrm flipV="1">
          <a:off x="13004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4" name="円/楕円 333"/>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35"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136072</xdr:rowOff>
    </xdr:from>
    <xdr:to>
      <xdr:col>22</xdr:col>
      <xdr:colOff>615950</xdr:colOff>
      <xdr:row>37</xdr:row>
      <xdr:rowOff>66222</xdr:rowOff>
    </xdr:to>
    <xdr:sp macro="" textlink="">
      <xdr:nvSpPr>
        <xdr:cNvPr id="336" name="円/楕円 335"/>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76399</xdr:rowOff>
    </xdr:from>
    <xdr:ext cx="736600" cy="259045"/>
    <xdr:sp macro="" textlink="">
      <xdr:nvSpPr>
        <xdr:cNvPr id="337" name="テキスト ボックス 336"/>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106136</xdr:rowOff>
    </xdr:from>
    <xdr:to>
      <xdr:col>21</xdr:col>
      <xdr:colOff>412750</xdr:colOff>
      <xdr:row>38</xdr:row>
      <xdr:rowOff>36286</xdr:rowOff>
    </xdr:to>
    <xdr:sp macro="" textlink="">
      <xdr:nvSpPr>
        <xdr:cNvPr id="338" name="円/楕円 337"/>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21062</xdr:rowOff>
    </xdr:from>
    <xdr:ext cx="762000" cy="259045"/>
    <xdr:sp macro="" textlink="">
      <xdr:nvSpPr>
        <xdr:cNvPr id="339" name="テキスト ボックス 338"/>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127907</xdr:rowOff>
    </xdr:from>
    <xdr:to>
      <xdr:col>20</xdr:col>
      <xdr:colOff>209550</xdr:colOff>
      <xdr:row>38</xdr:row>
      <xdr:rowOff>58057</xdr:rowOff>
    </xdr:to>
    <xdr:sp macro="" textlink="">
      <xdr:nvSpPr>
        <xdr:cNvPr id="340" name="円/楕円 339"/>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42834</xdr:rowOff>
    </xdr:from>
    <xdr:ext cx="762000" cy="259045"/>
    <xdr:sp macro="" textlink="">
      <xdr:nvSpPr>
        <xdr:cNvPr id="341" name="テキスト ボックス 340"/>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149678</xdr:rowOff>
    </xdr:from>
    <xdr:to>
      <xdr:col>19</xdr:col>
      <xdr:colOff>6350</xdr:colOff>
      <xdr:row>38</xdr:row>
      <xdr:rowOff>79828</xdr:rowOff>
    </xdr:to>
    <xdr:sp macro="" textlink="">
      <xdr:nvSpPr>
        <xdr:cNvPr id="342" name="円/楕円 341"/>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64605</xdr:rowOff>
    </xdr:from>
    <xdr:ext cx="762000" cy="259045"/>
    <xdr:sp macro="" textlink="">
      <xdr:nvSpPr>
        <xdr:cNvPr id="343" name="テキスト ボックス 342"/>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１４．８％と類似団体平均を下回っている状況にある。これは、公営企業債の元利償還金に対する繰出金などの準元利償還金を含めたベースでも人口一人当たり決算額が類似団体平均を下回っており</a:t>
          </a:r>
          <a:r>
            <a:rPr kumimoji="1" lang="ja-JP" altLang="ja-JP" sz="1300">
              <a:solidFill>
                <a:schemeClr val="dk1"/>
              </a:solidFill>
              <a:effectLst/>
              <a:latin typeface="+mn-lt"/>
              <a:ea typeface="+mn-ea"/>
              <a:cs typeface="+mn-cs"/>
            </a:rPr>
            <a:t>、今後においても地方債繰り上げ償還が可能なものについては実施し、さらなる公債費の圧縮を図る。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155575</xdr:rowOff>
    </xdr:to>
    <xdr:cxnSp macro="">
      <xdr:nvCxnSpPr>
        <xdr:cNvPr id="372" name="直線コネクタ 371"/>
        <xdr:cNvCxnSpPr/>
      </xdr:nvCxnSpPr>
      <xdr:spPr>
        <a:xfrm flipV="1">
          <a:off x="3987800" y="12974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75</xdr:row>
      <xdr:rowOff>155575</xdr:rowOff>
    </xdr:to>
    <xdr:cxnSp macro="">
      <xdr:nvCxnSpPr>
        <xdr:cNvPr id="375" name="直線コネクタ 374"/>
        <xdr:cNvCxnSpPr/>
      </xdr:nvCxnSpPr>
      <xdr:spPr>
        <a:xfrm>
          <a:off x="3098800" y="13008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149861</xdr:rowOff>
    </xdr:from>
    <xdr:to>
      <xdr:col>4</xdr:col>
      <xdr:colOff>346075</xdr:colOff>
      <xdr:row>76</xdr:row>
      <xdr:rowOff>52705</xdr:rowOff>
    </xdr:to>
    <xdr:cxnSp macro="">
      <xdr:nvCxnSpPr>
        <xdr:cNvPr id="378" name="直線コネクタ 377"/>
        <xdr:cNvCxnSpPr/>
      </xdr:nvCxnSpPr>
      <xdr:spPr>
        <a:xfrm flipV="1">
          <a:off x="2209800" y="130086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52705</xdr:rowOff>
    </xdr:from>
    <xdr:to>
      <xdr:col>3</xdr:col>
      <xdr:colOff>142875</xdr:colOff>
      <xdr:row>76</xdr:row>
      <xdr:rowOff>121286</xdr:rowOff>
    </xdr:to>
    <xdr:cxnSp macro="">
      <xdr:nvCxnSpPr>
        <xdr:cNvPr id="381" name="直線コネクタ 380"/>
        <xdr:cNvCxnSpPr/>
      </xdr:nvCxnSpPr>
      <xdr:spPr>
        <a:xfrm flipV="1">
          <a:off x="1320800" y="130829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1" name="円/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92"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104775</xdr:rowOff>
    </xdr:from>
    <xdr:to>
      <xdr:col>5</xdr:col>
      <xdr:colOff>600075</xdr:colOff>
      <xdr:row>76</xdr:row>
      <xdr:rowOff>34925</xdr:rowOff>
    </xdr:to>
    <xdr:sp macro="" textlink="">
      <xdr:nvSpPr>
        <xdr:cNvPr id="393" name="円/楕円 392"/>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45102</xdr:rowOff>
    </xdr:from>
    <xdr:ext cx="736600" cy="259045"/>
    <xdr:sp macro="" textlink="">
      <xdr:nvSpPr>
        <xdr:cNvPr id="394" name="テキスト ボックス 393"/>
        <xdr:cNvSpPr txBox="1"/>
      </xdr:nvSpPr>
      <xdr:spPr>
        <a:xfrm>
          <a:off x="3606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95" name="円/楕円 394"/>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96" name="テキスト ボックス 395"/>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xdr:rowOff>
    </xdr:from>
    <xdr:to>
      <xdr:col>3</xdr:col>
      <xdr:colOff>193675</xdr:colOff>
      <xdr:row>76</xdr:row>
      <xdr:rowOff>103505</xdr:rowOff>
    </xdr:to>
    <xdr:sp macro="" textlink="">
      <xdr:nvSpPr>
        <xdr:cNvPr id="397" name="円/楕円 396"/>
        <xdr:cNvSpPr/>
      </xdr:nvSpPr>
      <xdr:spPr>
        <a:xfrm>
          <a:off x="2159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113682</xdr:rowOff>
    </xdr:from>
    <xdr:ext cx="762000" cy="259045"/>
    <xdr:sp macro="" textlink="">
      <xdr:nvSpPr>
        <xdr:cNvPr id="398" name="テキスト ボックス 397"/>
        <xdr:cNvSpPr txBox="1"/>
      </xdr:nvSpPr>
      <xdr:spPr>
        <a:xfrm>
          <a:off x="1828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70486</xdr:rowOff>
    </xdr:from>
    <xdr:to>
      <xdr:col>1</xdr:col>
      <xdr:colOff>676275</xdr:colOff>
      <xdr:row>77</xdr:row>
      <xdr:rowOff>636</xdr:rowOff>
    </xdr:to>
    <xdr:sp macro="" textlink="">
      <xdr:nvSpPr>
        <xdr:cNvPr id="399" name="円/楕円 398"/>
        <xdr:cNvSpPr/>
      </xdr:nvSpPr>
      <xdr:spPr>
        <a:xfrm>
          <a:off x="1270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10812</xdr:rowOff>
    </xdr:from>
    <xdr:ext cx="762000" cy="259045"/>
    <xdr:sp macro="" textlink="">
      <xdr:nvSpPr>
        <xdr:cNvPr id="400" name="テキスト ボックス 399"/>
        <xdr:cNvSpPr txBox="1"/>
      </xdr:nvSpPr>
      <xdr:spPr>
        <a:xfrm>
          <a:off x="939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平均を上回っている要因としては、全体の経常収支比率に対して公債費に係る経常収支比率の割合が低いこと、その他の経費が経常収支比率の割合の半分以上を占めております。</a:t>
          </a:r>
          <a:endParaRPr kumimoji="1" lang="en-US" altLang="ja-JP" sz="1300">
            <a:latin typeface="ＭＳ Ｐゴシック"/>
          </a:endParaRPr>
        </a:p>
        <a:p>
          <a:r>
            <a:rPr kumimoji="1" lang="ja-JP" altLang="en-US" sz="1300">
              <a:latin typeface="ＭＳ Ｐゴシック"/>
            </a:rPr>
            <a:t>　その中でも繰出金・補助費等それぞれに係る経常収支比率の割合が全体の経常収支比率に対して相対的に高くなっていることも原因の一つと考えられる。今後においても、繰出金・補助費等に係る経常収支の中身を検討・改善することにより適正化を図っていき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79</xdr:row>
      <xdr:rowOff>10413</xdr:rowOff>
    </xdr:to>
    <xdr:cxnSp macro="">
      <xdr:nvCxnSpPr>
        <xdr:cNvPr id="431" name="直線コネクタ 430"/>
        <xdr:cNvCxnSpPr/>
      </xdr:nvCxnSpPr>
      <xdr:spPr>
        <a:xfrm>
          <a:off x="15671800" y="13554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14987</xdr:rowOff>
    </xdr:to>
    <xdr:cxnSp macro="">
      <xdr:nvCxnSpPr>
        <xdr:cNvPr id="434" name="直線コネクタ 433"/>
        <xdr:cNvCxnSpPr/>
      </xdr:nvCxnSpPr>
      <xdr:spPr>
        <a:xfrm flipV="1">
          <a:off x="14782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79</xdr:row>
      <xdr:rowOff>14987</xdr:rowOff>
    </xdr:to>
    <xdr:cxnSp macro="">
      <xdr:nvCxnSpPr>
        <xdr:cNvPr id="437" name="直線コネクタ 436"/>
        <xdr:cNvCxnSpPr/>
      </xdr:nvCxnSpPr>
      <xdr:spPr>
        <a:xfrm>
          <a:off x="13893800" y="134635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90424</xdr:rowOff>
    </xdr:to>
    <xdr:cxnSp macro="">
      <xdr:nvCxnSpPr>
        <xdr:cNvPr id="440" name="直線コネクタ 439"/>
        <xdr:cNvCxnSpPr/>
      </xdr:nvCxnSpPr>
      <xdr:spPr>
        <a:xfrm>
          <a:off x="13004800" y="133172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50" name="円/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51"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131063</xdr:rowOff>
    </xdr:from>
    <xdr:to>
      <xdr:col>22</xdr:col>
      <xdr:colOff>615950</xdr:colOff>
      <xdr:row>79</xdr:row>
      <xdr:rowOff>61213</xdr:rowOff>
    </xdr:to>
    <xdr:sp macro="" textlink="">
      <xdr:nvSpPr>
        <xdr:cNvPr id="452" name="円/楕円 451"/>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45990</xdr:rowOff>
    </xdr:from>
    <xdr:ext cx="736600" cy="259045"/>
    <xdr:sp macro="" textlink="">
      <xdr:nvSpPr>
        <xdr:cNvPr id="453" name="テキスト ボックス 452"/>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4" name="円/楕円 453"/>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5" name="テキスト ボックス 454"/>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6" name="円/楕円 455"/>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7" name="テキスト ボックス 456"/>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41852</xdr:rowOff>
    </xdr:from>
    <xdr:to>
      <xdr:col>4</xdr:col>
      <xdr:colOff>1117600</xdr:colOff>
      <xdr:row>19</xdr:row>
      <xdr:rowOff>89063</xdr:rowOff>
    </xdr:to>
    <xdr:cxnSp macro="">
      <xdr:nvCxnSpPr>
        <xdr:cNvPr id="52" name="直線コネクタ 51"/>
        <xdr:cNvCxnSpPr/>
      </xdr:nvCxnSpPr>
      <xdr:spPr bwMode="auto">
        <a:xfrm>
          <a:off x="5003800" y="3347027"/>
          <a:ext cx="647700" cy="4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41852</xdr:rowOff>
    </xdr:from>
    <xdr:to>
      <xdr:col>4</xdr:col>
      <xdr:colOff>469900</xdr:colOff>
      <xdr:row>19</xdr:row>
      <xdr:rowOff>48405</xdr:rowOff>
    </xdr:to>
    <xdr:cxnSp macro="">
      <xdr:nvCxnSpPr>
        <xdr:cNvPr id="55" name="直線コネクタ 54"/>
        <xdr:cNvCxnSpPr/>
      </xdr:nvCxnSpPr>
      <xdr:spPr bwMode="auto">
        <a:xfrm flipV="1">
          <a:off x="4305300" y="3347027"/>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48405</xdr:rowOff>
    </xdr:from>
    <xdr:to>
      <xdr:col>3</xdr:col>
      <xdr:colOff>904875</xdr:colOff>
      <xdr:row>19</xdr:row>
      <xdr:rowOff>71505</xdr:rowOff>
    </xdr:to>
    <xdr:cxnSp macro="">
      <xdr:nvCxnSpPr>
        <xdr:cNvPr id="58" name="直線コネクタ 57"/>
        <xdr:cNvCxnSpPr/>
      </xdr:nvCxnSpPr>
      <xdr:spPr bwMode="auto">
        <a:xfrm flipV="1">
          <a:off x="3606800" y="3353580"/>
          <a:ext cx="698500" cy="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55394</xdr:rowOff>
    </xdr:from>
    <xdr:to>
      <xdr:col>3</xdr:col>
      <xdr:colOff>206375</xdr:colOff>
      <xdr:row>19</xdr:row>
      <xdr:rowOff>71505</xdr:rowOff>
    </xdr:to>
    <xdr:cxnSp macro="">
      <xdr:nvCxnSpPr>
        <xdr:cNvPr id="61" name="直線コネクタ 60"/>
        <xdr:cNvCxnSpPr/>
      </xdr:nvCxnSpPr>
      <xdr:spPr bwMode="auto">
        <a:xfrm>
          <a:off x="2908300" y="3360569"/>
          <a:ext cx="698500" cy="16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38263</xdr:rowOff>
    </xdr:from>
    <xdr:to>
      <xdr:col>5</xdr:col>
      <xdr:colOff>34925</xdr:colOff>
      <xdr:row>19</xdr:row>
      <xdr:rowOff>139863</xdr:rowOff>
    </xdr:to>
    <xdr:sp macro="" textlink="">
      <xdr:nvSpPr>
        <xdr:cNvPr id="71" name="円/楕円 70"/>
        <xdr:cNvSpPr/>
      </xdr:nvSpPr>
      <xdr:spPr bwMode="auto">
        <a:xfrm>
          <a:off x="5600700" y="334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118290</xdr:rowOff>
    </xdr:from>
    <xdr:ext cx="762000" cy="259045"/>
    <xdr:sp macro="" textlink="">
      <xdr:nvSpPr>
        <xdr:cNvPr id="72" name="人口1人当たり決算額の推移該当値テキスト130"/>
        <xdr:cNvSpPr txBox="1"/>
      </xdr:nvSpPr>
      <xdr:spPr>
        <a:xfrm>
          <a:off x="5740400" y="32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162502</xdr:rowOff>
    </xdr:from>
    <xdr:to>
      <xdr:col>4</xdr:col>
      <xdr:colOff>520700</xdr:colOff>
      <xdr:row>19</xdr:row>
      <xdr:rowOff>92652</xdr:rowOff>
    </xdr:to>
    <xdr:sp macro="" textlink="">
      <xdr:nvSpPr>
        <xdr:cNvPr id="73" name="円/楕円 72"/>
        <xdr:cNvSpPr/>
      </xdr:nvSpPr>
      <xdr:spPr bwMode="auto">
        <a:xfrm>
          <a:off x="4953000" y="329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77429</xdr:rowOff>
    </xdr:from>
    <xdr:ext cx="736600" cy="259045"/>
    <xdr:sp macro="" textlink="">
      <xdr:nvSpPr>
        <xdr:cNvPr id="74" name="テキスト ボックス 73"/>
        <xdr:cNvSpPr txBox="1"/>
      </xdr:nvSpPr>
      <xdr:spPr>
        <a:xfrm>
          <a:off x="4622800" y="338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169055</xdr:rowOff>
    </xdr:from>
    <xdr:to>
      <xdr:col>3</xdr:col>
      <xdr:colOff>955675</xdr:colOff>
      <xdr:row>19</xdr:row>
      <xdr:rowOff>99205</xdr:rowOff>
    </xdr:to>
    <xdr:sp macro="" textlink="">
      <xdr:nvSpPr>
        <xdr:cNvPr id="75" name="円/楕円 74"/>
        <xdr:cNvSpPr/>
      </xdr:nvSpPr>
      <xdr:spPr bwMode="auto">
        <a:xfrm>
          <a:off x="42545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83982</xdr:rowOff>
    </xdr:from>
    <xdr:ext cx="762000" cy="259045"/>
    <xdr:sp macro="" textlink="">
      <xdr:nvSpPr>
        <xdr:cNvPr id="76" name="テキスト ボックス 75"/>
        <xdr:cNvSpPr txBox="1"/>
      </xdr:nvSpPr>
      <xdr:spPr>
        <a:xfrm>
          <a:off x="39243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20705</xdr:rowOff>
    </xdr:from>
    <xdr:to>
      <xdr:col>3</xdr:col>
      <xdr:colOff>257175</xdr:colOff>
      <xdr:row>19</xdr:row>
      <xdr:rowOff>122305</xdr:rowOff>
    </xdr:to>
    <xdr:sp macro="" textlink="">
      <xdr:nvSpPr>
        <xdr:cNvPr id="77" name="円/楕円 76"/>
        <xdr:cNvSpPr/>
      </xdr:nvSpPr>
      <xdr:spPr bwMode="auto">
        <a:xfrm>
          <a:off x="3556000" y="332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107082</xdr:rowOff>
    </xdr:from>
    <xdr:ext cx="762000" cy="259045"/>
    <xdr:sp macro="" textlink="">
      <xdr:nvSpPr>
        <xdr:cNvPr id="78" name="テキスト ボックス 77"/>
        <xdr:cNvSpPr txBox="1"/>
      </xdr:nvSpPr>
      <xdr:spPr>
        <a:xfrm>
          <a:off x="3225800" y="34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4594</xdr:rowOff>
    </xdr:from>
    <xdr:to>
      <xdr:col>2</xdr:col>
      <xdr:colOff>692150</xdr:colOff>
      <xdr:row>19</xdr:row>
      <xdr:rowOff>106194</xdr:rowOff>
    </xdr:to>
    <xdr:sp macro="" textlink="">
      <xdr:nvSpPr>
        <xdr:cNvPr id="79" name="円/楕円 78"/>
        <xdr:cNvSpPr/>
      </xdr:nvSpPr>
      <xdr:spPr bwMode="auto">
        <a:xfrm>
          <a:off x="2857500" y="33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90971</xdr:rowOff>
    </xdr:from>
    <xdr:ext cx="762000" cy="259045"/>
    <xdr:sp macro="" textlink="">
      <xdr:nvSpPr>
        <xdr:cNvPr id="80" name="テキスト ボックス 79"/>
        <xdr:cNvSpPr txBox="1"/>
      </xdr:nvSpPr>
      <xdr:spPr>
        <a:xfrm>
          <a:off x="2527300" y="33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131160</xdr:rowOff>
    </xdr:from>
    <xdr:to>
      <xdr:col>4</xdr:col>
      <xdr:colOff>1117600</xdr:colOff>
      <xdr:row>37</xdr:row>
      <xdr:rowOff>27742</xdr:rowOff>
    </xdr:to>
    <xdr:cxnSp macro="">
      <xdr:nvCxnSpPr>
        <xdr:cNvPr id="113" name="直線コネクタ 112"/>
        <xdr:cNvCxnSpPr/>
      </xdr:nvCxnSpPr>
      <xdr:spPr bwMode="auto">
        <a:xfrm>
          <a:off x="5003800" y="7084410"/>
          <a:ext cx="647700" cy="6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76160</xdr:rowOff>
    </xdr:from>
    <xdr:to>
      <xdr:col>4</xdr:col>
      <xdr:colOff>469900</xdr:colOff>
      <xdr:row>36</xdr:row>
      <xdr:rowOff>131160</xdr:rowOff>
    </xdr:to>
    <xdr:cxnSp macro="">
      <xdr:nvCxnSpPr>
        <xdr:cNvPr id="116" name="直線コネクタ 115"/>
        <xdr:cNvCxnSpPr/>
      </xdr:nvCxnSpPr>
      <xdr:spPr bwMode="auto">
        <a:xfrm>
          <a:off x="4305300" y="7029410"/>
          <a:ext cx="698500" cy="5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254810</xdr:rowOff>
    </xdr:from>
    <xdr:to>
      <xdr:col>3</xdr:col>
      <xdr:colOff>904875</xdr:colOff>
      <xdr:row>36</xdr:row>
      <xdr:rowOff>76160</xdr:rowOff>
    </xdr:to>
    <xdr:cxnSp macro="">
      <xdr:nvCxnSpPr>
        <xdr:cNvPr id="119" name="直線コネクタ 118"/>
        <xdr:cNvCxnSpPr/>
      </xdr:nvCxnSpPr>
      <xdr:spPr bwMode="auto">
        <a:xfrm>
          <a:off x="3606800" y="6865160"/>
          <a:ext cx="698500" cy="16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254810</xdr:rowOff>
    </xdr:from>
    <xdr:to>
      <xdr:col>3</xdr:col>
      <xdr:colOff>206375</xdr:colOff>
      <xdr:row>35</xdr:row>
      <xdr:rowOff>282494</xdr:rowOff>
    </xdr:to>
    <xdr:cxnSp macro="">
      <xdr:nvCxnSpPr>
        <xdr:cNvPr id="122" name="直線コネクタ 121"/>
        <xdr:cNvCxnSpPr/>
      </xdr:nvCxnSpPr>
      <xdr:spPr bwMode="auto">
        <a:xfrm flipV="1">
          <a:off x="2908300" y="6865160"/>
          <a:ext cx="698500" cy="27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148392</xdr:rowOff>
    </xdr:from>
    <xdr:to>
      <xdr:col>5</xdr:col>
      <xdr:colOff>34925</xdr:colOff>
      <xdr:row>37</xdr:row>
      <xdr:rowOff>78542</xdr:rowOff>
    </xdr:to>
    <xdr:sp macro="" textlink="">
      <xdr:nvSpPr>
        <xdr:cNvPr id="132" name="円/楕円 131"/>
        <xdr:cNvSpPr/>
      </xdr:nvSpPr>
      <xdr:spPr bwMode="auto">
        <a:xfrm>
          <a:off x="5600700" y="710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120469</xdr:rowOff>
    </xdr:from>
    <xdr:ext cx="762000" cy="259045"/>
    <xdr:sp macro="" textlink="">
      <xdr:nvSpPr>
        <xdr:cNvPr id="133" name="人口1人当たり決算額の推移該当値テキスト445"/>
        <xdr:cNvSpPr txBox="1"/>
      </xdr:nvSpPr>
      <xdr:spPr>
        <a:xfrm>
          <a:off x="5740400" y="707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80360</xdr:rowOff>
    </xdr:from>
    <xdr:to>
      <xdr:col>4</xdr:col>
      <xdr:colOff>520700</xdr:colOff>
      <xdr:row>37</xdr:row>
      <xdr:rowOff>10510</xdr:rowOff>
    </xdr:to>
    <xdr:sp macro="" textlink="">
      <xdr:nvSpPr>
        <xdr:cNvPr id="134" name="円/楕円 133"/>
        <xdr:cNvSpPr/>
      </xdr:nvSpPr>
      <xdr:spPr bwMode="auto">
        <a:xfrm>
          <a:off x="4953000" y="703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166737</xdr:rowOff>
    </xdr:from>
    <xdr:ext cx="736600" cy="259045"/>
    <xdr:sp macro="" textlink="">
      <xdr:nvSpPr>
        <xdr:cNvPr id="135" name="テキスト ボックス 134"/>
        <xdr:cNvSpPr txBox="1"/>
      </xdr:nvSpPr>
      <xdr:spPr>
        <a:xfrm>
          <a:off x="4622800" y="711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25360</xdr:rowOff>
    </xdr:from>
    <xdr:to>
      <xdr:col>3</xdr:col>
      <xdr:colOff>955675</xdr:colOff>
      <xdr:row>36</xdr:row>
      <xdr:rowOff>126960</xdr:rowOff>
    </xdr:to>
    <xdr:sp macro="" textlink="">
      <xdr:nvSpPr>
        <xdr:cNvPr id="136" name="円/楕円 135"/>
        <xdr:cNvSpPr/>
      </xdr:nvSpPr>
      <xdr:spPr bwMode="auto">
        <a:xfrm>
          <a:off x="4254500" y="697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111737</xdr:rowOff>
    </xdr:from>
    <xdr:ext cx="762000" cy="259045"/>
    <xdr:sp macro="" textlink="">
      <xdr:nvSpPr>
        <xdr:cNvPr id="137" name="テキスト ボックス 136"/>
        <xdr:cNvSpPr txBox="1"/>
      </xdr:nvSpPr>
      <xdr:spPr>
        <a:xfrm>
          <a:off x="3924300" y="706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204010</xdr:rowOff>
    </xdr:from>
    <xdr:to>
      <xdr:col>3</xdr:col>
      <xdr:colOff>257175</xdr:colOff>
      <xdr:row>35</xdr:row>
      <xdr:rowOff>305610</xdr:rowOff>
    </xdr:to>
    <xdr:sp macro="" textlink="">
      <xdr:nvSpPr>
        <xdr:cNvPr id="138" name="円/楕円 137"/>
        <xdr:cNvSpPr/>
      </xdr:nvSpPr>
      <xdr:spPr bwMode="auto">
        <a:xfrm>
          <a:off x="3556000" y="681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290387</xdr:rowOff>
    </xdr:from>
    <xdr:ext cx="762000" cy="259045"/>
    <xdr:sp macro="" textlink="">
      <xdr:nvSpPr>
        <xdr:cNvPr id="139" name="テキスト ボックス 138"/>
        <xdr:cNvSpPr txBox="1"/>
      </xdr:nvSpPr>
      <xdr:spPr>
        <a:xfrm>
          <a:off x="3225800" y="690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231694</xdr:rowOff>
    </xdr:from>
    <xdr:to>
      <xdr:col>2</xdr:col>
      <xdr:colOff>692150</xdr:colOff>
      <xdr:row>35</xdr:row>
      <xdr:rowOff>333294</xdr:rowOff>
    </xdr:to>
    <xdr:sp macro="" textlink="">
      <xdr:nvSpPr>
        <xdr:cNvPr id="140" name="円/楕円 139"/>
        <xdr:cNvSpPr/>
      </xdr:nvSpPr>
      <xdr:spPr bwMode="auto">
        <a:xfrm>
          <a:off x="2857500" y="684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318071</xdr:rowOff>
    </xdr:from>
    <xdr:ext cx="762000" cy="259045"/>
    <xdr:sp macro="" textlink="">
      <xdr:nvSpPr>
        <xdr:cNvPr id="141" name="テキスト ボックス 140"/>
        <xdr:cNvSpPr txBox="1"/>
      </xdr:nvSpPr>
      <xdr:spPr>
        <a:xfrm>
          <a:off x="2527300" y="692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の標準財政規模に対する割合は、平成２２年度をピークに減少傾向が続いていたひとつの要因としては、長引く景気の低迷や人口減少を起因としたもの、また平成２３年度末に発生した東日本大震災も少なからず影響したものと思われるが、平成２５年度では一点プラスに転じている。その要因とすると震災復興事業による法人税の増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それにおいても一時的なものと考え昨今の地方財政状況の厳しい将来見通しを鑑みれば、現在の状況を維持することが重要であり、今後とも各種行政経費の適正化を通して現在の財政運営の弾力性を維持するよう努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ける連結実質赤字等比率については、全会計黒字の値を示している状況である。が、各特別会計においては微増ではあるものの、減少の傾向にあり特に国民健康保険事業特別会計や介護保険事業特別会計については、高齢化が進みむ中で介護施設の利用や高度医療が普及したことに伴う医療費の増加に伴い、逼迫し始め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今後においては、一般会計及び各特別会計の適正な財政管理をとおして現在の水準の維持を図りたい。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元利償還金の額は、平成２１年度より減少傾向にあるが、公営企業債の元利償還金に係る繰入金は、平成２１年度より増加傾向となっている。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これは、下水道事業債に係る償還額の増加によるものである。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算入公債費等の額も、臨時財政対策債の増に伴い増加の傾向となっている。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将来負担額が減少した要因としては、一般会計、公営企業等及び一部事務組合の公債費残高の減少があげられる。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また、各種基金（財政調整基金（</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千円））への積立により充当可能基金が増加したことにより、将来負担比率の分子が減少したものと考える。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今後も公債費等義務的経費の削減を中心とする行財政改革を進め、財政健全化に努める。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5069100</v>
      </c>
      <c r="BO4" s="349"/>
      <c r="BP4" s="349"/>
      <c r="BQ4" s="349"/>
      <c r="BR4" s="349"/>
      <c r="BS4" s="349"/>
      <c r="BT4" s="349"/>
      <c r="BU4" s="350"/>
      <c r="BV4" s="348">
        <v>5010752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4806914</v>
      </c>
      <c r="BO5" s="386"/>
      <c r="BP5" s="386"/>
      <c r="BQ5" s="386"/>
      <c r="BR5" s="386"/>
      <c r="BS5" s="386"/>
      <c r="BT5" s="386"/>
      <c r="BU5" s="387"/>
      <c r="BV5" s="385">
        <v>4831844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262186</v>
      </c>
      <c r="BO6" s="386"/>
      <c r="BP6" s="386"/>
      <c r="BQ6" s="386"/>
      <c r="BR6" s="386"/>
      <c r="BS6" s="386"/>
      <c r="BT6" s="386"/>
      <c r="BU6" s="387"/>
      <c r="BV6" s="385">
        <v>178908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6136</v>
      </c>
      <c r="BO7" s="386"/>
      <c r="BP7" s="386"/>
      <c r="BQ7" s="386"/>
      <c r="BR7" s="386"/>
      <c r="BS7" s="386"/>
      <c r="BT7" s="386"/>
      <c r="BU7" s="387"/>
      <c r="BV7" s="385">
        <v>1963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3508982</v>
      </c>
      <c r="CU7" s="386"/>
      <c r="CV7" s="386"/>
      <c r="CW7" s="386"/>
      <c r="CX7" s="386"/>
      <c r="CY7" s="386"/>
      <c r="CZ7" s="386"/>
      <c r="DA7" s="387"/>
      <c r="DB7" s="385">
        <v>3465200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256050</v>
      </c>
      <c r="BO8" s="386"/>
      <c r="BP8" s="386"/>
      <c r="BQ8" s="386"/>
      <c r="BR8" s="386"/>
      <c r="BS8" s="386"/>
      <c r="BT8" s="386"/>
      <c r="BU8" s="387"/>
      <c r="BV8" s="385">
        <v>176945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10241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79105</v>
      </c>
      <c r="BO9" s="386"/>
      <c r="BP9" s="386"/>
      <c r="BQ9" s="386"/>
      <c r="BR9" s="386"/>
      <c r="BS9" s="386"/>
      <c r="BT9" s="386"/>
      <c r="BU9" s="387"/>
      <c r="BV9" s="385">
        <v>906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10430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123517</v>
      </c>
      <c r="BO10" s="386"/>
      <c r="BP10" s="386"/>
      <c r="BQ10" s="386"/>
      <c r="BR10" s="386"/>
      <c r="BS10" s="386"/>
      <c r="BT10" s="386"/>
      <c r="BU10" s="387"/>
      <c r="BV10" s="385">
        <v>213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153433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10883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77775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10825</v>
      </c>
      <c r="S13" s="467"/>
      <c r="T13" s="467"/>
      <c r="U13" s="467"/>
      <c r="V13" s="468"/>
      <c r="W13" s="401" t="s">
        <v>123</v>
      </c>
      <c r="X13" s="402"/>
      <c r="Y13" s="402"/>
      <c r="Z13" s="402"/>
      <c r="AA13" s="402"/>
      <c r="AB13" s="392"/>
      <c r="AC13" s="436">
        <v>1150</v>
      </c>
      <c r="AD13" s="437"/>
      <c r="AE13" s="437"/>
      <c r="AF13" s="437"/>
      <c r="AG13" s="476"/>
      <c r="AH13" s="436">
        <v>1414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202622</v>
      </c>
      <c r="BO13" s="386"/>
      <c r="BP13" s="386"/>
      <c r="BQ13" s="386"/>
      <c r="BR13" s="386"/>
      <c r="BS13" s="386"/>
      <c r="BT13" s="386"/>
      <c r="BU13" s="387"/>
      <c r="BV13" s="385">
        <v>76777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10765</v>
      </c>
      <c r="S14" s="467"/>
      <c r="T14" s="467"/>
      <c r="U14" s="467"/>
      <c r="V14" s="468"/>
      <c r="W14" s="375"/>
      <c r="X14" s="376"/>
      <c r="Y14" s="376"/>
      <c r="Z14" s="376"/>
      <c r="AA14" s="376"/>
      <c r="AB14" s="365"/>
      <c r="AC14" s="469">
        <v>22.4</v>
      </c>
      <c r="AD14" s="470"/>
      <c r="AE14" s="470"/>
      <c r="AF14" s="470"/>
      <c r="AG14" s="471"/>
      <c r="AH14" s="469">
        <v>25.6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21.8</v>
      </c>
      <c r="CU14" s="481"/>
      <c r="CV14" s="481"/>
      <c r="CW14" s="481"/>
      <c r="CX14" s="481"/>
      <c r="CY14" s="481"/>
      <c r="CZ14" s="481"/>
      <c r="DA14" s="482"/>
      <c r="DB14" s="480">
        <v>48.3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10718</v>
      </c>
      <c r="S15" s="467"/>
      <c r="T15" s="467"/>
      <c r="U15" s="467"/>
      <c r="V15" s="468"/>
      <c r="W15" s="401" t="s">
        <v>130</v>
      </c>
      <c r="X15" s="402"/>
      <c r="Y15" s="402"/>
      <c r="Z15" s="402"/>
      <c r="AA15" s="402"/>
      <c r="AB15" s="392"/>
      <c r="AC15" s="436">
        <v>1348</v>
      </c>
      <c r="AD15" s="437"/>
      <c r="AE15" s="437"/>
      <c r="AF15" s="437"/>
      <c r="AG15" s="476"/>
      <c r="AH15" s="436">
        <v>1479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994262</v>
      </c>
      <c r="BO15" s="349"/>
      <c r="BP15" s="349"/>
      <c r="BQ15" s="349"/>
      <c r="BR15" s="349"/>
      <c r="BS15" s="349"/>
      <c r="BT15" s="349"/>
      <c r="BU15" s="350"/>
      <c r="BV15" s="348">
        <v>943325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26.2</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3024256</v>
      </c>
      <c r="BO16" s="386"/>
      <c r="BP16" s="386"/>
      <c r="BQ16" s="386"/>
      <c r="BR16" s="386"/>
      <c r="BS16" s="386"/>
      <c r="BT16" s="386"/>
      <c r="BU16" s="387"/>
      <c r="BV16" s="385">
        <v>2991096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2647</v>
      </c>
      <c r="AD17" s="437"/>
      <c r="AE17" s="437"/>
      <c r="AF17" s="437"/>
      <c r="AG17" s="476"/>
      <c r="AH17" s="436">
        <v>2635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1274318</v>
      </c>
      <c r="BO17" s="386"/>
      <c r="BP17" s="386"/>
      <c r="BQ17" s="386"/>
      <c r="BR17" s="386"/>
      <c r="BS17" s="386"/>
      <c r="BT17" s="386"/>
      <c r="BU17" s="387"/>
      <c r="BV17" s="385">
        <v>1206505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84.06</v>
      </c>
      <c r="M18" s="498"/>
      <c r="N18" s="498"/>
      <c r="O18" s="498"/>
      <c r="P18" s="498"/>
      <c r="Q18" s="498"/>
      <c r="R18" s="499"/>
      <c r="S18" s="499"/>
      <c r="T18" s="499"/>
      <c r="U18" s="499"/>
      <c r="V18" s="500"/>
      <c r="W18" s="403"/>
      <c r="X18" s="404"/>
      <c r="Y18" s="404"/>
      <c r="Z18" s="404"/>
      <c r="AA18" s="404"/>
      <c r="AB18" s="395"/>
      <c r="AC18" s="501">
        <v>51.4</v>
      </c>
      <c r="AD18" s="502"/>
      <c r="AE18" s="502"/>
      <c r="AF18" s="502"/>
      <c r="AG18" s="503"/>
      <c r="AH18" s="501">
        <v>47.6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3050517</v>
      </c>
      <c r="BO18" s="386"/>
      <c r="BP18" s="386"/>
      <c r="BQ18" s="386"/>
      <c r="BR18" s="386"/>
      <c r="BS18" s="386"/>
      <c r="BT18" s="386"/>
      <c r="BU18" s="387"/>
      <c r="BV18" s="385">
        <v>3023939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4048481</v>
      </c>
      <c r="BO19" s="386"/>
      <c r="BP19" s="386"/>
      <c r="BQ19" s="386"/>
      <c r="BR19" s="386"/>
      <c r="BS19" s="386"/>
      <c r="BT19" s="386"/>
      <c r="BU19" s="387"/>
      <c r="BV19" s="385">
        <v>3945484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3307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5182602</v>
      </c>
      <c r="BO23" s="386"/>
      <c r="BP23" s="386"/>
      <c r="BQ23" s="386"/>
      <c r="BR23" s="386"/>
      <c r="BS23" s="386"/>
      <c r="BT23" s="386"/>
      <c r="BU23" s="387"/>
      <c r="BV23" s="385">
        <v>5358254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6990</v>
      </c>
      <c r="R24" s="437"/>
      <c r="S24" s="437"/>
      <c r="T24" s="437"/>
      <c r="U24" s="437"/>
      <c r="V24" s="476"/>
      <c r="W24" s="531"/>
      <c r="X24" s="519"/>
      <c r="Y24" s="520"/>
      <c r="Z24" s="435" t="s">
        <v>154</v>
      </c>
      <c r="AA24" s="415"/>
      <c r="AB24" s="415"/>
      <c r="AC24" s="415"/>
      <c r="AD24" s="415"/>
      <c r="AE24" s="415"/>
      <c r="AF24" s="415"/>
      <c r="AG24" s="416"/>
      <c r="AH24" s="436">
        <v>77</v>
      </c>
      <c r="AI24" s="437"/>
      <c r="AJ24" s="437"/>
      <c r="AK24" s="437"/>
      <c r="AL24" s="476"/>
      <c r="AM24" s="436">
        <v>233849</v>
      </c>
      <c r="AN24" s="437"/>
      <c r="AO24" s="437"/>
      <c r="AP24" s="437"/>
      <c r="AQ24" s="437"/>
      <c r="AR24" s="476"/>
      <c r="AS24" s="436">
        <v>3037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3107700</v>
      </c>
      <c r="BO24" s="386"/>
      <c r="BP24" s="386"/>
      <c r="BQ24" s="386"/>
      <c r="BR24" s="386"/>
      <c r="BS24" s="386"/>
      <c r="BT24" s="386"/>
      <c r="BU24" s="387"/>
      <c r="BV24" s="385">
        <v>3381281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5460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9966</v>
      </c>
      <c r="BO25" s="349"/>
      <c r="BP25" s="349"/>
      <c r="BQ25" s="349"/>
      <c r="BR25" s="349"/>
      <c r="BS25" s="349"/>
      <c r="BT25" s="349"/>
      <c r="BU25" s="350"/>
      <c r="BV25" s="348">
        <v>9759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4910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3263</v>
      </c>
      <c r="AN26" s="437"/>
      <c r="AO26" s="437"/>
      <c r="AP26" s="437"/>
      <c r="AQ26" s="437"/>
      <c r="AR26" s="476"/>
      <c r="AS26" s="436">
        <v>3263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2870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4253</v>
      </c>
      <c r="AN27" s="437"/>
      <c r="AO27" s="437"/>
      <c r="AP27" s="437"/>
      <c r="AQ27" s="437"/>
      <c r="AR27" s="476"/>
      <c r="AS27" s="436">
        <v>4253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164353</v>
      </c>
      <c r="BO27" s="553"/>
      <c r="BP27" s="553"/>
      <c r="BQ27" s="553"/>
      <c r="BR27" s="553"/>
      <c r="BS27" s="553"/>
      <c r="BT27" s="553"/>
      <c r="BU27" s="554"/>
      <c r="BV27" s="552">
        <v>164279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648191</v>
      </c>
      <c r="BO28" s="349"/>
      <c r="BP28" s="349"/>
      <c r="BQ28" s="349"/>
      <c r="BR28" s="349"/>
      <c r="BS28" s="349"/>
      <c r="BT28" s="349"/>
      <c r="BU28" s="350"/>
      <c r="BV28" s="348">
        <v>434674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2250</v>
      </c>
      <c r="R29" s="437"/>
      <c r="S29" s="437"/>
      <c r="T29" s="437"/>
      <c r="U29" s="437"/>
      <c r="V29" s="476"/>
      <c r="W29" s="531"/>
      <c r="X29" s="519"/>
      <c r="Y29" s="520"/>
      <c r="Z29" s="435" t="s">
        <v>170</v>
      </c>
      <c r="AA29" s="415"/>
      <c r="AB29" s="415"/>
      <c r="AC29" s="415"/>
      <c r="AD29" s="415"/>
      <c r="AE29" s="415"/>
      <c r="AF29" s="415"/>
      <c r="AG29" s="416"/>
      <c r="AH29" s="436">
        <v>78</v>
      </c>
      <c r="AI29" s="437"/>
      <c r="AJ29" s="437"/>
      <c r="AK29" s="437"/>
      <c r="AL29" s="476"/>
      <c r="AM29" s="436">
        <v>238102</v>
      </c>
      <c r="AN29" s="437"/>
      <c r="AO29" s="437"/>
      <c r="AP29" s="437"/>
      <c r="AQ29" s="437"/>
      <c r="AR29" s="476"/>
      <c r="AS29" s="436">
        <v>3053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1425391</v>
      </c>
      <c r="BO29" s="386"/>
      <c r="BP29" s="386"/>
      <c r="BQ29" s="386"/>
      <c r="BR29" s="386"/>
      <c r="BS29" s="386"/>
      <c r="BT29" s="386"/>
      <c r="BU29" s="387"/>
      <c r="BV29" s="385">
        <v>1424691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473214</v>
      </c>
      <c r="BO30" s="553"/>
      <c r="BP30" s="553"/>
      <c r="BQ30" s="553"/>
      <c r="BR30" s="553"/>
      <c r="BS30" s="553"/>
      <c r="BT30" s="553"/>
      <c r="BU30" s="554"/>
      <c r="BV30" s="552">
        <v>456530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国民健康保険病院事業特別会計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上北地方教育・福祉事務組合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霊園事業特別会計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十和田地域広域事務組合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八戸圏域水道企業団</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青森県後期高齢者医療広域連合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青森県後期高齢者医療広域連合　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十和田地区環境整備事務組合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青森県市町村総合事務組合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青森県交通災害共済組合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青森県市町村職員退職手当組合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6040</v>
      </c>
      <c r="J41" s="83">
        <v>5770</v>
      </c>
      <c r="K41" s="83">
        <v>5632</v>
      </c>
      <c r="L41" s="83">
        <v>5358</v>
      </c>
      <c r="M41" s="84">
        <v>5183</v>
      </c>
    </row>
    <row r="42" spans="2:13" ht="27.75" customHeight="1">
      <c r="B42" s="1169"/>
      <c r="C42" s="1170"/>
      <c r="D42" s="85"/>
      <c r="E42" s="1175" t="s">
        <v>26</v>
      </c>
      <c r="F42" s="1175"/>
      <c r="G42" s="1175"/>
      <c r="H42" s="1176"/>
      <c r="I42" s="86" t="s">
        <v>475</v>
      </c>
      <c r="J42" s="87" t="s">
        <v>475</v>
      </c>
      <c r="K42" s="87" t="s">
        <v>475</v>
      </c>
      <c r="L42" s="87" t="s">
        <v>475</v>
      </c>
      <c r="M42" s="88" t="s">
        <v>475</v>
      </c>
    </row>
    <row r="43" spans="2:13" ht="27.75" customHeight="1">
      <c r="B43" s="1169"/>
      <c r="C43" s="1170"/>
      <c r="D43" s="85"/>
      <c r="E43" s="1175" t="s">
        <v>27</v>
      </c>
      <c r="F43" s="1175"/>
      <c r="G43" s="1175"/>
      <c r="H43" s="1176"/>
      <c r="I43" s="86">
        <v>4485</v>
      </c>
      <c r="J43" s="87">
        <v>4476</v>
      </c>
      <c r="K43" s="87">
        <v>4370</v>
      </c>
      <c r="L43" s="87">
        <v>4226</v>
      </c>
      <c r="M43" s="88">
        <v>3806</v>
      </c>
    </row>
    <row r="44" spans="2:13" ht="27.75" customHeight="1">
      <c r="B44" s="1169"/>
      <c r="C44" s="1170"/>
      <c r="D44" s="85"/>
      <c r="E44" s="1175" t="s">
        <v>28</v>
      </c>
      <c r="F44" s="1175"/>
      <c r="G44" s="1175"/>
      <c r="H44" s="1176"/>
      <c r="I44" s="86">
        <v>289</v>
      </c>
      <c r="J44" s="87">
        <v>244</v>
      </c>
      <c r="K44" s="87">
        <v>203</v>
      </c>
      <c r="L44" s="87">
        <v>185</v>
      </c>
      <c r="M44" s="88">
        <v>170</v>
      </c>
    </row>
    <row r="45" spans="2:13" ht="27.75" customHeight="1">
      <c r="B45" s="1169"/>
      <c r="C45" s="1170"/>
      <c r="D45" s="85"/>
      <c r="E45" s="1175" t="s">
        <v>29</v>
      </c>
      <c r="F45" s="1175"/>
      <c r="G45" s="1175"/>
      <c r="H45" s="1176"/>
      <c r="I45" s="86">
        <v>927</v>
      </c>
      <c r="J45" s="87">
        <v>835</v>
      </c>
      <c r="K45" s="87">
        <v>772</v>
      </c>
      <c r="L45" s="87">
        <v>720</v>
      </c>
      <c r="M45" s="88">
        <v>625</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2246</v>
      </c>
      <c r="J49" s="87">
        <v>2276</v>
      </c>
      <c r="K49" s="87">
        <v>2433</v>
      </c>
      <c r="L49" s="87">
        <v>2506</v>
      </c>
      <c r="M49" s="88">
        <v>2732</v>
      </c>
    </row>
    <row r="50" spans="2:13" ht="27.75" customHeight="1">
      <c r="B50" s="1169"/>
      <c r="C50" s="1170"/>
      <c r="D50" s="85"/>
      <c r="E50" s="1175" t="s">
        <v>35</v>
      </c>
      <c r="F50" s="1175"/>
      <c r="G50" s="1175"/>
      <c r="H50" s="1176"/>
      <c r="I50" s="86">
        <v>277</v>
      </c>
      <c r="J50" s="87">
        <v>325</v>
      </c>
      <c r="K50" s="87">
        <v>410</v>
      </c>
      <c r="L50" s="87">
        <v>504</v>
      </c>
      <c r="M50" s="88">
        <v>499</v>
      </c>
    </row>
    <row r="51" spans="2:13" ht="27.75" customHeight="1">
      <c r="B51" s="1171"/>
      <c r="C51" s="1172"/>
      <c r="D51" s="85"/>
      <c r="E51" s="1175" t="s">
        <v>36</v>
      </c>
      <c r="F51" s="1175"/>
      <c r="G51" s="1175"/>
      <c r="H51" s="1176"/>
      <c r="I51" s="86">
        <v>6289</v>
      </c>
      <c r="J51" s="87">
        <v>6253</v>
      </c>
      <c r="K51" s="87">
        <v>6161</v>
      </c>
      <c r="L51" s="87">
        <v>6052</v>
      </c>
      <c r="M51" s="88">
        <v>5898</v>
      </c>
    </row>
    <row r="52" spans="2:13" ht="27.75" customHeight="1" thickBot="1">
      <c r="B52" s="1179" t="s">
        <v>37</v>
      </c>
      <c r="C52" s="1180"/>
      <c r="D52" s="90"/>
      <c r="E52" s="1181" t="s">
        <v>38</v>
      </c>
      <c r="F52" s="1181"/>
      <c r="G52" s="1181"/>
      <c r="H52" s="1182"/>
      <c r="I52" s="91">
        <v>2930</v>
      </c>
      <c r="J52" s="92">
        <v>2471</v>
      </c>
      <c r="K52" s="92">
        <v>1973</v>
      </c>
      <c r="L52" s="92">
        <v>1426</v>
      </c>
      <c r="M52" s="93">
        <v>655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116437</v>
      </c>
      <c r="E3" s="116"/>
      <c r="F3" s="117">
        <v>127151</v>
      </c>
      <c r="G3" s="118"/>
      <c r="H3" s="119"/>
    </row>
    <row r="4" spans="1:8">
      <c r="A4" s="120"/>
      <c r="B4" s="121"/>
      <c r="C4" s="122"/>
      <c r="D4" s="123">
        <v>69456</v>
      </c>
      <c r="E4" s="124"/>
      <c r="F4" s="125">
        <v>72559</v>
      </c>
      <c r="G4" s="126"/>
      <c r="H4" s="127"/>
    </row>
    <row r="5" spans="1:8">
      <c r="A5" s="108" t="s">
        <v>509</v>
      </c>
      <c r="B5" s="113"/>
      <c r="C5" s="114"/>
      <c r="D5" s="115">
        <v>108373</v>
      </c>
      <c r="E5" s="116"/>
      <c r="F5" s="117">
        <v>147869</v>
      </c>
      <c r="G5" s="118"/>
      <c r="H5" s="119"/>
    </row>
    <row r="6" spans="1:8">
      <c r="A6" s="120"/>
      <c r="B6" s="121"/>
      <c r="C6" s="122"/>
      <c r="D6" s="123">
        <v>39443</v>
      </c>
      <c r="E6" s="124"/>
      <c r="F6" s="125">
        <v>63271</v>
      </c>
      <c r="G6" s="126"/>
      <c r="H6" s="127"/>
    </row>
    <row r="7" spans="1:8">
      <c r="A7" s="108" t="s">
        <v>510</v>
      </c>
      <c r="B7" s="113"/>
      <c r="C7" s="114"/>
      <c r="D7" s="115">
        <v>72719</v>
      </c>
      <c r="E7" s="116"/>
      <c r="F7" s="117">
        <v>117242</v>
      </c>
      <c r="G7" s="118"/>
      <c r="H7" s="119"/>
    </row>
    <row r="8" spans="1:8">
      <c r="A8" s="120"/>
      <c r="B8" s="121"/>
      <c r="C8" s="122"/>
      <c r="D8" s="123">
        <v>29074</v>
      </c>
      <c r="E8" s="124"/>
      <c r="F8" s="125">
        <v>59388</v>
      </c>
      <c r="G8" s="126"/>
      <c r="H8" s="127"/>
    </row>
    <row r="9" spans="1:8">
      <c r="A9" s="108" t="s">
        <v>511</v>
      </c>
      <c r="B9" s="113"/>
      <c r="C9" s="114"/>
      <c r="D9" s="115">
        <v>43431</v>
      </c>
      <c r="E9" s="116"/>
      <c r="F9" s="117">
        <v>114097</v>
      </c>
      <c r="G9" s="118"/>
      <c r="H9" s="119"/>
    </row>
    <row r="10" spans="1:8">
      <c r="A10" s="120"/>
      <c r="B10" s="121"/>
      <c r="C10" s="122"/>
      <c r="D10" s="123">
        <v>23021</v>
      </c>
      <c r="E10" s="124"/>
      <c r="F10" s="125">
        <v>61630</v>
      </c>
      <c r="G10" s="126"/>
      <c r="H10" s="127"/>
    </row>
    <row r="11" spans="1:8">
      <c r="A11" s="108" t="s">
        <v>512</v>
      </c>
      <c r="B11" s="113"/>
      <c r="C11" s="114"/>
      <c r="D11" s="115">
        <v>47736</v>
      </c>
      <c r="E11" s="116"/>
      <c r="F11" s="117">
        <v>136577</v>
      </c>
      <c r="G11" s="118"/>
      <c r="H11" s="119"/>
    </row>
    <row r="12" spans="1:8">
      <c r="A12" s="120"/>
      <c r="B12" s="121"/>
      <c r="C12" s="128"/>
      <c r="D12" s="123">
        <v>24676</v>
      </c>
      <c r="E12" s="124"/>
      <c r="F12" s="125">
        <v>59645</v>
      </c>
      <c r="G12" s="126"/>
      <c r="H12" s="127"/>
    </row>
    <row r="13" spans="1:8">
      <c r="A13" s="108"/>
      <c r="B13" s="113"/>
      <c r="C13" s="129"/>
      <c r="D13" s="130">
        <v>77739</v>
      </c>
      <c r="E13" s="131"/>
      <c r="F13" s="132">
        <v>128587</v>
      </c>
      <c r="G13" s="133"/>
      <c r="H13" s="119"/>
    </row>
    <row r="14" spans="1:8">
      <c r="A14" s="120"/>
      <c r="B14" s="121"/>
      <c r="C14" s="122"/>
      <c r="D14" s="123">
        <v>37134</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4.18</v>
      </c>
      <c r="C19" s="134">
        <f>ROUND(VALUE(SUBSTITUTE(実質収支比率等に係る経年分析!G$48,"▲","-")),2)</f>
        <v>3.72</v>
      </c>
      <c r="D19" s="134">
        <f>ROUND(VALUE(SUBSTITUTE(実質収支比率等に係る経年分析!H$48,"▲","-")),2)</f>
        <v>5.0599999999999996</v>
      </c>
      <c r="E19" s="134">
        <f>ROUND(VALUE(SUBSTITUTE(実質収支比率等に係る経年分析!I$48,"▲","-")),2)</f>
        <v>5.1100000000000003</v>
      </c>
      <c r="F19" s="134">
        <f>ROUND(VALUE(SUBSTITUTE(実質収支比率等に係る経年分析!J$48,"▲","-")),2)</f>
        <v>7.3</v>
      </c>
    </row>
    <row r="20" spans="1:11">
      <c r="A20" s="134" t="s">
        <v>43</v>
      </c>
      <c r="B20" s="134">
        <f>ROUND(VALUE(SUBSTITUTE(実質収支比率等に係る経年分析!F$47,"▲","-")),2)</f>
        <v>7.76</v>
      </c>
      <c r="C20" s="134">
        <f>ROUND(VALUE(SUBSTITUTE(実質収支比率等に係る経年分析!G$47,"▲","-")),2)</f>
        <v>11.82</v>
      </c>
      <c r="D20" s="134">
        <f>ROUND(VALUE(SUBSTITUTE(実質収支比率等に係る経年分析!H$47,"▲","-")),2)</f>
        <v>14.71</v>
      </c>
      <c r="E20" s="134">
        <f>ROUND(VALUE(SUBSTITUTE(実質収支比率等に係る経年分析!I$47,"▲","-")),2)</f>
        <v>12.54</v>
      </c>
      <c r="F20" s="134">
        <f>ROUND(VALUE(SUBSTITUTE(実質収支比率等に係る経年分析!J$47,"▲","-")),2)</f>
        <v>18.47</v>
      </c>
    </row>
    <row r="21" spans="1:11">
      <c r="A21" s="134" t="s">
        <v>44</v>
      </c>
      <c r="B21" s="134">
        <f>IF(ISNUMBER(VALUE(SUBSTITUTE(実質収支比率等に係る経年分析!F$49,"▲","-"))),ROUND(VALUE(SUBSTITUTE(実質収支比率等に係る経年分析!F$49,"▲","-")),2),NA())</f>
        <v>7.31</v>
      </c>
      <c r="C21" s="134">
        <f>IF(ISNUMBER(VALUE(SUBSTITUTE(実質収支比率等に係る経年分析!G$49,"▲","-"))),ROUND(VALUE(SUBSTITUTE(実質収支比率等に係る経年分析!G$49,"▲","-")),2),NA())</f>
        <v>12.43</v>
      </c>
      <c r="D21" s="134">
        <f>IF(ISNUMBER(VALUE(SUBSTITUTE(実質収支比率等に係る経年分析!H$49,"▲","-"))),ROUND(VALUE(SUBSTITUTE(実質収支比率等に係る経年分析!H$49,"▲","-")),2),NA())</f>
        <v>5.49</v>
      </c>
      <c r="E21" s="134">
        <f>IF(ISNUMBER(VALUE(SUBSTITUTE(実質収支比率等に係る経年分析!I$49,"▲","-"))),ROUND(VALUE(SUBSTITUTE(実質収支比率等に係る経年分析!I$49,"▲","-")),2),NA())</f>
        <v>2.2200000000000002</v>
      </c>
      <c r="F21" s="134">
        <f>IF(ISNUMBER(VALUE(SUBSTITUTE(実質収支比率等に係る経年分析!J$49,"▲","-"))),ROUND(VALUE(SUBSTITUTE(実質収支比率等に係る経年分析!J$49,"▲","-")),2),NA())</f>
        <v>5.77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498</v>
      </c>
      <c r="E42" s="136"/>
      <c r="F42" s="136"/>
      <c r="G42" s="136">
        <f>'実質公債費比率（分子）の構造'!L$52</f>
        <v>493</v>
      </c>
      <c r="H42" s="136"/>
      <c r="I42" s="136"/>
      <c r="J42" s="136">
        <f>'実質公債費比率（分子）の構造'!M$52</f>
        <v>508</v>
      </c>
      <c r="K42" s="136"/>
      <c r="L42" s="136"/>
      <c r="M42" s="136">
        <f>'実質公債費比率（分子）の構造'!N$52</f>
        <v>529</v>
      </c>
      <c r="N42" s="136"/>
      <c r="O42" s="136"/>
      <c r="P42" s="136">
        <f>'実質公債費比率（分子）の構造'!O$52</f>
        <v>534</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48</v>
      </c>
      <c r="C45" s="136"/>
      <c r="D45" s="136"/>
      <c r="E45" s="136">
        <f>'実質公債費比率（分子）の構造'!L$49</f>
        <v>48</v>
      </c>
      <c r="F45" s="136"/>
      <c r="G45" s="136"/>
      <c r="H45" s="136">
        <f>'実質公債費比率（分子）の構造'!M$49</f>
        <v>27</v>
      </c>
      <c r="I45" s="136"/>
      <c r="J45" s="136"/>
      <c r="K45" s="136">
        <f>'実質公債費比率（分子）の構造'!N$49</f>
        <v>28</v>
      </c>
      <c r="L45" s="136"/>
      <c r="M45" s="136"/>
      <c r="N45" s="136">
        <f>'実質公債費比率（分子）の構造'!O$49</f>
        <v>28</v>
      </c>
      <c r="O45" s="136"/>
      <c r="P45" s="136"/>
    </row>
    <row r="46" spans="1:16">
      <c r="A46" s="136" t="s">
        <v>55</v>
      </c>
      <c r="B46" s="136">
        <f>'実質公債費比率（分子）の構造'!K$48</f>
        <v>314</v>
      </c>
      <c r="C46" s="136"/>
      <c r="D46" s="136"/>
      <c r="E46" s="136">
        <f>'実質公債費比率（分子）の構造'!L$48</f>
        <v>333</v>
      </c>
      <c r="F46" s="136"/>
      <c r="G46" s="136"/>
      <c r="H46" s="136">
        <f>'実質公債費比率（分子）の構造'!M$48</f>
        <v>341</v>
      </c>
      <c r="I46" s="136"/>
      <c r="J46" s="136"/>
      <c r="K46" s="136">
        <f>'実質公債費比率（分子）の構造'!N$48</f>
        <v>346</v>
      </c>
      <c r="L46" s="136"/>
      <c r="M46" s="136"/>
      <c r="N46" s="136">
        <f>'実質公債費比率（分子）の構造'!O$48</f>
        <v>339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623</v>
      </c>
      <c r="C49" s="136"/>
      <c r="D49" s="136"/>
      <c r="E49" s="136">
        <f>'実質公債費比率（分子）の構造'!L$45</f>
        <v>604</v>
      </c>
      <c r="F49" s="136"/>
      <c r="G49" s="136"/>
      <c r="H49" s="136">
        <f>'実質公債費比率（分子）の構造'!M$45</f>
        <v>558</v>
      </c>
      <c r="I49" s="136"/>
      <c r="J49" s="136"/>
      <c r="K49" s="136">
        <f>'実質公債費比率（分子）の構造'!N$45</f>
        <v>555</v>
      </c>
      <c r="L49" s="136"/>
      <c r="M49" s="136"/>
      <c r="N49" s="136">
        <f>'実質公債費比率（分子）の構造'!O$45</f>
        <v>541</v>
      </c>
      <c r="O49" s="136"/>
      <c r="P49" s="136"/>
    </row>
    <row r="50" spans="1:16">
      <c r="A50" s="136" t="s">
        <v>59</v>
      </c>
      <c r="B50" s="136" t="e">
        <f>NA()</f>
        <v>#N/A</v>
      </c>
      <c r="C50" s="136">
        <f>IF(ISNUMBER('実質公債費比率（分子）の構造'!K$53),'実質公債費比率（分子）の構造'!K$53,NA())</f>
        <v>488</v>
      </c>
      <c r="D50" s="136" t="e">
        <f>NA()</f>
        <v>#N/A</v>
      </c>
      <c r="E50" s="136" t="e">
        <f>NA()</f>
        <v>#N/A</v>
      </c>
      <c r="F50" s="136">
        <f>IF(ISNUMBER('実質公債費比率（分子）の構造'!L$53),'実質公債費比率（分子）の構造'!L$53,NA())</f>
        <v>493</v>
      </c>
      <c r="G50" s="136" t="e">
        <f>NA()</f>
        <v>#N/A</v>
      </c>
      <c r="H50" s="136" t="e">
        <f>NA()</f>
        <v>#N/A</v>
      </c>
      <c r="I50" s="136">
        <f>IF(ISNUMBER('実質公債費比率（分子）の構造'!M$53),'実質公債費比率（分子）の構造'!M$53,NA())</f>
        <v>418</v>
      </c>
      <c r="J50" s="136" t="e">
        <f>NA()</f>
        <v>#N/A</v>
      </c>
      <c r="K50" s="136" t="e">
        <f>NA()</f>
        <v>#N/A</v>
      </c>
      <c r="L50" s="136">
        <f>IF(ISNUMBER('実質公債費比率（分子）の構造'!N$53),'実質公債費比率（分子）の構造'!N$53,NA())</f>
        <v>400</v>
      </c>
      <c r="M50" s="136" t="e">
        <f>NA()</f>
        <v>#N/A</v>
      </c>
      <c r="N50" s="136" t="e">
        <f>NA()</f>
        <v>#N/A</v>
      </c>
      <c r="O50" s="136">
        <f>IF(ISNUMBER('実質公債費比率（分子）の構造'!O$53),'実質公債費比率（分子）の構造'!O$53,NA())</f>
        <v>374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6289</v>
      </c>
      <c r="E56" s="135"/>
      <c r="F56" s="135"/>
      <c r="G56" s="135">
        <f>'将来負担比率（分子）の構造'!J$51</f>
        <v>6253</v>
      </c>
      <c r="H56" s="135"/>
      <c r="I56" s="135"/>
      <c r="J56" s="135">
        <f>'将来負担比率（分子）の構造'!K$51</f>
        <v>6161</v>
      </c>
      <c r="K56" s="135"/>
      <c r="L56" s="135"/>
      <c r="M56" s="135">
        <f>'将来負担比率（分子）の構造'!L$51</f>
        <v>6052</v>
      </c>
      <c r="N56" s="135"/>
      <c r="O56" s="135"/>
      <c r="P56" s="135">
        <f>'将来負担比率（分子）の構造'!M$51</f>
        <v>5898</v>
      </c>
    </row>
    <row r="57" spans="1:16">
      <c r="A57" s="135" t="s">
        <v>35</v>
      </c>
      <c r="B57" s="135"/>
      <c r="C57" s="135"/>
      <c r="D57" s="135">
        <f>'将来負担比率（分子）の構造'!I$50</f>
        <v>277</v>
      </c>
      <c r="E57" s="135"/>
      <c r="F57" s="135"/>
      <c r="G57" s="135">
        <f>'将来負担比率（分子）の構造'!J$50</f>
        <v>325</v>
      </c>
      <c r="H57" s="135"/>
      <c r="I57" s="135"/>
      <c r="J57" s="135">
        <f>'将来負担比率（分子）の構造'!K$50</f>
        <v>410</v>
      </c>
      <c r="K57" s="135"/>
      <c r="L57" s="135"/>
      <c r="M57" s="135">
        <f>'将来負担比率（分子）の構造'!L$50</f>
        <v>504</v>
      </c>
      <c r="N57" s="135"/>
      <c r="O57" s="135"/>
      <c r="P57" s="135">
        <f>'将来負担比率（分子）の構造'!M$50</f>
        <v>499</v>
      </c>
    </row>
    <row r="58" spans="1:16">
      <c r="A58" s="135" t="s">
        <v>34</v>
      </c>
      <c r="B58" s="135"/>
      <c r="C58" s="135"/>
      <c r="D58" s="135">
        <f>'将来負担比率（分子）の構造'!I$49</f>
        <v>2246</v>
      </c>
      <c r="E58" s="135"/>
      <c r="F58" s="135"/>
      <c r="G58" s="135">
        <f>'将来負担比率（分子）の構造'!J$49</f>
        <v>2276</v>
      </c>
      <c r="H58" s="135"/>
      <c r="I58" s="135"/>
      <c r="J58" s="135">
        <f>'将来負担比率（分子）の構造'!K$49</f>
        <v>2433</v>
      </c>
      <c r="K58" s="135"/>
      <c r="L58" s="135"/>
      <c r="M58" s="135">
        <f>'将来負担比率（分子）の構造'!L$49</f>
        <v>2506</v>
      </c>
      <c r="N58" s="135"/>
      <c r="O58" s="135"/>
      <c r="P58" s="135">
        <f>'将来負担比率（分子）の構造'!M$49</f>
        <v>2732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927</v>
      </c>
      <c r="C62" s="135"/>
      <c r="D62" s="135"/>
      <c r="E62" s="135">
        <f>'将来負担比率（分子）の構造'!J$45</f>
        <v>835</v>
      </c>
      <c r="F62" s="135"/>
      <c r="G62" s="135"/>
      <c r="H62" s="135">
        <f>'将来負担比率（分子）の構造'!K$45</f>
        <v>772</v>
      </c>
      <c r="I62" s="135"/>
      <c r="J62" s="135"/>
      <c r="K62" s="135">
        <f>'将来負担比率（分子）の構造'!L$45</f>
        <v>720</v>
      </c>
      <c r="L62" s="135"/>
      <c r="M62" s="135"/>
      <c r="N62" s="135">
        <f>'将来負担比率（分子）の構造'!M$45</f>
        <v>625</v>
      </c>
      <c r="O62" s="135"/>
      <c r="P62" s="135"/>
    </row>
    <row r="63" spans="1:16">
      <c r="A63" s="135" t="s">
        <v>28</v>
      </c>
      <c r="B63" s="135">
        <f>'将来負担比率（分子）の構造'!I$44</f>
        <v>289</v>
      </c>
      <c r="C63" s="135"/>
      <c r="D63" s="135"/>
      <c r="E63" s="135">
        <f>'将来負担比率（分子）の構造'!J$44</f>
        <v>244</v>
      </c>
      <c r="F63" s="135"/>
      <c r="G63" s="135"/>
      <c r="H63" s="135">
        <f>'将来負担比率（分子）の構造'!K$44</f>
        <v>203</v>
      </c>
      <c r="I63" s="135"/>
      <c r="J63" s="135"/>
      <c r="K63" s="135">
        <f>'将来負担比率（分子）の構造'!L$44</f>
        <v>185</v>
      </c>
      <c r="L63" s="135"/>
      <c r="M63" s="135"/>
      <c r="N63" s="135">
        <f>'将来負担比率（分子）の構造'!M$44</f>
        <v>170</v>
      </c>
      <c r="O63" s="135"/>
      <c r="P63" s="135"/>
    </row>
    <row r="64" spans="1:16">
      <c r="A64" s="135" t="s">
        <v>27</v>
      </c>
      <c r="B64" s="135">
        <f>'将来負担比率（分子）の構造'!I$43</f>
        <v>4485</v>
      </c>
      <c r="C64" s="135"/>
      <c r="D64" s="135"/>
      <c r="E64" s="135">
        <f>'将来負担比率（分子）の構造'!J$43</f>
        <v>4476</v>
      </c>
      <c r="F64" s="135"/>
      <c r="G64" s="135"/>
      <c r="H64" s="135">
        <f>'将来負担比率（分子）の構造'!K$43</f>
        <v>4370</v>
      </c>
      <c r="I64" s="135"/>
      <c r="J64" s="135"/>
      <c r="K64" s="135">
        <f>'将来負担比率（分子）の構造'!L$43</f>
        <v>4226</v>
      </c>
      <c r="L64" s="135"/>
      <c r="M64" s="135"/>
      <c r="N64" s="135">
        <f>'将来負担比率（分子）の構造'!M$43</f>
        <v>3806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6040</v>
      </c>
      <c r="C66" s="135"/>
      <c r="D66" s="135"/>
      <c r="E66" s="135">
        <f>'将来負担比率（分子）の構造'!J$41</f>
        <v>5770</v>
      </c>
      <c r="F66" s="135"/>
      <c r="G66" s="135"/>
      <c r="H66" s="135">
        <f>'将来負担比率（分子）の構造'!K$41</f>
        <v>5632</v>
      </c>
      <c r="I66" s="135"/>
      <c r="J66" s="135"/>
      <c r="K66" s="135">
        <f>'将来負担比率（分子）の構造'!L$41</f>
        <v>5358</v>
      </c>
      <c r="L66" s="135"/>
      <c r="M66" s="135"/>
      <c r="N66" s="135">
        <f>'将来負担比率（分子）の構造'!M$41</f>
        <v>5183</v>
      </c>
      <c r="O66" s="135"/>
      <c r="P66" s="135"/>
    </row>
    <row r="67" spans="1:16">
      <c r="A67" s="135" t="s">
        <v>63</v>
      </c>
      <c r="B67" s="135" t="e">
        <f>NA()</f>
        <v>#N/A</v>
      </c>
      <c r="C67" s="135">
        <f>IF(ISNUMBER('将来負担比率（分子）の構造'!I$52), IF('将来負担比率（分子）の構造'!I$52 &lt; 0, 0, '将来負担比率（分子）の構造'!I$52), NA())</f>
        <v>2930</v>
      </c>
      <c r="D67" s="135" t="e">
        <f>NA()</f>
        <v>#N/A</v>
      </c>
      <c r="E67" s="135" t="e">
        <f>NA()</f>
        <v>#N/A</v>
      </c>
      <c r="F67" s="135">
        <f>IF(ISNUMBER('将来負担比率（分子）の構造'!J$52), IF('将来負担比率（分子）の構造'!J$52 &lt; 0, 0, '将来負担比率（分子）の構造'!J$52), NA())</f>
        <v>2471</v>
      </c>
      <c r="G67" s="135" t="e">
        <f>NA()</f>
        <v>#N/A</v>
      </c>
      <c r="H67" s="135" t="e">
        <f>NA()</f>
        <v>#N/A</v>
      </c>
      <c r="I67" s="135">
        <f>IF(ISNUMBER('将来負担比率（分子）の構造'!K$52), IF('将来負担比率（分子）の構造'!K$52 &lt; 0, 0, '将来負担比率（分子）の構造'!K$52), NA())</f>
        <v>1973</v>
      </c>
      <c r="J67" s="135" t="e">
        <f>NA()</f>
        <v>#N/A</v>
      </c>
      <c r="K67" s="135" t="e">
        <f>NA()</f>
        <v>#N/A</v>
      </c>
      <c r="L67" s="135">
        <f>IF(ISNUMBER('将来負担比率（分子）の構造'!L$52), IF('将来負担比率（分子）の構造'!L$52 &lt; 0, 0, '将来負担比率（分子）の構造'!L$52), NA())</f>
        <v>1426</v>
      </c>
      <c r="M67" s="135" t="e">
        <f>NA()</f>
        <v>#N/A</v>
      </c>
      <c r="N67" s="135" t="e">
        <f>NA()</f>
        <v>#N/A</v>
      </c>
      <c r="O67" s="135">
        <f>IF(ISNUMBER('将来負担比率（分子）の構造'!M$52), IF('将来負担比率（分子）の構造'!M$52 &lt; 0, 0, '将来負担比率（分子）の構造'!M$52), NA())</f>
        <v>655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1106512</v>
      </c>
      <c r="S5" s="581"/>
      <c r="T5" s="581"/>
      <c r="U5" s="581"/>
      <c r="V5" s="581"/>
      <c r="W5" s="581"/>
      <c r="X5" s="581"/>
      <c r="Y5" s="582"/>
      <c r="Z5" s="583">
        <v>21.8</v>
      </c>
      <c r="AA5" s="583"/>
      <c r="AB5" s="583"/>
      <c r="AC5" s="583"/>
      <c r="AD5" s="584">
        <v>1106512</v>
      </c>
      <c r="AE5" s="584"/>
      <c r="AF5" s="584"/>
      <c r="AG5" s="584"/>
      <c r="AH5" s="584"/>
      <c r="AI5" s="584"/>
      <c r="AJ5" s="584"/>
      <c r="AK5" s="584"/>
      <c r="AL5" s="585">
        <v>33.1</v>
      </c>
      <c r="AM5" s="586"/>
      <c r="AN5" s="586"/>
      <c r="AO5" s="587"/>
      <c r="AP5" s="577" t="s">
        <v>208</v>
      </c>
      <c r="AQ5" s="578"/>
      <c r="AR5" s="578"/>
      <c r="AS5" s="578"/>
      <c r="AT5" s="578"/>
      <c r="AU5" s="578"/>
      <c r="AV5" s="578"/>
      <c r="AW5" s="578"/>
      <c r="AX5" s="578"/>
      <c r="AY5" s="578"/>
      <c r="AZ5" s="578"/>
      <c r="BA5" s="578"/>
      <c r="BB5" s="578"/>
      <c r="BC5" s="578"/>
      <c r="BD5" s="578"/>
      <c r="BE5" s="578"/>
      <c r="BF5" s="579"/>
      <c r="BG5" s="591">
        <v>1089912</v>
      </c>
      <c r="BH5" s="592"/>
      <c r="BI5" s="592"/>
      <c r="BJ5" s="592"/>
      <c r="BK5" s="592"/>
      <c r="BL5" s="592"/>
      <c r="BM5" s="592"/>
      <c r="BN5" s="593"/>
      <c r="BO5" s="594">
        <v>98.5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75257</v>
      </c>
      <c r="S6" s="592"/>
      <c r="T6" s="592"/>
      <c r="U6" s="592"/>
      <c r="V6" s="592"/>
      <c r="W6" s="592"/>
      <c r="X6" s="592"/>
      <c r="Y6" s="593"/>
      <c r="Z6" s="594">
        <v>1.5</v>
      </c>
      <c r="AA6" s="594"/>
      <c r="AB6" s="594"/>
      <c r="AC6" s="594"/>
      <c r="AD6" s="595">
        <v>75257</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1089912</v>
      </c>
      <c r="BH6" s="592"/>
      <c r="BI6" s="592"/>
      <c r="BJ6" s="592"/>
      <c r="BK6" s="592"/>
      <c r="BL6" s="592"/>
      <c r="BM6" s="592"/>
      <c r="BN6" s="593"/>
      <c r="BO6" s="594">
        <v>98.5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87068</v>
      </c>
      <c r="CS6" s="592"/>
      <c r="CT6" s="592"/>
      <c r="CU6" s="592"/>
      <c r="CV6" s="592"/>
      <c r="CW6" s="592"/>
      <c r="CX6" s="592"/>
      <c r="CY6" s="593"/>
      <c r="CZ6" s="594">
        <v>1.8</v>
      </c>
      <c r="DA6" s="594"/>
      <c r="DB6" s="594"/>
      <c r="DC6" s="594"/>
      <c r="DD6" s="600" t="s">
        <v>209</v>
      </c>
      <c r="DE6" s="592"/>
      <c r="DF6" s="592"/>
      <c r="DG6" s="592"/>
      <c r="DH6" s="592"/>
      <c r="DI6" s="592"/>
      <c r="DJ6" s="592"/>
      <c r="DK6" s="592"/>
      <c r="DL6" s="592"/>
      <c r="DM6" s="592"/>
      <c r="DN6" s="592"/>
      <c r="DO6" s="592"/>
      <c r="DP6" s="593"/>
      <c r="DQ6" s="600">
        <v>87068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1774</v>
      </c>
      <c r="S7" s="592"/>
      <c r="T7" s="592"/>
      <c r="U7" s="592"/>
      <c r="V7" s="592"/>
      <c r="W7" s="592"/>
      <c r="X7" s="592"/>
      <c r="Y7" s="593"/>
      <c r="Z7" s="594">
        <v>0</v>
      </c>
      <c r="AA7" s="594"/>
      <c r="AB7" s="594"/>
      <c r="AC7" s="594"/>
      <c r="AD7" s="595">
        <v>1774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369043</v>
      </c>
      <c r="BH7" s="592"/>
      <c r="BI7" s="592"/>
      <c r="BJ7" s="592"/>
      <c r="BK7" s="592"/>
      <c r="BL7" s="592"/>
      <c r="BM7" s="592"/>
      <c r="BN7" s="593"/>
      <c r="BO7" s="594">
        <v>33.4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856325</v>
      </c>
      <c r="CS7" s="592"/>
      <c r="CT7" s="592"/>
      <c r="CU7" s="592"/>
      <c r="CV7" s="592"/>
      <c r="CW7" s="592"/>
      <c r="CX7" s="592"/>
      <c r="CY7" s="593"/>
      <c r="CZ7" s="594">
        <v>17.8</v>
      </c>
      <c r="DA7" s="594"/>
      <c r="DB7" s="594"/>
      <c r="DC7" s="594"/>
      <c r="DD7" s="600">
        <v>13231</v>
      </c>
      <c r="DE7" s="592"/>
      <c r="DF7" s="592"/>
      <c r="DG7" s="592"/>
      <c r="DH7" s="592"/>
      <c r="DI7" s="592"/>
      <c r="DJ7" s="592"/>
      <c r="DK7" s="592"/>
      <c r="DL7" s="592"/>
      <c r="DM7" s="592"/>
      <c r="DN7" s="592"/>
      <c r="DO7" s="592"/>
      <c r="DP7" s="593"/>
      <c r="DQ7" s="600">
        <v>789107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1838</v>
      </c>
      <c r="S8" s="592"/>
      <c r="T8" s="592"/>
      <c r="U8" s="592"/>
      <c r="V8" s="592"/>
      <c r="W8" s="592"/>
      <c r="X8" s="592"/>
      <c r="Y8" s="593"/>
      <c r="Z8" s="594">
        <v>0</v>
      </c>
      <c r="AA8" s="594"/>
      <c r="AB8" s="594"/>
      <c r="AC8" s="594"/>
      <c r="AD8" s="595">
        <v>1838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13669</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1421043</v>
      </c>
      <c r="CS8" s="592"/>
      <c r="CT8" s="592"/>
      <c r="CU8" s="592"/>
      <c r="CV8" s="592"/>
      <c r="CW8" s="592"/>
      <c r="CX8" s="592"/>
      <c r="CY8" s="593"/>
      <c r="CZ8" s="594">
        <v>29.6</v>
      </c>
      <c r="DA8" s="594"/>
      <c r="DB8" s="594"/>
      <c r="DC8" s="594"/>
      <c r="DD8" s="600">
        <v>74677</v>
      </c>
      <c r="DE8" s="592"/>
      <c r="DF8" s="592"/>
      <c r="DG8" s="592"/>
      <c r="DH8" s="592"/>
      <c r="DI8" s="592"/>
      <c r="DJ8" s="592"/>
      <c r="DK8" s="592"/>
      <c r="DL8" s="592"/>
      <c r="DM8" s="592"/>
      <c r="DN8" s="592"/>
      <c r="DO8" s="592"/>
      <c r="DP8" s="593"/>
      <c r="DQ8" s="600">
        <v>779375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1993</v>
      </c>
      <c r="S9" s="592"/>
      <c r="T9" s="592"/>
      <c r="U9" s="592"/>
      <c r="V9" s="592"/>
      <c r="W9" s="592"/>
      <c r="X9" s="592"/>
      <c r="Y9" s="593"/>
      <c r="Z9" s="594">
        <v>0</v>
      </c>
      <c r="AA9" s="594"/>
      <c r="AB9" s="594"/>
      <c r="AC9" s="594"/>
      <c r="AD9" s="595">
        <v>1993</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306839</v>
      </c>
      <c r="BH9" s="592"/>
      <c r="BI9" s="592"/>
      <c r="BJ9" s="592"/>
      <c r="BK9" s="592"/>
      <c r="BL9" s="592"/>
      <c r="BM9" s="592"/>
      <c r="BN9" s="593"/>
      <c r="BO9" s="594">
        <v>27.7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310698</v>
      </c>
      <c r="CS9" s="592"/>
      <c r="CT9" s="592"/>
      <c r="CU9" s="592"/>
      <c r="CV9" s="592"/>
      <c r="CW9" s="592"/>
      <c r="CX9" s="592"/>
      <c r="CY9" s="593"/>
      <c r="CZ9" s="594">
        <v>6.5</v>
      </c>
      <c r="DA9" s="594"/>
      <c r="DB9" s="594"/>
      <c r="DC9" s="594"/>
      <c r="DD9" s="600">
        <v>44566</v>
      </c>
      <c r="DE9" s="592"/>
      <c r="DF9" s="592"/>
      <c r="DG9" s="592"/>
      <c r="DH9" s="592"/>
      <c r="DI9" s="592"/>
      <c r="DJ9" s="592"/>
      <c r="DK9" s="592"/>
      <c r="DL9" s="592"/>
      <c r="DM9" s="592"/>
      <c r="DN9" s="592"/>
      <c r="DO9" s="592"/>
      <c r="DP9" s="593"/>
      <c r="DQ9" s="600">
        <v>275662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86148</v>
      </c>
      <c r="S10" s="592"/>
      <c r="T10" s="592"/>
      <c r="U10" s="592"/>
      <c r="V10" s="592"/>
      <c r="W10" s="592"/>
      <c r="X10" s="592"/>
      <c r="Y10" s="593"/>
      <c r="Z10" s="594">
        <v>1.7</v>
      </c>
      <c r="AA10" s="594"/>
      <c r="AB10" s="594"/>
      <c r="AC10" s="594"/>
      <c r="AD10" s="595">
        <v>86148</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18434</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7091</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79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4930</v>
      </c>
      <c r="S11" s="592"/>
      <c r="T11" s="592"/>
      <c r="U11" s="592"/>
      <c r="V11" s="592"/>
      <c r="W11" s="592"/>
      <c r="X11" s="592"/>
      <c r="Y11" s="593"/>
      <c r="Z11" s="594">
        <v>0.1</v>
      </c>
      <c r="AA11" s="594"/>
      <c r="AB11" s="594"/>
      <c r="AC11" s="594"/>
      <c r="AD11" s="595">
        <v>4930</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30101</v>
      </c>
      <c r="BH11" s="592"/>
      <c r="BI11" s="592"/>
      <c r="BJ11" s="592"/>
      <c r="BK11" s="592"/>
      <c r="BL11" s="592"/>
      <c r="BM11" s="592"/>
      <c r="BN11" s="593"/>
      <c r="BO11" s="594">
        <v>2.7</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267881</v>
      </c>
      <c r="CS11" s="592"/>
      <c r="CT11" s="592"/>
      <c r="CU11" s="592"/>
      <c r="CV11" s="592"/>
      <c r="CW11" s="592"/>
      <c r="CX11" s="592"/>
      <c r="CY11" s="593"/>
      <c r="CZ11" s="594">
        <v>5.6</v>
      </c>
      <c r="DA11" s="594"/>
      <c r="DB11" s="594"/>
      <c r="DC11" s="594"/>
      <c r="DD11" s="600">
        <v>68300</v>
      </c>
      <c r="DE11" s="592"/>
      <c r="DF11" s="592"/>
      <c r="DG11" s="592"/>
      <c r="DH11" s="592"/>
      <c r="DI11" s="592"/>
      <c r="DJ11" s="592"/>
      <c r="DK11" s="592"/>
      <c r="DL11" s="592"/>
      <c r="DM11" s="592"/>
      <c r="DN11" s="592"/>
      <c r="DO11" s="592"/>
      <c r="DP11" s="593"/>
      <c r="DQ11" s="600">
        <v>194132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604209</v>
      </c>
      <c r="BH12" s="592"/>
      <c r="BI12" s="592"/>
      <c r="BJ12" s="592"/>
      <c r="BK12" s="592"/>
      <c r="BL12" s="592"/>
      <c r="BM12" s="592"/>
      <c r="BN12" s="593"/>
      <c r="BO12" s="594">
        <v>54.6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52270</v>
      </c>
      <c r="CS12" s="592"/>
      <c r="CT12" s="592"/>
      <c r="CU12" s="592"/>
      <c r="CV12" s="592"/>
      <c r="CW12" s="592"/>
      <c r="CX12" s="592"/>
      <c r="CY12" s="593"/>
      <c r="CZ12" s="594">
        <v>1.1000000000000001</v>
      </c>
      <c r="DA12" s="594"/>
      <c r="DB12" s="594"/>
      <c r="DC12" s="594"/>
      <c r="DD12" s="600">
        <v>9919</v>
      </c>
      <c r="DE12" s="592"/>
      <c r="DF12" s="592"/>
      <c r="DG12" s="592"/>
      <c r="DH12" s="592"/>
      <c r="DI12" s="592"/>
      <c r="DJ12" s="592"/>
      <c r="DK12" s="592"/>
      <c r="DL12" s="592"/>
      <c r="DM12" s="592"/>
      <c r="DN12" s="592"/>
      <c r="DO12" s="592"/>
      <c r="DP12" s="593"/>
      <c r="DQ12" s="600">
        <v>47869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22465</v>
      </c>
      <c r="S13" s="592"/>
      <c r="T13" s="592"/>
      <c r="U13" s="592"/>
      <c r="V13" s="592"/>
      <c r="W13" s="592"/>
      <c r="X13" s="592"/>
      <c r="Y13" s="593"/>
      <c r="Z13" s="594">
        <v>0.4</v>
      </c>
      <c r="AA13" s="594"/>
      <c r="AB13" s="594"/>
      <c r="AC13" s="594"/>
      <c r="AD13" s="595">
        <v>22465</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604199</v>
      </c>
      <c r="BH13" s="592"/>
      <c r="BI13" s="592"/>
      <c r="BJ13" s="592"/>
      <c r="BK13" s="592"/>
      <c r="BL13" s="592"/>
      <c r="BM13" s="592"/>
      <c r="BN13" s="593"/>
      <c r="BO13" s="594">
        <v>54.6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637651</v>
      </c>
      <c r="CS13" s="592"/>
      <c r="CT13" s="592"/>
      <c r="CU13" s="592"/>
      <c r="CV13" s="592"/>
      <c r="CW13" s="592"/>
      <c r="CX13" s="592"/>
      <c r="CY13" s="593"/>
      <c r="CZ13" s="594">
        <v>13.3</v>
      </c>
      <c r="DA13" s="594"/>
      <c r="DB13" s="594"/>
      <c r="DC13" s="594"/>
      <c r="DD13" s="600">
        <v>281166</v>
      </c>
      <c r="DE13" s="592"/>
      <c r="DF13" s="592"/>
      <c r="DG13" s="592"/>
      <c r="DH13" s="592"/>
      <c r="DI13" s="592"/>
      <c r="DJ13" s="592"/>
      <c r="DK13" s="592"/>
      <c r="DL13" s="592"/>
      <c r="DM13" s="592"/>
      <c r="DN13" s="592"/>
      <c r="DO13" s="592"/>
      <c r="DP13" s="593"/>
      <c r="DQ13" s="600">
        <v>486108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27282</v>
      </c>
      <c r="BH14" s="592"/>
      <c r="BI14" s="592"/>
      <c r="BJ14" s="592"/>
      <c r="BK14" s="592"/>
      <c r="BL14" s="592"/>
      <c r="BM14" s="592"/>
      <c r="BN14" s="593"/>
      <c r="BO14" s="594">
        <v>2.5</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226886</v>
      </c>
      <c r="CS14" s="592"/>
      <c r="CT14" s="592"/>
      <c r="CU14" s="592"/>
      <c r="CV14" s="592"/>
      <c r="CW14" s="592"/>
      <c r="CX14" s="592"/>
      <c r="CY14" s="593"/>
      <c r="CZ14" s="594">
        <v>4.7</v>
      </c>
      <c r="DA14" s="594"/>
      <c r="DB14" s="594"/>
      <c r="DC14" s="594"/>
      <c r="DD14" s="600" t="s">
        <v>111</v>
      </c>
      <c r="DE14" s="592"/>
      <c r="DF14" s="592"/>
      <c r="DG14" s="592"/>
      <c r="DH14" s="592"/>
      <c r="DI14" s="592"/>
      <c r="DJ14" s="592"/>
      <c r="DK14" s="592"/>
      <c r="DL14" s="592"/>
      <c r="DM14" s="592"/>
      <c r="DN14" s="592"/>
      <c r="DO14" s="592"/>
      <c r="DP14" s="593"/>
      <c r="DQ14" s="600">
        <v>224923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4959</v>
      </c>
      <c r="S15" s="592"/>
      <c r="T15" s="592"/>
      <c r="U15" s="592"/>
      <c r="V15" s="592"/>
      <c r="W15" s="592"/>
      <c r="X15" s="592"/>
      <c r="Y15" s="593"/>
      <c r="Z15" s="594">
        <v>0.1</v>
      </c>
      <c r="AA15" s="594"/>
      <c r="AB15" s="594"/>
      <c r="AC15" s="594"/>
      <c r="AD15" s="595">
        <v>4959</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89378</v>
      </c>
      <c r="BH15" s="592"/>
      <c r="BI15" s="592"/>
      <c r="BJ15" s="592"/>
      <c r="BK15" s="592"/>
      <c r="BL15" s="592"/>
      <c r="BM15" s="592"/>
      <c r="BN15" s="593"/>
      <c r="BO15" s="594">
        <v>8.1</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380185</v>
      </c>
      <c r="CS15" s="592"/>
      <c r="CT15" s="592"/>
      <c r="CU15" s="592"/>
      <c r="CV15" s="592"/>
      <c r="CW15" s="592"/>
      <c r="CX15" s="592"/>
      <c r="CY15" s="593"/>
      <c r="CZ15" s="594">
        <v>7.9</v>
      </c>
      <c r="DA15" s="594"/>
      <c r="DB15" s="594"/>
      <c r="DC15" s="594"/>
      <c r="DD15" s="600">
        <v>27653</v>
      </c>
      <c r="DE15" s="592"/>
      <c r="DF15" s="592"/>
      <c r="DG15" s="592"/>
      <c r="DH15" s="592"/>
      <c r="DI15" s="592"/>
      <c r="DJ15" s="592"/>
      <c r="DK15" s="592"/>
      <c r="DL15" s="592"/>
      <c r="DM15" s="592"/>
      <c r="DN15" s="592"/>
      <c r="DO15" s="592"/>
      <c r="DP15" s="593"/>
      <c r="DQ15" s="600">
        <v>372473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2249303</v>
      </c>
      <c r="S16" s="592"/>
      <c r="T16" s="592"/>
      <c r="U16" s="592"/>
      <c r="V16" s="592"/>
      <c r="W16" s="592"/>
      <c r="X16" s="592"/>
      <c r="Y16" s="593"/>
      <c r="Z16" s="594">
        <v>44.4</v>
      </c>
      <c r="AA16" s="594"/>
      <c r="AB16" s="594"/>
      <c r="AC16" s="594"/>
      <c r="AD16" s="595">
        <v>2031815</v>
      </c>
      <c r="AE16" s="595"/>
      <c r="AF16" s="595"/>
      <c r="AG16" s="595"/>
      <c r="AH16" s="595"/>
      <c r="AI16" s="595"/>
      <c r="AJ16" s="595"/>
      <c r="AK16" s="595"/>
      <c r="AL16" s="596">
        <v>60.7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18180</v>
      </c>
      <c r="CS16" s="592"/>
      <c r="CT16" s="592"/>
      <c r="CU16" s="592"/>
      <c r="CV16" s="592"/>
      <c r="CW16" s="592"/>
      <c r="CX16" s="592"/>
      <c r="CY16" s="593"/>
      <c r="CZ16" s="594">
        <v>0.4</v>
      </c>
      <c r="DA16" s="594"/>
      <c r="DB16" s="594"/>
      <c r="DC16" s="594"/>
      <c r="DD16" s="600" t="s">
        <v>111</v>
      </c>
      <c r="DE16" s="592"/>
      <c r="DF16" s="592"/>
      <c r="DG16" s="592"/>
      <c r="DH16" s="592"/>
      <c r="DI16" s="592"/>
      <c r="DJ16" s="592"/>
      <c r="DK16" s="592"/>
      <c r="DL16" s="592"/>
      <c r="DM16" s="592"/>
      <c r="DN16" s="592"/>
      <c r="DO16" s="592"/>
      <c r="DP16" s="593"/>
      <c r="DQ16" s="600">
        <v>5330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2031815</v>
      </c>
      <c r="S17" s="592"/>
      <c r="T17" s="592"/>
      <c r="U17" s="592"/>
      <c r="V17" s="592"/>
      <c r="W17" s="592"/>
      <c r="X17" s="592"/>
      <c r="Y17" s="593"/>
      <c r="Z17" s="594">
        <v>40.1</v>
      </c>
      <c r="AA17" s="594"/>
      <c r="AB17" s="594"/>
      <c r="AC17" s="594"/>
      <c r="AD17" s="595">
        <v>2031815</v>
      </c>
      <c r="AE17" s="595"/>
      <c r="AF17" s="595"/>
      <c r="AG17" s="595"/>
      <c r="AH17" s="595"/>
      <c r="AI17" s="595"/>
      <c r="AJ17" s="595"/>
      <c r="AK17" s="595"/>
      <c r="AL17" s="596">
        <v>60.7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541636</v>
      </c>
      <c r="CS17" s="592"/>
      <c r="CT17" s="592"/>
      <c r="CU17" s="592"/>
      <c r="CV17" s="592"/>
      <c r="CW17" s="592"/>
      <c r="CX17" s="592"/>
      <c r="CY17" s="593"/>
      <c r="CZ17" s="594">
        <v>11.3</v>
      </c>
      <c r="DA17" s="594"/>
      <c r="DB17" s="594"/>
      <c r="DC17" s="594"/>
      <c r="DD17" s="600" t="s">
        <v>111</v>
      </c>
      <c r="DE17" s="592"/>
      <c r="DF17" s="592"/>
      <c r="DG17" s="592"/>
      <c r="DH17" s="592"/>
      <c r="DI17" s="592"/>
      <c r="DJ17" s="592"/>
      <c r="DK17" s="592"/>
      <c r="DL17" s="592"/>
      <c r="DM17" s="592"/>
      <c r="DN17" s="592"/>
      <c r="DO17" s="592"/>
      <c r="DP17" s="593"/>
      <c r="DQ17" s="600">
        <v>524169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217025</v>
      </c>
      <c r="S18" s="592"/>
      <c r="T18" s="592"/>
      <c r="U18" s="592"/>
      <c r="V18" s="592"/>
      <c r="W18" s="592"/>
      <c r="X18" s="592"/>
      <c r="Y18" s="593"/>
      <c r="Z18" s="594">
        <v>4.3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463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16600</v>
      </c>
      <c r="BH19" s="592"/>
      <c r="BI19" s="592"/>
      <c r="BJ19" s="592"/>
      <c r="BK19" s="592"/>
      <c r="BL19" s="592"/>
      <c r="BM19" s="592"/>
      <c r="BN19" s="593"/>
      <c r="BO19" s="594">
        <v>1.5</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3555179</v>
      </c>
      <c r="S20" s="592"/>
      <c r="T20" s="592"/>
      <c r="U20" s="592"/>
      <c r="V20" s="592"/>
      <c r="W20" s="592"/>
      <c r="X20" s="592"/>
      <c r="Y20" s="593"/>
      <c r="Z20" s="594">
        <v>70.099999999999994</v>
      </c>
      <c r="AA20" s="594"/>
      <c r="AB20" s="594"/>
      <c r="AC20" s="594"/>
      <c r="AD20" s="595">
        <v>3337691</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16600</v>
      </c>
      <c r="BH20" s="592"/>
      <c r="BI20" s="592"/>
      <c r="BJ20" s="592"/>
      <c r="BK20" s="592"/>
      <c r="BL20" s="592"/>
      <c r="BM20" s="592"/>
      <c r="BN20" s="593"/>
      <c r="BO20" s="594">
        <v>1.5</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4806914</v>
      </c>
      <c r="CS20" s="592"/>
      <c r="CT20" s="592"/>
      <c r="CU20" s="592"/>
      <c r="CV20" s="592"/>
      <c r="CW20" s="592"/>
      <c r="CX20" s="592"/>
      <c r="CY20" s="593"/>
      <c r="CZ20" s="594">
        <v>100</v>
      </c>
      <c r="DA20" s="594"/>
      <c r="DB20" s="594"/>
      <c r="DC20" s="594"/>
      <c r="DD20" s="600">
        <v>519512</v>
      </c>
      <c r="DE20" s="592"/>
      <c r="DF20" s="592"/>
      <c r="DG20" s="592"/>
      <c r="DH20" s="592"/>
      <c r="DI20" s="592"/>
      <c r="DJ20" s="592"/>
      <c r="DK20" s="592"/>
      <c r="DL20" s="592"/>
      <c r="DM20" s="592"/>
      <c r="DN20" s="592"/>
      <c r="DO20" s="592"/>
      <c r="DP20" s="593"/>
      <c r="DQ20" s="600">
        <v>3786295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1910</v>
      </c>
      <c r="S21" s="592"/>
      <c r="T21" s="592"/>
      <c r="U21" s="592"/>
      <c r="V21" s="592"/>
      <c r="W21" s="592"/>
      <c r="X21" s="592"/>
      <c r="Y21" s="593"/>
      <c r="Z21" s="594">
        <v>0</v>
      </c>
      <c r="AA21" s="594"/>
      <c r="AB21" s="594"/>
      <c r="AC21" s="594"/>
      <c r="AD21" s="595">
        <v>1910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16600</v>
      </c>
      <c r="BH21" s="592"/>
      <c r="BI21" s="592"/>
      <c r="BJ21" s="592"/>
      <c r="BK21" s="592"/>
      <c r="BL21" s="592"/>
      <c r="BM21" s="592"/>
      <c r="BN21" s="593"/>
      <c r="BO21" s="594">
        <v>1.5</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86988</v>
      </c>
      <c r="S22" s="592"/>
      <c r="T22" s="592"/>
      <c r="U22" s="592"/>
      <c r="V22" s="592"/>
      <c r="W22" s="592"/>
      <c r="X22" s="592"/>
      <c r="Y22" s="593"/>
      <c r="Z22" s="594">
        <v>1.7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42975</v>
      </c>
      <c r="S23" s="592"/>
      <c r="T23" s="592"/>
      <c r="U23" s="592"/>
      <c r="V23" s="592"/>
      <c r="W23" s="592"/>
      <c r="X23" s="592"/>
      <c r="Y23" s="593"/>
      <c r="Z23" s="594">
        <v>0.8</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7603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1989622</v>
      </c>
      <c r="CS24" s="581"/>
      <c r="CT24" s="581"/>
      <c r="CU24" s="581"/>
      <c r="CV24" s="581"/>
      <c r="CW24" s="581"/>
      <c r="CX24" s="581"/>
      <c r="CY24" s="582"/>
      <c r="CZ24" s="620">
        <v>41.4</v>
      </c>
      <c r="DA24" s="621"/>
      <c r="DB24" s="621"/>
      <c r="DC24" s="622"/>
      <c r="DD24" s="619">
        <v>1426168</v>
      </c>
      <c r="DE24" s="581"/>
      <c r="DF24" s="581"/>
      <c r="DG24" s="581"/>
      <c r="DH24" s="581"/>
      <c r="DI24" s="581"/>
      <c r="DJ24" s="581"/>
      <c r="DK24" s="582"/>
      <c r="DL24" s="619">
        <v>1403995</v>
      </c>
      <c r="DM24" s="581"/>
      <c r="DN24" s="581"/>
      <c r="DO24" s="581"/>
      <c r="DP24" s="581"/>
      <c r="DQ24" s="581"/>
      <c r="DR24" s="581"/>
      <c r="DS24" s="581"/>
      <c r="DT24" s="581"/>
      <c r="DU24" s="581"/>
      <c r="DV24" s="582"/>
      <c r="DW24" s="585">
        <v>39.6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513901</v>
      </c>
      <c r="S25" s="592"/>
      <c r="T25" s="592"/>
      <c r="U25" s="592"/>
      <c r="V25" s="592"/>
      <c r="W25" s="592"/>
      <c r="X25" s="592"/>
      <c r="Y25" s="593"/>
      <c r="Z25" s="594">
        <v>10.1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694315</v>
      </c>
      <c r="CS25" s="623"/>
      <c r="CT25" s="623"/>
      <c r="CU25" s="623"/>
      <c r="CV25" s="623"/>
      <c r="CW25" s="623"/>
      <c r="CX25" s="623"/>
      <c r="CY25" s="624"/>
      <c r="CZ25" s="625">
        <v>14.4</v>
      </c>
      <c r="DA25" s="626"/>
      <c r="DB25" s="626"/>
      <c r="DC25" s="627"/>
      <c r="DD25" s="600">
        <v>680655</v>
      </c>
      <c r="DE25" s="623"/>
      <c r="DF25" s="623"/>
      <c r="DG25" s="623"/>
      <c r="DH25" s="623"/>
      <c r="DI25" s="623"/>
      <c r="DJ25" s="623"/>
      <c r="DK25" s="624"/>
      <c r="DL25" s="600">
        <v>677249</v>
      </c>
      <c r="DM25" s="623"/>
      <c r="DN25" s="623"/>
      <c r="DO25" s="623"/>
      <c r="DP25" s="623"/>
      <c r="DQ25" s="623"/>
      <c r="DR25" s="623"/>
      <c r="DS25" s="623"/>
      <c r="DT25" s="623"/>
      <c r="DU25" s="623"/>
      <c r="DV25" s="624"/>
      <c r="DW25" s="596">
        <v>19.100000000000001</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387247</v>
      </c>
      <c r="CS26" s="592"/>
      <c r="CT26" s="592"/>
      <c r="CU26" s="592"/>
      <c r="CV26" s="592"/>
      <c r="CW26" s="592"/>
      <c r="CX26" s="592"/>
      <c r="CY26" s="593"/>
      <c r="CZ26" s="625">
        <v>8.1</v>
      </c>
      <c r="DA26" s="626"/>
      <c r="DB26" s="626"/>
      <c r="DC26" s="627"/>
      <c r="DD26" s="600">
        <v>374653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416725</v>
      </c>
      <c r="S27" s="592"/>
      <c r="T27" s="592"/>
      <c r="U27" s="592"/>
      <c r="V27" s="592"/>
      <c r="W27" s="592"/>
      <c r="X27" s="592"/>
      <c r="Y27" s="593"/>
      <c r="Z27" s="594">
        <v>8.1999999999999993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1106512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753671</v>
      </c>
      <c r="CS27" s="623"/>
      <c r="CT27" s="623"/>
      <c r="CU27" s="623"/>
      <c r="CV27" s="623"/>
      <c r="CW27" s="623"/>
      <c r="CX27" s="623"/>
      <c r="CY27" s="624"/>
      <c r="CZ27" s="625">
        <v>15.7</v>
      </c>
      <c r="DA27" s="626"/>
      <c r="DB27" s="626"/>
      <c r="DC27" s="627"/>
      <c r="DD27" s="600">
        <v>221344</v>
      </c>
      <c r="DE27" s="623"/>
      <c r="DF27" s="623"/>
      <c r="DG27" s="623"/>
      <c r="DH27" s="623"/>
      <c r="DI27" s="623"/>
      <c r="DJ27" s="623"/>
      <c r="DK27" s="624"/>
      <c r="DL27" s="600">
        <v>202577</v>
      </c>
      <c r="DM27" s="623"/>
      <c r="DN27" s="623"/>
      <c r="DO27" s="623"/>
      <c r="DP27" s="623"/>
      <c r="DQ27" s="623"/>
      <c r="DR27" s="623"/>
      <c r="DS27" s="623"/>
      <c r="DT27" s="623"/>
      <c r="DU27" s="623"/>
      <c r="DV27" s="624"/>
      <c r="DW27" s="596">
        <v>5.7</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12512</v>
      </c>
      <c r="S28" s="592"/>
      <c r="T28" s="592"/>
      <c r="U28" s="592"/>
      <c r="V28" s="592"/>
      <c r="W28" s="592"/>
      <c r="X28" s="592"/>
      <c r="Y28" s="593"/>
      <c r="Z28" s="594">
        <v>0.2</v>
      </c>
      <c r="AA28" s="594"/>
      <c r="AB28" s="594"/>
      <c r="AC28" s="594"/>
      <c r="AD28" s="595">
        <v>2861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541636</v>
      </c>
      <c r="CS28" s="592"/>
      <c r="CT28" s="592"/>
      <c r="CU28" s="592"/>
      <c r="CV28" s="592"/>
      <c r="CW28" s="592"/>
      <c r="CX28" s="592"/>
      <c r="CY28" s="593"/>
      <c r="CZ28" s="625">
        <v>11.3</v>
      </c>
      <c r="DA28" s="626"/>
      <c r="DB28" s="626"/>
      <c r="DC28" s="627"/>
      <c r="DD28" s="600">
        <v>524169</v>
      </c>
      <c r="DE28" s="592"/>
      <c r="DF28" s="592"/>
      <c r="DG28" s="592"/>
      <c r="DH28" s="592"/>
      <c r="DI28" s="592"/>
      <c r="DJ28" s="592"/>
      <c r="DK28" s="593"/>
      <c r="DL28" s="600">
        <v>524169</v>
      </c>
      <c r="DM28" s="592"/>
      <c r="DN28" s="592"/>
      <c r="DO28" s="592"/>
      <c r="DP28" s="592"/>
      <c r="DQ28" s="592"/>
      <c r="DR28" s="592"/>
      <c r="DS28" s="592"/>
      <c r="DT28" s="592"/>
      <c r="DU28" s="592"/>
      <c r="DV28" s="593"/>
      <c r="DW28" s="596">
        <v>14.8</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10239</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541380</v>
      </c>
      <c r="CS29" s="623"/>
      <c r="CT29" s="623"/>
      <c r="CU29" s="623"/>
      <c r="CV29" s="623"/>
      <c r="CW29" s="623"/>
      <c r="CX29" s="623"/>
      <c r="CY29" s="624"/>
      <c r="CZ29" s="625">
        <v>11.3</v>
      </c>
      <c r="DA29" s="626"/>
      <c r="DB29" s="626"/>
      <c r="DC29" s="627"/>
      <c r="DD29" s="600">
        <v>523913</v>
      </c>
      <c r="DE29" s="623"/>
      <c r="DF29" s="623"/>
      <c r="DG29" s="623"/>
      <c r="DH29" s="623"/>
      <c r="DI29" s="623"/>
      <c r="DJ29" s="623"/>
      <c r="DK29" s="624"/>
      <c r="DL29" s="600">
        <v>523913</v>
      </c>
      <c r="DM29" s="623"/>
      <c r="DN29" s="623"/>
      <c r="DO29" s="623"/>
      <c r="DP29" s="623"/>
      <c r="DQ29" s="623"/>
      <c r="DR29" s="623"/>
      <c r="DS29" s="623"/>
      <c r="DT29" s="623"/>
      <c r="DU29" s="623"/>
      <c r="DV29" s="624"/>
      <c r="DW29" s="596">
        <v>14.8</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13503</v>
      </c>
      <c r="S30" s="592"/>
      <c r="T30" s="592"/>
      <c r="U30" s="592"/>
      <c r="V30" s="592"/>
      <c r="W30" s="592"/>
      <c r="X30" s="592"/>
      <c r="Y30" s="593"/>
      <c r="Z30" s="594">
        <v>0.3</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v>
      </c>
      <c r="BH30" s="650"/>
      <c r="BI30" s="650"/>
      <c r="BJ30" s="650"/>
      <c r="BK30" s="650"/>
      <c r="BL30" s="650"/>
      <c r="BM30" s="586">
        <v>93.9</v>
      </c>
      <c r="BN30" s="650"/>
      <c r="BO30" s="650"/>
      <c r="BP30" s="650"/>
      <c r="BQ30" s="651"/>
      <c r="BR30" s="649">
        <v>97.7</v>
      </c>
      <c r="BS30" s="650"/>
      <c r="BT30" s="650"/>
      <c r="BU30" s="650"/>
      <c r="BV30" s="650"/>
      <c r="BW30" s="650"/>
      <c r="BX30" s="586">
        <v>93.8</v>
      </c>
      <c r="BY30" s="650"/>
      <c r="BZ30" s="650"/>
      <c r="CA30" s="650"/>
      <c r="CB30" s="651"/>
      <c r="CD30" s="654"/>
      <c r="CE30" s="655"/>
      <c r="CF30" s="605" t="s">
        <v>292</v>
      </c>
      <c r="CG30" s="606"/>
      <c r="CH30" s="606"/>
      <c r="CI30" s="606"/>
      <c r="CJ30" s="606"/>
      <c r="CK30" s="606"/>
      <c r="CL30" s="606"/>
      <c r="CM30" s="606"/>
      <c r="CN30" s="606"/>
      <c r="CO30" s="606"/>
      <c r="CP30" s="606"/>
      <c r="CQ30" s="607"/>
      <c r="CR30" s="591">
        <v>463552</v>
      </c>
      <c r="CS30" s="592"/>
      <c r="CT30" s="592"/>
      <c r="CU30" s="592"/>
      <c r="CV30" s="592"/>
      <c r="CW30" s="592"/>
      <c r="CX30" s="592"/>
      <c r="CY30" s="593"/>
      <c r="CZ30" s="625">
        <v>9.6</v>
      </c>
      <c r="DA30" s="626"/>
      <c r="DB30" s="626"/>
      <c r="DC30" s="627"/>
      <c r="DD30" s="600">
        <v>446085</v>
      </c>
      <c r="DE30" s="592"/>
      <c r="DF30" s="592"/>
      <c r="DG30" s="592"/>
      <c r="DH30" s="592"/>
      <c r="DI30" s="592"/>
      <c r="DJ30" s="592"/>
      <c r="DK30" s="593"/>
      <c r="DL30" s="600">
        <v>446085</v>
      </c>
      <c r="DM30" s="592"/>
      <c r="DN30" s="592"/>
      <c r="DO30" s="592"/>
      <c r="DP30" s="592"/>
      <c r="DQ30" s="592"/>
      <c r="DR30" s="592"/>
      <c r="DS30" s="592"/>
      <c r="DT30" s="592"/>
      <c r="DU30" s="592"/>
      <c r="DV30" s="593"/>
      <c r="DW30" s="596">
        <v>12.6</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88908</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95.2</v>
      </c>
      <c r="BN31" s="647"/>
      <c r="BO31" s="647"/>
      <c r="BP31" s="647"/>
      <c r="BQ31" s="648"/>
      <c r="BR31" s="646">
        <v>98.2</v>
      </c>
      <c r="BS31" s="623"/>
      <c r="BT31" s="623"/>
      <c r="BU31" s="623"/>
      <c r="BV31" s="623"/>
      <c r="BW31" s="623"/>
      <c r="BX31" s="597">
        <v>95.1</v>
      </c>
      <c r="BY31" s="647"/>
      <c r="BZ31" s="647"/>
      <c r="CA31" s="647"/>
      <c r="CB31" s="648"/>
      <c r="CD31" s="654"/>
      <c r="CE31" s="655"/>
      <c r="CF31" s="605" t="s">
        <v>296</v>
      </c>
      <c r="CG31" s="606"/>
      <c r="CH31" s="606"/>
      <c r="CI31" s="606"/>
      <c r="CJ31" s="606"/>
      <c r="CK31" s="606"/>
      <c r="CL31" s="606"/>
      <c r="CM31" s="606"/>
      <c r="CN31" s="606"/>
      <c r="CO31" s="606"/>
      <c r="CP31" s="606"/>
      <c r="CQ31" s="607"/>
      <c r="CR31" s="591">
        <v>77828</v>
      </c>
      <c r="CS31" s="623"/>
      <c r="CT31" s="623"/>
      <c r="CU31" s="623"/>
      <c r="CV31" s="623"/>
      <c r="CW31" s="623"/>
      <c r="CX31" s="623"/>
      <c r="CY31" s="624"/>
      <c r="CZ31" s="625">
        <v>1.6</v>
      </c>
      <c r="DA31" s="626"/>
      <c r="DB31" s="626"/>
      <c r="DC31" s="627"/>
      <c r="DD31" s="600">
        <v>77828</v>
      </c>
      <c r="DE31" s="623"/>
      <c r="DF31" s="623"/>
      <c r="DG31" s="623"/>
      <c r="DH31" s="623"/>
      <c r="DI31" s="623"/>
      <c r="DJ31" s="623"/>
      <c r="DK31" s="624"/>
      <c r="DL31" s="600">
        <v>77828</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30757</v>
      </c>
      <c r="S32" s="592"/>
      <c r="T32" s="592"/>
      <c r="U32" s="592"/>
      <c r="V32" s="592"/>
      <c r="W32" s="592"/>
      <c r="X32" s="592"/>
      <c r="Y32" s="593"/>
      <c r="Z32" s="594">
        <v>0.6</v>
      </c>
      <c r="AA32" s="594"/>
      <c r="AB32" s="594"/>
      <c r="AC32" s="594"/>
      <c r="AD32" s="595">
        <v>5375</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91.9</v>
      </c>
      <c r="BN32" s="659"/>
      <c r="BO32" s="659"/>
      <c r="BP32" s="659"/>
      <c r="BQ32" s="661"/>
      <c r="BR32" s="658">
        <v>96.9</v>
      </c>
      <c r="BS32" s="659"/>
      <c r="BT32" s="659"/>
      <c r="BU32" s="659"/>
      <c r="BV32" s="659"/>
      <c r="BW32" s="659"/>
      <c r="BX32" s="660">
        <v>91.9</v>
      </c>
      <c r="BY32" s="659"/>
      <c r="BZ32" s="659"/>
      <c r="CA32" s="659"/>
      <c r="CB32" s="661"/>
      <c r="CD32" s="656"/>
      <c r="CE32" s="657"/>
      <c r="CF32" s="605" t="s">
        <v>299</v>
      </c>
      <c r="CG32" s="606"/>
      <c r="CH32" s="606"/>
      <c r="CI32" s="606"/>
      <c r="CJ32" s="606"/>
      <c r="CK32" s="606"/>
      <c r="CL32" s="606"/>
      <c r="CM32" s="606"/>
      <c r="CN32" s="606"/>
      <c r="CO32" s="606"/>
      <c r="CP32" s="606"/>
      <c r="CQ32" s="607"/>
      <c r="CR32" s="591">
        <v>256</v>
      </c>
      <c r="CS32" s="592"/>
      <c r="CT32" s="592"/>
      <c r="CU32" s="592"/>
      <c r="CV32" s="592"/>
      <c r="CW32" s="592"/>
      <c r="CX32" s="592"/>
      <c r="CY32" s="593"/>
      <c r="CZ32" s="625">
        <v>0</v>
      </c>
      <c r="DA32" s="626"/>
      <c r="DB32" s="626"/>
      <c r="DC32" s="627"/>
      <c r="DD32" s="600">
        <v>256</v>
      </c>
      <c r="DE32" s="592"/>
      <c r="DF32" s="592"/>
      <c r="DG32" s="592"/>
      <c r="DH32" s="592"/>
      <c r="DI32" s="592"/>
      <c r="DJ32" s="592"/>
      <c r="DK32" s="593"/>
      <c r="DL32" s="600">
        <v>256</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287900</v>
      </c>
      <c r="S33" s="592"/>
      <c r="T33" s="592"/>
      <c r="U33" s="592"/>
      <c r="V33" s="592"/>
      <c r="W33" s="592"/>
      <c r="X33" s="592"/>
      <c r="Y33" s="593"/>
      <c r="Z33" s="594">
        <v>5.7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2279600</v>
      </c>
      <c r="CS33" s="623"/>
      <c r="CT33" s="623"/>
      <c r="CU33" s="623"/>
      <c r="CV33" s="623"/>
      <c r="CW33" s="623"/>
      <c r="CX33" s="623"/>
      <c r="CY33" s="624"/>
      <c r="CZ33" s="625">
        <v>47.4</v>
      </c>
      <c r="DA33" s="626"/>
      <c r="DB33" s="626"/>
      <c r="DC33" s="627"/>
      <c r="DD33" s="600">
        <v>2051232</v>
      </c>
      <c r="DE33" s="623"/>
      <c r="DF33" s="623"/>
      <c r="DG33" s="623"/>
      <c r="DH33" s="623"/>
      <c r="DI33" s="623"/>
      <c r="DJ33" s="623"/>
      <c r="DK33" s="624"/>
      <c r="DL33" s="600">
        <v>1646522</v>
      </c>
      <c r="DM33" s="623"/>
      <c r="DN33" s="623"/>
      <c r="DO33" s="623"/>
      <c r="DP33" s="623"/>
      <c r="DQ33" s="623"/>
      <c r="DR33" s="623"/>
      <c r="DS33" s="623"/>
      <c r="DT33" s="623"/>
      <c r="DU33" s="623"/>
      <c r="DV33" s="624"/>
      <c r="DW33" s="596">
        <v>46.4</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687152</v>
      </c>
      <c r="CS34" s="592"/>
      <c r="CT34" s="592"/>
      <c r="CU34" s="592"/>
      <c r="CV34" s="592"/>
      <c r="CW34" s="592"/>
      <c r="CX34" s="592"/>
      <c r="CY34" s="593"/>
      <c r="CZ34" s="625">
        <v>14.3</v>
      </c>
      <c r="DA34" s="626"/>
      <c r="DB34" s="626"/>
      <c r="DC34" s="627"/>
      <c r="DD34" s="600">
        <v>572964</v>
      </c>
      <c r="DE34" s="592"/>
      <c r="DF34" s="592"/>
      <c r="DG34" s="592"/>
      <c r="DH34" s="592"/>
      <c r="DI34" s="592"/>
      <c r="DJ34" s="592"/>
      <c r="DK34" s="593"/>
      <c r="DL34" s="600">
        <v>434910</v>
      </c>
      <c r="DM34" s="592"/>
      <c r="DN34" s="592"/>
      <c r="DO34" s="592"/>
      <c r="DP34" s="592"/>
      <c r="DQ34" s="592"/>
      <c r="DR34" s="592"/>
      <c r="DS34" s="592"/>
      <c r="DT34" s="592"/>
      <c r="DU34" s="592"/>
      <c r="DV34" s="593"/>
      <c r="DW34" s="596">
        <v>12.3</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200000</v>
      </c>
      <c r="S35" s="592"/>
      <c r="T35" s="592"/>
      <c r="U35" s="592"/>
      <c r="V35" s="592"/>
      <c r="W35" s="592"/>
      <c r="X35" s="592"/>
      <c r="Y35" s="593"/>
      <c r="Z35" s="594">
        <v>3.9</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878149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29408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52496</v>
      </c>
      <c r="CS35" s="623"/>
      <c r="CT35" s="623"/>
      <c r="CU35" s="623"/>
      <c r="CV35" s="623"/>
      <c r="CW35" s="623"/>
      <c r="CX35" s="623"/>
      <c r="CY35" s="624"/>
      <c r="CZ35" s="625">
        <v>1.1000000000000001</v>
      </c>
      <c r="DA35" s="626"/>
      <c r="DB35" s="626"/>
      <c r="DC35" s="627"/>
      <c r="DD35" s="600">
        <v>47348</v>
      </c>
      <c r="DE35" s="623"/>
      <c r="DF35" s="623"/>
      <c r="DG35" s="623"/>
      <c r="DH35" s="623"/>
      <c r="DI35" s="623"/>
      <c r="DJ35" s="623"/>
      <c r="DK35" s="624"/>
      <c r="DL35" s="600">
        <v>47348</v>
      </c>
      <c r="DM35" s="623"/>
      <c r="DN35" s="623"/>
      <c r="DO35" s="623"/>
      <c r="DP35" s="623"/>
      <c r="DQ35" s="623"/>
      <c r="DR35" s="623"/>
      <c r="DS35" s="623"/>
      <c r="DT35" s="623"/>
      <c r="DU35" s="623"/>
      <c r="DV35" s="624"/>
      <c r="DW35" s="596">
        <v>1.3</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5069100</v>
      </c>
      <c r="S36" s="664"/>
      <c r="T36" s="664"/>
      <c r="U36" s="664"/>
      <c r="V36" s="664"/>
      <c r="W36" s="664"/>
      <c r="X36" s="664"/>
      <c r="Y36" s="665"/>
      <c r="Z36" s="666">
        <v>100</v>
      </c>
      <c r="AA36" s="666"/>
      <c r="AB36" s="666"/>
      <c r="AC36" s="666"/>
      <c r="AD36" s="667">
        <v>3347837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348303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-10356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577709</v>
      </c>
      <c r="CS36" s="592"/>
      <c r="CT36" s="592"/>
      <c r="CU36" s="592"/>
      <c r="CV36" s="592"/>
      <c r="CW36" s="592"/>
      <c r="CX36" s="592"/>
      <c r="CY36" s="593"/>
      <c r="CZ36" s="625">
        <v>12</v>
      </c>
      <c r="DA36" s="626"/>
      <c r="DB36" s="626"/>
      <c r="DC36" s="627"/>
      <c r="DD36" s="600">
        <v>535312</v>
      </c>
      <c r="DE36" s="592"/>
      <c r="DF36" s="592"/>
      <c r="DG36" s="592"/>
      <c r="DH36" s="592"/>
      <c r="DI36" s="592"/>
      <c r="DJ36" s="592"/>
      <c r="DK36" s="593"/>
      <c r="DL36" s="600">
        <v>453903</v>
      </c>
      <c r="DM36" s="592"/>
      <c r="DN36" s="592"/>
      <c r="DO36" s="592"/>
      <c r="DP36" s="592"/>
      <c r="DQ36" s="592"/>
      <c r="DR36" s="592"/>
      <c r="DS36" s="592"/>
      <c r="DT36" s="592"/>
      <c r="DU36" s="592"/>
      <c r="DV36" s="593"/>
      <c r="DW36" s="596">
        <v>12.8</v>
      </c>
      <c r="DX36" s="617"/>
      <c r="DY36" s="617"/>
      <c r="DZ36" s="617"/>
      <c r="EA36" s="617"/>
      <c r="EB36" s="617"/>
      <c r="EC36" s="618"/>
    </row>
    <row r="37" spans="2:133" ht="11.25" customHeight="1">
      <c r="AQ37" s="670" t="s">
        <v>314</v>
      </c>
      <c r="AR37" s="671"/>
      <c r="AS37" s="671"/>
      <c r="AT37" s="671"/>
      <c r="AU37" s="671"/>
      <c r="AV37" s="671"/>
      <c r="AW37" s="671"/>
      <c r="AX37" s="671"/>
      <c r="AY37" s="672"/>
      <c r="AZ37" s="591">
        <v>90326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2004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329010</v>
      </c>
      <c r="CS37" s="623"/>
      <c r="CT37" s="623"/>
      <c r="CU37" s="623"/>
      <c r="CV37" s="623"/>
      <c r="CW37" s="623"/>
      <c r="CX37" s="623"/>
      <c r="CY37" s="624"/>
      <c r="CZ37" s="625">
        <v>6.8</v>
      </c>
      <c r="DA37" s="626"/>
      <c r="DB37" s="626"/>
      <c r="DC37" s="627"/>
      <c r="DD37" s="600">
        <v>329010</v>
      </c>
      <c r="DE37" s="623"/>
      <c r="DF37" s="623"/>
      <c r="DG37" s="623"/>
      <c r="DH37" s="623"/>
      <c r="DI37" s="623"/>
      <c r="DJ37" s="623"/>
      <c r="DK37" s="624"/>
      <c r="DL37" s="600">
        <v>322623</v>
      </c>
      <c r="DM37" s="623"/>
      <c r="DN37" s="623"/>
      <c r="DO37" s="623"/>
      <c r="DP37" s="623"/>
      <c r="DQ37" s="623"/>
      <c r="DR37" s="623"/>
      <c r="DS37" s="623"/>
      <c r="DT37" s="623"/>
      <c r="DU37" s="623"/>
      <c r="DV37" s="624"/>
      <c r="DW37" s="596">
        <v>9.1</v>
      </c>
      <c r="DX37" s="617"/>
      <c r="DY37" s="617"/>
      <c r="DZ37" s="617"/>
      <c r="EA37" s="617"/>
      <c r="EB37" s="617"/>
      <c r="EC37" s="618"/>
    </row>
    <row r="38" spans="2:133" ht="11.25" customHeight="1">
      <c r="AQ38" s="670" t="s">
        <v>317</v>
      </c>
      <c r="AR38" s="671"/>
      <c r="AS38" s="671"/>
      <c r="AT38" s="671"/>
      <c r="AU38" s="671"/>
      <c r="AV38" s="671"/>
      <c r="AW38" s="671"/>
      <c r="AX38" s="671"/>
      <c r="AY38" s="672"/>
      <c r="AZ38" s="591">
        <v>7026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3691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780797</v>
      </c>
      <c r="CS38" s="592"/>
      <c r="CT38" s="592"/>
      <c r="CU38" s="592"/>
      <c r="CV38" s="592"/>
      <c r="CW38" s="592"/>
      <c r="CX38" s="592"/>
      <c r="CY38" s="593"/>
      <c r="CZ38" s="625">
        <v>16.2</v>
      </c>
      <c r="DA38" s="626"/>
      <c r="DB38" s="626"/>
      <c r="DC38" s="627"/>
      <c r="DD38" s="600">
        <v>721247</v>
      </c>
      <c r="DE38" s="592"/>
      <c r="DF38" s="592"/>
      <c r="DG38" s="592"/>
      <c r="DH38" s="592"/>
      <c r="DI38" s="592"/>
      <c r="DJ38" s="592"/>
      <c r="DK38" s="593"/>
      <c r="DL38" s="600">
        <v>678045</v>
      </c>
      <c r="DM38" s="592"/>
      <c r="DN38" s="592"/>
      <c r="DO38" s="592"/>
      <c r="DP38" s="592"/>
      <c r="DQ38" s="592"/>
      <c r="DR38" s="592"/>
      <c r="DS38" s="592"/>
      <c r="DT38" s="592"/>
      <c r="DU38" s="592"/>
      <c r="DV38" s="593"/>
      <c r="DW38" s="596">
        <v>19.100000000000001</v>
      </c>
      <c r="DX38" s="617"/>
      <c r="DY38" s="617"/>
      <c r="DZ38" s="617"/>
      <c r="EA38" s="617"/>
      <c r="EB38" s="617"/>
      <c r="EC38" s="618"/>
    </row>
    <row r="39" spans="2:133" ht="11.25" customHeight="1">
      <c r="AQ39" s="670" t="s">
        <v>320</v>
      </c>
      <c r="AR39" s="671"/>
      <c r="AS39" s="671"/>
      <c r="AT39" s="671"/>
      <c r="AU39" s="671"/>
      <c r="AV39" s="671"/>
      <c r="AW39" s="671"/>
      <c r="AX39" s="671"/>
      <c r="AY39" s="672"/>
      <c r="AZ39" s="591" t="s">
        <v>111</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147500</v>
      </c>
      <c r="CS39" s="623"/>
      <c r="CT39" s="623"/>
      <c r="CU39" s="623"/>
      <c r="CV39" s="623"/>
      <c r="CW39" s="623"/>
      <c r="CX39" s="623"/>
      <c r="CY39" s="624"/>
      <c r="CZ39" s="625">
        <v>3.1</v>
      </c>
      <c r="DA39" s="626"/>
      <c r="DB39" s="626"/>
      <c r="DC39" s="627"/>
      <c r="DD39" s="600">
        <v>142015</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106812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33946</v>
      </c>
      <c r="CS40" s="592"/>
      <c r="CT40" s="592"/>
      <c r="CU40" s="592"/>
      <c r="CV40" s="592"/>
      <c r="CW40" s="592"/>
      <c r="CX40" s="592"/>
      <c r="CY40" s="593"/>
      <c r="CZ40" s="625">
        <v>0.7</v>
      </c>
      <c r="DA40" s="626"/>
      <c r="DB40" s="626"/>
      <c r="DC40" s="627"/>
      <c r="DD40" s="600">
        <v>32346</v>
      </c>
      <c r="DE40" s="592"/>
      <c r="DF40" s="592"/>
      <c r="DG40" s="592"/>
      <c r="DH40" s="592"/>
      <c r="DI40" s="592"/>
      <c r="DJ40" s="592"/>
      <c r="DK40" s="593"/>
      <c r="DL40" s="600">
        <v>32316</v>
      </c>
      <c r="DM40" s="592"/>
      <c r="DN40" s="592"/>
      <c r="DO40" s="592"/>
      <c r="DP40" s="592"/>
      <c r="DQ40" s="592"/>
      <c r="DR40" s="592"/>
      <c r="DS40" s="592"/>
      <c r="DT40" s="592"/>
      <c r="DU40" s="592"/>
      <c r="DV40" s="593"/>
      <c r="DW40" s="596">
        <v>0.9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325682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209</v>
      </c>
      <c r="CS41" s="623"/>
      <c r="CT41" s="623"/>
      <c r="CU41" s="623"/>
      <c r="CV41" s="623"/>
      <c r="CW41" s="623"/>
      <c r="CX41" s="623"/>
      <c r="CY41" s="624"/>
      <c r="CZ41" s="625" t="s">
        <v>209</v>
      </c>
      <c r="DA41" s="626"/>
      <c r="DB41" s="626"/>
      <c r="DC41" s="627"/>
      <c r="DD41" s="600" t="s">
        <v>209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537692</v>
      </c>
      <c r="CS42" s="592"/>
      <c r="CT42" s="592"/>
      <c r="CU42" s="592"/>
      <c r="CV42" s="592"/>
      <c r="CW42" s="592"/>
      <c r="CX42" s="592"/>
      <c r="CY42" s="593"/>
      <c r="CZ42" s="625">
        <v>11.2</v>
      </c>
      <c r="DA42" s="674"/>
      <c r="DB42" s="674"/>
      <c r="DC42" s="675"/>
      <c r="DD42" s="600">
        <v>308895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17756</v>
      </c>
      <c r="CS43" s="623"/>
      <c r="CT43" s="623"/>
      <c r="CU43" s="623"/>
      <c r="CV43" s="623"/>
      <c r="CW43" s="623"/>
      <c r="CX43" s="623"/>
      <c r="CY43" s="624"/>
      <c r="CZ43" s="625">
        <v>0.4</v>
      </c>
      <c r="DA43" s="626"/>
      <c r="DB43" s="626"/>
      <c r="DC43" s="627"/>
      <c r="DD43" s="600">
        <v>11673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519512</v>
      </c>
      <c r="CS44" s="592"/>
      <c r="CT44" s="592"/>
      <c r="CU44" s="592"/>
      <c r="CV44" s="592"/>
      <c r="CW44" s="592"/>
      <c r="CX44" s="592"/>
      <c r="CY44" s="593"/>
      <c r="CZ44" s="625">
        <v>10.8</v>
      </c>
      <c r="DA44" s="674"/>
      <c r="DB44" s="674"/>
      <c r="DC44" s="675"/>
      <c r="DD44" s="600">
        <v>303565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189716</v>
      </c>
      <c r="CS45" s="623"/>
      <c r="CT45" s="623"/>
      <c r="CU45" s="623"/>
      <c r="CV45" s="623"/>
      <c r="CW45" s="623"/>
      <c r="CX45" s="623"/>
      <c r="CY45" s="624"/>
      <c r="CZ45" s="625">
        <v>3.9</v>
      </c>
      <c r="DA45" s="626"/>
      <c r="DB45" s="626"/>
      <c r="DC45" s="627"/>
      <c r="DD45" s="600">
        <v>53012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268546</v>
      </c>
      <c r="CS46" s="592"/>
      <c r="CT46" s="592"/>
      <c r="CU46" s="592"/>
      <c r="CV46" s="592"/>
      <c r="CW46" s="592"/>
      <c r="CX46" s="592"/>
      <c r="CY46" s="593"/>
      <c r="CZ46" s="625">
        <v>5.6</v>
      </c>
      <c r="DA46" s="674"/>
      <c r="DB46" s="674"/>
      <c r="DC46" s="675"/>
      <c r="DD46" s="600">
        <v>244403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18180</v>
      </c>
      <c r="CS47" s="623"/>
      <c r="CT47" s="623"/>
      <c r="CU47" s="623"/>
      <c r="CV47" s="623"/>
      <c r="CW47" s="623"/>
      <c r="CX47" s="623"/>
      <c r="CY47" s="624"/>
      <c r="CZ47" s="625">
        <v>0.4</v>
      </c>
      <c r="DA47" s="626"/>
      <c r="DB47" s="626"/>
      <c r="DC47" s="627"/>
      <c r="DD47" s="600">
        <v>5330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4806914</v>
      </c>
      <c r="CS49" s="659"/>
      <c r="CT49" s="659"/>
      <c r="CU49" s="659"/>
      <c r="CV49" s="659"/>
      <c r="CW49" s="659"/>
      <c r="CX49" s="659"/>
      <c r="CY49" s="686"/>
      <c r="CZ49" s="687">
        <v>100</v>
      </c>
      <c r="DA49" s="688"/>
      <c r="DB49" s="688"/>
      <c r="DC49" s="689"/>
      <c r="DD49" s="690">
        <v>3786295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5068</v>
      </c>
      <c r="R7" s="721"/>
      <c r="S7" s="721"/>
      <c r="T7" s="721"/>
      <c r="U7" s="721"/>
      <c r="V7" s="721">
        <v>4806</v>
      </c>
      <c r="W7" s="721"/>
      <c r="X7" s="721"/>
      <c r="Y7" s="721"/>
      <c r="Z7" s="721"/>
      <c r="AA7" s="721">
        <v>262</v>
      </c>
      <c r="AB7" s="721"/>
      <c r="AC7" s="721"/>
      <c r="AD7" s="721"/>
      <c r="AE7" s="722"/>
      <c r="AF7" s="723">
        <v>256</v>
      </c>
      <c r="AG7" s="724"/>
      <c r="AH7" s="724"/>
      <c r="AI7" s="724"/>
      <c r="AJ7" s="725"/>
      <c r="AK7" s="760">
        <v>7</v>
      </c>
      <c r="AL7" s="761"/>
      <c r="AM7" s="761"/>
      <c r="AN7" s="761"/>
      <c r="AO7" s="761"/>
      <c r="AP7" s="761">
        <v>5142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9</v>
      </c>
      <c r="R8" s="745"/>
      <c r="S8" s="745"/>
      <c r="T8" s="745"/>
      <c r="U8" s="745"/>
      <c r="V8" s="745">
        <v>9</v>
      </c>
      <c r="W8" s="745"/>
      <c r="X8" s="745"/>
      <c r="Y8" s="745"/>
      <c r="Z8" s="745"/>
      <c r="AA8" s="745">
        <v>0</v>
      </c>
      <c r="AB8" s="745"/>
      <c r="AC8" s="745"/>
      <c r="AD8" s="745"/>
      <c r="AE8" s="746"/>
      <c r="AF8" s="747" t="s">
        <v>111</v>
      </c>
      <c r="AG8" s="748"/>
      <c r="AH8" s="748"/>
      <c r="AI8" s="748"/>
      <c r="AJ8" s="749"/>
      <c r="AK8" s="750">
        <v>8</v>
      </c>
      <c r="AL8" s="751"/>
      <c r="AM8" s="751"/>
      <c r="AN8" s="751"/>
      <c r="AO8" s="751"/>
      <c r="AP8" s="751">
        <v>41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5077</v>
      </c>
      <c r="R23" s="780"/>
      <c r="S23" s="780"/>
      <c r="T23" s="780"/>
      <c r="U23" s="780"/>
      <c r="V23" s="780">
        <v>4815</v>
      </c>
      <c r="W23" s="780"/>
      <c r="X23" s="780"/>
      <c r="Y23" s="780"/>
      <c r="Z23" s="780"/>
      <c r="AA23" s="780">
        <v>262</v>
      </c>
      <c r="AB23" s="780"/>
      <c r="AC23" s="780"/>
      <c r="AD23" s="780"/>
      <c r="AE23" s="781"/>
      <c r="AF23" s="782">
        <v>256</v>
      </c>
      <c r="AG23" s="780"/>
      <c r="AH23" s="780"/>
      <c r="AI23" s="780"/>
      <c r="AJ23" s="783"/>
      <c r="AK23" s="784"/>
      <c r="AL23" s="785"/>
      <c r="AM23" s="785"/>
      <c r="AN23" s="785"/>
      <c r="AO23" s="785"/>
      <c r="AP23" s="780">
        <v>5183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1335</v>
      </c>
      <c r="R28" s="809"/>
      <c r="S28" s="809"/>
      <c r="T28" s="809"/>
      <c r="U28" s="809"/>
      <c r="V28" s="809">
        <v>1306</v>
      </c>
      <c r="W28" s="809"/>
      <c r="X28" s="809"/>
      <c r="Y28" s="809"/>
      <c r="Z28" s="809"/>
      <c r="AA28" s="809">
        <v>29</v>
      </c>
      <c r="AB28" s="809"/>
      <c r="AC28" s="809"/>
      <c r="AD28" s="809"/>
      <c r="AE28" s="810"/>
      <c r="AF28" s="811">
        <v>29</v>
      </c>
      <c r="AG28" s="809"/>
      <c r="AH28" s="809"/>
      <c r="AI28" s="809"/>
      <c r="AJ28" s="812"/>
      <c r="AK28" s="813">
        <v>116</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1274</v>
      </c>
      <c r="R29" s="745"/>
      <c r="S29" s="745"/>
      <c r="T29" s="745"/>
      <c r="U29" s="745"/>
      <c r="V29" s="745">
        <v>1256</v>
      </c>
      <c r="W29" s="745"/>
      <c r="X29" s="745"/>
      <c r="Y29" s="745"/>
      <c r="Z29" s="745"/>
      <c r="AA29" s="745">
        <v>18</v>
      </c>
      <c r="AB29" s="745"/>
      <c r="AC29" s="745"/>
      <c r="AD29" s="745"/>
      <c r="AE29" s="746"/>
      <c r="AF29" s="747">
        <v>18</v>
      </c>
      <c r="AG29" s="748"/>
      <c r="AH29" s="748"/>
      <c r="AI29" s="748"/>
      <c r="AJ29" s="749"/>
      <c r="AK29" s="816">
        <v>235</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100</v>
      </c>
      <c r="R30" s="745"/>
      <c r="S30" s="745"/>
      <c r="T30" s="745"/>
      <c r="U30" s="745"/>
      <c r="V30" s="745">
        <v>100</v>
      </c>
      <c r="W30" s="745"/>
      <c r="X30" s="745"/>
      <c r="Y30" s="745"/>
      <c r="Z30" s="745"/>
      <c r="AA30" s="745">
        <v>0</v>
      </c>
      <c r="AB30" s="745"/>
      <c r="AC30" s="745"/>
      <c r="AD30" s="745"/>
      <c r="AE30" s="746"/>
      <c r="AF30" s="747">
        <v>0</v>
      </c>
      <c r="AG30" s="748"/>
      <c r="AH30" s="748"/>
      <c r="AI30" s="748"/>
      <c r="AJ30" s="749"/>
      <c r="AK30" s="816">
        <v>45</v>
      </c>
      <c r="AL30" s="817"/>
      <c r="AM30" s="817"/>
      <c r="AN30" s="817"/>
      <c r="AO30" s="817"/>
      <c r="AP30" s="817" t="s">
        <v>530</v>
      </c>
      <c r="AQ30" s="817"/>
      <c r="AR30" s="817"/>
      <c r="AS30" s="817"/>
      <c r="AT30" s="817"/>
      <c r="AU30" s="817" t="s">
        <v>531</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496</v>
      </c>
      <c r="R31" s="745"/>
      <c r="S31" s="745"/>
      <c r="T31" s="745"/>
      <c r="U31" s="745"/>
      <c r="V31" s="745">
        <v>510</v>
      </c>
      <c r="W31" s="745"/>
      <c r="X31" s="745"/>
      <c r="Y31" s="745"/>
      <c r="Z31" s="745"/>
      <c r="AA31" s="745">
        <v>-14</v>
      </c>
      <c r="AB31" s="745"/>
      <c r="AC31" s="745"/>
      <c r="AD31" s="745"/>
      <c r="AE31" s="746"/>
      <c r="AF31" s="747">
        <v>0</v>
      </c>
      <c r="AG31" s="748"/>
      <c r="AH31" s="748"/>
      <c r="AI31" s="748"/>
      <c r="AJ31" s="749"/>
      <c r="AK31" s="816">
        <v>90</v>
      </c>
      <c r="AL31" s="817"/>
      <c r="AM31" s="817"/>
      <c r="AN31" s="817"/>
      <c r="AO31" s="817"/>
      <c r="AP31" s="817">
        <v>113</v>
      </c>
      <c r="AQ31" s="817"/>
      <c r="AR31" s="817"/>
      <c r="AS31" s="817"/>
      <c r="AT31" s="817"/>
      <c r="AU31" s="817">
        <v>73</v>
      </c>
      <c r="AV31" s="817"/>
      <c r="AW31" s="817"/>
      <c r="AX31" s="817"/>
      <c r="AY31" s="817"/>
      <c r="AZ31" s="818" t="s">
        <v>532</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281</v>
      </c>
      <c r="R32" s="745"/>
      <c r="S32" s="745"/>
      <c r="T32" s="745"/>
      <c r="U32" s="745"/>
      <c r="V32" s="745">
        <v>281</v>
      </c>
      <c r="W32" s="745"/>
      <c r="X32" s="745"/>
      <c r="Y32" s="745"/>
      <c r="Z32" s="745"/>
      <c r="AA32" s="745">
        <v>0</v>
      </c>
      <c r="AB32" s="745"/>
      <c r="AC32" s="745"/>
      <c r="AD32" s="745"/>
      <c r="AE32" s="746"/>
      <c r="AF32" s="747" t="s">
        <v>111</v>
      </c>
      <c r="AG32" s="748"/>
      <c r="AH32" s="748"/>
      <c r="AI32" s="748"/>
      <c r="AJ32" s="749"/>
      <c r="AK32" s="816">
        <v>244</v>
      </c>
      <c r="AL32" s="817"/>
      <c r="AM32" s="817"/>
      <c r="AN32" s="817"/>
      <c r="AO32" s="817"/>
      <c r="AP32" s="817">
        <v>2554</v>
      </c>
      <c r="AQ32" s="817"/>
      <c r="AR32" s="817"/>
      <c r="AS32" s="817"/>
      <c r="AT32" s="817"/>
      <c r="AU32" s="817">
        <v>2554</v>
      </c>
      <c r="AV32" s="817"/>
      <c r="AW32" s="817"/>
      <c r="AX32" s="817"/>
      <c r="AY32" s="817"/>
      <c r="AZ32" s="818" t="s">
        <v>530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126</v>
      </c>
      <c r="R33" s="745"/>
      <c r="S33" s="745"/>
      <c r="T33" s="745"/>
      <c r="U33" s="745"/>
      <c r="V33" s="745">
        <v>126</v>
      </c>
      <c r="W33" s="745"/>
      <c r="X33" s="745"/>
      <c r="Y33" s="745"/>
      <c r="Z33" s="745"/>
      <c r="AA33" s="745">
        <v>0</v>
      </c>
      <c r="AB33" s="745"/>
      <c r="AC33" s="745"/>
      <c r="AD33" s="745"/>
      <c r="AE33" s="746"/>
      <c r="AF33" s="747" t="s">
        <v>111</v>
      </c>
      <c r="AG33" s="748"/>
      <c r="AH33" s="748"/>
      <c r="AI33" s="748"/>
      <c r="AJ33" s="749"/>
      <c r="AK33" s="816">
        <v>113</v>
      </c>
      <c r="AL33" s="817"/>
      <c r="AM33" s="817"/>
      <c r="AN33" s="817"/>
      <c r="AO33" s="817"/>
      <c r="AP33" s="817">
        <v>1179</v>
      </c>
      <c r="AQ33" s="817"/>
      <c r="AR33" s="817"/>
      <c r="AS33" s="817"/>
      <c r="AT33" s="817"/>
      <c r="AU33" s="817">
        <v>1179</v>
      </c>
      <c r="AV33" s="817"/>
      <c r="AW33" s="817"/>
      <c r="AX33" s="817"/>
      <c r="AY33" s="817"/>
      <c r="AZ33" s="818" t="s">
        <v>531</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47</v>
      </c>
      <c r="AG63" s="828"/>
      <c r="AH63" s="828"/>
      <c r="AI63" s="828"/>
      <c r="AJ63" s="829"/>
      <c r="AK63" s="830"/>
      <c r="AL63" s="825"/>
      <c r="AM63" s="825"/>
      <c r="AN63" s="825"/>
      <c r="AO63" s="825"/>
      <c r="AP63" s="828">
        <v>3847</v>
      </c>
      <c r="AQ63" s="828"/>
      <c r="AR63" s="828"/>
      <c r="AS63" s="828"/>
      <c r="AT63" s="828"/>
      <c r="AU63" s="828">
        <v>3806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1026</v>
      </c>
      <c r="R68" s="852"/>
      <c r="S68" s="852"/>
      <c r="T68" s="852"/>
      <c r="U68" s="852"/>
      <c r="V68" s="852">
        <v>1002</v>
      </c>
      <c r="W68" s="852"/>
      <c r="X68" s="852"/>
      <c r="Y68" s="852"/>
      <c r="Z68" s="852"/>
      <c r="AA68" s="852">
        <v>24</v>
      </c>
      <c r="AB68" s="852"/>
      <c r="AC68" s="852"/>
      <c r="AD68" s="852"/>
      <c r="AE68" s="852"/>
      <c r="AF68" s="852">
        <v>24</v>
      </c>
      <c r="AG68" s="852"/>
      <c r="AH68" s="852"/>
      <c r="AI68" s="852"/>
      <c r="AJ68" s="852"/>
      <c r="AK68" s="852">
        <v>114</v>
      </c>
      <c r="AL68" s="852"/>
      <c r="AM68" s="852"/>
      <c r="AN68" s="852"/>
      <c r="AO68" s="852"/>
      <c r="AP68" s="852">
        <v>5</v>
      </c>
      <c r="AQ68" s="852"/>
      <c r="AR68" s="852"/>
      <c r="AS68" s="852"/>
      <c r="AT68" s="852"/>
      <c r="AU68" s="852" t="s">
        <v>530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3169</v>
      </c>
      <c r="R69" s="817"/>
      <c r="S69" s="817"/>
      <c r="T69" s="817"/>
      <c r="U69" s="817"/>
      <c r="V69" s="817">
        <v>3077</v>
      </c>
      <c r="W69" s="817"/>
      <c r="X69" s="817"/>
      <c r="Y69" s="817"/>
      <c r="Z69" s="817"/>
      <c r="AA69" s="817">
        <v>93</v>
      </c>
      <c r="AB69" s="817"/>
      <c r="AC69" s="817"/>
      <c r="AD69" s="817"/>
      <c r="AE69" s="817"/>
      <c r="AF69" s="817">
        <v>93</v>
      </c>
      <c r="AG69" s="817"/>
      <c r="AH69" s="817"/>
      <c r="AI69" s="817"/>
      <c r="AJ69" s="817"/>
      <c r="AK69" s="817">
        <v>10</v>
      </c>
      <c r="AL69" s="817"/>
      <c r="AM69" s="817"/>
      <c r="AN69" s="817"/>
      <c r="AO69" s="817"/>
      <c r="AP69" s="817">
        <v>714</v>
      </c>
      <c r="AQ69" s="817"/>
      <c r="AR69" s="817"/>
      <c r="AS69" s="817"/>
      <c r="AT69" s="817"/>
      <c r="AU69" s="817">
        <v>157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7850</v>
      </c>
      <c r="R70" s="817"/>
      <c r="S70" s="817"/>
      <c r="T70" s="817"/>
      <c r="U70" s="817"/>
      <c r="V70" s="817">
        <v>7067</v>
      </c>
      <c r="W70" s="817"/>
      <c r="X70" s="817"/>
      <c r="Y70" s="817"/>
      <c r="Z70" s="817"/>
      <c r="AA70" s="817">
        <v>783</v>
      </c>
      <c r="AB70" s="817"/>
      <c r="AC70" s="817"/>
      <c r="AD70" s="817"/>
      <c r="AE70" s="817"/>
      <c r="AF70" s="817">
        <v>6584</v>
      </c>
      <c r="AG70" s="817"/>
      <c r="AH70" s="817"/>
      <c r="AI70" s="817"/>
      <c r="AJ70" s="817"/>
      <c r="AK70" s="817">
        <v>246</v>
      </c>
      <c r="AL70" s="817"/>
      <c r="AM70" s="817"/>
      <c r="AN70" s="817"/>
      <c r="AO70" s="817"/>
      <c r="AP70" s="817">
        <v>14800</v>
      </c>
      <c r="AQ70" s="817"/>
      <c r="AR70" s="817"/>
      <c r="AS70" s="817"/>
      <c r="AT70" s="817"/>
      <c r="AU70" s="817">
        <v>13</v>
      </c>
      <c r="AV70" s="817"/>
      <c r="AW70" s="817"/>
      <c r="AX70" s="817"/>
      <c r="AY70" s="817"/>
      <c r="AZ70" s="863" t="s">
        <v>542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483</v>
      </c>
      <c r="R71" s="817"/>
      <c r="S71" s="817"/>
      <c r="T71" s="817"/>
      <c r="U71" s="817"/>
      <c r="V71" s="817">
        <v>453</v>
      </c>
      <c r="W71" s="817"/>
      <c r="X71" s="817"/>
      <c r="Y71" s="817"/>
      <c r="Z71" s="817"/>
      <c r="AA71" s="817">
        <v>30</v>
      </c>
      <c r="AB71" s="817"/>
      <c r="AC71" s="817"/>
      <c r="AD71" s="817"/>
      <c r="AE71" s="817"/>
      <c r="AF71" s="817">
        <v>30</v>
      </c>
      <c r="AG71" s="817"/>
      <c r="AH71" s="817"/>
      <c r="AI71" s="817"/>
      <c r="AJ71" s="817"/>
      <c r="AK71" s="817">
        <v>11</v>
      </c>
      <c r="AL71" s="817"/>
      <c r="AM71" s="817"/>
      <c r="AN71" s="817"/>
      <c r="AO71" s="817"/>
      <c r="AP71" s="817" t="s">
        <v>530</v>
      </c>
      <c r="AQ71" s="817"/>
      <c r="AR71" s="817"/>
      <c r="AS71" s="817"/>
      <c r="AT71" s="817"/>
      <c r="AU71" s="817" t="s">
        <v>531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154969</v>
      </c>
      <c r="R72" s="817"/>
      <c r="S72" s="817"/>
      <c r="T72" s="817"/>
      <c r="U72" s="817"/>
      <c r="V72" s="817">
        <v>149805</v>
      </c>
      <c r="W72" s="817"/>
      <c r="X72" s="817"/>
      <c r="Y72" s="817"/>
      <c r="Z72" s="817"/>
      <c r="AA72" s="817">
        <v>5164</v>
      </c>
      <c r="AB72" s="817"/>
      <c r="AC72" s="817"/>
      <c r="AD72" s="817"/>
      <c r="AE72" s="817"/>
      <c r="AF72" s="817">
        <v>5163</v>
      </c>
      <c r="AG72" s="817"/>
      <c r="AH72" s="817"/>
      <c r="AI72" s="817"/>
      <c r="AJ72" s="817"/>
      <c r="AK72" s="817">
        <v>2726</v>
      </c>
      <c r="AL72" s="817"/>
      <c r="AM72" s="817"/>
      <c r="AN72" s="817"/>
      <c r="AO72" s="817"/>
      <c r="AP72" s="817" t="s">
        <v>531</v>
      </c>
      <c r="AQ72" s="817"/>
      <c r="AR72" s="817"/>
      <c r="AS72" s="817"/>
      <c r="AT72" s="817"/>
      <c r="AU72" s="817" t="s">
        <v>531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365</v>
      </c>
      <c r="R73" s="817"/>
      <c r="S73" s="817"/>
      <c r="T73" s="817"/>
      <c r="U73" s="817"/>
      <c r="V73" s="817">
        <v>351</v>
      </c>
      <c r="W73" s="817"/>
      <c r="X73" s="817"/>
      <c r="Y73" s="817"/>
      <c r="Z73" s="817"/>
      <c r="AA73" s="817">
        <v>14</v>
      </c>
      <c r="AB73" s="817"/>
      <c r="AC73" s="817"/>
      <c r="AD73" s="817"/>
      <c r="AE73" s="817"/>
      <c r="AF73" s="817">
        <v>14</v>
      </c>
      <c r="AG73" s="817"/>
      <c r="AH73" s="817"/>
      <c r="AI73" s="817"/>
      <c r="AJ73" s="817"/>
      <c r="AK73" s="817">
        <v>24</v>
      </c>
      <c r="AL73" s="817"/>
      <c r="AM73" s="817"/>
      <c r="AN73" s="817"/>
      <c r="AO73" s="817"/>
      <c r="AP73" s="817" t="s">
        <v>530</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784</v>
      </c>
      <c r="R74" s="817"/>
      <c r="S74" s="817"/>
      <c r="T74" s="817"/>
      <c r="U74" s="817"/>
      <c r="V74" s="817">
        <v>766</v>
      </c>
      <c r="W74" s="817"/>
      <c r="X74" s="817"/>
      <c r="Y74" s="817"/>
      <c r="Z74" s="817"/>
      <c r="AA74" s="817">
        <v>18</v>
      </c>
      <c r="AB74" s="817"/>
      <c r="AC74" s="817"/>
      <c r="AD74" s="817"/>
      <c r="AE74" s="817"/>
      <c r="AF74" s="817">
        <v>18</v>
      </c>
      <c r="AG74" s="817"/>
      <c r="AH74" s="817"/>
      <c r="AI74" s="817"/>
      <c r="AJ74" s="817"/>
      <c r="AK74" s="817">
        <v>8</v>
      </c>
      <c r="AL74" s="817"/>
      <c r="AM74" s="817"/>
      <c r="AN74" s="817"/>
      <c r="AO74" s="817"/>
      <c r="AP74" s="817" t="s">
        <v>531</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202</v>
      </c>
      <c r="R75" s="866"/>
      <c r="S75" s="866"/>
      <c r="T75" s="866"/>
      <c r="U75" s="816"/>
      <c r="V75" s="867">
        <v>193</v>
      </c>
      <c r="W75" s="866"/>
      <c r="X75" s="866"/>
      <c r="Y75" s="866"/>
      <c r="Z75" s="816"/>
      <c r="AA75" s="867">
        <v>9</v>
      </c>
      <c r="AB75" s="866"/>
      <c r="AC75" s="866"/>
      <c r="AD75" s="866"/>
      <c r="AE75" s="816"/>
      <c r="AF75" s="867">
        <v>9</v>
      </c>
      <c r="AG75" s="866"/>
      <c r="AH75" s="866"/>
      <c r="AI75" s="866"/>
      <c r="AJ75" s="816"/>
      <c r="AK75" s="867" t="s">
        <v>530</v>
      </c>
      <c r="AL75" s="866"/>
      <c r="AM75" s="866"/>
      <c r="AN75" s="866"/>
      <c r="AO75" s="816"/>
      <c r="AP75" s="867" t="s">
        <v>530</v>
      </c>
      <c r="AQ75" s="866"/>
      <c r="AR75" s="866"/>
      <c r="AS75" s="866"/>
      <c r="AT75" s="816"/>
      <c r="AU75" s="867" t="s">
        <v>530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13392</v>
      </c>
      <c r="R76" s="866"/>
      <c r="S76" s="866"/>
      <c r="T76" s="866"/>
      <c r="U76" s="816"/>
      <c r="V76" s="867">
        <v>13374</v>
      </c>
      <c r="W76" s="866"/>
      <c r="X76" s="866"/>
      <c r="Y76" s="866"/>
      <c r="Z76" s="816"/>
      <c r="AA76" s="867">
        <v>18</v>
      </c>
      <c r="AB76" s="866"/>
      <c r="AC76" s="866"/>
      <c r="AD76" s="866"/>
      <c r="AE76" s="816"/>
      <c r="AF76" s="867">
        <v>18</v>
      </c>
      <c r="AG76" s="866"/>
      <c r="AH76" s="866"/>
      <c r="AI76" s="866"/>
      <c r="AJ76" s="816"/>
      <c r="AK76" s="867">
        <v>520</v>
      </c>
      <c r="AL76" s="866"/>
      <c r="AM76" s="866"/>
      <c r="AN76" s="866"/>
      <c r="AO76" s="816"/>
      <c r="AP76" s="867" t="s">
        <v>531</v>
      </c>
      <c r="AQ76" s="866"/>
      <c r="AR76" s="866"/>
      <c r="AS76" s="866"/>
      <c r="AT76" s="816"/>
      <c r="AU76" s="867" t="s">
        <v>531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11952</v>
      </c>
      <c r="AG88" s="828"/>
      <c r="AH88" s="828"/>
      <c r="AI88" s="828"/>
      <c r="AJ88" s="828"/>
      <c r="AK88" s="825"/>
      <c r="AL88" s="825"/>
      <c r="AM88" s="825"/>
      <c r="AN88" s="825"/>
      <c r="AO88" s="825"/>
      <c r="AP88" s="828">
        <v>15519</v>
      </c>
      <c r="AQ88" s="828"/>
      <c r="AR88" s="828"/>
      <c r="AS88" s="828"/>
      <c r="AT88" s="828"/>
      <c r="AU88" s="828">
        <v>170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557777</v>
      </c>
      <c r="AB110" s="888"/>
      <c r="AC110" s="888"/>
      <c r="AD110" s="888"/>
      <c r="AE110" s="889"/>
      <c r="AF110" s="890">
        <v>554892</v>
      </c>
      <c r="AG110" s="888"/>
      <c r="AH110" s="888"/>
      <c r="AI110" s="888"/>
      <c r="AJ110" s="889"/>
      <c r="AK110" s="890">
        <v>541380</v>
      </c>
      <c r="AL110" s="888"/>
      <c r="AM110" s="888"/>
      <c r="AN110" s="888"/>
      <c r="AO110" s="889"/>
      <c r="AP110" s="891">
        <v>18.100000000000001</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5631937</v>
      </c>
      <c r="BR110" s="925"/>
      <c r="BS110" s="925"/>
      <c r="BT110" s="925"/>
      <c r="BU110" s="925"/>
      <c r="BV110" s="925">
        <v>5358255</v>
      </c>
      <c r="BW110" s="925"/>
      <c r="BX110" s="925"/>
      <c r="BY110" s="925"/>
      <c r="BZ110" s="925"/>
      <c r="CA110" s="925">
        <v>5182603</v>
      </c>
      <c r="CB110" s="925"/>
      <c r="CC110" s="925"/>
      <c r="CD110" s="925"/>
      <c r="CE110" s="925"/>
      <c r="CF110" s="939">
        <v>173.2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4369804</v>
      </c>
      <c r="BR112" s="918"/>
      <c r="BS112" s="918"/>
      <c r="BT112" s="918"/>
      <c r="BU112" s="918"/>
      <c r="BV112" s="918">
        <v>4225643</v>
      </c>
      <c r="BW112" s="918"/>
      <c r="BX112" s="918"/>
      <c r="BY112" s="918"/>
      <c r="BZ112" s="918"/>
      <c r="CA112" s="918">
        <v>3806169</v>
      </c>
      <c r="CB112" s="918"/>
      <c r="CC112" s="918"/>
      <c r="CD112" s="918"/>
      <c r="CE112" s="918"/>
      <c r="CF112" s="912">
        <v>127.2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341347</v>
      </c>
      <c r="AB113" s="932"/>
      <c r="AC113" s="932"/>
      <c r="AD113" s="932"/>
      <c r="AE113" s="933"/>
      <c r="AF113" s="934">
        <v>346026</v>
      </c>
      <c r="AG113" s="932"/>
      <c r="AH113" s="932"/>
      <c r="AI113" s="932"/>
      <c r="AJ113" s="933"/>
      <c r="AK113" s="934">
        <v>338846</v>
      </c>
      <c r="AL113" s="932"/>
      <c r="AM113" s="932"/>
      <c r="AN113" s="932"/>
      <c r="AO113" s="933"/>
      <c r="AP113" s="935">
        <v>11.3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203357</v>
      </c>
      <c r="BR113" s="918"/>
      <c r="BS113" s="918"/>
      <c r="BT113" s="918"/>
      <c r="BU113" s="918"/>
      <c r="BV113" s="918">
        <v>185125</v>
      </c>
      <c r="BW113" s="918"/>
      <c r="BX113" s="918"/>
      <c r="BY113" s="918"/>
      <c r="BZ113" s="918"/>
      <c r="CA113" s="918">
        <v>170124</v>
      </c>
      <c r="CB113" s="918"/>
      <c r="CC113" s="918"/>
      <c r="CD113" s="918"/>
      <c r="CE113" s="918"/>
      <c r="CF113" s="912">
        <v>5.7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26963</v>
      </c>
      <c r="AB114" s="957"/>
      <c r="AC114" s="957"/>
      <c r="AD114" s="957"/>
      <c r="AE114" s="958"/>
      <c r="AF114" s="959">
        <v>27859</v>
      </c>
      <c r="AG114" s="957"/>
      <c r="AH114" s="957"/>
      <c r="AI114" s="957"/>
      <c r="AJ114" s="958"/>
      <c r="AK114" s="959">
        <v>28222</v>
      </c>
      <c r="AL114" s="957"/>
      <c r="AM114" s="957"/>
      <c r="AN114" s="957"/>
      <c r="AO114" s="958"/>
      <c r="AP114" s="960">
        <v>0.9</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772132</v>
      </c>
      <c r="BR114" s="918"/>
      <c r="BS114" s="918"/>
      <c r="BT114" s="918"/>
      <c r="BU114" s="918"/>
      <c r="BV114" s="918">
        <v>720386</v>
      </c>
      <c r="BW114" s="918"/>
      <c r="BX114" s="918"/>
      <c r="BY114" s="918"/>
      <c r="BZ114" s="918"/>
      <c r="CA114" s="918">
        <v>625070</v>
      </c>
      <c r="CB114" s="918"/>
      <c r="CC114" s="918"/>
      <c r="CD114" s="918"/>
      <c r="CE114" s="918"/>
      <c r="CF114" s="912">
        <v>20.9</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72</v>
      </c>
      <c r="AB115" s="932"/>
      <c r="AC115" s="932"/>
      <c r="AD115" s="932"/>
      <c r="AE115" s="933"/>
      <c r="AF115" s="934">
        <v>62</v>
      </c>
      <c r="AG115" s="932"/>
      <c r="AH115" s="932"/>
      <c r="AI115" s="932"/>
      <c r="AJ115" s="933"/>
      <c r="AK115" s="934">
        <v>51</v>
      </c>
      <c r="AL115" s="932"/>
      <c r="AM115" s="932"/>
      <c r="AN115" s="932"/>
      <c r="AO115" s="933"/>
      <c r="AP115" s="935">
        <v>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255</v>
      </c>
      <c r="AB116" s="957"/>
      <c r="AC116" s="957"/>
      <c r="AD116" s="957"/>
      <c r="AE116" s="958"/>
      <c r="AF116" s="959">
        <v>357</v>
      </c>
      <c r="AG116" s="957"/>
      <c r="AH116" s="957"/>
      <c r="AI116" s="957"/>
      <c r="AJ116" s="958"/>
      <c r="AK116" s="959">
        <v>256</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926414</v>
      </c>
      <c r="AB117" s="964"/>
      <c r="AC117" s="964"/>
      <c r="AD117" s="964"/>
      <c r="AE117" s="965"/>
      <c r="AF117" s="963">
        <v>929196</v>
      </c>
      <c r="AG117" s="964"/>
      <c r="AH117" s="964"/>
      <c r="AI117" s="964"/>
      <c r="AJ117" s="965"/>
      <c r="AK117" s="963">
        <v>908755</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10977230</v>
      </c>
      <c r="BR118" s="984"/>
      <c r="BS118" s="984"/>
      <c r="BT118" s="984"/>
      <c r="BU118" s="984"/>
      <c r="BV118" s="984">
        <v>10489409</v>
      </c>
      <c r="BW118" s="984"/>
      <c r="BX118" s="984"/>
      <c r="BY118" s="984"/>
      <c r="BZ118" s="984"/>
      <c r="CA118" s="984">
        <v>9783966</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2433225</v>
      </c>
      <c r="BR119" s="925"/>
      <c r="BS119" s="925"/>
      <c r="BT119" s="925"/>
      <c r="BU119" s="925"/>
      <c r="BV119" s="925">
        <v>2506145</v>
      </c>
      <c r="BW119" s="925"/>
      <c r="BX119" s="925"/>
      <c r="BY119" s="925"/>
      <c r="BZ119" s="925"/>
      <c r="CA119" s="925">
        <v>2732259</v>
      </c>
      <c r="CB119" s="925"/>
      <c r="CC119" s="925"/>
      <c r="CD119" s="925"/>
      <c r="CE119" s="925"/>
      <c r="CF119" s="939">
        <v>91.3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409608</v>
      </c>
      <c r="BR120" s="918"/>
      <c r="BS120" s="918"/>
      <c r="BT120" s="918"/>
      <c r="BU120" s="918"/>
      <c r="BV120" s="918">
        <v>504494</v>
      </c>
      <c r="BW120" s="918"/>
      <c r="BX120" s="918"/>
      <c r="BY120" s="918"/>
      <c r="BZ120" s="918"/>
      <c r="CA120" s="918">
        <v>498612</v>
      </c>
      <c r="CB120" s="918"/>
      <c r="CC120" s="918"/>
      <c r="CD120" s="918"/>
      <c r="CE120" s="918"/>
      <c r="CF120" s="912">
        <v>16.7</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2988477</v>
      </c>
      <c r="DH120" s="925"/>
      <c r="DI120" s="925"/>
      <c r="DJ120" s="925"/>
      <c r="DK120" s="925"/>
      <c r="DL120" s="925">
        <v>2888501</v>
      </c>
      <c r="DM120" s="925"/>
      <c r="DN120" s="925"/>
      <c r="DO120" s="925"/>
      <c r="DP120" s="925"/>
      <c r="DQ120" s="925">
        <v>2554285</v>
      </c>
      <c r="DR120" s="925"/>
      <c r="DS120" s="925"/>
      <c r="DT120" s="925"/>
      <c r="DU120" s="925"/>
      <c r="DV120" s="926">
        <v>85.4</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6161244</v>
      </c>
      <c r="BR121" s="984"/>
      <c r="BS121" s="984"/>
      <c r="BT121" s="984"/>
      <c r="BU121" s="984"/>
      <c r="BV121" s="984">
        <v>6052327</v>
      </c>
      <c r="BW121" s="984"/>
      <c r="BX121" s="984"/>
      <c r="BY121" s="984"/>
      <c r="BZ121" s="984"/>
      <c r="CA121" s="984">
        <v>5898040</v>
      </c>
      <c r="CB121" s="984"/>
      <c r="CC121" s="984"/>
      <c r="CD121" s="984"/>
      <c r="CE121" s="984"/>
      <c r="CF121" s="1022">
        <v>197.2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1283947</v>
      </c>
      <c r="DH121" s="918"/>
      <c r="DI121" s="918"/>
      <c r="DJ121" s="918"/>
      <c r="DK121" s="918"/>
      <c r="DL121" s="918">
        <v>1253679</v>
      </c>
      <c r="DM121" s="918"/>
      <c r="DN121" s="918"/>
      <c r="DO121" s="918"/>
      <c r="DP121" s="918"/>
      <c r="DQ121" s="918">
        <v>1179162</v>
      </c>
      <c r="DR121" s="918"/>
      <c r="DS121" s="918"/>
      <c r="DT121" s="918"/>
      <c r="DU121" s="918"/>
      <c r="DV121" s="919">
        <v>39.4</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9004077</v>
      </c>
      <c r="BR122" s="1033"/>
      <c r="BS122" s="1033"/>
      <c r="BT122" s="1033"/>
      <c r="BU122" s="1033"/>
      <c r="BV122" s="1033">
        <v>9062966</v>
      </c>
      <c r="BW122" s="1033"/>
      <c r="BX122" s="1033"/>
      <c r="BY122" s="1033"/>
      <c r="BZ122" s="1033"/>
      <c r="CA122" s="1033">
        <v>9128911</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97380</v>
      </c>
      <c r="DH122" s="918"/>
      <c r="DI122" s="918"/>
      <c r="DJ122" s="918"/>
      <c r="DK122" s="918"/>
      <c r="DL122" s="918">
        <v>83463</v>
      </c>
      <c r="DM122" s="918"/>
      <c r="DN122" s="918"/>
      <c r="DO122" s="918"/>
      <c r="DP122" s="918"/>
      <c r="DQ122" s="918">
        <v>72722</v>
      </c>
      <c r="DR122" s="918"/>
      <c r="DS122" s="918"/>
      <c r="DT122" s="918"/>
      <c r="DU122" s="918"/>
      <c r="DV122" s="919">
        <v>2.4</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66</v>
      </c>
      <c r="BR123" s="1025"/>
      <c r="BS123" s="1025"/>
      <c r="BT123" s="1025"/>
      <c r="BU123" s="1025"/>
      <c r="BV123" s="1025">
        <v>48.3</v>
      </c>
      <c r="BW123" s="1025"/>
      <c r="BX123" s="1025"/>
      <c r="BY123" s="1025"/>
      <c r="BZ123" s="1025"/>
      <c r="CA123" s="1025">
        <v>21.8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72</v>
      </c>
      <c r="AB127" s="957"/>
      <c r="AC127" s="957"/>
      <c r="AD127" s="957"/>
      <c r="AE127" s="958"/>
      <c r="AF127" s="959">
        <v>62</v>
      </c>
      <c r="AG127" s="957"/>
      <c r="AH127" s="957"/>
      <c r="AI127" s="957"/>
      <c r="AJ127" s="958"/>
      <c r="AK127" s="959">
        <v>51</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13523</v>
      </c>
      <c r="AB128" s="1088"/>
      <c r="AC128" s="1088"/>
      <c r="AD128" s="1088"/>
      <c r="AE128" s="1089"/>
      <c r="AF128" s="1090">
        <v>14755</v>
      </c>
      <c r="AG128" s="1088"/>
      <c r="AH128" s="1088"/>
      <c r="AI128" s="1088"/>
      <c r="AJ128" s="1089"/>
      <c r="AK128" s="1090">
        <v>17467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3482087</v>
      </c>
      <c r="AB129" s="957"/>
      <c r="AC129" s="957"/>
      <c r="AD129" s="957"/>
      <c r="AE129" s="958"/>
      <c r="AF129" s="959">
        <v>3465200</v>
      </c>
      <c r="AG129" s="957"/>
      <c r="AH129" s="957"/>
      <c r="AI129" s="957"/>
      <c r="AJ129" s="958"/>
      <c r="AK129" s="959">
        <v>3508982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13.3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492931</v>
      </c>
      <c r="AB130" s="957"/>
      <c r="AC130" s="957"/>
      <c r="AD130" s="957"/>
      <c r="AE130" s="958"/>
      <c r="AF130" s="959">
        <v>512717</v>
      </c>
      <c r="AG130" s="957"/>
      <c r="AH130" s="957"/>
      <c r="AI130" s="957"/>
      <c r="AJ130" s="958"/>
      <c r="AK130" s="959">
        <v>517543</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21.8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2989156</v>
      </c>
      <c r="AB131" s="996"/>
      <c r="AC131" s="996"/>
      <c r="AD131" s="996"/>
      <c r="AE131" s="997"/>
      <c r="AF131" s="998">
        <v>2952483</v>
      </c>
      <c r="AG131" s="996"/>
      <c r="AH131" s="996"/>
      <c r="AI131" s="996"/>
      <c r="AJ131" s="997"/>
      <c r="AK131" s="998">
        <v>2991439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14.04945075</v>
      </c>
      <c r="AB132" s="1102"/>
      <c r="AC132" s="1102"/>
      <c r="AD132" s="1102"/>
      <c r="AE132" s="1103"/>
      <c r="AF132" s="1104">
        <v>13.606310349999999</v>
      </c>
      <c r="AG132" s="1102"/>
      <c r="AH132" s="1102"/>
      <c r="AI132" s="1102"/>
      <c r="AJ132" s="1103"/>
      <c r="AK132" s="1104">
        <v>12.49381986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15.7</v>
      </c>
      <c r="AB133" s="1109"/>
      <c r="AC133" s="1109"/>
      <c r="AD133" s="1109"/>
      <c r="AE133" s="1110"/>
      <c r="AF133" s="1108">
        <v>14.6</v>
      </c>
      <c r="AG133" s="1109"/>
      <c r="AH133" s="1109"/>
      <c r="AI133" s="1109"/>
      <c r="AJ133" s="1110"/>
      <c r="AK133" s="1108">
        <v>13.3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694315</v>
      </c>
      <c r="L9" s="264">
        <v>63798</v>
      </c>
      <c r="M9" s="265">
        <v>97117</v>
      </c>
      <c r="N9" s="266">
        <v>-34.299999999999997</v>
      </c>
    </row>
    <row r="10" spans="1:16">
      <c r="A10" s="248"/>
      <c r="B10" s="244"/>
      <c r="C10" s="244"/>
      <c r="D10" s="244"/>
      <c r="E10" s="244"/>
      <c r="F10" s="244"/>
      <c r="G10" s="1117" t="s">
        <v>472</v>
      </c>
      <c r="H10" s="1118"/>
      <c r="I10" s="1118"/>
      <c r="J10" s="1119"/>
      <c r="K10" s="267">
        <v>20783</v>
      </c>
      <c r="L10" s="268">
        <v>1910</v>
      </c>
      <c r="M10" s="269">
        <v>9839</v>
      </c>
      <c r="N10" s="270">
        <v>-80.599999999999994</v>
      </c>
    </row>
    <row r="11" spans="1:16" ht="13.5" customHeight="1">
      <c r="A11" s="248"/>
      <c r="B11" s="244"/>
      <c r="C11" s="244"/>
      <c r="D11" s="244"/>
      <c r="E11" s="244"/>
      <c r="F11" s="244"/>
      <c r="G11" s="1117" t="s">
        <v>473</v>
      </c>
      <c r="H11" s="1118"/>
      <c r="I11" s="1118"/>
      <c r="J11" s="1119"/>
      <c r="K11" s="267">
        <v>198281</v>
      </c>
      <c r="L11" s="268">
        <v>18219</v>
      </c>
      <c r="M11" s="269">
        <v>18048</v>
      </c>
      <c r="N11" s="270">
        <v>0.9</v>
      </c>
    </row>
    <row r="12" spans="1:16" ht="13.5" customHeight="1">
      <c r="A12" s="248"/>
      <c r="B12" s="244"/>
      <c r="C12" s="244"/>
      <c r="D12" s="244"/>
      <c r="E12" s="244"/>
      <c r="F12" s="244"/>
      <c r="G12" s="1117" t="s">
        <v>474</v>
      </c>
      <c r="H12" s="1118"/>
      <c r="I12" s="1118"/>
      <c r="J12" s="1119"/>
      <c r="K12" s="267" t="s">
        <v>475</v>
      </c>
      <c r="L12" s="268" t="s">
        <v>475</v>
      </c>
      <c r="M12" s="269">
        <v>2186</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50517</v>
      </c>
      <c r="L14" s="268">
        <v>4642</v>
      </c>
      <c r="M14" s="269">
        <v>5044</v>
      </c>
      <c r="N14" s="270">
        <v>-8</v>
      </c>
    </row>
    <row r="15" spans="1:16" ht="13.5" customHeight="1">
      <c r="A15" s="248"/>
      <c r="B15" s="244"/>
      <c r="C15" s="244"/>
      <c r="D15" s="244"/>
      <c r="E15" s="244"/>
      <c r="F15" s="244"/>
      <c r="G15" s="1117" t="s">
        <v>478</v>
      </c>
      <c r="H15" s="1118"/>
      <c r="I15" s="1118"/>
      <c r="J15" s="1119"/>
      <c r="K15" s="267">
        <v>17756</v>
      </c>
      <c r="L15" s="268">
        <v>1632</v>
      </c>
      <c r="M15" s="269">
        <v>2764</v>
      </c>
      <c r="N15" s="270">
        <v>-41</v>
      </c>
    </row>
    <row r="16" spans="1:16">
      <c r="A16" s="248"/>
      <c r="B16" s="244"/>
      <c r="C16" s="244"/>
      <c r="D16" s="244"/>
      <c r="E16" s="244"/>
      <c r="F16" s="244"/>
      <c r="G16" s="1120" t="s">
        <v>479</v>
      </c>
      <c r="H16" s="1121"/>
      <c r="I16" s="1121"/>
      <c r="J16" s="1122"/>
      <c r="K16" s="268">
        <v>-112541</v>
      </c>
      <c r="L16" s="268">
        <v>-10341</v>
      </c>
      <c r="M16" s="269">
        <v>-12014</v>
      </c>
      <c r="N16" s="270">
        <v>-13.9</v>
      </c>
    </row>
    <row r="17" spans="1:16">
      <c r="A17" s="248"/>
      <c r="B17" s="244"/>
      <c r="C17" s="244"/>
      <c r="D17" s="244"/>
      <c r="E17" s="244"/>
      <c r="F17" s="244"/>
      <c r="G17" s="1120" t="s">
        <v>170</v>
      </c>
      <c r="H17" s="1121"/>
      <c r="I17" s="1121"/>
      <c r="J17" s="1122"/>
      <c r="K17" s="268">
        <v>869111</v>
      </c>
      <c r="L17" s="268">
        <v>79860</v>
      </c>
      <c r="M17" s="269">
        <v>122985</v>
      </c>
      <c r="N17" s="270">
        <v>-35.1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7.17</v>
      </c>
      <c r="L21" s="281">
        <v>11.27</v>
      </c>
      <c r="M21" s="282">
        <v>-4.0999999999999996</v>
      </c>
      <c r="N21" s="249"/>
      <c r="O21" s="283"/>
      <c r="P21" s="279"/>
    </row>
    <row r="22" spans="1:16" s="284" customFormat="1">
      <c r="A22" s="279"/>
      <c r="B22" s="249"/>
      <c r="C22" s="249"/>
      <c r="D22" s="249"/>
      <c r="E22" s="249"/>
      <c r="F22" s="249"/>
      <c r="G22" s="1112" t="s">
        <v>485</v>
      </c>
      <c r="H22" s="1113"/>
      <c r="I22" s="1113"/>
      <c r="J22" s="1114"/>
      <c r="K22" s="285">
        <v>98</v>
      </c>
      <c r="L22" s="286">
        <v>94.8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541380</v>
      </c>
      <c r="L32" s="294">
        <v>49745</v>
      </c>
      <c r="M32" s="295">
        <v>91831</v>
      </c>
      <c r="N32" s="296">
        <v>-45.8</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t="s">
        <v>475</v>
      </c>
      <c r="N34" s="296" t="s">
        <v>475</v>
      </c>
    </row>
    <row r="35" spans="1:16" ht="27" customHeight="1">
      <c r="A35" s="248"/>
      <c r="B35" s="244"/>
      <c r="C35" s="244"/>
      <c r="D35" s="244"/>
      <c r="E35" s="244"/>
      <c r="F35" s="244"/>
      <c r="G35" s="1128" t="s">
        <v>492</v>
      </c>
      <c r="H35" s="1129"/>
      <c r="I35" s="1129"/>
      <c r="J35" s="1130"/>
      <c r="K35" s="294">
        <v>338846</v>
      </c>
      <c r="L35" s="294">
        <v>31135</v>
      </c>
      <c r="M35" s="295">
        <v>23665</v>
      </c>
      <c r="N35" s="296">
        <v>31.6</v>
      </c>
    </row>
    <row r="36" spans="1:16" ht="27" customHeight="1">
      <c r="A36" s="248"/>
      <c r="B36" s="244"/>
      <c r="C36" s="244"/>
      <c r="D36" s="244"/>
      <c r="E36" s="244"/>
      <c r="F36" s="244"/>
      <c r="G36" s="1128" t="s">
        <v>493</v>
      </c>
      <c r="H36" s="1129"/>
      <c r="I36" s="1129"/>
      <c r="J36" s="1130"/>
      <c r="K36" s="294">
        <v>28222</v>
      </c>
      <c r="L36" s="294">
        <v>2593</v>
      </c>
      <c r="M36" s="295">
        <v>4185</v>
      </c>
      <c r="N36" s="296">
        <v>-38</v>
      </c>
    </row>
    <row r="37" spans="1:16" ht="13.5" customHeight="1">
      <c r="A37" s="248"/>
      <c r="B37" s="244"/>
      <c r="C37" s="244"/>
      <c r="D37" s="244"/>
      <c r="E37" s="244"/>
      <c r="F37" s="244"/>
      <c r="G37" s="1128" t="s">
        <v>494</v>
      </c>
      <c r="H37" s="1129"/>
      <c r="I37" s="1129"/>
      <c r="J37" s="1130"/>
      <c r="K37" s="294">
        <v>51</v>
      </c>
      <c r="L37" s="294">
        <v>5</v>
      </c>
      <c r="M37" s="295">
        <v>1887</v>
      </c>
      <c r="N37" s="296">
        <v>-99.7</v>
      </c>
    </row>
    <row r="38" spans="1:16" ht="27" customHeight="1">
      <c r="A38" s="248"/>
      <c r="B38" s="244"/>
      <c r="C38" s="244"/>
      <c r="D38" s="244"/>
      <c r="E38" s="244"/>
      <c r="F38" s="244"/>
      <c r="G38" s="1131" t="s">
        <v>495</v>
      </c>
      <c r="H38" s="1132"/>
      <c r="I38" s="1132"/>
      <c r="J38" s="1133"/>
      <c r="K38" s="297">
        <v>256</v>
      </c>
      <c r="L38" s="297">
        <v>24</v>
      </c>
      <c r="M38" s="298">
        <v>24</v>
      </c>
      <c r="N38" s="299">
        <v>0</v>
      </c>
      <c r="O38" s="293"/>
    </row>
    <row r="39" spans="1:16">
      <c r="A39" s="248"/>
      <c r="B39" s="244"/>
      <c r="C39" s="244"/>
      <c r="D39" s="244"/>
      <c r="E39" s="244"/>
      <c r="F39" s="244"/>
      <c r="G39" s="1131" t="s">
        <v>496</v>
      </c>
      <c r="H39" s="1132"/>
      <c r="I39" s="1132"/>
      <c r="J39" s="1133"/>
      <c r="K39" s="300">
        <v>-17467</v>
      </c>
      <c r="L39" s="300">
        <v>-1605</v>
      </c>
      <c r="M39" s="301">
        <v>-3963</v>
      </c>
      <c r="N39" s="302">
        <v>-59.5</v>
      </c>
      <c r="O39" s="293"/>
    </row>
    <row r="40" spans="1:16" ht="27" customHeight="1">
      <c r="A40" s="248"/>
      <c r="B40" s="244"/>
      <c r="C40" s="244"/>
      <c r="D40" s="244"/>
      <c r="E40" s="244"/>
      <c r="F40" s="244"/>
      <c r="G40" s="1128" t="s">
        <v>497</v>
      </c>
      <c r="H40" s="1129"/>
      <c r="I40" s="1129"/>
      <c r="J40" s="1130"/>
      <c r="K40" s="300">
        <v>-517543</v>
      </c>
      <c r="L40" s="300">
        <v>-47555</v>
      </c>
      <c r="M40" s="301">
        <v>-77210</v>
      </c>
      <c r="N40" s="302">
        <v>-38.4</v>
      </c>
      <c r="O40" s="293"/>
    </row>
    <row r="41" spans="1:16">
      <c r="A41" s="248"/>
      <c r="B41" s="244"/>
      <c r="C41" s="244"/>
      <c r="D41" s="244"/>
      <c r="E41" s="244"/>
      <c r="F41" s="244"/>
      <c r="G41" s="1134" t="s">
        <v>280</v>
      </c>
      <c r="H41" s="1135"/>
      <c r="I41" s="1135"/>
      <c r="J41" s="1136"/>
      <c r="K41" s="294">
        <v>373745</v>
      </c>
      <c r="L41" s="300">
        <v>34342</v>
      </c>
      <c r="M41" s="301">
        <v>40420</v>
      </c>
      <c r="N41" s="302">
        <v>-15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1241686</v>
      </c>
      <c r="J51" s="320">
        <v>116437</v>
      </c>
      <c r="K51" s="321">
        <v>21.5</v>
      </c>
      <c r="L51" s="322">
        <v>127151</v>
      </c>
      <c r="M51" s="323">
        <v>51.8</v>
      </c>
      <c r="N51" s="324">
        <v>-30.3</v>
      </c>
    </row>
    <row r="52" spans="1:14">
      <c r="A52" s="248"/>
      <c r="B52" s="244"/>
      <c r="C52" s="244"/>
      <c r="D52" s="244"/>
      <c r="E52" s="244"/>
      <c r="F52" s="244"/>
      <c r="G52" s="325"/>
      <c r="H52" s="326" t="s">
        <v>508</v>
      </c>
      <c r="I52" s="327">
        <v>740681</v>
      </c>
      <c r="J52" s="328">
        <v>69456</v>
      </c>
      <c r="K52" s="329">
        <v>59.7</v>
      </c>
      <c r="L52" s="330">
        <v>72559</v>
      </c>
      <c r="M52" s="331">
        <v>74.900000000000006</v>
      </c>
      <c r="N52" s="332">
        <v>-15.2</v>
      </c>
    </row>
    <row r="53" spans="1:14">
      <c r="A53" s="248"/>
      <c r="B53" s="244"/>
      <c r="C53" s="244"/>
      <c r="D53" s="244"/>
      <c r="E53" s="244"/>
      <c r="F53" s="244"/>
      <c r="G53" s="310" t="s">
        <v>509</v>
      </c>
      <c r="H53" s="311"/>
      <c r="I53" s="319">
        <v>1140515</v>
      </c>
      <c r="J53" s="320">
        <v>108373</v>
      </c>
      <c r="K53" s="321">
        <v>-6.9</v>
      </c>
      <c r="L53" s="322">
        <v>147869</v>
      </c>
      <c r="M53" s="323">
        <v>16.3</v>
      </c>
      <c r="N53" s="324">
        <v>-23.2</v>
      </c>
    </row>
    <row r="54" spans="1:14">
      <c r="A54" s="248"/>
      <c r="B54" s="244"/>
      <c r="C54" s="244"/>
      <c r="D54" s="244"/>
      <c r="E54" s="244"/>
      <c r="F54" s="244"/>
      <c r="G54" s="325"/>
      <c r="H54" s="326" t="s">
        <v>508</v>
      </c>
      <c r="I54" s="327">
        <v>415101</v>
      </c>
      <c r="J54" s="328">
        <v>39443</v>
      </c>
      <c r="K54" s="329">
        <v>-43.2</v>
      </c>
      <c r="L54" s="330">
        <v>63271</v>
      </c>
      <c r="M54" s="331">
        <v>-12.8</v>
      </c>
      <c r="N54" s="332">
        <v>-30.4</v>
      </c>
    </row>
    <row r="55" spans="1:14">
      <c r="A55" s="248"/>
      <c r="B55" s="244"/>
      <c r="C55" s="244"/>
      <c r="D55" s="244"/>
      <c r="E55" s="244"/>
      <c r="F55" s="244"/>
      <c r="G55" s="310" t="s">
        <v>510</v>
      </c>
      <c r="H55" s="311"/>
      <c r="I55" s="319">
        <v>768784</v>
      </c>
      <c r="J55" s="320">
        <v>72719</v>
      </c>
      <c r="K55" s="321">
        <v>-32.9</v>
      </c>
      <c r="L55" s="322">
        <v>117242</v>
      </c>
      <c r="M55" s="323">
        <v>-20.7</v>
      </c>
      <c r="N55" s="324">
        <v>-12.2</v>
      </c>
    </row>
    <row r="56" spans="1:14">
      <c r="A56" s="248"/>
      <c r="B56" s="244"/>
      <c r="C56" s="244"/>
      <c r="D56" s="244"/>
      <c r="E56" s="244"/>
      <c r="F56" s="244"/>
      <c r="G56" s="325"/>
      <c r="H56" s="326" t="s">
        <v>508</v>
      </c>
      <c r="I56" s="327">
        <v>307372</v>
      </c>
      <c r="J56" s="328">
        <v>29074</v>
      </c>
      <c r="K56" s="329">
        <v>-26.3</v>
      </c>
      <c r="L56" s="330">
        <v>59388</v>
      </c>
      <c r="M56" s="331">
        <v>-6.1</v>
      </c>
      <c r="N56" s="332">
        <v>-20.2</v>
      </c>
    </row>
    <row r="57" spans="1:14">
      <c r="A57" s="248"/>
      <c r="B57" s="244"/>
      <c r="C57" s="244"/>
      <c r="D57" s="244"/>
      <c r="E57" s="244"/>
      <c r="F57" s="244"/>
      <c r="G57" s="310" t="s">
        <v>511</v>
      </c>
      <c r="H57" s="311"/>
      <c r="I57" s="319">
        <v>467534</v>
      </c>
      <c r="J57" s="320">
        <v>43431</v>
      </c>
      <c r="K57" s="321">
        <v>-40.299999999999997</v>
      </c>
      <c r="L57" s="322">
        <v>114097</v>
      </c>
      <c r="M57" s="323">
        <v>-2.7</v>
      </c>
      <c r="N57" s="324">
        <v>-37.6</v>
      </c>
    </row>
    <row r="58" spans="1:14">
      <c r="A58" s="248"/>
      <c r="B58" s="244"/>
      <c r="C58" s="244"/>
      <c r="D58" s="244"/>
      <c r="E58" s="244"/>
      <c r="F58" s="244"/>
      <c r="G58" s="325"/>
      <c r="H58" s="326" t="s">
        <v>508</v>
      </c>
      <c r="I58" s="327">
        <v>247818</v>
      </c>
      <c r="J58" s="328">
        <v>23021</v>
      </c>
      <c r="K58" s="329">
        <v>-20.8</v>
      </c>
      <c r="L58" s="330">
        <v>61630</v>
      </c>
      <c r="M58" s="331">
        <v>3.8</v>
      </c>
      <c r="N58" s="332">
        <v>-24.6</v>
      </c>
    </row>
    <row r="59" spans="1:14">
      <c r="A59" s="248"/>
      <c r="B59" s="244"/>
      <c r="C59" s="244"/>
      <c r="D59" s="244"/>
      <c r="E59" s="244"/>
      <c r="F59" s="244"/>
      <c r="G59" s="310" t="s">
        <v>512</v>
      </c>
      <c r="H59" s="311"/>
      <c r="I59" s="319">
        <v>519512</v>
      </c>
      <c r="J59" s="320">
        <v>47736</v>
      </c>
      <c r="K59" s="321">
        <v>9.9</v>
      </c>
      <c r="L59" s="322">
        <v>136577</v>
      </c>
      <c r="M59" s="323">
        <v>19.7</v>
      </c>
      <c r="N59" s="324">
        <v>-9.8000000000000007</v>
      </c>
    </row>
    <row r="60" spans="1:14">
      <c r="A60" s="248"/>
      <c r="B60" s="244"/>
      <c r="C60" s="244"/>
      <c r="D60" s="244"/>
      <c r="E60" s="244"/>
      <c r="F60" s="244"/>
      <c r="G60" s="325"/>
      <c r="H60" s="326" t="s">
        <v>508</v>
      </c>
      <c r="I60" s="333">
        <v>268546</v>
      </c>
      <c r="J60" s="328">
        <v>24676</v>
      </c>
      <c r="K60" s="329">
        <v>7.2</v>
      </c>
      <c r="L60" s="330">
        <v>59645</v>
      </c>
      <c r="M60" s="331">
        <v>-3.2</v>
      </c>
      <c r="N60" s="332">
        <v>10.4</v>
      </c>
    </row>
    <row r="61" spans="1:14">
      <c r="A61" s="248"/>
      <c r="B61" s="244"/>
      <c r="C61" s="244"/>
      <c r="D61" s="244"/>
      <c r="E61" s="244"/>
      <c r="F61" s="244"/>
      <c r="G61" s="310" t="s">
        <v>513</v>
      </c>
      <c r="H61" s="334"/>
      <c r="I61" s="335">
        <v>827606</v>
      </c>
      <c r="J61" s="336">
        <v>77739</v>
      </c>
      <c r="K61" s="337">
        <v>-9.6999999999999993</v>
      </c>
      <c r="L61" s="338">
        <v>128587</v>
      </c>
      <c r="M61" s="339">
        <v>12.9</v>
      </c>
      <c r="N61" s="324">
        <v>-22.6</v>
      </c>
    </row>
    <row r="62" spans="1:14">
      <c r="A62" s="248"/>
      <c r="B62" s="244"/>
      <c r="C62" s="244"/>
      <c r="D62" s="244"/>
      <c r="E62" s="244"/>
      <c r="F62" s="244"/>
      <c r="G62" s="325"/>
      <c r="H62" s="326" t="s">
        <v>508</v>
      </c>
      <c r="I62" s="327">
        <v>395904</v>
      </c>
      <c r="J62" s="328">
        <v>37134</v>
      </c>
      <c r="K62" s="329">
        <v>-4.7</v>
      </c>
      <c r="L62" s="330">
        <v>63299</v>
      </c>
      <c r="M62" s="331">
        <v>11.3</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7.76</v>
      </c>
      <c r="G47" s="12">
        <v>11.82</v>
      </c>
      <c r="H47" s="12">
        <v>14.71</v>
      </c>
      <c r="I47" s="12">
        <v>12.54</v>
      </c>
      <c r="J47" s="13">
        <v>18.47</v>
      </c>
    </row>
    <row r="48" spans="2:10" ht="57.75" customHeight="1">
      <c r="B48" s="14"/>
      <c r="C48" s="1139" t="s">
        <v>4</v>
      </c>
      <c r="D48" s="1139"/>
      <c r="E48" s="1140"/>
      <c r="F48" s="15">
        <v>4.18</v>
      </c>
      <c r="G48" s="16">
        <v>3.72</v>
      </c>
      <c r="H48" s="16">
        <v>5.0599999999999996</v>
      </c>
      <c r="I48" s="16">
        <v>5.1100000000000003</v>
      </c>
      <c r="J48" s="17">
        <v>7.3</v>
      </c>
    </row>
    <row r="49" spans="2:10" ht="57.75" customHeight="1" thickBot="1">
      <c r="B49" s="18"/>
      <c r="C49" s="1141" t="s">
        <v>5</v>
      </c>
      <c r="D49" s="1141"/>
      <c r="E49" s="1142"/>
      <c r="F49" s="19">
        <v>7.31</v>
      </c>
      <c r="G49" s="20">
        <v>12.43</v>
      </c>
      <c r="H49" s="20">
        <v>5.49</v>
      </c>
      <c r="I49" s="20">
        <v>2.2200000000000002</v>
      </c>
      <c r="J49" s="21">
        <v>5.77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4.18</v>
      </c>
      <c r="G34" s="33">
        <v>3.72</v>
      </c>
      <c r="H34" s="33">
        <v>5.0599999999999996</v>
      </c>
      <c r="I34" s="33">
        <v>5.1100000000000003</v>
      </c>
      <c r="J34" s="34">
        <v>7.3</v>
      </c>
      <c r="K34" s="22"/>
      <c r="L34" s="22"/>
      <c r="M34" s="22"/>
      <c r="N34" s="22"/>
      <c r="O34" s="22"/>
      <c r="P34" s="22"/>
    </row>
    <row r="35" spans="1:16" ht="39" customHeight="1">
      <c r="A35" s="22"/>
      <c r="B35" s="35"/>
      <c r="C35" s="1143" t="s">
        <v>521</v>
      </c>
      <c r="D35" s="1144"/>
      <c r="E35" s="1145"/>
      <c r="F35" s="36">
        <v>0.71</v>
      </c>
      <c r="G35" s="37">
        <v>0.38</v>
      </c>
      <c r="H35" s="37">
        <v>0.18</v>
      </c>
      <c r="I35" s="37">
        <v>0.78</v>
      </c>
      <c r="J35" s="38">
        <v>0.84</v>
      </c>
      <c r="K35" s="22"/>
      <c r="L35" s="22"/>
      <c r="M35" s="22"/>
      <c r="N35" s="22"/>
      <c r="O35" s="22"/>
      <c r="P35" s="22"/>
    </row>
    <row r="36" spans="1:16" ht="39" customHeight="1">
      <c r="A36" s="22"/>
      <c r="B36" s="35"/>
      <c r="C36" s="1143" t="s">
        <v>522</v>
      </c>
      <c r="D36" s="1144"/>
      <c r="E36" s="1145"/>
      <c r="F36" s="36">
        <v>0.51</v>
      </c>
      <c r="G36" s="37">
        <v>0.46</v>
      </c>
      <c r="H36" s="37">
        <v>0.39</v>
      </c>
      <c r="I36" s="37">
        <v>0.51</v>
      </c>
      <c r="J36" s="38">
        <v>0.5</v>
      </c>
      <c r="K36" s="22"/>
      <c r="L36" s="22"/>
      <c r="M36" s="22"/>
      <c r="N36" s="22"/>
      <c r="O36" s="22"/>
      <c r="P36" s="22"/>
    </row>
    <row r="37" spans="1:16" ht="39" customHeight="1">
      <c r="A37" s="22"/>
      <c r="B37" s="35"/>
      <c r="C37" s="1143" t="s">
        <v>523</v>
      </c>
      <c r="D37" s="1144"/>
      <c r="E37" s="1145"/>
      <c r="F37" s="36">
        <v>0.02</v>
      </c>
      <c r="G37" s="37">
        <v>0.01</v>
      </c>
      <c r="H37" s="37">
        <v>0.04</v>
      </c>
      <c r="I37" s="37">
        <v>0</v>
      </c>
      <c r="J37" s="38">
        <v>0.01</v>
      </c>
      <c r="K37" s="22"/>
      <c r="L37" s="22"/>
      <c r="M37" s="22"/>
      <c r="N37" s="22"/>
      <c r="O37" s="22"/>
      <c r="P37" s="22"/>
    </row>
    <row r="38" spans="1:16" ht="39" customHeight="1">
      <c r="A38" s="22"/>
      <c r="B38" s="35"/>
      <c r="C38" s="1143" t="s">
        <v>524</v>
      </c>
      <c r="D38" s="1144"/>
      <c r="E38" s="1145"/>
      <c r="F38" s="36">
        <v>0.18</v>
      </c>
      <c r="G38" s="37">
        <v>0.21</v>
      </c>
      <c r="H38" s="37">
        <v>0.09</v>
      </c>
      <c r="I38" s="37">
        <v>0</v>
      </c>
      <c r="J38" s="38">
        <v>0</v>
      </c>
      <c r="K38" s="22"/>
      <c r="L38" s="22"/>
      <c r="M38" s="22"/>
      <c r="N38" s="22"/>
      <c r="O38" s="22"/>
      <c r="P38" s="22"/>
    </row>
    <row r="39" spans="1:16" ht="39" customHeight="1">
      <c r="A39" s="22"/>
      <c r="B39" s="35"/>
      <c r="C39" s="1143" t="s">
        <v>525</v>
      </c>
      <c r="D39" s="1144"/>
      <c r="E39" s="1145"/>
      <c r="F39" s="36">
        <v>0</v>
      </c>
      <c r="G39" s="37">
        <v>0</v>
      </c>
      <c r="H39" s="37">
        <v>0</v>
      </c>
      <c r="I39" s="37">
        <v>0</v>
      </c>
      <c r="J39" s="38">
        <v>0</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t="s">
        <v>527</v>
      </c>
      <c r="D41" s="1144"/>
      <c r="E41" s="1145"/>
      <c r="F41" s="36">
        <v>0</v>
      </c>
      <c r="G41" s="37">
        <v>0</v>
      </c>
      <c r="H41" s="37">
        <v>0</v>
      </c>
      <c r="I41" s="37">
        <v>0</v>
      </c>
      <c r="J41" s="38">
        <v>0</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623</v>
      </c>
      <c r="L45" s="60">
        <v>604</v>
      </c>
      <c r="M45" s="60">
        <v>558</v>
      </c>
      <c r="N45" s="60">
        <v>555</v>
      </c>
      <c r="O45" s="61">
        <v>541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314</v>
      </c>
      <c r="L48" s="64">
        <v>333</v>
      </c>
      <c r="M48" s="64">
        <v>341</v>
      </c>
      <c r="N48" s="64">
        <v>346</v>
      </c>
      <c r="O48" s="65">
        <v>339</v>
      </c>
      <c r="P48" s="48"/>
      <c r="Q48" s="48"/>
      <c r="R48" s="48"/>
      <c r="S48" s="48"/>
      <c r="T48" s="48"/>
      <c r="U48" s="48"/>
    </row>
    <row r="49" spans="1:21" ht="30.75" customHeight="1">
      <c r="A49" s="48"/>
      <c r="B49" s="1161"/>
      <c r="C49" s="1162"/>
      <c r="D49" s="62"/>
      <c r="E49" s="1153" t="s">
        <v>16</v>
      </c>
      <c r="F49" s="1153"/>
      <c r="G49" s="1153"/>
      <c r="H49" s="1153"/>
      <c r="I49" s="1153"/>
      <c r="J49" s="1154"/>
      <c r="K49" s="63">
        <v>48</v>
      </c>
      <c r="L49" s="64">
        <v>48</v>
      </c>
      <c r="M49" s="64">
        <v>27</v>
      </c>
      <c r="N49" s="64">
        <v>28</v>
      </c>
      <c r="O49" s="65">
        <v>28</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498</v>
      </c>
      <c r="L52" s="64">
        <v>493</v>
      </c>
      <c r="M52" s="64">
        <v>508</v>
      </c>
      <c r="N52" s="64">
        <v>529</v>
      </c>
      <c r="O52" s="65">
        <v>534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488</v>
      </c>
      <c r="L53" s="69">
        <v>493</v>
      </c>
      <c r="M53" s="69">
        <v>418</v>
      </c>
      <c r="N53" s="69">
        <v>400</v>
      </c>
      <c r="O53" s="70">
        <v>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2015-04-22T00:09:44Z</cp:lastPrinted>
  <dcterms:created xsi:type="dcterms:W3CDTF">2015-02-17T05:57:42Z</dcterms:created>
  <dcterms:modified xsi:type="dcterms:W3CDTF">2015-05-08T02:14:07Z</dcterms:modified>
  <cp:category/>
</cp:coreProperties>
</file>