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22鶴田町\"/>
    </mc:Choice>
  </mc:AlternateContent>
  <workbookProtection workbookPassword="CC05" lockStructure="1"/>
  <bookViews>
    <workbookView xWindow="4095" yWindow="1665" windowWidth="14430" windowHeight="11325" tabRatio="6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F88" i="11" l="1"/>
  <c r="AU88" i="11" l="1"/>
  <c r="AP88" i="11"/>
  <c r="AU63" i="11"/>
  <c r="AP63" i="11"/>
  <c r="AP23" i="11" l="1"/>
  <c r="V23" i="11"/>
  <c r="Q23" i="11"/>
  <c r="AA23" i="11" l="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<sst xmlns="http://schemas.openxmlformats.org/spreadsheetml/2006/main" count="964" uniqueCount="556">
  <si>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</si>
  <si>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</si>
  <si>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</si>
  <si>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</si>
  <si>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</si>
  <si>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</si>
  <si>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</si>
  <si>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</si>
  <si>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</si>
  <si>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</si>
  <si>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</si>
  <si>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</si>
  <si>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</si>
  <si>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</si>
  <si>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</si>
  <si>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</si>
  <si>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</si>
  <si>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</si>
  <si>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</si>
  <si>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</si>
  <si>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</si>
  <si>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</si>
  <si>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</si>
  <si>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</si>
  <si>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</si>
  <si>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</si>
  <si>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</si>
  <si>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</si>
  <si>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</si>
  <si>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</si>
  <si>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</si>
  <si>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</si>
  <si>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</si>
  <si>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</si>
  <si>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</si>
  <si>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</si>
  <si>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</si>
  <si>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</si>
  <si>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</si>
  <si>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</si>
  <si>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</si>
  <si>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</si>
  <si>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</si>
  <si>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</si>
  <si>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</si>
  <si>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</si>
  <si>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</si>
  <si>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</si>
  <si>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</si>
  <si>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</si>
  <si>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</si>
  <si>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</si>
  <si>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</si>
  <si>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</si>
  <si>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</si>
  <si>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</si>
  <si>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</si>
  <si>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</si>
  <si>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</si>
  <si>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</si>
  <si>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</si>
  <si>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</si>
  <si>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</si>
  <si>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</si>
  <si>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</si>
  <si>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</si>
  <si>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</si>
  <si>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</si>
  <si>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</si>
  <si>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</si>
  <si>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</si>
  <si>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</si>
  <si>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</si>
  <si>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</si>
  <si>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</si>
  <si>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</si>
  <si>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</si>
  <si>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</si>
  <si>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</si>
  <si>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</si>
  <si>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</si>
  <si>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</si>
  <si>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</si>
  <si>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</si>
  <si>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</si>
  <si>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</si>
  <si>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</si>
  <si>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</si>
  <si>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</si>
  <si>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</si>
  <si>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</si>
  <si>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</si>
  <si>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</si>
  <si>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</si>
  <si>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</si>
  <si>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</si>
  <si>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</si>
  <si>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</si>
  <si>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</si>
  <si>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</si>
  <si>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</si>
  <si>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</si>
  <si>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</si>
  <si>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</si>
  <si>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</si>
  <si>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</si>
  <si>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</si>
  <si>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</si>
  <si>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</si>
  <si>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</si>
  <si>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</si>
  <si>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</si>
  <si>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</si>
  <si>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</si>
  <si>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</si>
  <si>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</si>
  <si>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</si>
  <si>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</si>
  <si>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</si>
  <si>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</si>
  <si>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</si>
  <si>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</si>
  <si>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</si>
  <si>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</si>
  <si>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</si>
  <si>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</si>
  <si>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</si>
  <si>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</si>
  <si>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</si>
  <si>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</si>
  <si>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</si>
  <si>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</si>
  <si>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</si>
  <si>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</si>
  <si>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</si>
  <si>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</si>
  <si>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</si>
  <si>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</si>
  <si>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</si>
  <si>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</si>
  <si>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</si>
  <si>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</si>
  <si>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</si>
  <si>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</si>
  <si>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</si>
  <si>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</si>
  <si>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</si>
  <si>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</si>
  <si>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</si>
  <si>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</si>
  <si>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</si>
  <si>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</si>
  <si>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</si>
  <si>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</si>
  <si>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</si>
  <si>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</si>
  <si>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</si>
  <si>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</si>
  <si>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</si>
  <si>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</si>
  <si>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</si>
  <si>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</si>
  <si>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</si>
  <si>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</si>
  <si>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</si>
  <si>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</si>
  <si>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</si>
  <si>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</si>
  <si>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</si>
  <si>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</si>
  <si>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</si>
  <si>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</si>
  <si>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</si>
  <si>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</si>
  <si>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</si>
  <si>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</si>
  <si>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</si>
  <si>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</si>
  <si>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</si>
  <si>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</si>
  <si>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</si>
  <si>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</si>
  <si>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</si>
  <si>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</si>
  <si>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</si>
  <si>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</si>
  <si>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</si>
  <si>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</si>
  <si>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</si>
  <si>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</si>
  <si>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</si>
  <si>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</si>
  <si>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</si>
  <si>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</si>
  <si>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</si>
  <si>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</si>
  <si>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</si>
  <si>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</si>
  <si>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</si>
  <si>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</si>
  <si>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</si>
  <si>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</si>
  <si>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</si>
  <si>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</si>
  <si>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</si>
  <si>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</si>
  <si>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</si>
  <si>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</si>
  <si>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</si>
  <si>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</si>
  <si>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</si>
  <si>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</si>
  <si>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</si>
  <si>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</si>
  <si>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</si>
  <si>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</si>
  <si>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</si>
  <si>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</si>
  <si>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</si>
  <si>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</si>
  <si>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</si>
  <si>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</si>
  <si>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</si>
  <si>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</si>
  <si>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</si>
  <si>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</si>
  <si>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</si>
  <si>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</si>
  <si>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</si>
  <si>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</si>
  <si>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</si>
  <si>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</si>
  <si>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</si>
  <si>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</si>
  <si>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</si>
  <si>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</si>
  <si>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</si>
  <si>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</si>
  <si>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</si>
  <si>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</si>
  <si>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</si>
  <si>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</si>
  <si>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</si>
  <si>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</si>
  <si>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</si>
  <si>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</si>
  <si>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</si>
  <si>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</si>
  <si>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</si>
  <si>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</si>
  <si>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</si>
  <si>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</si>
  <si>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</si>
  <si>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</si>
  <si>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</si>
  <si>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</si>
  <si>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</si>
  <si>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</si>
  <si>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</si>
  <si>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</si>
  <si>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</si>
  <si>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</si>
  <si>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</si>
  <si>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</si>
  <si>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</si>
  <si>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</si>
  <si>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</si>
  <si>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</si>
  <si>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</si>
  <si>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</si>
  <si>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</si>
  <si>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</si>
  <si>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</si>
  <si>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</si>
  <si>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</si>
  <si>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</si>
  <si>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</si>
  <si>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</si>
  <si>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</si>
  <si>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</si>
  <si>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</si>
  <si>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</si>
  <si>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</si>
  <si>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</si>
  <si>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</si>
  <si>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</si>
  <si>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</si>
  <si>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</si>
  <si>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</si>
  <si>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</si>
  <si>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</si>
  <si>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</si>
  <si>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</si>
  <si>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</si>
  <si>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</si>
  <si>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</si>
  <si>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</si>
  <si>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</si>
  <si>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</si>
  <si>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</si>
  <si>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</si>
  <si>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</si>
  <si>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</si>
  <si>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</si>
  <si>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</si>
  <si>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</si>
  <si>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</si>
  <si>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</si>
  <si>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</si>
  <si>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</si>
  <si>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</si>
  <si>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</si>
  <si>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</si>
  <si>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</si>
  <si>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</si>
  <si>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</si>
  <si>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</si>
  <si>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</si>
  <si>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</si>
  <si>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</si>
  <si>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</si>
  <si>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</si>
  <si>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</si>
  <si>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</si>
  <si>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</si>
  <si>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</si>
  <si>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</si>
  <si>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</si>
  <si>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</si>
  <si>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</si>
  <si>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</si>
  <si>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</si>
  <si>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</si>
  <si>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</si>
  <si>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</si>
  <si>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</si>
  <si>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</si>
  <si>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</si>
  <si>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</si>
  <si>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</si>
  <si>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</si>
  <si>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</si>
  <si>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</si>
  <si>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</si>
  <si>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</si>
  <si>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</si>
  <si>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</si>
  <si>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</si>
  <si>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</si>
  <si>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</si>
  <si>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</si>
  <si>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</si>
  <si>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</si>
  <si>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</si>
  <si>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</si>
  <si>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</si>
  <si>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</si>
  <si>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</si>
  <si>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</si>
  <si>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</si>
  <si>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</si>
  <si>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</si>
  <si>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</si>
  <si>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</si>
  <si>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</si>
  <si>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</si>
  <si>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</si>
  <si>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</si>
  <si>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</si>
  <si>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</si>
  <si>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</si>
  <si>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</si>
  <si>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</si>
  <si>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</si>
  <si>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</si>
  <si>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</si>
  <si>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</si>
  <si>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</si>
  <si>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</si>
  <si>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</si>
  <si>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</si>
  <si>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</si>
  <si>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</si>
  <si>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</si>
  <si>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</si>
  <si>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</si>
  <si>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</si>
  <si>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</si>
  <si>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</si>
  <si>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</si>
  <si>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</si>
  <si>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</si>
  <si>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</si>
  <si>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</si>
  <si>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</si>
  <si>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</si>
  <si>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</si>
  <si>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</si>
  <si>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</si>
  <si>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</si>
  <si>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</si>
  <si>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</si>
  <si>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</si>
  <si>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</si>
  <si>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</si>
  <si>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</si>
  <si>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</si>
  <si>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</si>
  <si>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</si>
  <si>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</si>
  <si>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</si>
  <si>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</si>
  <si>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</si>
  <si>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</si>
  <si>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</si>
  <si>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</si>
  <si>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</si>
  <si>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</si>
  <si>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</si>
  <si>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</si>
  <si>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</si>
  <si>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</si>
  <si>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</si>
  <si>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</si>
  <si>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</si>
  <si>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</si>
  <si>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</si>
  <si>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</si>
  <si>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</si>
  <si>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</si>
  <si>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</si>
  <si>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</si>
  <si>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</si>
  <si>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</si>
  <si>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</si>
  <si>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</si>
  <si>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</si>
  <si>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</si>
  <si>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</si>
  <si>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</si>
  <si>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</si>
  <si>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</si>
  <si>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</si>
  <si>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</si>
  <si>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</si>
  <si>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</si>
  <si>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</si>
  <si>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</si>
  <si>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</si>
  <si>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</si>
  <si>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</si>
  <si>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</si>
  <si>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</si>
  <si>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</si>
  <si>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</si>
  <si>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</si>
  <si>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</si>
  <si>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</si>
  <si>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</si>
  <si>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</si>
  <si>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</si>
  <si>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</si>
  <si>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</si>
  <si>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</si>
  <si>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</si>
  <si>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</si>
  <si>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</si>
  <si>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</si>
  <si>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</si>
  <si>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</si>
  <si>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</si>
  <si>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</si>
  <si>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</si>
  <si>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</si>
  <si>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</si>
  <si>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</si>
  <si>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</si>
  <si>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</si>
  <si>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</si>
  <si>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</si>
  <si>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</si>
  <si>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</si>
  <si>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</si>
  <si>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</si>
  <si>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</si>
  <si>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</si>
  <si>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</si>
  <si>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</si>
  <si>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</si>
  <si>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</si>
  <si>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</si>
  <si>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</si>
  <si>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</si>
  <si>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</si>
  <si>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</si>
  <si>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</si>
  <si>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</si>
  <si>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</si>
  <si>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</si>
  <si>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</si>
  <si>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</si>
  <si>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</si>
  <si>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</si>
  <si>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</si>
  <si>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</si>
  <si>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</si>
  <si>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</si>
  <si>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</si>
  <si>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</si>
  <si>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</si>
  <si>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</si>
  <si>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</si>
  <si>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</si>
  <si>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</si>
  <si>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</si>
  <si>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</si>
  <si>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</si>
  <si>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</si>
  <si>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</si>
  <si>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</si>
  <si>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</si>
  <si>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</si>
  <si>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</si>
  <si>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</si>
  <si>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0.58</t>
  </si>
  <si>
    <t>▲ 1.41</t>
  </si>
  <si>
    <t>▲ 6.69</t>
  </si>
  <si>
    <t>▲ 11.85</t>
  </si>
  <si>
    <t>▲ 0.31</t>
  </si>
  <si>
    <t>下水道事業会計</t>
  </si>
  <si>
    <t>一般会計</t>
  </si>
  <si>
    <t>水道事業会計</t>
  </si>
  <si>
    <t>国民健康保険事業特別会計</t>
  </si>
  <si>
    <t>介護保険事業特別会計</t>
  </si>
  <si>
    <t>後期高齢者医療事業特別会計</t>
  </si>
  <si>
    <t>学校給食特別会計</t>
  </si>
  <si>
    <t>土地取得特別会計</t>
  </si>
  <si>
    <t>その他会計（赤字）</t>
  </si>
  <si>
    <t>▲ 17.43</t>
  </si>
  <si>
    <t>▲ 15.39</t>
  </si>
  <si>
    <t>その他会計（黒字）</t>
  </si>
  <si>
    <t>鶴の里振興公社</t>
    <rPh sb="0" eb="1">
      <t>ツル</t>
    </rPh>
    <rPh sb="2" eb="3">
      <t>サト</t>
    </rPh>
    <rPh sb="3" eb="5">
      <t>シンコウ</t>
    </rPh>
    <rPh sb="5" eb="7">
      <t>コウシャ</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</si>
  <si>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</si>
  <si>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</si>
  <si>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</si>
  <si>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</si>
  <si>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</si>
  <si>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</si>
  <si>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</si>
  <si>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</si>
  <si>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</si>
  <si>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青森県後期高齢者医療広域連合（後期高齢者医療特別会計）</t>
    <rPh sb="0" eb="2">
      <t>アオモリ</t>
    </rPh>
    <rPh sb="2" eb="5">
      <t>ケンコウキ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</si>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</sst>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18282</c:v>
                </c:pt>
                <c:pt idx="1">
                  <c:v>26362</c:v>
                </c:pt>
                <c:pt idx="2">
                  <c:v>26528</c:v>
                </c:pt>
                <c:pt idx="3">
                  <c:v>16998</c:v>
                </c:pt>
                <c:pt idx="4">
                  <c:v>21385</c:v>
                </c:pt>
              </c:numCache>
            </c:numRef>
          </c:val>
          <c:smooth val="0"/>
        </c:ser>
        <c:dLbls>
          <c:showLegendKey val="0"/>
          <c:showVal val="0"/>
          <c:showCatName val="0"/>
          <c:showSerName val="0"/>
          <c:showPercent val="0"/>
          <c:showBubbleSize val="0"/>
        </c:dLbls>
        <c:marker val="1"/>
        <c:smooth val="0"/>
        <c:axId val="428954560"/>
        <c:axId val="428954952"/>
      </c:lineChart>
      <c:catAx>
        <c:axId val="42895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954952"/>
        <c:crosses val="autoZero"/>
        <c:auto val="1"/>
        <c:lblAlgn val="ctr"/>
        <c:lblOffset val="100"/>
        <c:tickLblSkip val="1"/>
        <c:tickMarkSkip val="1"/>
        <c:noMultiLvlLbl val="0"/>
      </c:catAx>
      <c:valAx>
        <c:axId val="4289549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95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6.95</c:v>
                </c:pt>
                <c:pt idx="1">
                  <c:v>5.94</c:v>
                </c:pt>
                <c:pt idx="2">
                  <c:v>6.52</c:v>
                </c:pt>
                <c:pt idx="3">
                  <c:v>6.68</c:v>
                </c:pt>
                <c:pt idx="4">
                  <c:v>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6.71</c:v>
                </c:pt>
                <c:pt idx="1">
                  <c:v>11.96</c:v>
                </c:pt>
                <c:pt idx="2">
                  <c:v>11.03</c:v>
                </c:pt>
                <c:pt idx="3">
                  <c:v>3.46</c:v>
                </c:pt>
                <c:pt idx="4">
                  <c:v>7.11</c:v>
                </c:pt>
              </c:numCache>
            </c:numRef>
          </c:val>
        </c:ser>
        <c:dLbls>
          <c:showLegendKey val="0"/>
          <c:showVal val="0"/>
          <c:showCatName val="0"/>
          <c:showSerName val="0"/>
          <c:showPercent val="0"/>
          <c:showBubbleSize val="0"/>
        </c:dLbls>
        <c:gapWidth val="250"/>
        <c:overlap val="100"/>
        <c:axId val="428955736"/>
        <c:axId val="42895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-0.57999999999999996</c:v>
                </c:pt>
                <c:pt idx="1">
                  <c:v>-1.41</c:v>
                </c:pt>
                <c:pt idx="2">
                  <c:v>-6.69</c:v>
                </c:pt>
                <c:pt idx="3">
                  <c:v>-11.85</c:v>
                </c:pt>
                <c:pt idx="4">
                  <c:v>-0.31</c:v>
                </c:pt>
              </c:numCache>
            </c:numRef>
          </c:val>
          <c:smooth val="0"/>
        </c:ser>
        <c:dLbls>
          <c:showLegendKey val="0"/>
          <c:showVal val="0"/>
          <c:showCatName val="0"/>
          <c:showSerName val="0"/>
          <c:showPercent val="0"/>
          <c:showBubbleSize val="0"/>
        </c:dLbls>
        <c:marker val="1"/>
        <c:smooth val="0"/>
        <c:axId val="428955736"/>
        <c:axId val="428956128"/>
      </c:lineChart>
      <c:catAx>
        <c:axId val="42895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956128"/>
        <c:crosses val="autoZero"/>
        <c:auto val="1"/>
        <c:lblAlgn val="ctr"/>
        <c:lblOffset val="100"/>
        <c:tickLblSkip val="1"/>
        <c:tickMarkSkip val="1"/>
        <c:noMultiLvlLbl val="0"/>
      </c:catAx>
      <c:valAx>
        <c:axId val="42895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955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3.02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17.43</c:v>
                </c:pt>
                <c:pt idx="1">
                  <c:v>#N/A</c:v>
                </c:pt>
                <c:pt idx="2">
                  <c:v>15.39</c:v>
                </c:pt>
                <c:pt idx="3">
                  <c:v>#N/A</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0.03</c:v>
                </c:pt>
                <c:pt idx="8">
                  <c:v>#N/A</c:v>
                </c:pt>
                <c:pt idx="9">
                  <c:v>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1.22</c:v>
                </c:pt>
                <c:pt idx="2">
                  <c:v>#N/A</c:v>
                </c:pt>
                <c:pt idx="3">
                  <c:v>0.72</c:v>
                </c:pt>
                <c:pt idx="4">
                  <c:v>#N/A</c:v>
                </c:pt>
                <c:pt idx="5">
                  <c:v>0.65</c:v>
                </c:pt>
                <c:pt idx="6">
                  <c:v>#N/A</c:v>
                </c:pt>
                <c:pt idx="7">
                  <c:v>0.6</c:v>
                </c:pt>
                <c:pt idx="8">
                  <c:v>#N/A</c:v>
                </c:pt>
                <c:pt idx="9">
                  <c:v>0.98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2.14</c:v>
                </c:pt>
                <c:pt idx="2">
                  <c:v>#N/A</c:v>
                </c:pt>
                <c:pt idx="3">
                  <c:v>1.21</c:v>
                </c:pt>
                <c:pt idx="4">
                  <c:v>#N/A</c:v>
                </c:pt>
                <c:pt idx="5">
                  <c:v>2.1800000000000002</c:v>
                </c:pt>
                <c:pt idx="6">
                  <c:v>#N/A</c:v>
                </c:pt>
                <c:pt idx="7">
                  <c:v>1.35</c:v>
                </c:pt>
                <c:pt idx="8">
                  <c:v>#N/A</c:v>
                </c:pt>
                <c:pt idx="9">
                  <c:v>2.0299999999999998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5.89</c:v>
                </c:pt>
                <c:pt idx="2">
                  <c:v>#N/A</c:v>
                </c:pt>
                <c:pt idx="3">
                  <c:v>6.46</c:v>
                </c:pt>
                <c:pt idx="4">
                  <c:v>#N/A</c:v>
                </c:pt>
                <c:pt idx="5">
                  <c:v>6.3</c:v>
                </c:pt>
                <c:pt idx="6">
                  <c:v>#N/A</c:v>
                </c:pt>
                <c:pt idx="7">
                  <c:v>6.89</c:v>
                </c:pt>
                <c:pt idx="8">
                  <c:v>#N/A</c:v>
                </c:pt>
                <c:pt idx="9">
                  <c:v>4.1399999999999997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6.95</c:v>
                </c:pt>
                <c:pt idx="2">
                  <c:v>#N/A</c:v>
                </c:pt>
                <c:pt idx="3">
                  <c:v>5.94</c:v>
                </c:pt>
                <c:pt idx="4">
                  <c:v>#N/A</c:v>
                </c:pt>
                <c:pt idx="5">
                  <c:v>6.52</c:v>
                </c:pt>
                <c:pt idx="6">
                  <c:v>#N/A</c:v>
                </c:pt>
                <c:pt idx="7">
                  <c:v>6.68</c:v>
                </c:pt>
                <c:pt idx="8">
                  <c:v>#N/A</c:v>
                </c:pt>
                <c:pt idx="9">
                  <c:v>6.4</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2.89</c:v>
                </c:pt>
                <c:pt idx="2">
                  <c:v>#N/A</c:v>
                </c:pt>
                <c:pt idx="3">
                  <c:v>3.73</c:v>
                </c:pt>
                <c:pt idx="4">
                  <c:v>#N/A</c:v>
                </c:pt>
                <c:pt idx="5">
                  <c:v>4.6900000000000004</c:v>
                </c:pt>
                <c:pt idx="6">
                  <c:v>#N/A</c:v>
                </c:pt>
                <c:pt idx="7">
                  <c:v>5.62</c:v>
                </c:pt>
                <c:pt idx="8">
                  <c:v>#N/A</c:v>
                </c:pt>
                <c:pt idx="9">
                  <c:v>6.5</c:v>
                </c:pt>
              </c:numCache>
            </c:numRef>
          </c:val>
        </c:ser>
        <c:dLbls>
          <c:showLegendKey val="0"/>
          <c:showVal val="0"/>
          <c:showCatName val="0"/>
          <c:showSerName val="0"/>
          <c:showPercent val="0"/>
          <c:showBubbleSize val="0"/>
        </c:dLbls>
        <c:gapWidth val="150"/>
        <c:overlap val="100"/>
        <c:axId val="428956912"/>
        <c:axId val="428957304"/>
      </c:barChart>
      <c:catAx>
        <c:axId val="42895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957304"/>
        <c:crosses val="autoZero"/>
        <c:auto val="1"/>
        <c:lblAlgn val="ctr"/>
        <c:lblOffset val="100"/>
        <c:tickLblSkip val="1"/>
        <c:tickMarkSkip val="1"/>
        <c:noMultiLvlLbl val="0"/>
      </c:catAx>
      <c:valAx>
        <c:axId val="428957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95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477</c:v>
                </c:pt>
                <c:pt idx="5">
                  <c:v>473</c:v>
                </c:pt>
                <c:pt idx="8">
                  <c:v>477</c:v>
                </c:pt>
                <c:pt idx="11">
                  <c:v>520</c:v>
                </c:pt>
                <c:pt idx="14">
                  <c:v>536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c:v>
                </c:pt>
                <c:pt idx="3">
                  <c:v>19</c:v>
                </c:pt>
                <c:pt idx="6">
                  <c:v>16</c:v>
                </c:pt>
                <c:pt idx="9">
                  <c:v>14</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61</c:v>
                </c:pt>
                <c:pt idx="3">
                  <c:v>26</c:v>
                </c:pt>
                <c:pt idx="6">
                  <c:v>26</c:v>
                </c:pt>
                <c:pt idx="9">
                  <c:v>26</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262</c:v>
                </c:pt>
                <c:pt idx="3">
                  <c:v>282</c:v>
                </c:pt>
                <c:pt idx="6">
                  <c:v>278</c:v>
                </c:pt>
                <c:pt idx="9">
                  <c:v>326</c:v>
                </c:pt>
                <c:pt idx="12">
                  <c:v>357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723</c:v>
                </c:pt>
                <c:pt idx="3">
                  <c:v>711</c:v>
                </c:pt>
                <c:pt idx="6">
                  <c:v>654</c:v>
                </c:pt>
                <c:pt idx="9">
                  <c:v>634</c:v>
                </c:pt>
                <c:pt idx="12">
                  <c:v>606</c:v>
                </c:pt>
              </c:numCache>
            </c:numRef>
          </c:val>
        </c:ser>
        <c:dLbls>
          <c:showLegendKey val="0"/>
          <c:showVal val="0"/>
          <c:showCatName val="0"/>
          <c:showSerName val="0"/>
          <c:showPercent val="0"/>
          <c:showBubbleSize val="0"/>
        </c:dLbls>
        <c:gapWidth val="100"/>
        <c:overlap val="100"/>
        <c:axId val="428958088"/>
        <c:axId val="43182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590</c:v>
                </c:pt>
                <c:pt idx="2">
                  <c:v>#N/A</c:v>
                </c:pt>
                <c:pt idx="3">
                  <c:v>#N/A</c:v>
                </c:pt>
                <c:pt idx="4">
                  <c:v>565</c:v>
                </c:pt>
                <c:pt idx="5">
                  <c:v>#N/A</c:v>
                </c:pt>
                <c:pt idx="6">
                  <c:v>#N/A</c:v>
                </c:pt>
                <c:pt idx="7">
                  <c:v>497</c:v>
                </c:pt>
                <c:pt idx="8">
                  <c:v>#N/A</c:v>
                </c:pt>
                <c:pt idx="9">
                  <c:v>#N/A</c:v>
                </c:pt>
                <c:pt idx="10">
                  <c:v>480</c:v>
                </c:pt>
                <c:pt idx="11">
                  <c:v>#N/A</c:v>
                </c:pt>
                <c:pt idx="12">
                  <c:v>#N/A</c:v>
                </c:pt>
                <c:pt idx="13">
                  <c:v>445</c:v>
                </c:pt>
                <c:pt idx="14">
                  <c:v>#N/A</c:v>
                </c:pt>
              </c:numCache>
            </c:numRef>
          </c:val>
          <c:smooth val="0"/>
        </c:ser>
        <c:dLbls>
          <c:showLegendKey val="0"/>
          <c:showVal val="0"/>
          <c:showCatName val="0"/>
          <c:showSerName val="0"/>
          <c:showPercent val="0"/>
          <c:showBubbleSize val="0"/>
        </c:dLbls>
        <c:marker val="1"/>
        <c:smooth val="0"/>
        <c:axId val="428958088"/>
        <c:axId val="431823296"/>
      </c:lineChart>
      <c:catAx>
        <c:axId val="42895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823296"/>
        <c:crosses val="autoZero"/>
        <c:auto val="1"/>
        <c:lblAlgn val="ctr"/>
        <c:lblOffset val="100"/>
        <c:tickLblSkip val="1"/>
        <c:tickMarkSkip val="1"/>
        <c:noMultiLvlLbl val="0"/>
      </c:catAx>
      <c:valAx>
        <c:axId val="43182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95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6930</c:v>
                </c:pt>
                <c:pt idx="5">
                  <c:v>7048</c:v>
                </c:pt>
                <c:pt idx="8">
                  <c:v>7176</c:v>
                </c:pt>
                <c:pt idx="11">
                  <c:v>7182</c:v>
                </c:pt>
                <c:pt idx="14">
                  <c:v>7214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c:v>
                </c:pt>
                <c:pt idx="5">
                  <c:v>39</c:v>
                </c:pt>
                <c:pt idx="8">
                  <c:v>29</c:v>
                </c:pt>
                <c:pt idx="11">
                  <c:v>21</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480</c:v>
                </c:pt>
                <c:pt idx="5">
                  <c:v>777</c:v>
                </c:pt>
                <c:pt idx="8">
                  <c:v>653</c:v>
                </c:pt>
                <c:pt idx="11">
                  <c:v>491</c:v>
                </c:pt>
                <c:pt idx="14">
                  <c:v>726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2</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1426</c:v>
                </c:pt>
                <c:pt idx="3">
                  <c:v>1377</c:v>
                </c:pt>
                <c:pt idx="6">
                  <c:v>1424</c:v>
                </c:pt>
                <c:pt idx="9">
                  <c:v>1447</c:v>
                </c:pt>
                <c:pt idx="12">
                  <c:v>1372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259</c:v>
                </c:pt>
                <c:pt idx="3">
                  <c:v>300</c:v>
                </c:pt>
                <c:pt idx="6">
                  <c:v>459</c:v>
                </c:pt>
                <c:pt idx="9">
                  <c:v>625</c:v>
                </c:pt>
                <c:pt idx="12">
                  <c:v>782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5786</c:v>
                </c:pt>
                <c:pt idx="3">
                  <c:v>6353</c:v>
                </c:pt>
                <c:pt idx="6">
                  <c:v>6506</c:v>
                </c:pt>
                <c:pt idx="9">
                  <c:v>6442</c:v>
                </c:pt>
                <c:pt idx="12">
                  <c:v>6477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62</c:v>
                </c:pt>
                <c:pt idx="3">
                  <c:v>47</c:v>
                </c:pt>
                <c:pt idx="6">
                  <c:v>34</c:v>
                </c:pt>
                <c:pt idx="9">
                  <c:v>20</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5649</c:v>
                </c:pt>
                <c:pt idx="3">
                  <c:v>5391</c:v>
                </c:pt>
                <c:pt idx="6">
                  <c:v>5502</c:v>
                </c:pt>
                <c:pt idx="9">
                  <c:v>5281</c:v>
                </c:pt>
                <c:pt idx="12">
                  <c:v>5052</c:v>
                </c:pt>
              </c:numCache>
            </c:numRef>
          </c:val>
        </c:ser>
        <c:dLbls>
          <c:showLegendKey val="0"/>
          <c:showVal val="0"/>
          <c:showCatName val="0"/>
          <c:showSerName val="0"/>
          <c:showPercent val="0"/>
          <c:showBubbleSize val="0"/>
        </c:dLbls>
        <c:gapWidth val="100"/>
        <c:overlap val="100"/>
        <c:axId val="431826040"/>
        <c:axId val="43182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5727</c:v>
                </c:pt>
                <c:pt idx="2">
                  <c:v>#N/A</c:v>
                </c:pt>
                <c:pt idx="3">
                  <c:v>#N/A</c:v>
                </c:pt>
                <c:pt idx="4">
                  <c:v>5606</c:v>
                </c:pt>
                <c:pt idx="5">
                  <c:v>#N/A</c:v>
                </c:pt>
                <c:pt idx="6">
                  <c:v>#N/A</c:v>
                </c:pt>
                <c:pt idx="7">
                  <c:v>6067</c:v>
                </c:pt>
                <c:pt idx="8">
                  <c:v>#N/A</c:v>
                </c:pt>
                <c:pt idx="9">
                  <c:v>#N/A</c:v>
                </c:pt>
                <c:pt idx="10">
                  <c:v>6121</c:v>
                </c:pt>
                <c:pt idx="11">
                  <c:v>#N/A</c:v>
                </c:pt>
                <c:pt idx="12">
                  <c:v>#N/A</c:v>
                </c:pt>
                <c:pt idx="13">
                  <c:v>5751</c:v>
                </c:pt>
                <c:pt idx="14">
                  <c:v>#N/A</c:v>
                </c:pt>
              </c:numCache>
            </c:numRef>
          </c:val>
          <c:smooth val="0"/>
        </c:ser>
        <c:dLbls>
          <c:showLegendKey val="0"/>
          <c:showVal val="0"/>
          <c:showCatName val="0"/>
          <c:showSerName val="0"/>
          <c:showPercent val="0"/>
          <c:showBubbleSize val="0"/>
        </c:dLbls>
        <c:marker val="1"/>
        <c:smooth val="0"/>
        <c:axId val="431826040"/>
        <c:axId val="431826432"/>
      </c:lineChart>
      <c:catAx>
        <c:axId val="43182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826432"/>
        <c:crosses val="autoZero"/>
        <c:auto val="1"/>
        <c:lblAlgn val="ctr"/>
        <c:lblOffset val="100"/>
        <c:tickLblSkip val="1"/>
        <c:tickMarkSkip val="1"/>
        <c:noMultiLvlLbl val="0"/>
      </c:catAx>
      <c:valAx>
        <c:axId val="43182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82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13,990
13,977
46.40
6,150,557
5,871,094
255,935
3,997,535
5,052,351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166.1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少子高齢化や人口の減少に加え、町産業の中心が第一次産業であることなどから財政基盤が弱く、類似団体平均を</a:t>
          </a:r>
          <a:r>
            <a:rPr kumimoji="1" lang="en-US" altLang="ja-JP" sz="1300" baseline="0">
              <a:latin typeface="ＭＳ Ｐゴシック"/>
            </a:rPr>
            <a:t>0.03</a:t>
          </a:r>
          <a:r>
            <a:rPr kumimoji="1" lang="ja-JP" altLang="en-US" sz="1300" baseline="0">
              <a:latin typeface="ＭＳ Ｐゴシック"/>
            </a:rPr>
            <a:t>ポイント下回っている。</a:t>
          </a:r>
          <a:endParaRPr kumimoji="1" lang="en-US" altLang="ja-JP" sz="1300" baseline="0">
            <a:latin typeface="ＭＳ Ｐゴシック"/>
          </a:endParaRPr>
        </a:p>
        <a:p>
          <a:r>
            <a:rPr kumimoji="1" lang="ja-JP" altLang="en-US" sz="1300" baseline="0">
              <a:latin typeface="ＭＳ Ｐゴシック"/>
            </a:rPr>
            <a:t>　今後は、町税の徴収対策の強化など歳入の確保を図ると共に、歳出については財政の中長期的な見通しを踏まえた予算編成に努め、財政基盤の強化に取り組む。</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8" name="直線コネクタ 67"/>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105833</xdr:rowOff>
    </xdr:to>
    <xdr:cxnSp macro="">
      <xdr:nvCxnSpPr>
        <xdr:cNvPr id="71" name="直線コネクタ 70"/>
        <xdr:cNvCxnSpPr/>
      </xdr:nvCxnSpPr>
      <xdr:spPr>
        <a:xfrm>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8" name="フローチャート : 判断 77"/>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9" name="テキスト ボックス 78"/>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80" name="フローチャート : 判断 79"/>
        <xdr:cNvSpPr/>
      </xdr:nvSpPr>
      <xdr:spPr>
        <a:xfrm>
          <a:off x="1397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81" name="テキスト ボックス 80"/>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類似団体平均を平均を大きく下回っている。</a:t>
          </a:r>
          <a:endParaRPr kumimoji="1" lang="en-US" altLang="ja-JP" sz="1300">
            <a:latin typeface="ＭＳ Ｐゴシック"/>
          </a:endParaRPr>
        </a:p>
        <a:p>
          <a:r>
            <a:rPr kumimoji="1" lang="ja-JP" altLang="en-US" sz="1300">
              <a:latin typeface="ＭＳ Ｐゴシック"/>
            </a:rPr>
            <a:t>　主な要因は、国民健康保険や下水道事業などの特別会計に対する繰出金が多額であり、比率を引き上げている。</a:t>
          </a:r>
          <a:endParaRPr kumimoji="1" lang="en-US" altLang="ja-JP" sz="1300">
            <a:latin typeface="ＭＳ Ｐゴシック"/>
          </a:endParaRPr>
        </a:p>
        <a:p>
          <a:r>
            <a:rPr kumimoji="1" lang="ja-JP" altLang="en-US" sz="1300">
              <a:latin typeface="ＭＳ Ｐゴシック"/>
            </a:rPr>
            <a:t>　今後は、料金設定の見直しなどによる特別会計への繰出金の抑制と、併せて経常経費全般を見直し、削減に向けた取り組みに努める。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39878</xdr:rowOff>
    </xdr:from>
    <xdr:to>
      <xdr:col>7</xdr:col>
      <xdr:colOff>152400</xdr:colOff>
      <xdr:row>65</xdr:row>
      <xdr:rowOff>143002</xdr:rowOff>
    </xdr:to>
    <xdr:cxnSp macro="">
      <xdr:nvCxnSpPr>
        <xdr:cNvPr id="124" name="直線コネクタ 123"/>
        <xdr:cNvCxnSpPr/>
      </xdr:nvCxnSpPr>
      <xdr:spPr>
        <a:xfrm flipV="1">
          <a:off x="4953000" y="10326878"/>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115079</xdr:rowOff>
    </xdr:from>
    <xdr:ext cx="762000" cy="259045"/>
    <xdr:sp macro="" textlink="">
      <xdr:nvSpPr>
        <xdr:cNvPr id="125"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65</xdr:row>
      <xdr:rowOff>143002</xdr:rowOff>
    </xdr:from>
    <xdr:to>
      <xdr:col>7</xdr:col>
      <xdr:colOff>241300</xdr:colOff>
      <xdr:row>65</xdr:row>
      <xdr:rowOff>143002</xdr:rowOff>
    </xdr:to>
    <xdr:cxnSp macro="">
      <xdr:nvCxnSpPr>
        <xdr:cNvPr id="126" name="直線コネクタ 125"/>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126255</xdr:rowOff>
    </xdr:from>
    <xdr:ext cx="762000" cy="259045"/>
    <xdr:sp macro="" textlink="">
      <xdr:nvSpPr>
        <xdr:cNvPr id="127" name="財政構造の弾力性最大値テキスト"/>
        <xdr:cNvSpPr txBox="1"/>
      </xdr:nvSpPr>
      <xdr:spPr>
        <a:xfrm>
          <a:off x="5041900" y="100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60</xdr:row>
      <xdr:rowOff>39878</xdr:rowOff>
    </xdr:from>
    <xdr:to>
      <xdr:col>7</xdr:col>
      <xdr:colOff>241300</xdr:colOff>
      <xdr:row>60</xdr:row>
      <xdr:rowOff>39878</xdr:rowOff>
    </xdr:to>
    <xdr:cxnSp macro="">
      <xdr:nvCxnSpPr>
        <xdr:cNvPr id="128" name="直線コネクタ 127"/>
        <xdr:cNvCxnSpPr/>
      </xdr:nvCxnSpPr>
      <xdr:spPr>
        <a:xfrm>
          <a:off x="4864100" y="103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114046</xdr:rowOff>
    </xdr:from>
    <xdr:to>
      <xdr:col>7</xdr:col>
      <xdr:colOff>152400</xdr:colOff>
      <xdr:row>66</xdr:row>
      <xdr:rowOff>10160</xdr:rowOff>
    </xdr:to>
    <xdr:cxnSp macro="">
      <xdr:nvCxnSpPr>
        <xdr:cNvPr id="129" name="直線コネクタ 128"/>
        <xdr:cNvCxnSpPr/>
      </xdr:nvCxnSpPr>
      <xdr:spPr>
        <a:xfrm flipV="1">
          <a:off x="4114800" y="1125829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66</xdr:row>
      <xdr:rowOff>10160</xdr:rowOff>
    </xdr:to>
    <xdr:cxnSp macro="">
      <xdr:nvCxnSpPr>
        <xdr:cNvPr id="132" name="直線コネクタ 131"/>
        <xdr:cNvCxnSpPr/>
      </xdr:nvCxnSpPr>
      <xdr:spPr>
        <a:xfrm>
          <a:off x="3225800" y="1118590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109474</xdr:rowOff>
    </xdr:from>
    <xdr:to>
      <xdr:col>6</xdr:col>
      <xdr:colOff>50800</xdr:colOff>
      <xdr:row>63</xdr:row>
      <xdr:rowOff>39624</xdr:rowOff>
    </xdr:to>
    <xdr:sp macro="" textlink="">
      <xdr:nvSpPr>
        <xdr:cNvPr id="133" name="フローチャート : 判断 132"/>
        <xdr:cNvSpPr/>
      </xdr:nvSpPr>
      <xdr:spPr>
        <a:xfrm>
          <a:off x="4064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34" name="テキスト ボックス 133"/>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73152</xdr:rowOff>
    </xdr:from>
    <xdr:to>
      <xdr:col>4</xdr:col>
      <xdr:colOff>482600</xdr:colOff>
      <xdr:row>65</xdr:row>
      <xdr:rowOff>41656</xdr:rowOff>
    </xdr:to>
    <xdr:cxnSp macro="">
      <xdr:nvCxnSpPr>
        <xdr:cNvPr id="135" name="直線コネクタ 134"/>
        <xdr:cNvCxnSpPr/>
      </xdr:nvCxnSpPr>
      <xdr:spPr>
        <a:xfrm>
          <a:off x="2336800" y="1104595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133604</xdr:rowOff>
    </xdr:from>
    <xdr:to>
      <xdr:col>4</xdr:col>
      <xdr:colOff>533400</xdr:colOff>
      <xdr:row>63</xdr:row>
      <xdr:rowOff>63754</xdr:rowOff>
    </xdr:to>
    <xdr:sp macro="" textlink="">
      <xdr:nvSpPr>
        <xdr:cNvPr id="136" name="フローチャート : 判断 135"/>
        <xdr:cNvSpPr/>
      </xdr:nvSpPr>
      <xdr:spPr>
        <a:xfrm>
          <a:off x="3175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73931</xdr:rowOff>
    </xdr:from>
    <xdr:ext cx="762000" cy="259045"/>
    <xdr:sp macro="" textlink="">
      <xdr:nvSpPr>
        <xdr:cNvPr id="137" name="テキスト ボックス 136"/>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73152</xdr:rowOff>
    </xdr:from>
    <xdr:to>
      <xdr:col>3</xdr:col>
      <xdr:colOff>279400</xdr:colOff>
      <xdr:row>67</xdr:row>
      <xdr:rowOff>55880</xdr:rowOff>
    </xdr:to>
    <xdr:cxnSp macro="">
      <xdr:nvCxnSpPr>
        <xdr:cNvPr id="138" name="直線コネクタ 137"/>
        <xdr:cNvCxnSpPr/>
      </xdr:nvCxnSpPr>
      <xdr:spPr>
        <a:xfrm flipV="1">
          <a:off x="1447800" y="11045952"/>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39" name="フローチャート : 判断 138"/>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0" name="テキスト ボックス 139"/>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41" name="フローチャート : 判断 140"/>
        <xdr:cNvSpPr/>
      </xdr:nvSpPr>
      <xdr:spPr>
        <a:xfrm>
          <a:off x="1397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42" name="テキスト ボックス 141"/>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63246</xdr:rowOff>
    </xdr:from>
    <xdr:to>
      <xdr:col>7</xdr:col>
      <xdr:colOff>203200</xdr:colOff>
      <xdr:row>65</xdr:row>
      <xdr:rowOff>164846</xdr:rowOff>
    </xdr:to>
    <xdr:sp macro="" textlink="">
      <xdr:nvSpPr>
        <xdr:cNvPr id="148" name="円/楕円 147"/>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130573</xdr:rowOff>
    </xdr:from>
    <xdr:ext cx="762000" cy="259045"/>
    <xdr:sp macro="" textlink="">
      <xdr:nvSpPr>
        <xdr:cNvPr id="149" name="財政構造の弾力性該当値テキスト"/>
        <xdr:cNvSpPr txBox="1"/>
      </xdr:nvSpPr>
      <xdr:spPr>
        <a:xfrm>
          <a:off x="5041900" y="1110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130810</xdr:rowOff>
    </xdr:from>
    <xdr:to>
      <xdr:col>6</xdr:col>
      <xdr:colOff>50800</xdr:colOff>
      <xdr:row>66</xdr:row>
      <xdr:rowOff>60960</xdr:rowOff>
    </xdr:to>
    <xdr:sp macro="" textlink="">
      <xdr:nvSpPr>
        <xdr:cNvPr id="150" name="円/楕円 149"/>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45737</xdr:rowOff>
    </xdr:from>
    <xdr:ext cx="736600" cy="259045"/>
    <xdr:sp macro="" textlink="">
      <xdr:nvSpPr>
        <xdr:cNvPr id="151" name="テキスト ボックス 150"/>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2" name="円/楕円 151"/>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3" name="テキスト ボックス 152"/>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22352</xdr:rowOff>
    </xdr:from>
    <xdr:to>
      <xdr:col>3</xdr:col>
      <xdr:colOff>330200</xdr:colOff>
      <xdr:row>64</xdr:row>
      <xdr:rowOff>123952</xdr:rowOff>
    </xdr:to>
    <xdr:sp macro="" textlink="">
      <xdr:nvSpPr>
        <xdr:cNvPr id="154" name="円/楕円 153"/>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55" name="テキスト ボックス 154"/>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5080</xdr:rowOff>
    </xdr:from>
    <xdr:to>
      <xdr:col>2</xdr:col>
      <xdr:colOff>127000</xdr:colOff>
      <xdr:row>67</xdr:row>
      <xdr:rowOff>106680</xdr:rowOff>
    </xdr:to>
    <xdr:sp macro="" textlink="">
      <xdr:nvSpPr>
        <xdr:cNvPr id="156" name="円/楕円 155"/>
        <xdr:cNvSpPr/>
      </xdr:nvSpPr>
      <xdr:spPr>
        <a:xfrm>
          <a:off x="1397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91457</xdr:rowOff>
    </xdr:from>
    <xdr:ext cx="762000" cy="259045"/>
    <xdr:sp macro="" textlink="">
      <xdr:nvSpPr>
        <xdr:cNvPr id="157" name="テキスト ボックス 156"/>
        <xdr:cNvSpPr txBox="1"/>
      </xdr:nvSpPr>
      <xdr:spPr>
        <a:xfrm>
          <a:off x="1066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物件費等の節減により類似団体平均を下回っている。</a:t>
          </a:r>
          <a:endParaRPr kumimoji="1" lang="en-US" altLang="ja-JP" sz="1300">
            <a:latin typeface="ＭＳ Ｐゴシック"/>
          </a:endParaRPr>
        </a:p>
        <a:p>
          <a:r>
            <a:rPr kumimoji="1" lang="ja-JP" altLang="en-US" sz="1300">
              <a:latin typeface="ＭＳ Ｐゴシック"/>
            </a:rPr>
            <a:t>　今後も引き続きコスト低減に努める。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5" name="直線コネクタ 184"/>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6"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7" name="直線コネクタ 186"/>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88"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89" name="直線コネクタ 188"/>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73371</xdr:rowOff>
    </xdr:from>
    <xdr:to>
      <xdr:col>7</xdr:col>
      <xdr:colOff>152400</xdr:colOff>
      <xdr:row>81</xdr:row>
      <xdr:rowOff>103901</xdr:rowOff>
    </xdr:to>
    <xdr:cxnSp macro="">
      <xdr:nvCxnSpPr>
        <xdr:cNvPr id="190" name="直線コネクタ 189"/>
        <xdr:cNvCxnSpPr/>
      </xdr:nvCxnSpPr>
      <xdr:spPr>
        <a:xfrm flipV="1">
          <a:off x="4114800" y="13960821"/>
          <a:ext cx="8382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1"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2" name="フローチャート : 判断 191"/>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69326</xdr:rowOff>
    </xdr:from>
    <xdr:to>
      <xdr:col>6</xdr:col>
      <xdr:colOff>0</xdr:colOff>
      <xdr:row>81</xdr:row>
      <xdr:rowOff>103901</xdr:rowOff>
    </xdr:to>
    <xdr:cxnSp macro="">
      <xdr:nvCxnSpPr>
        <xdr:cNvPr id="193" name="直線コネクタ 192"/>
        <xdr:cNvCxnSpPr/>
      </xdr:nvCxnSpPr>
      <xdr:spPr>
        <a:xfrm>
          <a:off x="3225800" y="13956776"/>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4" name="フローチャート : 判断 193"/>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5" name="テキスト ボックス 194"/>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26341</xdr:rowOff>
    </xdr:from>
    <xdr:to>
      <xdr:col>4</xdr:col>
      <xdr:colOff>482600</xdr:colOff>
      <xdr:row>81</xdr:row>
      <xdr:rowOff>69326</xdr:rowOff>
    </xdr:to>
    <xdr:cxnSp macro="">
      <xdr:nvCxnSpPr>
        <xdr:cNvPr id="196" name="直線コネクタ 195"/>
        <xdr:cNvCxnSpPr/>
      </xdr:nvCxnSpPr>
      <xdr:spPr>
        <a:xfrm>
          <a:off x="2336800" y="13913791"/>
          <a:ext cx="889000" cy="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7" name="フローチャート : 判断 196"/>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198" name="テキスト ボックス 197"/>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26341</xdr:rowOff>
    </xdr:from>
    <xdr:to>
      <xdr:col>3</xdr:col>
      <xdr:colOff>279400</xdr:colOff>
      <xdr:row>81</xdr:row>
      <xdr:rowOff>33744</xdr:rowOff>
    </xdr:to>
    <xdr:cxnSp macro="">
      <xdr:nvCxnSpPr>
        <xdr:cNvPr id="199" name="直線コネクタ 198"/>
        <xdr:cNvCxnSpPr/>
      </xdr:nvCxnSpPr>
      <xdr:spPr>
        <a:xfrm flipV="1">
          <a:off x="1447800" y="13913791"/>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58455</xdr:rowOff>
    </xdr:from>
    <xdr:to>
      <xdr:col>3</xdr:col>
      <xdr:colOff>330200</xdr:colOff>
      <xdr:row>82</xdr:row>
      <xdr:rowOff>160055</xdr:rowOff>
    </xdr:to>
    <xdr:sp macro="" textlink="">
      <xdr:nvSpPr>
        <xdr:cNvPr id="200" name="フローチャート : 判断 199"/>
        <xdr:cNvSpPr/>
      </xdr:nvSpPr>
      <xdr:spPr>
        <a:xfrm>
          <a:off x="2286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144832</xdr:rowOff>
    </xdr:from>
    <xdr:ext cx="762000" cy="259045"/>
    <xdr:sp macro="" textlink="">
      <xdr:nvSpPr>
        <xdr:cNvPr id="201" name="テキスト ボックス 200"/>
        <xdr:cNvSpPr txBox="1"/>
      </xdr:nvSpPr>
      <xdr:spPr>
        <a:xfrm>
          <a:off x="1955800" y="142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46825</xdr:rowOff>
    </xdr:from>
    <xdr:to>
      <xdr:col>2</xdr:col>
      <xdr:colOff>127000</xdr:colOff>
      <xdr:row>82</xdr:row>
      <xdr:rowOff>148425</xdr:rowOff>
    </xdr:to>
    <xdr:sp macro="" textlink="">
      <xdr:nvSpPr>
        <xdr:cNvPr id="202" name="フローチャート : 判断 201"/>
        <xdr:cNvSpPr/>
      </xdr:nvSpPr>
      <xdr:spPr>
        <a:xfrm>
          <a:off x="1397000" y="1410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133202</xdr:rowOff>
    </xdr:from>
    <xdr:ext cx="762000" cy="259045"/>
    <xdr:sp macro="" textlink="">
      <xdr:nvSpPr>
        <xdr:cNvPr id="203" name="テキスト ボックス 202"/>
        <xdr:cNvSpPr txBox="1"/>
      </xdr:nvSpPr>
      <xdr:spPr>
        <a:xfrm>
          <a:off x="1066800" y="1419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22571</xdr:rowOff>
    </xdr:from>
    <xdr:to>
      <xdr:col>7</xdr:col>
      <xdr:colOff>203200</xdr:colOff>
      <xdr:row>81</xdr:row>
      <xdr:rowOff>124171</xdr:rowOff>
    </xdr:to>
    <xdr:sp macro="" textlink="">
      <xdr:nvSpPr>
        <xdr:cNvPr id="209" name="円/楕円 208"/>
        <xdr:cNvSpPr/>
      </xdr:nvSpPr>
      <xdr:spPr>
        <a:xfrm>
          <a:off x="4902200" y="139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115298</xdr:rowOff>
    </xdr:from>
    <xdr:ext cx="762000" cy="259045"/>
    <xdr:sp macro="" textlink="">
      <xdr:nvSpPr>
        <xdr:cNvPr id="210" name="人件費・物件費等の状況該当値テキスト"/>
        <xdr:cNvSpPr txBox="1"/>
      </xdr:nvSpPr>
      <xdr:spPr>
        <a:xfrm>
          <a:off x="5041900" y="1383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53101</xdr:rowOff>
    </xdr:from>
    <xdr:to>
      <xdr:col>6</xdr:col>
      <xdr:colOff>50800</xdr:colOff>
      <xdr:row>81</xdr:row>
      <xdr:rowOff>154701</xdr:rowOff>
    </xdr:to>
    <xdr:sp macro="" textlink="">
      <xdr:nvSpPr>
        <xdr:cNvPr id="211" name="円/楕円 210"/>
        <xdr:cNvSpPr/>
      </xdr:nvSpPr>
      <xdr:spPr>
        <a:xfrm>
          <a:off x="4064000" y="139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164878</xdr:rowOff>
    </xdr:from>
    <xdr:ext cx="736600" cy="259045"/>
    <xdr:sp macro="" textlink="">
      <xdr:nvSpPr>
        <xdr:cNvPr id="212" name="テキスト ボックス 211"/>
        <xdr:cNvSpPr txBox="1"/>
      </xdr:nvSpPr>
      <xdr:spPr>
        <a:xfrm>
          <a:off x="3733800" y="13709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18526</xdr:rowOff>
    </xdr:from>
    <xdr:to>
      <xdr:col>4</xdr:col>
      <xdr:colOff>533400</xdr:colOff>
      <xdr:row>81</xdr:row>
      <xdr:rowOff>120126</xdr:rowOff>
    </xdr:to>
    <xdr:sp macro="" textlink="">
      <xdr:nvSpPr>
        <xdr:cNvPr id="213" name="円/楕円 212"/>
        <xdr:cNvSpPr/>
      </xdr:nvSpPr>
      <xdr:spPr>
        <a:xfrm>
          <a:off x="3175000" y="139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130303</xdr:rowOff>
    </xdr:from>
    <xdr:ext cx="762000" cy="259045"/>
    <xdr:sp macro="" textlink="">
      <xdr:nvSpPr>
        <xdr:cNvPr id="214" name="テキスト ボックス 213"/>
        <xdr:cNvSpPr txBox="1"/>
      </xdr:nvSpPr>
      <xdr:spPr>
        <a:xfrm>
          <a:off x="2844800" y="1367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146991</xdr:rowOff>
    </xdr:from>
    <xdr:to>
      <xdr:col>3</xdr:col>
      <xdr:colOff>330200</xdr:colOff>
      <xdr:row>81</xdr:row>
      <xdr:rowOff>77141</xdr:rowOff>
    </xdr:to>
    <xdr:sp macro="" textlink="">
      <xdr:nvSpPr>
        <xdr:cNvPr id="215" name="円/楕円 214"/>
        <xdr:cNvSpPr/>
      </xdr:nvSpPr>
      <xdr:spPr>
        <a:xfrm>
          <a:off x="2286000" y="138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87318</xdr:rowOff>
    </xdr:from>
    <xdr:ext cx="762000" cy="259045"/>
    <xdr:sp macro="" textlink="">
      <xdr:nvSpPr>
        <xdr:cNvPr id="216" name="テキスト ボックス 215"/>
        <xdr:cNvSpPr txBox="1"/>
      </xdr:nvSpPr>
      <xdr:spPr>
        <a:xfrm>
          <a:off x="1955800" y="1363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154394</xdr:rowOff>
    </xdr:from>
    <xdr:to>
      <xdr:col>2</xdr:col>
      <xdr:colOff>127000</xdr:colOff>
      <xdr:row>81</xdr:row>
      <xdr:rowOff>84544</xdr:rowOff>
    </xdr:to>
    <xdr:sp macro="" textlink="">
      <xdr:nvSpPr>
        <xdr:cNvPr id="217" name="円/楕円 216"/>
        <xdr:cNvSpPr/>
      </xdr:nvSpPr>
      <xdr:spPr>
        <a:xfrm>
          <a:off x="1397000" y="138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94721</xdr:rowOff>
    </xdr:from>
    <xdr:ext cx="762000" cy="259045"/>
    <xdr:sp macro="" textlink="">
      <xdr:nvSpPr>
        <xdr:cNvPr id="218" name="テキスト ボックス 217"/>
        <xdr:cNvSpPr txBox="1"/>
      </xdr:nvSpPr>
      <xdr:spPr>
        <a:xfrm>
          <a:off x="1066800" y="136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東日本大震災の復興財源捻出を目的とした国家公務員の給与削減期間終了を受け、比率自体は前年度より</a:t>
          </a:r>
          <a:r>
            <a:rPr kumimoji="1" lang="en-US" altLang="ja-JP" sz="1300">
              <a:latin typeface="ＭＳ Ｐゴシック"/>
            </a:rPr>
            <a:t>7.6</a:t>
          </a:r>
          <a:r>
            <a:rPr kumimoji="1" lang="ja-JP" altLang="en-US" sz="1300">
              <a:latin typeface="ＭＳ Ｐゴシック"/>
            </a:rPr>
            <a:t>ポイント引き下がったものの、類似団体平均より</a:t>
          </a:r>
          <a:r>
            <a:rPr kumimoji="1" lang="en-US" altLang="ja-JP" sz="1300">
              <a:latin typeface="ＭＳ Ｐゴシック"/>
            </a:rPr>
            <a:t>0.6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10</a:t>
          </a:r>
          <a:r>
            <a:rPr kumimoji="1" lang="ja-JP" altLang="en-US" sz="1300">
              <a:latin typeface="ＭＳ Ｐゴシック"/>
            </a:rPr>
            <a:t>人の職員が定年退職することから、これに伴い比率は低下していくものと思われる。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5" name="直線コネクタ 244"/>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6"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7" name="直線コネクタ 246"/>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48"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49" name="直線コネクタ 248"/>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51054</xdr:rowOff>
    </xdr:from>
    <xdr:to>
      <xdr:col>24</xdr:col>
      <xdr:colOff>558800</xdr:colOff>
      <xdr:row>87</xdr:row>
      <xdr:rowOff>74930</xdr:rowOff>
    </xdr:to>
    <xdr:cxnSp macro="">
      <xdr:nvCxnSpPr>
        <xdr:cNvPr id="250" name="直線コネクタ 249"/>
        <xdr:cNvCxnSpPr/>
      </xdr:nvCxnSpPr>
      <xdr:spPr>
        <a:xfrm flipV="1">
          <a:off x="16179800" y="14624304"/>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1"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2" name="フローチャート : 判断 251"/>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74930</xdr:rowOff>
    </xdr:from>
    <xdr:to>
      <xdr:col>23</xdr:col>
      <xdr:colOff>406400</xdr:colOff>
      <xdr:row>87</xdr:row>
      <xdr:rowOff>113537</xdr:rowOff>
    </xdr:to>
    <xdr:cxnSp macro="">
      <xdr:nvCxnSpPr>
        <xdr:cNvPr id="253" name="直線コネクタ 252"/>
        <xdr:cNvCxnSpPr/>
      </xdr:nvCxnSpPr>
      <xdr:spPr>
        <a:xfrm flipV="1">
          <a:off x="15290800" y="149910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4" name="フローチャート : 判断 253"/>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5" name="テキスト ボックス 254"/>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87</xdr:row>
      <xdr:rowOff>113537</xdr:rowOff>
    </xdr:to>
    <xdr:cxnSp macro="">
      <xdr:nvCxnSpPr>
        <xdr:cNvPr id="256" name="直線コネクタ 255"/>
        <xdr:cNvCxnSpPr/>
      </xdr:nvCxnSpPr>
      <xdr:spPr>
        <a:xfrm>
          <a:off x="14401800" y="14633956"/>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7" name="フローチャート : 判断 256"/>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58" name="テキスト ボックス 257"/>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85</xdr:row>
      <xdr:rowOff>84837</xdr:rowOff>
    </xdr:to>
    <xdr:cxnSp macro="">
      <xdr:nvCxnSpPr>
        <xdr:cNvPr id="259" name="直線コネクタ 258"/>
        <xdr:cNvCxnSpPr/>
      </xdr:nvCxnSpPr>
      <xdr:spPr>
        <a:xfrm flipV="1">
          <a:off x="13512800" y="14633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0" name="フローチャート : 判断 259"/>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1" name="テキスト ボックス 260"/>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254</xdr:rowOff>
    </xdr:from>
    <xdr:to>
      <xdr:col>19</xdr:col>
      <xdr:colOff>533400</xdr:colOff>
      <xdr:row>85</xdr:row>
      <xdr:rowOff>101854</xdr:rowOff>
    </xdr:to>
    <xdr:sp macro="" textlink="">
      <xdr:nvSpPr>
        <xdr:cNvPr id="262" name="フローチャート : 判断 261"/>
        <xdr:cNvSpPr/>
      </xdr:nvSpPr>
      <xdr:spPr>
        <a:xfrm>
          <a:off x="13462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112031</xdr:rowOff>
    </xdr:from>
    <xdr:ext cx="762000" cy="259045"/>
    <xdr:sp macro="" textlink="">
      <xdr:nvSpPr>
        <xdr:cNvPr id="263" name="テキスト ボックス 262"/>
        <xdr:cNvSpPr txBox="1"/>
      </xdr:nvSpPr>
      <xdr:spPr>
        <a:xfrm>
          <a:off x="13131800" y="143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69" name="円/楕円 268"/>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143781</xdr:rowOff>
    </xdr:from>
    <xdr:ext cx="762000" cy="259045"/>
    <xdr:sp macro="" textlink="">
      <xdr:nvSpPr>
        <xdr:cNvPr id="270" name="給与水準   （国との比較）該当値テキスト"/>
        <xdr:cNvSpPr txBox="1"/>
      </xdr:nvSpPr>
      <xdr:spPr>
        <a:xfrm>
          <a:off x="17106900" y="145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24130</xdr:rowOff>
    </xdr:from>
    <xdr:to>
      <xdr:col>23</xdr:col>
      <xdr:colOff>457200</xdr:colOff>
      <xdr:row>87</xdr:row>
      <xdr:rowOff>125730</xdr:rowOff>
    </xdr:to>
    <xdr:sp macro="" textlink="">
      <xdr:nvSpPr>
        <xdr:cNvPr id="271" name="円/楕円 270"/>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110507</xdr:rowOff>
    </xdr:from>
    <xdr:ext cx="736600" cy="259045"/>
    <xdr:sp macro="" textlink="">
      <xdr:nvSpPr>
        <xdr:cNvPr id="272" name="テキスト ボックス 271"/>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62737</xdr:rowOff>
    </xdr:from>
    <xdr:to>
      <xdr:col>22</xdr:col>
      <xdr:colOff>254000</xdr:colOff>
      <xdr:row>87</xdr:row>
      <xdr:rowOff>164337</xdr:rowOff>
    </xdr:to>
    <xdr:sp macro="" textlink="">
      <xdr:nvSpPr>
        <xdr:cNvPr id="273" name="円/楕円 272"/>
        <xdr:cNvSpPr/>
      </xdr:nvSpPr>
      <xdr:spPr>
        <a:xfrm>
          <a:off x="15240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149114</xdr:rowOff>
    </xdr:from>
    <xdr:ext cx="762000" cy="259045"/>
    <xdr:sp macro="" textlink="">
      <xdr:nvSpPr>
        <xdr:cNvPr id="274" name="テキスト ボックス 273"/>
        <xdr:cNvSpPr txBox="1"/>
      </xdr:nvSpPr>
      <xdr:spPr>
        <a:xfrm>
          <a:off x="14909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5" name="円/楕円 274"/>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76" name="テキスト ボックス 275"/>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77" name="円/楕円 276"/>
        <xdr:cNvSpPr/>
      </xdr:nvSpPr>
      <xdr:spPr>
        <a:xfrm>
          <a:off x="13462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78" name="テキスト ボックス 277"/>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これまで計画的に削減を進めてきたこともあり、類似団体平均を</a:t>
          </a:r>
          <a:r>
            <a:rPr kumimoji="1" lang="en-US" altLang="ja-JP" sz="1300">
              <a:latin typeface="ＭＳ Ｐゴシック"/>
            </a:rPr>
            <a:t>4.05</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年度末には</a:t>
          </a:r>
          <a:r>
            <a:rPr kumimoji="1" lang="en-US" altLang="ja-JP" sz="1300">
              <a:latin typeface="ＭＳ Ｐゴシック"/>
            </a:rPr>
            <a:t>10</a:t>
          </a:r>
          <a:r>
            <a:rPr kumimoji="1" lang="ja-JP" altLang="en-US" sz="1300">
              <a:latin typeface="ＭＳ Ｐゴシック"/>
            </a:rPr>
            <a:t>人もの職員が一斉に定年退職を迎えることから、計画的な採用も含めて適正な人員管理に努める。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0" name="直線コネクタ 309"/>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1"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2" name="直線コネクタ 311"/>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3"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4" name="直線コネクタ 313"/>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92528</xdr:rowOff>
    </xdr:from>
    <xdr:to>
      <xdr:col>24</xdr:col>
      <xdr:colOff>558800</xdr:colOff>
      <xdr:row>58</xdr:row>
      <xdr:rowOff>129298</xdr:rowOff>
    </xdr:to>
    <xdr:cxnSp macro="">
      <xdr:nvCxnSpPr>
        <xdr:cNvPr id="315" name="直線コネクタ 314"/>
        <xdr:cNvCxnSpPr/>
      </xdr:nvCxnSpPr>
      <xdr:spPr>
        <a:xfrm>
          <a:off x="16179800" y="10036628"/>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16"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7" name="フローチャート : 判断 316"/>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106317</xdr:rowOff>
    </xdr:to>
    <xdr:cxnSp macro="">
      <xdr:nvCxnSpPr>
        <xdr:cNvPr id="318" name="直線コネクタ 317"/>
        <xdr:cNvCxnSpPr/>
      </xdr:nvCxnSpPr>
      <xdr:spPr>
        <a:xfrm flipV="1">
          <a:off x="15290800" y="1003662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19" name="フローチャート : 判断 318"/>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0" name="テキスト ボックス 319"/>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66101</xdr:rowOff>
    </xdr:from>
    <xdr:to>
      <xdr:col>22</xdr:col>
      <xdr:colOff>203200</xdr:colOff>
      <xdr:row>58</xdr:row>
      <xdr:rowOff>106317</xdr:rowOff>
    </xdr:to>
    <xdr:cxnSp macro="">
      <xdr:nvCxnSpPr>
        <xdr:cNvPr id="321" name="直線コネクタ 320"/>
        <xdr:cNvCxnSpPr/>
      </xdr:nvCxnSpPr>
      <xdr:spPr>
        <a:xfrm>
          <a:off x="14401800" y="1001020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2" name="フローチャート : 判断 321"/>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3" name="テキスト ボックス 322"/>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66101</xdr:rowOff>
    </xdr:from>
    <xdr:to>
      <xdr:col>21</xdr:col>
      <xdr:colOff>0</xdr:colOff>
      <xdr:row>58</xdr:row>
      <xdr:rowOff>68399</xdr:rowOff>
    </xdr:to>
    <xdr:cxnSp macro="">
      <xdr:nvCxnSpPr>
        <xdr:cNvPr id="324" name="直線コネクタ 323"/>
        <xdr:cNvCxnSpPr/>
      </xdr:nvCxnSpPr>
      <xdr:spPr>
        <a:xfrm flipV="1">
          <a:off x="13512800" y="100102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99846</xdr:rowOff>
    </xdr:from>
    <xdr:to>
      <xdr:col>21</xdr:col>
      <xdr:colOff>50800</xdr:colOff>
      <xdr:row>61</xdr:row>
      <xdr:rowOff>29996</xdr:rowOff>
    </xdr:to>
    <xdr:sp macro="" textlink="">
      <xdr:nvSpPr>
        <xdr:cNvPr id="325" name="フローチャート : 判断 324"/>
        <xdr:cNvSpPr/>
      </xdr:nvSpPr>
      <xdr:spPr>
        <a:xfrm>
          <a:off x="14351000" y="103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14773</xdr:rowOff>
    </xdr:from>
    <xdr:ext cx="762000" cy="259045"/>
    <xdr:sp macro="" textlink="">
      <xdr:nvSpPr>
        <xdr:cNvPr id="326" name="テキスト ボックス 325"/>
        <xdr:cNvSpPr txBox="1"/>
      </xdr:nvSpPr>
      <xdr:spPr>
        <a:xfrm>
          <a:off x="14020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7" name="フローチャート : 判断 326"/>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28" name="テキスト ボックス 327"/>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78498</xdr:rowOff>
    </xdr:from>
    <xdr:to>
      <xdr:col>24</xdr:col>
      <xdr:colOff>609600</xdr:colOff>
      <xdr:row>59</xdr:row>
      <xdr:rowOff>8648</xdr:rowOff>
    </xdr:to>
    <xdr:sp macro="" textlink="">
      <xdr:nvSpPr>
        <xdr:cNvPr id="334" name="円/楕円 333"/>
        <xdr:cNvSpPr/>
      </xdr:nvSpPr>
      <xdr:spPr>
        <a:xfrm>
          <a:off x="16967200" y="100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171225</xdr:rowOff>
    </xdr:from>
    <xdr:ext cx="762000" cy="259045"/>
    <xdr:sp macro="" textlink="">
      <xdr:nvSpPr>
        <xdr:cNvPr id="335" name="定員管理の状況該当値テキスト"/>
        <xdr:cNvSpPr txBox="1"/>
      </xdr:nvSpPr>
      <xdr:spPr>
        <a:xfrm>
          <a:off x="17106900" y="994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41728</xdr:rowOff>
    </xdr:from>
    <xdr:to>
      <xdr:col>23</xdr:col>
      <xdr:colOff>457200</xdr:colOff>
      <xdr:row>58</xdr:row>
      <xdr:rowOff>143328</xdr:rowOff>
    </xdr:to>
    <xdr:sp macro="" textlink="">
      <xdr:nvSpPr>
        <xdr:cNvPr id="336" name="円/楕円 335"/>
        <xdr:cNvSpPr/>
      </xdr:nvSpPr>
      <xdr:spPr>
        <a:xfrm>
          <a:off x="16129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153505</xdr:rowOff>
    </xdr:from>
    <xdr:ext cx="736600" cy="259045"/>
    <xdr:sp macro="" textlink="">
      <xdr:nvSpPr>
        <xdr:cNvPr id="337" name="テキスト ボックス 336"/>
        <xdr:cNvSpPr txBox="1"/>
      </xdr:nvSpPr>
      <xdr:spPr>
        <a:xfrm>
          <a:off x="15798800" y="975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55517</xdr:rowOff>
    </xdr:from>
    <xdr:to>
      <xdr:col>22</xdr:col>
      <xdr:colOff>254000</xdr:colOff>
      <xdr:row>58</xdr:row>
      <xdr:rowOff>157117</xdr:rowOff>
    </xdr:to>
    <xdr:sp macro="" textlink="">
      <xdr:nvSpPr>
        <xdr:cNvPr id="338" name="円/楕円 337"/>
        <xdr:cNvSpPr/>
      </xdr:nvSpPr>
      <xdr:spPr>
        <a:xfrm>
          <a:off x="15240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167294</xdr:rowOff>
    </xdr:from>
    <xdr:ext cx="762000" cy="259045"/>
    <xdr:sp macro="" textlink="">
      <xdr:nvSpPr>
        <xdr:cNvPr id="339" name="テキスト ボックス 338"/>
        <xdr:cNvSpPr txBox="1"/>
      </xdr:nvSpPr>
      <xdr:spPr>
        <a:xfrm>
          <a:off x="14909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15301</xdr:rowOff>
    </xdr:from>
    <xdr:to>
      <xdr:col>21</xdr:col>
      <xdr:colOff>50800</xdr:colOff>
      <xdr:row>58</xdr:row>
      <xdr:rowOff>116901</xdr:rowOff>
    </xdr:to>
    <xdr:sp macro="" textlink="">
      <xdr:nvSpPr>
        <xdr:cNvPr id="340" name="円/楕円 339"/>
        <xdr:cNvSpPr/>
      </xdr:nvSpPr>
      <xdr:spPr>
        <a:xfrm>
          <a:off x="14351000" y="99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127078</xdr:rowOff>
    </xdr:from>
    <xdr:ext cx="762000" cy="259045"/>
    <xdr:sp macro="" textlink="">
      <xdr:nvSpPr>
        <xdr:cNvPr id="341" name="テキスト ボックス 340"/>
        <xdr:cNvSpPr txBox="1"/>
      </xdr:nvSpPr>
      <xdr:spPr>
        <a:xfrm>
          <a:off x="14020800" y="972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17599</xdr:rowOff>
    </xdr:from>
    <xdr:to>
      <xdr:col>19</xdr:col>
      <xdr:colOff>533400</xdr:colOff>
      <xdr:row>58</xdr:row>
      <xdr:rowOff>119199</xdr:rowOff>
    </xdr:to>
    <xdr:sp macro="" textlink="">
      <xdr:nvSpPr>
        <xdr:cNvPr id="342" name="円/楕円 341"/>
        <xdr:cNvSpPr/>
      </xdr:nvSpPr>
      <xdr:spPr>
        <a:xfrm>
          <a:off x="13462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129376</xdr:rowOff>
    </xdr:from>
    <xdr:ext cx="762000" cy="259045"/>
    <xdr:sp macro="" textlink="">
      <xdr:nvSpPr>
        <xdr:cNvPr id="343" name="テキスト ボックス 342"/>
        <xdr:cNvSpPr txBox="1"/>
      </xdr:nvSpPr>
      <xdr:spPr>
        <a:xfrm>
          <a:off x="13131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ここ数年は毎年</a:t>
          </a:r>
          <a:r>
            <a:rPr kumimoji="1" lang="en-US" altLang="ja-JP" sz="1300">
              <a:latin typeface="ＭＳ Ｐゴシック"/>
            </a:rPr>
            <a:t>1.0</a:t>
          </a:r>
          <a:r>
            <a:rPr kumimoji="1" lang="ja-JP" altLang="en-US" sz="1300">
              <a:latin typeface="ＭＳ Ｐゴシック"/>
            </a:rPr>
            <a:t>ポイント程度づつ改善されている。</a:t>
          </a:r>
          <a:endParaRPr kumimoji="1" lang="en-US" altLang="ja-JP" sz="1300">
            <a:latin typeface="ＭＳ Ｐゴシック"/>
          </a:endParaRPr>
        </a:p>
        <a:p>
          <a:r>
            <a:rPr kumimoji="1" lang="ja-JP" altLang="en-US" sz="1300">
              <a:latin typeface="ＭＳ Ｐゴシック"/>
            </a:rPr>
            <a:t>　償還終了に伴う元利償還金の減少が要因の一部であり、今後も計画的な地方債の発行に努めるが、一方で公営企業債の元利償還金に対する繰出金の増加が見込まれていることから、今後の比率は横ばい傾向で推移していくものと思われ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3" name="直線コネクタ 372"/>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4"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5" name="直線コネクタ 374"/>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6"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7" name="直線コネクタ 376"/>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78740</xdr:rowOff>
    </xdr:to>
    <xdr:cxnSp macro="">
      <xdr:nvCxnSpPr>
        <xdr:cNvPr id="378" name="直線コネクタ 377"/>
        <xdr:cNvCxnSpPr/>
      </xdr:nvCxnSpPr>
      <xdr:spPr>
        <a:xfrm flipV="1">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79"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0" name="フローチャート : 判断 379"/>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159173</xdr:rowOff>
    </xdr:to>
    <xdr:cxnSp macro="">
      <xdr:nvCxnSpPr>
        <xdr:cNvPr id="381" name="直線コネクタ 380"/>
        <xdr:cNvCxnSpPr/>
      </xdr:nvCxnSpPr>
      <xdr:spPr>
        <a:xfrm flipV="1">
          <a:off x="15290800" y="693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2" name="フローチャート : 判断 381"/>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3" name="テキスト ボックス 382"/>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41</xdr:row>
      <xdr:rowOff>100330</xdr:rowOff>
    </xdr:to>
    <xdr:cxnSp macro="">
      <xdr:nvCxnSpPr>
        <xdr:cNvPr id="384" name="直線コネクタ 383"/>
        <xdr:cNvCxnSpPr/>
      </xdr:nvCxnSpPr>
      <xdr:spPr>
        <a:xfrm flipV="1">
          <a:off x="14401800" y="701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5" name="フローチャート : 判断 384"/>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86" name="テキスト ボックス 385"/>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148590</xdr:rowOff>
    </xdr:to>
    <xdr:cxnSp macro="">
      <xdr:nvCxnSpPr>
        <xdr:cNvPr id="387" name="直線コネクタ 386"/>
        <xdr:cNvCxnSpPr/>
      </xdr:nvCxnSpPr>
      <xdr:spPr>
        <a:xfrm flipV="1">
          <a:off x="13512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68156</xdr:rowOff>
    </xdr:from>
    <xdr:to>
      <xdr:col>21</xdr:col>
      <xdr:colOff>50800</xdr:colOff>
      <xdr:row>40</xdr:row>
      <xdr:rowOff>169756</xdr:rowOff>
    </xdr:to>
    <xdr:sp macro="" textlink="">
      <xdr:nvSpPr>
        <xdr:cNvPr id="388" name="フローチャート : 判断 387"/>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389" name="テキスト ボックス 388"/>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0" name="フローチャート : 判断 389"/>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1" name="テキスト ボックス 390"/>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7" name="円/楕円 396"/>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99077</xdr:rowOff>
    </xdr:from>
    <xdr:ext cx="762000" cy="259045"/>
    <xdr:sp macro="" textlink="">
      <xdr:nvSpPr>
        <xdr:cNvPr id="398"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9" name="円/楕円 398"/>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0" name="テキスト ボックス 39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108373</xdr:rowOff>
    </xdr:from>
    <xdr:to>
      <xdr:col>22</xdr:col>
      <xdr:colOff>254000</xdr:colOff>
      <xdr:row>41</xdr:row>
      <xdr:rowOff>38523</xdr:rowOff>
    </xdr:to>
    <xdr:sp macro="" textlink="">
      <xdr:nvSpPr>
        <xdr:cNvPr id="401" name="円/楕円 400"/>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402" name="テキスト ボックス 401"/>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3" name="円/楕円 402"/>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4" name="テキスト ボックス 40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5" name="円/楕円 404"/>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6" name="テキスト ボックス 40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11.2</a:t>
          </a:r>
          <a:r>
            <a:rPr kumimoji="1" lang="ja-JP" altLang="en-US" sz="1300">
              <a:latin typeface="ＭＳ Ｐゴシック"/>
            </a:rPr>
            <a:t>ポイント改善しているものの、比率は依然高く、類似団体平均を</a:t>
          </a:r>
          <a:r>
            <a:rPr kumimoji="1" lang="en-US" altLang="ja-JP" sz="1300">
              <a:latin typeface="ＭＳ Ｐゴシック"/>
            </a:rPr>
            <a:t>110.9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今後は、</a:t>
          </a:r>
          <a:r>
            <a:rPr kumimoji="1" lang="ja-JP" altLang="ja-JP" sz="1300" baseline="0">
              <a:solidFill>
                <a:schemeClr val="dk1"/>
              </a:solidFill>
              <a:effectLst/>
              <a:latin typeface="+mn-lt"/>
              <a:ea typeface="+mn-ea"/>
              <a:cs typeface="+mn-cs"/>
            </a:rPr>
            <a:t>財政の中長期的な見通しを踏まえ</a:t>
          </a:r>
          <a:r>
            <a:rPr kumimoji="1" lang="ja-JP" altLang="en-US" sz="1300" baseline="0">
              <a:solidFill>
                <a:schemeClr val="dk1"/>
              </a:solidFill>
              <a:effectLst/>
              <a:latin typeface="+mn-lt"/>
              <a:ea typeface="+mn-ea"/>
              <a:cs typeface="+mn-cs"/>
            </a:rPr>
            <a:t>た計画的な地方債の発行に努め、一層の比率抑制に努める。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3" name="直線コネクタ 432"/>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4"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5" name="直線コネクタ 434"/>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6"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7" name="直線コネクタ 436"/>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166599</xdr:rowOff>
    </xdr:from>
    <xdr:to>
      <xdr:col>24</xdr:col>
      <xdr:colOff>558800</xdr:colOff>
      <xdr:row>19</xdr:row>
      <xdr:rowOff>49200</xdr:rowOff>
    </xdr:to>
    <xdr:cxnSp macro="">
      <xdr:nvCxnSpPr>
        <xdr:cNvPr id="438" name="直線コネクタ 437"/>
        <xdr:cNvCxnSpPr/>
      </xdr:nvCxnSpPr>
      <xdr:spPr>
        <a:xfrm flipV="1">
          <a:off x="16179800" y="3252699"/>
          <a:ext cx="8382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39"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0" name="フローチャート : 判断 439"/>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18796</xdr:rowOff>
    </xdr:from>
    <xdr:to>
      <xdr:col>23</xdr:col>
      <xdr:colOff>406400</xdr:colOff>
      <xdr:row>19</xdr:row>
      <xdr:rowOff>49200</xdr:rowOff>
    </xdr:to>
    <xdr:cxnSp macro="">
      <xdr:nvCxnSpPr>
        <xdr:cNvPr id="441" name="直線コネクタ 440"/>
        <xdr:cNvCxnSpPr/>
      </xdr:nvCxnSpPr>
      <xdr:spPr>
        <a:xfrm>
          <a:off x="15290800" y="327634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2" name="フローチャート : 判断 441"/>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3" name="テキスト ボックス 442"/>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103861</xdr:rowOff>
    </xdr:from>
    <xdr:to>
      <xdr:col>22</xdr:col>
      <xdr:colOff>203200</xdr:colOff>
      <xdr:row>19</xdr:row>
      <xdr:rowOff>18796</xdr:rowOff>
    </xdr:to>
    <xdr:cxnSp macro="">
      <xdr:nvCxnSpPr>
        <xdr:cNvPr id="444" name="直線コネクタ 443"/>
        <xdr:cNvCxnSpPr/>
      </xdr:nvCxnSpPr>
      <xdr:spPr>
        <a:xfrm>
          <a:off x="14401800" y="3189961"/>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45" name="フローチャート : 判断 444"/>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46" name="テキスト ボックス 445"/>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103861</xdr:rowOff>
    </xdr:from>
    <xdr:to>
      <xdr:col>21</xdr:col>
      <xdr:colOff>0</xdr:colOff>
      <xdr:row>18</xdr:row>
      <xdr:rowOff>165633</xdr:rowOff>
    </xdr:to>
    <xdr:cxnSp macro="">
      <xdr:nvCxnSpPr>
        <xdr:cNvPr id="447" name="直線コネクタ 446"/>
        <xdr:cNvCxnSpPr/>
      </xdr:nvCxnSpPr>
      <xdr:spPr>
        <a:xfrm flipV="1">
          <a:off x="13512800" y="3189961"/>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126187</xdr:rowOff>
    </xdr:from>
    <xdr:to>
      <xdr:col>21</xdr:col>
      <xdr:colOff>50800</xdr:colOff>
      <xdr:row>17</xdr:row>
      <xdr:rowOff>56337</xdr:rowOff>
    </xdr:to>
    <xdr:sp macro="" textlink="">
      <xdr:nvSpPr>
        <xdr:cNvPr id="448" name="フローチャート : 判断 447"/>
        <xdr:cNvSpPr/>
      </xdr:nvSpPr>
      <xdr:spPr>
        <a:xfrm>
          <a:off x="14351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66514</xdr:rowOff>
    </xdr:from>
    <xdr:ext cx="762000" cy="259045"/>
    <xdr:sp macro="" textlink="">
      <xdr:nvSpPr>
        <xdr:cNvPr id="449" name="テキスト ボックス 448"/>
        <xdr:cNvSpPr txBox="1"/>
      </xdr:nvSpPr>
      <xdr:spPr>
        <a:xfrm>
          <a:off x="14020800" y="26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65735</xdr:rowOff>
    </xdr:from>
    <xdr:to>
      <xdr:col>19</xdr:col>
      <xdr:colOff>533400</xdr:colOff>
      <xdr:row>17</xdr:row>
      <xdr:rowOff>167335</xdr:rowOff>
    </xdr:to>
    <xdr:sp macro="" textlink="">
      <xdr:nvSpPr>
        <xdr:cNvPr id="450" name="フローチャート : 判断 449"/>
        <xdr:cNvSpPr/>
      </xdr:nvSpPr>
      <xdr:spPr>
        <a:xfrm>
          <a:off x="13462000" y="298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6062</xdr:rowOff>
    </xdr:from>
    <xdr:ext cx="762000" cy="259045"/>
    <xdr:sp macro="" textlink="">
      <xdr:nvSpPr>
        <xdr:cNvPr id="451" name="テキスト ボックス 450"/>
        <xdr:cNvSpPr txBox="1"/>
      </xdr:nvSpPr>
      <xdr:spPr>
        <a:xfrm>
          <a:off x="13131800" y="27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115799</xdr:rowOff>
    </xdr:from>
    <xdr:to>
      <xdr:col>24</xdr:col>
      <xdr:colOff>609600</xdr:colOff>
      <xdr:row>19</xdr:row>
      <xdr:rowOff>45948</xdr:rowOff>
    </xdr:to>
    <xdr:sp macro="" textlink="">
      <xdr:nvSpPr>
        <xdr:cNvPr id="457" name="円/楕円 456"/>
        <xdr:cNvSpPr/>
      </xdr:nvSpPr>
      <xdr:spPr>
        <a:xfrm>
          <a:off x="16967200" y="3201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87876</xdr:rowOff>
    </xdr:from>
    <xdr:ext cx="762000" cy="259045"/>
    <xdr:sp macro="" textlink="">
      <xdr:nvSpPr>
        <xdr:cNvPr id="458" name="将来負担の状況該当値テキスト"/>
        <xdr:cNvSpPr txBox="1"/>
      </xdr:nvSpPr>
      <xdr:spPr>
        <a:xfrm>
          <a:off x="17106900" y="31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169850</xdr:rowOff>
    </xdr:from>
    <xdr:to>
      <xdr:col>23</xdr:col>
      <xdr:colOff>457200</xdr:colOff>
      <xdr:row>19</xdr:row>
      <xdr:rowOff>100000</xdr:rowOff>
    </xdr:to>
    <xdr:sp macro="" textlink="">
      <xdr:nvSpPr>
        <xdr:cNvPr id="459" name="円/楕円 458"/>
        <xdr:cNvSpPr/>
      </xdr:nvSpPr>
      <xdr:spPr>
        <a:xfrm>
          <a:off x="16129000" y="32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84777</xdr:rowOff>
    </xdr:from>
    <xdr:ext cx="736600" cy="259045"/>
    <xdr:sp macro="" textlink="">
      <xdr:nvSpPr>
        <xdr:cNvPr id="460" name="テキスト ボックス 459"/>
        <xdr:cNvSpPr txBox="1"/>
      </xdr:nvSpPr>
      <xdr:spPr>
        <a:xfrm>
          <a:off x="15798800" y="334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139446</xdr:rowOff>
    </xdr:from>
    <xdr:to>
      <xdr:col>22</xdr:col>
      <xdr:colOff>254000</xdr:colOff>
      <xdr:row>19</xdr:row>
      <xdr:rowOff>69596</xdr:rowOff>
    </xdr:to>
    <xdr:sp macro="" textlink="">
      <xdr:nvSpPr>
        <xdr:cNvPr id="461" name="円/楕円 460"/>
        <xdr:cNvSpPr/>
      </xdr:nvSpPr>
      <xdr:spPr>
        <a:xfrm>
          <a:off x="15240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54373</xdr:rowOff>
    </xdr:from>
    <xdr:ext cx="762000" cy="259045"/>
    <xdr:sp macro="" textlink="">
      <xdr:nvSpPr>
        <xdr:cNvPr id="462" name="テキスト ボックス 461"/>
        <xdr:cNvSpPr txBox="1"/>
      </xdr:nvSpPr>
      <xdr:spPr>
        <a:xfrm>
          <a:off x="14909800" y="33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53061</xdr:rowOff>
    </xdr:from>
    <xdr:to>
      <xdr:col>21</xdr:col>
      <xdr:colOff>50800</xdr:colOff>
      <xdr:row>18</xdr:row>
      <xdr:rowOff>154661</xdr:rowOff>
    </xdr:to>
    <xdr:sp macro="" textlink="">
      <xdr:nvSpPr>
        <xdr:cNvPr id="463" name="円/楕円 462"/>
        <xdr:cNvSpPr/>
      </xdr:nvSpPr>
      <xdr:spPr>
        <a:xfrm>
          <a:off x="14351000" y="31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139438</xdr:rowOff>
    </xdr:from>
    <xdr:ext cx="762000" cy="259045"/>
    <xdr:sp macro="" textlink="">
      <xdr:nvSpPr>
        <xdr:cNvPr id="464" name="テキスト ボックス 463"/>
        <xdr:cNvSpPr txBox="1"/>
      </xdr:nvSpPr>
      <xdr:spPr>
        <a:xfrm>
          <a:off x="14020800" y="322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114833</xdr:rowOff>
    </xdr:from>
    <xdr:to>
      <xdr:col>19</xdr:col>
      <xdr:colOff>533400</xdr:colOff>
      <xdr:row>19</xdr:row>
      <xdr:rowOff>44983</xdr:rowOff>
    </xdr:to>
    <xdr:sp macro="" textlink="">
      <xdr:nvSpPr>
        <xdr:cNvPr id="465" name="円/楕円 464"/>
        <xdr:cNvSpPr/>
      </xdr:nvSpPr>
      <xdr:spPr>
        <a:xfrm>
          <a:off x="13462000" y="32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29760</xdr:rowOff>
    </xdr:from>
    <xdr:ext cx="762000" cy="259045"/>
    <xdr:sp macro="" textlink="">
      <xdr:nvSpPr>
        <xdr:cNvPr id="466" name="テキスト ボックス 465"/>
        <xdr:cNvSpPr txBox="1"/>
      </xdr:nvSpPr>
      <xdr:spPr>
        <a:xfrm>
          <a:off x="13131800" y="328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13,990
13,977
46.40
6,150,557
5,871,094
255,935
3,997,535
5,052,351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166.1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人件費に係る経常収支比率は前年度よりも</a:t>
          </a:r>
          <a:r>
            <a:rPr kumimoji="1" lang="en-US" altLang="ja-JP" sz="1300">
              <a:latin typeface="ＭＳ Ｐゴシック"/>
            </a:rPr>
            <a:t>1.9</a:t>
          </a:r>
          <a:r>
            <a:rPr kumimoji="1" lang="ja-JP" altLang="en-US" sz="1300">
              <a:latin typeface="ＭＳ Ｐゴシック"/>
            </a:rPr>
            <a:t>ポイント改善したものの、類似団体平均を</a:t>
          </a:r>
          <a:r>
            <a:rPr kumimoji="1" lang="en-US" altLang="ja-JP" sz="1300">
              <a:latin typeface="ＭＳ Ｐゴシック"/>
            </a:rPr>
            <a:t>2.3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solidFill>
                <a:schemeClr val="dk1"/>
              </a:solidFill>
              <a:effectLst/>
              <a:latin typeface="ＭＳ Ｐゴシック"/>
              <a:ea typeface="+mn-ea"/>
              <a:cs typeface="+mn-cs"/>
            </a:rPr>
            <a:t>　職員数が</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4.05</a:t>
          </a:r>
          <a:r>
            <a:rPr kumimoji="1" lang="ja-JP" altLang="ja-JP" sz="1300">
              <a:solidFill>
                <a:schemeClr val="dk1"/>
              </a:solidFill>
              <a:effectLst/>
              <a:latin typeface="+mn-lt"/>
              <a:ea typeface="+mn-ea"/>
              <a:cs typeface="+mn-cs"/>
            </a:rPr>
            <a:t>人</a:t>
          </a:r>
          <a:r>
            <a:rPr kumimoji="1" lang="ja-JP" altLang="en-US" sz="1300">
              <a:solidFill>
                <a:schemeClr val="dk1"/>
              </a:solidFill>
              <a:effectLst/>
              <a:latin typeface="+mn-lt"/>
              <a:ea typeface="+mn-ea"/>
              <a:cs typeface="+mn-cs"/>
            </a:rPr>
            <a:t>下回っていることや、職員の平均年齢が引き下がる見込みなどを踏まえ、今後とも人件費抑制に努める。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39</xdr:row>
      <xdr:rowOff>92710</xdr:rowOff>
    </xdr:to>
    <xdr:cxnSp macro="">
      <xdr:nvCxnSpPr>
        <xdr:cNvPr id="65" name="直線コネクタ 64"/>
        <xdr:cNvCxnSpPr/>
      </xdr:nvCxnSpPr>
      <xdr:spPr>
        <a:xfrm flipV="1">
          <a:off x="3987800" y="66344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92710</xdr:rowOff>
    </xdr:to>
    <xdr:cxnSp macro="">
      <xdr:nvCxnSpPr>
        <xdr:cNvPr id="68" name="直線コネクタ 67"/>
        <xdr:cNvCxnSpPr/>
      </xdr:nvCxnSpPr>
      <xdr:spPr>
        <a:xfrm>
          <a:off x="3098800" y="664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127000</xdr:rowOff>
    </xdr:to>
    <xdr:cxnSp macro="">
      <xdr:nvCxnSpPr>
        <xdr:cNvPr id="71" name="直線コネクタ 70"/>
        <xdr:cNvCxnSpPr/>
      </xdr:nvCxnSpPr>
      <xdr:spPr>
        <a:xfrm>
          <a:off x="2209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39</xdr:row>
      <xdr:rowOff>54610</xdr:rowOff>
    </xdr:to>
    <xdr:cxnSp macro="">
      <xdr:nvCxnSpPr>
        <xdr:cNvPr id="74" name="直線コネクタ 73"/>
        <xdr:cNvCxnSpPr/>
      </xdr:nvCxnSpPr>
      <xdr:spPr>
        <a:xfrm flipV="1">
          <a:off x="1320800" y="65811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68580</xdr:rowOff>
    </xdr:from>
    <xdr:to>
      <xdr:col>3</xdr:col>
      <xdr:colOff>193675</xdr:colOff>
      <xdr:row>38</xdr:row>
      <xdr:rowOff>170180</xdr:rowOff>
    </xdr:to>
    <xdr:sp macro="" textlink="">
      <xdr:nvSpPr>
        <xdr:cNvPr id="75" name="フローチャート : 判断 74"/>
        <xdr:cNvSpPr/>
      </xdr:nvSpPr>
      <xdr:spPr>
        <a:xfrm>
          <a:off x="21590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154957</xdr:rowOff>
    </xdr:from>
    <xdr:ext cx="762000" cy="259045"/>
    <xdr:sp macro="" textlink="">
      <xdr:nvSpPr>
        <xdr:cNvPr id="76" name="テキスト ボックス 75"/>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7" name="フローチャート : 判断 76"/>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8" name="テキスト ボックス 77"/>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4" name="円/楕円 83"/>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5"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6" name="円/楕円 85"/>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7" name="テキスト ボックス 86"/>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8" name="円/楕円 87"/>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9" name="テキスト ボックス 88"/>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0" name="円/楕円 89"/>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127017</xdr:rowOff>
    </xdr:from>
    <xdr:ext cx="762000" cy="259045"/>
    <xdr:sp macro="" textlink="">
      <xdr:nvSpPr>
        <xdr:cNvPr id="91" name="テキスト ボックス 90"/>
        <xdr:cNvSpPr txBox="1"/>
      </xdr:nvSpPr>
      <xdr:spPr>
        <a:xfrm>
          <a:off x="1828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2" name="円/楕円 91"/>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3" name="テキスト ボックス 92"/>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物件費に係る経常収支比率は年々高まっており、前年度より</a:t>
          </a:r>
          <a:r>
            <a:rPr kumimoji="1" lang="en-US" altLang="ja-JP" sz="1300">
              <a:latin typeface="ＭＳ Ｐゴシック"/>
            </a:rPr>
            <a:t>0.3</a:t>
          </a:r>
          <a:r>
            <a:rPr kumimoji="1" lang="ja-JP" altLang="en-US" sz="1300">
              <a:latin typeface="ＭＳ Ｐゴシック"/>
            </a:rPr>
            <a:t>ポイント、類似団体平均と比較して</a:t>
          </a:r>
          <a:r>
            <a:rPr kumimoji="1" lang="en-US" altLang="ja-JP" sz="1300">
              <a:latin typeface="ＭＳ Ｐゴシック"/>
            </a:rPr>
            <a:t>1.0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決算額を見れば物件費は前年度よりも減額となっているが、歳出全体も減額となっており比率を引き上げた。</a:t>
          </a:r>
          <a:endParaRPr kumimoji="1" lang="en-US" altLang="ja-JP" sz="1300">
            <a:latin typeface="ＭＳ Ｐゴシック"/>
          </a:endParaRPr>
        </a:p>
        <a:p>
          <a:r>
            <a:rPr kumimoji="1" lang="ja-JP" altLang="en-US" sz="1300">
              <a:latin typeface="ＭＳ Ｐゴシック"/>
            </a:rPr>
            <a:t>　厳しい財政状況の中、今まで以上に業務の見直しや整理統合などの合理化に取り組み、コストの削減に努める。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154214</xdr:rowOff>
    </xdr:to>
    <xdr:cxnSp macro="">
      <xdr:nvCxnSpPr>
        <xdr:cNvPr id="128" name="直線コネクタ 127"/>
        <xdr:cNvCxnSpPr/>
      </xdr:nvCxnSpPr>
      <xdr:spPr>
        <a:xfrm>
          <a:off x="15671800" y="2864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16</xdr:row>
      <xdr:rowOff>121557</xdr:rowOff>
    </xdr:to>
    <xdr:cxnSp macro="">
      <xdr:nvCxnSpPr>
        <xdr:cNvPr id="131" name="直線コネクタ 130"/>
        <xdr:cNvCxnSpPr/>
      </xdr:nvCxnSpPr>
      <xdr:spPr>
        <a:xfrm>
          <a:off x="14782800" y="2668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15</xdr:row>
      <xdr:rowOff>97064</xdr:rowOff>
    </xdr:to>
    <xdr:cxnSp macro="">
      <xdr:nvCxnSpPr>
        <xdr:cNvPr id="134" name="直線コネクタ 133"/>
        <xdr:cNvCxnSpPr/>
      </xdr:nvCxnSpPr>
      <xdr:spPr>
        <a:xfrm>
          <a:off x="13893800" y="2516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14</xdr:row>
      <xdr:rowOff>170543</xdr:rowOff>
    </xdr:to>
    <xdr:cxnSp macro="">
      <xdr:nvCxnSpPr>
        <xdr:cNvPr id="137" name="直線コネクタ 136"/>
        <xdr:cNvCxnSpPr/>
      </xdr:nvCxnSpPr>
      <xdr:spPr>
        <a:xfrm flipV="1">
          <a:off x="13004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8" name="フローチャート : 判断 137"/>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9" name="テキスト ボックス 138"/>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0" name="フローチャート : 判断 139"/>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1" name="テキスト ボックス 140"/>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7" name="円/楕円 146"/>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75491</xdr:rowOff>
    </xdr:from>
    <xdr:ext cx="762000" cy="259045"/>
    <xdr:sp macro="" textlink="">
      <xdr:nvSpPr>
        <xdr:cNvPr id="148"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49" name="円/楕円 148"/>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50" name="テキスト ボックス 149"/>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1" name="円/楕円 150"/>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2" name="テキスト ボックス 151"/>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3" name="円/楕円 152"/>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54" name="テキスト ボックス 153"/>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5" name="円/楕円 154"/>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6" name="テキスト ボックス 155"/>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扶助費に係る経常収支比率は年々高まっており、前年度より</a:t>
          </a:r>
          <a:r>
            <a:rPr kumimoji="1" lang="en-US" altLang="ja-JP" sz="1300">
              <a:latin typeface="ＭＳ Ｐゴシック"/>
            </a:rPr>
            <a:t>0.5</a:t>
          </a:r>
          <a:r>
            <a:rPr kumimoji="1" lang="ja-JP" altLang="en-US" sz="1300">
              <a:latin typeface="ＭＳ Ｐゴシック"/>
            </a:rPr>
            <a:t>ポイント、類似団体平均と比較して</a:t>
          </a:r>
          <a:r>
            <a:rPr kumimoji="1" lang="en-US" altLang="ja-JP" sz="1300">
              <a:latin typeface="ＭＳ Ｐゴシック"/>
            </a:rPr>
            <a:t>2.8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多様化が進む障害者自立支援給付など、扶助費として支出される事業費は総じて上昇の傾向にある。整理統合や費用対効果などを勘案して事業の見直しを行い、上昇に歯止めを掛けるよう努める。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12700</xdr:rowOff>
    </xdr:to>
    <xdr:cxnSp macro="">
      <xdr:nvCxnSpPr>
        <xdr:cNvPr id="189" name="直線コネクタ 188"/>
        <xdr:cNvCxnSpPr/>
      </xdr:nvCxnSpPr>
      <xdr:spPr>
        <a:xfrm>
          <a:off x="3987800" y="10033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31750</xdr:rowOff>
    </xdr:from>
    <xdr:to>
      <xdr:col>5</xdr:col>
      <xdr:colOff>549275</xdr:colOff>
      <xdr:row>58</xdr:row>
      <xdr:rowOff>88900</xdr:rowOff>
    </xdr:to>
    <xdr:cxnSp macro="">
      <xdr:nvCxnSpPr>
        <xdr:cNvPr id="192" name="直線コネクタ 191"/>
        <xdr:cNvCxnSpPr/>
      </xdr:nvCxnSpPr>
      <xdr:spPr>
        <a:xfrm>
          <a:off x="3098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58</xdr:row>
      <xdr:rowOff>31750</xdr:rowOff>
    </xdr:to>
    <xdr:cxnSp macro="">
      <xdr:nvCxnSpPr>
        <xdr:cNvPr id="195" name="直線コネクタ 194"/>
        <xdr:cNvCxnSpPr/>
      </xdr:nvCxnSpPr>
      <xdr:spPr>
        <a:xfrm>
          <a:off x="2209800" y="9804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88900</xdr:rowOff>
    </xdr:to>
    <xdr:cxnSp macro="">
      <xdr:nvCxnSpPr>
        <xdr:cNvPr id="198" name="直線コネクタ 197"/>
        <xdr:cNvCxnSpPr/>
      </xdr:nvCxnSpPr>
      <xdr:spPr>
        <a:xfrm flipV="1">
          <a:off x="1320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9" name="フローチャート : 判断 198"/>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00" name="テキスト ボックス 199"/>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1" name="フローチャート : 判断 200"/>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2" name="テキスト ボックス 201"/>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08" name="円/楕円 207"/>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09"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10" name="円/楕円 209"/>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11" name="テキスト ボックス 210"/>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12" name="円/楕円 211"/>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13" name="テキスト ボックス 212"/>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4" name="円/楕円 213"/>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5" name="テキスト ボックス 214"/>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216" name="円/楕円 215"/>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217" name="テキスト ボックス 216"/>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その他に係る経常収支比率は前年度より</a:t>
          </a:r>
          <a:r>
            <a:rPr kumimoji="1" lang="en-US" altLang="ja-JP" sz="1300">
              <a:latin typeface="ＭＳ Ｐゴシック"/>
            </a:rPr>
            <a:t>2.2</a:t>
          </a:r>
          <a:r>
            <a:rPr kumimoji="1" lang="ja-JP" altLang="en-US" sz="1300">
              <a:latin typeface="ＭＳ Ｐゴシック"/>
            </a:rPr>
            <a:t>ポイント上回り、これにより類似団体平均を</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国民健康保険特別会計及び介護保険特別会計への繰出金の増が主な要因で、検診率向上や介護予防などの健康づくりに力を入れて医療費等の抑制に努める。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58</xdr:row>
      <xdr:rowOff>61685</xdr:rowOff>
    </xdr:to>
    <xdr:cxnSp macro="">
      <xdr:nvCxnSpPr>
        <xdr:cNvPr id="252" name="直線コネクタ 251"/>
        <xdr:cNvCxnSpPr/>
      </xdr:nvCxnSpPr>
      <xdr:spPr>
        <a:xfrm>
          <a:off x="15671800" y="9766300"/>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154215</xdr:rowOff>
    </xdr:from>
    <xdr:to>
      <xdr:col>22</xdr:col>
      <xdr:colOff>565150</xdr:colOff>
      <xdr:row>56</xdr:row>
      <xdr:rowOff>165100</xdr:rowOff>
    </xdr:to>
    <xdr:cxnSp macro="">
      <xdr:nvCxnSpPr>
        <xdr:cNvPr id="255" name="直線コネクタ 254"/>
        <xdr:cNvCxnSpPr/>
      </xdr:nvCxnSpPr>
      <xdr:spPr>
        <a:xfrm>
          <a:off x="14782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143328</xdr:rowOff>
    </xdr:from>
    <xdr:to>
      <xdr:col>21</xdr:col>
      <xdr:colOff>361950</xdr:colOff>
      <xdr:row>56</xdr:row>
      <xdr:rowOff>154215</xdr:rowOff>
    </xdr:to>
    <xdr:cxnSp macro="">
      <xdr:nvCxnSpPr>
        <xdr:cNvPr id="258" name="直線コネクタ 257"/>
        <xdr:cNvCxnSpPr/>
      </xdr:nvCxnSpPr>
      <xdr:spPr>
        <a:xfrm>
          <a:off x="13893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143328</xdr:rowOff>
    </xdr:from>
    <xdr:to>
      <xdr:col>20</xdr:col>
      <xdr:colOff>158750</xdr:colOff>
      <xdr:row>57</xdr:row>
      <xdr:rowOff>156935</xdr:rowOff>
    </xdr:to>
    <xdr:cxnSp macro="">
      <xdr:nvCxnSpPr>
        <xdr:cNvPr id="261" name="直線コネクタ 260"/>
        <xdr:cNvCxnSpPr/>
      </xdr:nvCxnSpPr>
      <xdr:spPr>
        <a:xfrm flipV="1">
          <a:off x="13004800" y="97445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2" name="フローチャート :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3" name="テキスト ボックス 262"/>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166007</xdr:rowOff>
    </xdr:from>
    <xdr:to>
      <xdr:col>19</xdr:col>
      <xdr:colOff>6350</xdr:colOff>
      <xdr:row>56</xdr:row>
      <xdr:rowOff>96157</xdr:rowOff>
    </xdr:to>
    <xdr:sp macro="" textlink="">
      <xdr:nvSpPr>
        <xdr:cNvPr id="264" name="フローチャート :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71" name="円/楕円 270"/>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72"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3" name="円/楕円 272"/>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4" name="テキスト ボックス 273"/>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103415</xdr:rowOff>
    </xdr:from>
    <xdr:to>
      <xdr:col>21</xdr:col>
      <xdr:colOff>412750</xdr:colOff>
      <xdr:row>57</xdr:row>
      <xdr:rowOff>33565</xdr:rowOff>
    </xdr:to>
    <xdr:sp macro="" textlink="">
      <xdr:nvSpPr>
        <xdr:cNvPr id="275" name="円/楕円 274"/>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43742</xdr:rowOff>
    </xdr:from>
    <xdr:ext cx="762000" cy="259045"/>
    <xdr:sp macro="" textlink="">
      <xdr:nvSpPr>
        <xdr:cNvPr id="276" name="テキスト ボックス 275"/>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92528</xdr:rowOff>
    </xdr:from>
    <xdr:to>
      <xdr:col>20</xdr:col>
      <xdr:colOff>209550</xdr:colOff>
      <xdr:row>57</xdr:row>
      <xdr:rowOff>22678</xdr:rowOff>
    </xdr:to>
    <xdr:sp macro="" textlink="">
      <xdr:nvSpPr>
        <xdr:cNvPr id="277" name="円/楕円 276"/>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7455</xdr:rowOff>
    </xdr:from>
    <xdr:ext cx="762000" cy="259045"/>
    <xdr:sp macro="" textlink="">
      <xdr:nvSpPr>
        <xdr:cNvPr id="278" name="テキスト ボックス 277"/>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106135</xdr:rowOff>
    </xdr:from>
    <xdr:to>
      <xdr:col>19</xdr:col>
      <xdr:colOff>6350</xdr:colOff>
      <xdr:row>58</xdr:row>
      <xdr:rowOff>36285</xdr:rowOff>
    </xdr:to>
    <xdr:sp macro="" textlink="">
      <xdr:nvSpPr>
        <xdr:cNvPr id="279" name="円/楕円 278"/>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21062</xdr:rowOff>
    </xdr:from>
    <xdr:ext cx="762000" cy="259045"/>
    <xdr:sp macro="" textlink="">
      <xdr:nvSpPr>
        <xdr:cNvPr id="280" name="テキスト ボックス 279"/>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補助費等に係る経常収支比率は類似団体内順位が最下位である。</a:t>
          </a:r>
          <a:endParaRPr kumimoji="1" lang="en-US" altLang="ja-JP" sz="1300">
            <a:latin typeface="ＭＳ Ｐゴシック"/>
          </a:endParaRPr>
        </a:p>
        <a:p>
          <a:r>
            <a:rPr kumimoji="1" lang="ja-JP" altLang="en-US" sz="1300">
              <a:latin typeface="ＭＳ Ｐゴシック"/>
            </a:rPr>
            <a:t>　前年よりも</a:t>
          </a:r>
          <a:r>
            <a:rPr kumimoji="1" lang="en-US" altLang="ja-JP" sz="1300">
              <a:latin typeface="ＭＳ Ｐゴシック"/>
            </a:rPr>
            <a:t>1.9</a:t>
          </a:r>
          <a:r>
            <a:rPr kumimoji="1" lang="ja-JP" altLang="en-US" sz="1300">
              <a:latin typeface="ＭＳ Ｐゴシック"/>
            </a:rPr>
            <a:t>ポイント改善しているが、法適公営企業に対する基準内繰出金が多額になっていることが主な要因である。</a:t>
          </a:r>
          <a:endParaRPr kumimoji="1" lang="en-US" altLang="ja-JP" sz="1300">
            <a:latin typeface="ＭＳ Ｐゴシック"/>
          </a:endParaRPr>
        </a:p>
        <a:p>
          <a:r>
            <a:rPr kumimoji="1" lang="ja-JP" altLang="en-US" sz="1300">
              <a:latin typeface="ＭＳ Ｐゴシック"/>
            </a:rPr>
            <a:t>　今後は料金の適正化等による経営改善を図るなど、繰出金の抑制に努めると共に、ほかの補助金についても見直しを行って抑制に努める。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128633</xdr:rowOff>
    </xdr:from>
    <xdr:to>
      <xdr:col>24</xdr:col>
      <xdr:colOff>31750</xdr:colOff>
      <xdr:row>38</xdr:row>
      <xdr:rowOff>153126</xdr:rowOff>
    </xdr:to>
    <xdr:cxnSp macro="">
      <xdr:nvCxnSpPr>
        <xdr:cNvPr id="310" name="直線コネクタ 309"/>
        <xdr:cNvCxnSpPr/>
      </xdr:nvCxnSpPr>
      <xdr:spPr>
        <a:xfrm flipV="1">
          <a:off x="16510000" y="5786483"/>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38</xdr:row>
      <xdr:rowOff>125203</xdr:rowOff>
    </xdr:from>
    <xdr:ext cx="762000" cy="259045"/>
    <xdr:sp macro="" textlink="">
      <xdr:nvSpPr>
        <xdr:cNvPr id="311" name="補助費等最小値テキスト"/>
        <xdr:cNvSpPr txBox="1"/>
      </xdr:nvSpPr>
      <xdr:spPr>
        <a:xfrm>
          <a:off x="16598900" y="6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38</xdr:row>
      <xdr:rowOff>153126</xdr:rowOff>
    </xdr:from>
    <xdr:to>
      <xdr:col>24</xdr:col>
      <xdr:colOff>120650</xdr:colOff>
      <xdr:row>38</xdr:row>
      <xdr:rowOff>153126</xdr:rowOff>
    </xdr:to>
    <xdr:cxnSp macro="">
      <xdr:nvCxnSpPr>
        <xdr:cNvPr id="312" name="直線コネクタ 311"/>
        <xdr:cNvCxnSpPr/>
      </xdr:nvCxnSpPr>
      <xdr:spPr>
        <a:xfrm>
          <a:off x="16421100" y="666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43560</xdr:rowOff>
    </xdr:from>
    <xdr:ext cx="762000" cy="259045"/>
    <xdr:sp macro="" textlink="">
      <xdr:nvSpPr>
        <xdr:cNvPr id="313" name="補助費等最大値テキスト"/>
        <xdr:cNvSpPr txBox="1"/>
      </xdr:nvSpPr>
      <xdr:spPr>
        <a:xfrm>
          <a:off x="16598900" y="552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128633</xdr:rowOff>
    </xdr:from>
    <xdr:to>
      <xdr:col>24</xdr:col>
      <xdr:colOff>120650</xdr:colOff>
      <xdr:row>33</xdr:row>
      <xdr:rowOff>128633</xdr:rowOff>
    </xdr:to>
    <xdr:cxnSp macro="">
      <xdr:nvCxnSpPr>
        <xdr:cNvPr id="314" name="直線コネクタ 313"/>
        <xdr:cNvCxnSpPr/>
      </xdr:nvCxnSpPr>
      <xdr:spPr>
        <a:xfrm>
          <a:off x="16421100" y="578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153126</xdr:rowOff>
    </xdr:from>
    <xdr:to>
      <xdr:col>24</xdr:col>
      <xdr:colOff>31750</xdr:colOff>
      <xdr:row>39</xdr:row>
      <xdr:rowOff>105773</xdr:rowOff>
    </xdr:to>
    <xdr:cxnSp macro="">
      <xdr:nvCxnSpPr>
        <xdr:cNvPr id="315" name="直線コネクタ 314"/>
        <xdr:cNvCxnSpPr/>
      </xdr:nvCxnSpPr>
      <xdr:spPr>
        <a:xfrm flipV="1">
          <a:off x="15671800" y="666822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123751</xdr:rowOff>
    </xdr:from>
    <xdr:ext cx="762000" cy="259045"/>
    <xdr:sp macro="" textlink="">
      <xdr:nvSpPr>
        <xdr:cNvPr id="316" name="補助費等平均値テキスト"/>
        <xdr:cNvSpPr txBox="1"/>
      </xdr:nvSpPr>
      <xdr:spPr>
        <a:xfrm>
          <a:off x="16598900" y="595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107224</xdr:rowOff>
    </xdr:from>
    <xdr:to>
      <xdr:col>24</xdr:col>
      <xdr:colOff>82550</xdr:colOff>
      <xdr:row>36</xdr:row>
      <xdr:rowOff>37374</xdr:rowOff>
    </xdr:to>
    <xdr:sp macro="" textlink="">
      <xdr:nvSpPr>
        <xdr:cNvPr id="317" name="フローチャート : 判断 316"/>
        <xdr:cNvSpPr/>
      </xdr:nvSpPr>
      <xdr:spPr>
        <a:xfrm>
          <a:off x="164592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105773</xdr:rowOff>
    </xdr:from>
    <xdr:to>
      <xdr:col>22</xdr:col>
      <xdr:colOff>565150</xdr:colOff>
      <xdr:row>39</xdr:row>
      <xdr:rowOff>164556</xdr:rowOff>
    </xdr:to>
    <xdr:cxnSp macro="">
      <xdr:nvCxnSpPr>
        <xdr:cNvPr id="318" name="直線コネクタ 317"/>
        <xdr:cNvCxnSpPr/>
      </xdr:nvCxnSpPr>
      <xdr:spPr>
        <a:xfrm flipV="1">
          <a:off x="14782800" y="67923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100693</xdr:rowOff>
    </xdr:from>
    <xdr:to>
      <xdr:col>22</xdr:col>
      <xdr:colOff>615950</xdr:colOff>
      <xdr:row>36</xdr:row>
      <xdr:rowOff>30843</xdr:rowOff>
    </xdr:to>
    <xdr:sp macro="" textlink="">
      <xdr:nvSpPr>
        <xdr:cNvPr id="319" name="フローチャート : 判断 318"/>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41020</xdr:rowOff>
    </xdr:from>
    <xdr:ext cx="736600" cy="259045"/>
    <xdr:sp macro="" textlink="">
      <xdr:nvSpPr>
        <xdr:cNvPr id="320" name="テキスト ボックス 319"/>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118835</xdr:rowOff>
    </xdr:from>
    <xdr:to>
      <xdr:col>21</xdr:col>
      <xdr:colOff>361950</xdr:colOff>
      <xdr:row>39</xdr:row>
      <xdr:rowOff>164556</xdr:rowOff>
    </xdr:to>
    <xdr:cxnSp macro="">
      <xdr:nvCxnSpPr>
        <xdr:cNvPr id="321" name="直線コネクタ 320"/>
        <xdr:cNvCxnSpPr/>
      </xdr:nvCxnSpPr>
      <xdr:spPr>
        <a:xfrm>
          <a:off x="13893800" y="68053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113756</xdr:rowOff>
    </xdr:from>
    <xdr:to>
      <xdr:col>21</xdr:col>
      <xdr:colOff>412750</xdr:colOff>
      <xdr:row>36</xdr:row>
      <xdr:rowOff>43906</xdr:rowOff>
    </xdr:to>
    <xdr:sp macro="" textlink="">
      <xdr:nvSpPr>
        <xdr:cNvPr id="322" name="フローチャート : 判断 321"/>
        <xdr:cNvSpPr/>
      </xdr:nvSpPr>
      <xdr:spPr>
        <a:xfrm>
          <a:off x="14732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54083</xdr:rowOff>
    </xdr:from>
    <xdr:ext cx="762000" cy="259045"/>
    <xdr:sp macro="" textlink="">
      <xdr:nvSpPr>
        <xdr:cNvPr id="323" name="テキスト ボックス 322"/>
        <xdr:cNvSpPr txBox="1"/>
      </xdr:nvSpPr>
      <xdr:spPr>
        <a:xfrm>
          <a:off x="14401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118835</xdr:rowOff>
    </xdr:from>
    <xdr:to>
      <xdr:col>20</xdr:col>
      <xdr:colOff>158750</xdr:colOff>
      <xdr:row>41</xdr:row>
      <xdr:rowOff>56787</xdr:rowOff>
    </xdr:to>
    <xdr:cxnSp macro="">
      <xdr:nvCxnSpPr>
        <xdr:cNvPr id="324" name="直線コネクタ 323"/>
        <xdr:cNvCxnSpPr/>
      </xdr:nvCxnSpPr>
      <xdr:spPr>
        <a:xfrm flipV="1">
          <a:off x="13004800" y="6805385"/>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35378</xdr:rowOff>
    </xdr:from>
    <xdr:to>
      <xdr:col>20</xdr:col>
      <xdr:colOff>209550</xdr:colOff>
      <xdr:row>35</xdr:row>
      <xdr:rowOff>136978</xdr:rowOff>
    </xdr:to>
    <xdr:sp macro="" textlink="">
      <xdr:nvSpPr>
        <xdr:cNvPr id="325" name="フローチャート : 判断 324"/>
        <xdr:cNvSpPr/>
      </xdr:nvSpPr>
      <xdr:spPr>
        <a:xfrm>
          <a:off x="13843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147155</xdr:rowOff>
    </xdr:from>
    <xdr:ext cx="762000" cy="259045"/>
    <xdr:sp macro="" textlink="">
      <xdr:nvSpPr>
        <xdr:cNvPr id="326" name="テキスト ボックス 325"/>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68036</xdr:rowOff>
    </xdr:from>
    <xdr:to>
      <xdr:col>19</xdr:col>
      <xdr:colOff>6350</xdr:colOff>
      <xdr:row>35</xdr:row>
      <xdr:rowOff>169636</xdr:rowOff>
    </xdr:to>
    <xdr:sp macro="" textlink="">
      <xdr:nvSpPr>
        <xdr:cNvPr id="327" name="フローチャート : 判断 326"/>
        <xdr:cNvSpPr/>
      </xdr:nvSpPr>
      <xdr:spPr>
        <a:xfrm>
          <a:off x="12954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8363</xdr:rowOff>
    </xdr:from>
    <xdr:ext cx="762000" cy="259045"/>
    <xdr:sp macro="" textlink="">
      <xdr:nvSpPr>
        <xdr:cNvPr id="328" name="テキスト ボックス 327"/>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102326</xdr:rowOff>
    </xdr:from>
    <xdr:to>
      <xdr:col>24</xdr:col>
      <xdr:colOff>82550</xdr:colOff>
      <xdr:row>39</xdr:row>
      <xdr:rowOff>32476</xdr:rowOff>
    </xdr:to>
    <xdr:sp macro="" textlink="">
      <xdr:nvSpPr>
        <xdr:cNvPr id="334" name="円/楕円 333"/>
        <xdr:cNvSpPr/>
      </xdr:nvSpPr>
      <xdr:spPr>
        <a:xfrm>
          <a:off x="164592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10903</xdr:rowOff>
    </xdr:from>
    <xdr:ext cx="762000" cy="259045"/>
    <xdr:sp macro="" textlink="">
      <xdr:nvSpPr>
        <xdr:cNvPr id="335" name="補助費等該当値テキスト"/>
        <xdr:cNvSpPr txBox="1"/>
      </xdr:nvSpPr>
      <xdr:spPr>
        <a:xfrm>
          <a:off x="16598900" y="652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54973</xdr:rowOff>
    </xdr:from>
    <xdr:to>
      <xdr:col>22</xdr:col>
      <xdr:colOff>615950</xdr:colOff>
      <xdr:row>39</xdr:row>
      <xdr:rowOff>156573</xdr:rowOff>
    </xdr:to>
    <xdr:sp macro="" textlink="">
      <xdr:nvSpPr>
        <xdr:cNvPr id="336" name="円/楕円 335"/>
        <xdr:cNvSpPr/>
      </xdr:nvSpPr>
      <xdr:spPr>
        <a:xfrm>
          <a:off x="156210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141350</xdr:rowOff>
    </xdr:from>
    <xdr:ext cx="736600" cy="259045"/>
    <xdr:sp macro="" textlink="">
      <xdr:nvSpPr>
        <xdr:cNvPr id="337" name="テキスト ボックス 336"/>
        <xdr:cNvSpPr txBox="1"/>
      </xdr:nvSpPr>
      <xdr:spPr>
        <a:xfrm>
          <a:off x="15290800" y="682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113756</xdr:rowOff>
    </xdr:from>
    <xdr:to>
      <xdr:col>21</xdr:col>
      <xdr:colOff>412750</xdr:colOff>
      <xdr:row>40</xdr:row>
      <xdr:rowOff>43906</xdr:rowOff>
    </xdr:to>
    <xdr:sp macro="" textlink="">
      <xdr:nvSpPr>
        <xdr:cNvPr id="338" name="円/楕円 337"/>
        <xdr:cNvSpPr/>
      </xdr:nvSpPr>
      <xdr:spPr>
        <a:xfrm>
          <a:off x="14732000" y="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28683</xdr:rowOff>
    </xdr:from>
    <xdr:ext cx="762000" cy="259045"/>
    <xdr:sp macro="" textlink="">
      <xdr:nvSpPr>
        <xdr:cNvPr id="339" name="テキスト ボックス 338"/>
        <xdr:cNvSpPr txBox="1"/>
      </xdr:nvSpPr>
      <xdr:spPr>
        <a:xfrm>
          <a:off x="14401800" y="68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68035</xdr:rowOff>
    </xdr:from>
    <xdr:to>
      <xdr:col>20</xdr:col>
      <xdr:colOff>209550</xdr:colOff>
      <xdr:row>39</xdr:row>
      <xdr:rowOff>169635</xdr:rowOff>
    </xdr:to>
    <xdr:sp macro="" textlink="">
      <xdr:nvSpPr>
        <xdr:cNvPr id="340" name="円/楕円 339"/>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154412</xdr:rowOff>
    </xdr:from>
    <xdr:ext cx="762000" cy="259045"/>
    <xdr:sp macro="" textlink="">
      <xdr:nvSpPr>
        <xdr:cNvPr id="341" name="テキスト ボックス 340"/>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5987</xdr:rowOff>
    </xdr:from>
    <xdr:to>
      <xdr:col>19</xdr:col>
      <xdr:colOff>6350</xdr:colOff>
      <xdr:row>41</xdr:row>
      <xdr:rowOff>107587</xdr:rowOff>
    </xdr:to>
    <xdr:sp macro="" textlink="">
      <xdr:nvSpPr>
        <xdr:cNvPr id="342" name="円/楕円 341"/>
        <xdr:cNvSpPr/>
      </xdr:nvSpPr>
      <xdr:spPr>
        <a:xfrm>
          <a:off x="12954000" y="70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92364</xdr:rowOff>
    </xdr:from>
    <xdr:ext cx="762000" cy="259045"/>
    <xdr:sp macro="" textlink="">
      <xdr:nvSpPr>
        <xdr:cNvPr id="343" name="テキスト ボックス 342"/>
        <xdr:cNvSpPr txBox="1"/>
      </xdr:nvSpPr>
      <xdr:spPr>
        <a:xfrm>
          <a:off x="12623800" y="712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公債費に係る経常収支比率は緩やかに減少傾向にあり、類似団体平均を</a:t>
          </a:r>
          <a:r>
            <a:rPr kumimoji="1" lang="en-US" altLang="ja-JP" sz="1300">
              <a:latin typeface="ＭＳ Ｐゴシック"/>
            </a:rPr>
            <a:t>5.4</a:t>
          </a:r>
          <a:r>
            <a:rPr kumimoji="1" lang="ja-JP" altLang="en-US" sz="1300">
              <a:latin typeface="ＭＳ Ｐゴシック"/>
            </a:rPr>
            <a:t>ポイント下回っている。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償還終了に伴</a:t>
          </a:r>
          <a:r>
            <a:rPr kumimoji="1" lang="ja-JP" altLang="en-US" sz="1300">
              <a:solidFill>
                <a:schemeClr val="dk1"/>
              </a:solidFill>
              <a:effectLst/>
              <a:latin typeface="+mn-lt"/>
              <a:ea typeface="+mn-ea"/>
              <a:cs typeface="+mn-cs"/>
            </a:rPr>
            <a:t>う</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が要因の一部であり、今後も建設事業費の抑制を図りつつ、地方債の発行に極力頼らない財政運営に努める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132715</xdr:rowOff>
    </xdr:from>
    <xdr:to>
      <xdr:col>7</xdr:col>
      <xdr:colOff>15875</xdr:colOff>
      <xdr:row>75</xdr:row>
      <xdr:rowOff>167005</xdr:rowOff>
    </xdr:to>
    <xdr:cxnSp macro="">
      <xdr:nvCxnSpPr>
        <xdr:cNvPr id="372" name="直線コネクタ 371"/>
        <xdr:cNvCxnSpPr/>
      </xdr:nvCxnSpPr>
      <xdr:spPr>
        <a:xfrm flipV="1">
          <a:off x="3987800" y="12991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167005</xdr:rowOff>
    </xdr:from>
    <xdr:to>
      <xdr:col>5</xdr:col>
      <xdr:colOff>549275</xdr:colOff>
      <xdr:row>76</xdr:row>
      <xdr:rowOff>6986</xdr:rowOff>
    </xdr:to>
    <xdr:cxnSp macro="">
      <xdr:nvCxnSpPr>
        <xdr:cNvPr id="375" name="直線コネクタ 374"/>
        <xdr:cNvCxnSpPr/>
      </xdr:nvCxnSpPr>
      <xdr:spPr>
        <a:xfrm flipV="1">
          <a:off x="3098800" y="130257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6986</xdr:rowOff>
    </xdr:from>
    <xdr:to>
      <xdr:col>4</xdr:col>
      <xdr:colOff>346075</xdr:colOff>
      <xdr:row>76</xdr:row>
      <xdr:rowOff>64136</xdr:rowOff>
    </xdr:to>
    <xdr:cxnSp macro="">
      <xdr:nvCxnSpPr>
        <xdr:cNvPr id="378" name="直線コネクタ 377"/>
        <xdr:cNvCxnSpPr/>
      </xdr:nvCxnSpPr>
      <xdr:spPr>
        <a:xfrm flipV="1">
          <a:off x="2209800" y="130371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64136</xdr:rowOff>
    </xdr:from>
    <xdr:to>
      <xdr:col>3</xdr:col>
      <xdr:colOff>142875</xdr:colOff>
      <xdr:row>76</xdr:row>
      <xdr:rowOff>144145</xdr:rowOff>
    </xdr:to>
    <xdr:cxnSp macro="">
      <xdr:nvCxnSpPr>
        <xdr:cNvPr id="381" name="直線コネクタ 380"/>
        <xdr:cNvCxnSpPr/>
      </xdr:nvCxnSpPr>
      <xdr:spPr>
        <a:xfrm flipV="1">
          <a:off x="1320800" y="1309433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2" name="フローチャート : 判断 381"/>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83" name="テキスト ボックス 382"/>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139064</xdr:rowOff>
    </xdr:from>
    <xdr:to>
      <xdr:col>1</xdr:col>
      <xdr:colOff>676275</xdr:colOff>
      <xdr:row>78</xdr:row>
      <xdr:rowOff>69214</xdr:rowOff>
    </xdr:to>
    <xdr:sp macro="" textlink="">
      <xdr:nvSpPr>
        <xdr:cNvPr id="384" name="フローチャート : 判断 383"/>
        <xdr:cNvSpPr/>
      </xdr:nvSpPr>
      <xdr:spPr>
        <a:xfrm>
          <a:off x="1270000" y="133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53991</xdr:rowOff>
    </xdr:from>
    <xdr:ext cx="762000" cy="259045"/>
    <xdr:sp macro="" textlink="">
      <xdr:nvSpPr>
        <xdr:cNvPr id="385" name="テキスト ボックス 384"/>
        <xdr:cNvSpPr txBox="1"/>
      </xdr:nvSpPr>
      <xdr:spPr>
        <a:xfrm>
          <a:off x="939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91" name="円/楕円 390"/>
        <xdr:cNvSpPr/>
      </xdr:nvSpPr>
      <xdr:spPr>
        <a:xfrm>
          <a:off x="47752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98442</xdr:rowOff>
    </xdr:from>
    <xdr:ext cx="762000" cy="259045"/>
    <xdr:sp macro="" textlink="">
      <xdr:nvSpPr>
        <xdr:cNvPr id="392" name="公債費該当値テキスト"/>
        <xdr:cNvSpPr txBox="1"/>
      </xdr:nvSpPr>
      <xdr:spPr>
        <a:xfrm>
          <a:off x="4914900" y="1278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116205</xdr:rowOff>
    </xdr:from>
    <xdr:to>
      <xdr:col>5</xdr:col>
      <xdr:colOff>600075</xdr:colOff>
      <xdr:row>76</xdr:row>
      <xdr:rowOff>46355</xdr:rowOff>
    </xdr:to>
    <xdr:sp macro="" textlink="">
      <xdr:nvSpPr>
        <xdr:cNvPr id="393" name="円/楕円 392"/>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56532</xdr:rowOff>
    </xdr:from>
    <xdr:ext cx="736600" cy="259045"/>
    <xdr:sp macro="" textlink="">
      <xdr:nvSpPr>
        <xdr:cNvPr id="394" name="テキスト ボックス 393"/>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127635</xdr:rowOff>
    </xdr:from>
    <xdr:to>
      <xdr:col>4</xdr:col>
      <xdr:colOff>396875</xdr:colOff>
      <xdr:row>76</xdr:row>
      <xdr:rowOff>57786</xdr:rowOff>
    </xdr:to>
    <xdr:sp macro="" textlink="">
      <xdr:nvSpPr>
        <xdr:cNvPr id="395" name="円/楕円 394"/>
        <xdr:cNvSpPr/>
      </xdr:nvSpPr>
      <xdr:spPr>
        <a:xfrm>
          <a:off x="3048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96" name="テキスト ボックス 395"/>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13336</xdr:rowOff>
    </xdr:from>
    <xdr:to>
      <xdr:col>3</xdr:col>
      <xdr:colOff>193675</xdr:colOff>
      <xdr:row>76</xdr:row>
      <xdr:rowOff>114936</xdr:rowOff>
    </xdr:to>
    <xdr:sp macro="" textlink="">
      <xdr:nvSpPr>
        <xdr:cNvPr id="397" name="円/楕円 396"/>
        <xdr:cNvSpPr/>
      </xdr:nvSpPr>
      <xdr:spPr>
        <a:xfrm>
          <a:off x="2159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125112</xdr:rowOff>
    </xdr:from>
    <xdr:ext cx="762000" cy="259045"/>
    <xdr:sp macro="" textlink="">
      <xdr:nvSpPr>
        <xdr:cNvPr id="398" name="テキスト ボックス 397"/>
        <xdr:cNvSpPr txBox="1"/>
      </xdr:nvSpPr>
      <xdr:spPr>
        <a:xfrm>
          <a:off x="1828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93345</xdr:rowOff>
    </xdr:from>
    <xdr:to>
      <xdr:col>1</xdr:col>
      <xdr:colOff>676275</xdr:colOff>
      <xdr:row>77</xdr:row>
      <xdr:rowOff>23495</xdr:rowOff>
    </xdr:to>
    <xdr:sp macro="" textlink="">
      <xdr:nvSpPr>
        <xdr:cNvPr id="399" name="円/楕円 398"/>
        <xdr:cNvSpPr/>
      </xdr:nvSpPr>
      <xdr:spPr>
        <a:xfrm>
          <a:off x="1270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33672</xdr:rowOff>
    </xdr:from>
    <xdr:ext cx="762000" cy="259045"/>
    <xdr:sp macro="" textlink="">
      <xdr:nvSpPr>
        <xdr:cNvPr id="400" name="テキスト ボックス 399"/>
        <xdr:cNvSpPr txBox="1"/>
      </xdr:nvSpPr>
      <xdr:spPr>
        <a:xfrm>
          <a:off x="939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公債費以外に係る経常収支比率は類似団体順位が最下位である。</a:t>
          </a:r>
          <a:endParaRPr kumimoji="1" lang="en-US" altLang="ja-JP" sz="1300">
            <a:latin typeface="ＭＳ Ｐゴシック"/>
          </a:endParaRPr>
        </a:p>
        <a:p>
          <a:r>
            <a:rPr kumimoji="1" lang="ja-JP" altLang="en-US" sz="1300">
              <a:latin typeface="ＭＳ Ｐゴシック"/>
            </a:rPr>
            <a:t>　今後も財政状況や経済状況に十分配慮し、公営企業の事業実施による繰出金の単年度負担の抑制や建設事業の計画的な実施に努め、健全な財政運営を目指す。</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46989</xdr:rowOff>
    </xdr:from>
    <xdr:to>
      <xdr:col>24</xdr:col>
      <xdr:colOff>31750</xdr:colOff>
      <xdr:row>81</xdr:row>
      <xdr:rowOff>83565</xdr:rowOff>
    </xdr:to>
    <xdr:cxnSp macro="">
      <xdr:nvCxnSpPr>
        <xdr:cNvPr id="431" name="直線コネクタ 430"/>
        <xdr:cNvCxnSpPr/>
      </xdr:nvCxnSpPr>
      <xdr:spPr>
        <a:xfrm flipV="1">
          <a:off x="15671800" y="139344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113285</xdr:rowOff>
    </xdr:from>
    <xdr:to>
      <xdr:col>22</xdr:col>
      <xdr:colOff>565150</xdr:colOff>
      <xdr:row>81</xdr:row>
      <xdr:rowOff>83565</xdr:rowOff>
    </xdr:to>
    <xdr:cxnSp macro="">
      <xdr:nvCxnSpPr>
        <xdr:cNvPr id="434" name="直線コネクタ 433"/>
        <xdr:cNvCxnSpPr/>
      </xdr:nvCxnSpPr>
      <xdr:spPr>
        <a:xfrm>
          <a:off x="14782800" y="138292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106426</xdr:rowOff>
    </xdr:from>
    <xdr:to>
      <xdr:col>21</xdr:col>
      <xdr:colOff>361950</xdr:colOff>
      <xdr:row>80</xdr:row>
      <xdr:rowOff>113285</xdr:rowOff>
    </xdr:to>
    <xdr:cxnSp macro="">
      <xdr:nvCxnSpPr>
        <xdr:cNvPr id="437" name="直線コネクタ 436"/>
        <xdr:cNvCxnSpPr/>
      </xdr:nvCxnSpPr>
      <xdr:spPr>
        <a:xfrm>
          <a:off x="13893800" y="13650976"/>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106426</xdr:rowOff>
    </xdr:from>
    <xdr:to>
      <xdr:col>20</xdr:col>
      <xdr:colOff>158750</xdr:colOff>
      <xdr:row>81</xdr:row>
      <xdr:rowOff>170435</xdr:rowOff>
    </xdr:to>
    <xdr:cxnSp macro="">
      <xdr:nvCxnSpPr>
        <xdr:cNvPr id="440" name="直線コネクタ 439"/>
        <xdr:cNvCxnSpPr/>
      </xdr:nvCxnSpPr>
      <xdr:spPr>
        <a:xfrm flipV="1">
          <a:off x="13004800" y="13650976"/>
          <a:ext cx="8890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89915</xdr:rowOff>
    </xdr:from>
    <xdr:to>
      <xdr:col>20</xdr:col>
      <xdr:colOff>209550</xdr:colOff>
      <xdr:row>77</xdr:row>
      <xdr:rowOff>20065</xdr:rowOff>
    </xdr:to>
    <xdr:sp macro="" textlink="">
      <xdr:nvSpPr>
        <xdr:cNvPr id="441" name="フローチャート : 判断 440"/>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30243</xdr:rowOff>
    </xdr:from>
    <xdr:ext cx="762000" cy="259045"/>
    <xdr:sp macro="" textlink="">
      <xdr:nvSpPr>
        <xdr:cNvPr id="442" name="テキスト ボックス 441"/>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3" name="フローチャート : 判断 442"/>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4" name="テキスト ボックス 443"/>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167639</xdr:rowOff>
    </xdr:from>
    <xdr:to>
      <xdr:col>24</xdr:col>
      <xdr:colOff>82550</xdr:colOff>
      <xdr:row>81</xdr:row>
      <xdr:rowOff>97789</xdr:rowOff>
    </xdr:to>
    <xdr:sp macro="" textlink="">
      <xdr:nvSpPr>
        <xdr:cNvPr id="450" name="円/楕円 449"/>
        <xdr:cNvSpPr/>
      </xdr:nvSpPr>
      <xdr:spPr>
        <a:xfrm>
          <a:off x="16459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76216</xdr:rowOff>
    </xdr:from>
    <xdr:ext cx="762000" cy="259045"/>
    <xdr:sp macro="" textlink="">
      <xdr:nvSpPr>
        <xdr:cNvPr id="451" name="公債費以外該当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32765</xdr:rowOff>
    </xdr:from>
    <xdr:to>
      <xdr:col>22</xdr:col>
      <xdr:colOff>615950</xdr:colOff>
      <xdr:row>81</xdr:row>
      <xdr:rowOff>134365</xdr:rowOff>
    </xdr:to>
    <xdr:sp macro="" textlink="">
      <xdr:nvSpPr>
        <xdr:cNvPr id="452" name="円/楕円 451"/>
        <xdr:cNvSpPr/>
      </xdr:nvSpPr>
      <xdr:spPr>
        <a:xfrm>
          <a:off x="15621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119142</xdr:rowOff>
    </xdr:from>
    <xdr:ext cx="736600" cy="259045"/>
    <xdr:sp macro="" textlink="">
      <xdr:nvSpPr>
        <xdr:cNvPr id="453" name="テキスト ボックス 452"/>
        <xdr:cNvSpPr txBox="1"/>
      </xdr:nvSpPr>
      <xdr:spPr>
        <a:xfrm>
          <a:off x="15290800" y="140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62485</xdr:rowOff>
    </xdr:from>
    <xdr:to>
      <xdr:col>21</xdr:col>
      <xdr:colOff>412750</xdr:colOff>
      <xdr:row>80</xdr:row>
      <xdr:rowOff>164085</xdr:rowOff>
    </xdr:to>
    <xdr:sp macro="" textlink="">
      <xdr:nvSpPr>
        <xdr:cNvPr id="454" name="円/楕円 453"/>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148862</xdr:rowOff>
    </xdr:from>
    <xdr:ext cx="762000" cy="259045"/>
    <xdr:sp macro="" textlink="">
      <xdr:nvSpPr>
        <xdr:cNvPr id="455" name="テキスト ボックス 454"/>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55626</xdr:rowOff>
    </xdr:from>
    <xdr:to>
      <xdr:col>20</xdr:col>
      <xdr:colOff>209550</xdr:colOff>
      <xdr:row>79</xdr:row>
      <xdr:rowOff>157226</xdr:rowOff>
    </xdr:to>
    <xdr:sp macro="" textlink="">
      <xdr:nvSpPr>
        <xdr:cNvPr id="456" name="円/楕円 455"/>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142003</xdr:rowOff>
    </xdr:from>
    <xdr:ext cx="762000" cy="259045"/>
    <xdr:sp macro="" textlink="">
      <xdr:nvSpPr>
        <xdr:cNvPr id="457" name="テキスト ボックス 456"/>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119635</xdr:rowOff>
    </xdr:from>
    <xdr:to>
      <xdr:col>19</xdr:col>
      <xdr:colOff>6350</xdr:colOff>
      <xdr:row>82</xdr:row>
      <xdr:rowOff>49785</xdr:rowOff>
    </xdr:to>
    <xdr:sp macro="" textlink="">
      <xdr:nvSpPr>
        <xdr:cNvPr id="458" name="円/楕円 457"/>
        <xdr:cNvSpPr/>
      </xdr:nvSpPr>
      <xdr:spPr>
        <a:xfrm>
          <a:off x="12954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34562</xdr:rowOff>
    </xdr:from>
    <xdr:ext cx="762000" cy="259045"/>
    <xdr:sp macro="" textlink="">
      <xdr:nvSpPr>
        <xdr:cNvPr id="459" name="テキスト ボックス 458"/>
        <xdr:cNvSpPr txBox="1"/>
      </xdr:nvSpPr>
      <xdr:spPr>
        <a:xfrm>
          <a:off x="12623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123636</xdr:rowOff>
    </xdr:from>
    <xdr:to>
      <xdr:col>4</xdr:col>
      <xdr:colOff>1117600</xdr:colOff>
      <xdr:row>18</xdr:row>
      <xdr:rowOff>170924</xdr:rowOff>
    </xdr:to>
    <xdr:cxnSp macro="">
      <xdr:nvCxnSpPr>
        <xdr:cNvPr id="52" name="直線コネクタ 51"/>
        <xdr:cNvCxnSpPr/>
      </xdr:nvCxnSpPr>
      <xdr:spPr bwMode="auto">
        <a:xfrm>
          <a:off x="5003800" y="3257361"/>
          <a:ext cx="6477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123636</xdr:rowOff>
    </xdr:from>
    <xdr:to>
      <xdr:col>4</xdr:col>
      <xdr:colOff>469900</xdr:colOff>
      <xdr:row>18</xdr:row>
      <xdr:rowOff>135371</xdr:rowOff>
    </xdr:to>
    <xdr:cxnSp macro="">
      <xdr:nvCxnSpPr>
        <xdr:cNvPr id="55" name="直線コネクタ 54"/>
        <xdr:cNvCxnSpPr/>
      </xdr:nvCxnSpPr>
      <xdr:spPr bwMode="auto">
        <a:xfrm flipV="1">
          <a:off x="4305300" y="3257361"/>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135371</xdr:rowOff>
    </xdr:from>
    <xdr:to>
      <xdr:col>3</xdr:col>
      <xdr:colOff>904875</xdr:colOff>
      <xdr:row>18</xdr:row>
      <xdr:rowOff>154062</xdr:rowOff>
    </xdr:to>
    <xdr:cxnSp macro="">
      <xdr:nvCxnSpPr>
        <xdr:cNvPr id="58" name="直線コネクタ 57"/>
        <xdr:cNvCxnSpPr/>
      </xdr:nvCxnSpPr>
      <xdr:spPr bwMode="auto">
        <a:xfrm flipV="1">
          <a:off x="3606800" y="3269096"/>
          <a:ext cx="698500" cy="1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117366</xdr:rowOff>
    </xdr:from>
    <xdr:to>
      <xdr:col>3</xdr:col>
      <xdr:colOff>206375</xdr:colOff>
      <xdr:row>18</xdr:row>
      <xdr:rowOff>154062</xdr:rowOff>
    </xdr:to>
    <xdr:cxnSp macro="">
      <xdr:nvCxnSpPr>
        <xdr:cNvPr id="61" name="直線コネクタ 60"/>
        <xdr:cNvCxnSpPr/>
      </xdr:nvCxnSpPr>
      <xdr:spPr bwMode="auto">
        <a:xfrm>
          <a:off x="2908300" y="3251091"/>
          <a:ext cx="698500" cy="3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134877</xdr:rowOff>
    </xdr:from>
    <xdr:ext cx="762000" cy="259045"/>
    <xdr:sp macro="" textlink="">
      <xdr:nvSpPr>
        <xdr:cNvPr id="63" name="テキスト ボックス 62"/>
        <xdr:cNvSpPr txBox="1"/>
      </xdr:nvSpPr>
      <xdr:spPr>
        <a:xfrm>
          <a:off x="32258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155450</xdr:rowOff>
    </xdr:from>
    <xdr:ext cx="762000" cy="259045"/>
    <xdr:sp macro="" textlink="">
      <xdr:nvSpPr>
        <xdr:cNvPr id="65" name="テキスト ボックス 64"/>
        <xdr:cNvSpPr txBox="1"/>
      </xdr:nvSpPr>
      <xdr:spPr>
        <a:xfrm>
          <a:off x="2527300" y="27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120124</xdr:rowOff>
    </xdr:from>
    <xdr:to>
      <xdr:col>5</xdr:col>
      <xdr:colOff>34925</xdr:colOff>
      <xdr:row>19</xdr:row>
      <xdr:rowOff>50274</xdr:rowOff>
    </xdr:to>
    <xdr:sp macro="" textlink="">
      <xdr:nvSpPr>
        <xdr:cNvPr id="71" name="円/楕円 70"/>
        <xdr:cNvSpPr/>
      </xdr:nvSpPr>
      <xdr:spPr bwMode="auto">
        <a:xfrm>
          <a:off x="5600700" y="325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92201</xdr:rowOff>
    </xdr:from>
    <xdr:ext cx="762000" cy="259045"/>
    <xdr:sp macro="" textlink="">
      <xdr:nvSpPr>
        <xdr:cNvPr id="72" name="人口1人当たり決算額の推移該当値テキスト130"/>
        <xdr:cNvSpPr txBox="1"/>
      </xdr:nvSpPr>
      <xdr:spPr>
        <a:xfrm>
          <a:off x="5740400" y="322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72836</xdr:rowOff>
    </xdr:from>
    <xdr:to>
      <xdr:col>4</xdr:col>
      <xdr:colOff>520700</xdr:colOff>
      <xdr:row>19</xdr:row>
      <xdr:rowOff>2986</xdr:rowOff>
    </xdr:to>
    <xdr:sp macro="" textlink="">
      <xdr:nvSpPr>
        <xdr:cNvPr id="73" name="円/楕円 72"/>
        <xdr:cNvSpPr/>
      </xdr:nvSpPr>
      <xdr:spPr bwMode="auto">
        <a:xfrm>
          <a:off x="4953000" y="320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159213</xdr:rowOff>
    </xdr:from>
    <xdr:ext cx="736600" cy="259045"/>
    <xdr:sp macro="" textlink="">
      <xdr:nvSpPr>
        <xdr:cNvPr id="74" name="テキスト ボックス 73"/>
        <xdr:cNvSpPr txBox="1"/>
      </xdr:nvSpPr>
      <xdr:spPr>
        <a:xfrm>
          <a:off x="4622800" y="3292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84571</xdr:rowOff>
    </xdr:from>
    <xdr:to>
      <xdr:col>3</xdr:col>
      <xdr:colOff>955675</xdr:colOff>
      <xdr:row>19</xdr:row>
      <xdr:rowOff>14721</xdr:rowOff>
    </xdr:to>
    <xdr:sp macro="" textlink="">
      <xdr:nvSpPr>
        <xdr:cNvPr id="75" name="円/楕円 74"/>
        <xdr:cNvSpPr/>
      </xdr:nvSpPr>
      <xdr:spPr bwMode="auto">
        <a:xfrm>
          <a:off x="4254500" y="321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170948</xdr:rowOff>
    </xdr:from>
    <xdr:ext cx="762000" cy="259045"/>
    <xdr:sp macro="" textlink="">
      <xdr:nvSpPr>
        <xdr:cNvPr id="76" name="テキスト ボックス 75"/>
        <xdr:cNvSpPr txBox="1"/>
      </xdr:nvSpPr>
      <xdr:spPr>
        <a:xfrm>
          <a:off x="3924300" y="33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103262</xdr:rowOff>
    </xdr:from>
    <xdr:to>
      <xdr:col>3</xdr:col>
      <xdr:colOff>257175</xdr:colOff>
      <xdr:row>19</xdr:row>
      <xdr:rowOff>33412</xdr:rowOff>
    </xdr:to>
    <xdr:sp macro="" textlink="">
      <xdr:nvSpPr>
        <xdr:cNvPr id="77" name="円/楕円 76"/>
        <xdr:cNvSpPr/>
      </xdr:nvSpPr>
      <xdr:spPr bwMode="auto">
        <a:xfrm>
          <a:off x="3556000" y="323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18189</xdr:rowOff>
    </xdr:from>
    <xdr:ext cx="762000" cy="259045"/>
    <xdr:sp macro="" textlink="">
      <xdr:nvSpPr>
        <xdr:cNvPr id="78" name="テキスト ボックス 77"/>
        <xdr:cNvSpPr txBox="1"/>
      </xdr:nvSpPr>
      <xdr:spPr>
        <a:xfrm>
          <a:off x="3225800" y="332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66566</xdr:rowOff>
    </xdr:from>
    <xdr:to>
      <xdr:col>2</xdr:col>
      <xdr:colOff>692150</xdr:colOff>
      <xdr:row>18</xdr:row>
      <xdr:rowOff>168166</xdr:rowOff>
    </xdr:to>
    <xdr:sp macro="" textlink="">
      <xdr:nvSpPr>
        <xdr:cNvPr id="79" name="円/楕円 78"/>
        <xdr:cNvSpPr/>
      </xdr:nvSpPr>
      <xdr:spPr bwMode="auto">
        <a:xfrm>
          <a:off x="2857500" y="320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152943</xdr:rowOff>
    </xdr:from>
    <xdr:ext cx="762000" cy="259045"/>
    <xdr:sp macro="" textlink="">
      <xdr:nvSpPr>
        <xdr:cNvPr id="80" name="テキスト ボックス 79"/>
        <xdr:cNvSpPr txBox="1"/>
      </xdr:nvSpPr>
      <xdr:spPr>
        <a:xfrm>
          <a:off x="2527300" y="328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32451</xdr:rowOff>
    </xdr:from>
    <xdr:to>
      <xdr:col>4</xdr:col>
      <xdr:colOff>1117600</xdr:colOff>
      <xdr:row>37</xdr:row>
      <xdr:rowOff>87864</xdr:rowOff>
    </xdr:to>
    <xdr:cxnSp macro="">
      <xdr:nvCxnSpPr>
        <xdr:cNvPr id="113" name="直線コネクタ 112"/>
        <xdr:cNvCxnSpPr/>
      </xdr:nvCxnSpPr>
      <xdr:spPr bwMode="auto">
        <a:xfrm>
          <a:off x="5003800" y="7157151"/>
          <a:ext cx="647700" cy="5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15901</xdr:rowOff>
    </xdr:from>
    <xdr:to>
      <xdr:col>4</xdr:col>
      <xdr:colOff>469900</xdr:colOff>
      <xdr:row>37</xdr:row>
      <xdr:rowOff>32451</xdr:rowOff>
    </xdr:to>
    <xdr:cxnSp macro="">
      <xdr:nvCxnSpPr>
        <xdr:cNvPr id="116" name="直線コネクタ 115"/>
        <xdr:cNvCxnSpPr/>
      </xdr:nvCxnSpPr>
      <xdr:spPr bwMode="auto">
        <a:xfrm>
          <a:off x="4305300" y="7140601"/>
          <a:ext cx="698500" cy="1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88047</xdr:rowOff>
    </xdr:from>
    <xdr:to>
      <xdr:col>3</xdr:col>
      <xdr:colOff>904875</xdr:colOff>
      <xdr:row>37</xdr:row>
      <xdr:rowOff>15901</xdr:rowOff>
    </xdr:to>
    <xdr:cxnSp macro="">
      <xdr:nvCxnSpPr>
        <xdr:cNvPr id="119" name="直線コネクタ 118"/>
        <xdr:cNvCxnSpPr/>
      </xdr:nvCxnSpPr>
      <xdr:spPr bwMode="auto">
        <a:xfrm>
          <a:off x="3606800" y="7041297"/>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53368</xdr:rowOff>
    </xdr:from>
    <xdr:to>
      <xdr:col>3</xdr:col>
      <xdr:colOff>206375</xdr:colOff>
      <xdr:row>36</xdr:row>
      <xdr:rowOff>88047</xdr:rowOff>
    </xdr:to>
    <xdr:cxnSp macro="">
      <xdr:nvCxnSpPr>
        <xdr:cNvPr id="122" name="直線コネクタ 121"/>
        <xdr:cNvCxnSpPr/>
      </xdr:nvCxnSpPr>
      <xdr:spPr bwMode="auto">
        <a:xfrm>
          <a:off x="2908300" y="7006618"/>
          <a:ext cx="698500" cy="34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286100</xdr:rowOff>
    </xdr:from>
    <xdr:to>
      <xdr:col>3</xdr:col>
      <xdr:colOff>257175</xdr:colOff>
      <xdr:row>36</xdr:row>
      <xdr:rowOff>44800</xdr:rowOff>
    </xdr:to>
    <xdr:sp macro="" textlink="">
      <xdr:nvSpPr>
        <xdr:cNvPr id="123" name="フローチャート : 判断 122"/>
        <xdr:cNvSpPr/>
      </xdr:nvSpPr>
      <xdr:spPr bwMode="auto">
        <a:xfrm>
          <a:off x="3556000" y="689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54977</xdr:rowOff>
    </xdr:from>
    <xdr:ext cx="762000" cy="259045"/>
    <xdr:sp macro="" textlink="">
      <xdr:nvSpPr>
        <xdr:cNvPr id="124" name="テキスト ボックス 123"/>
        <xdr:cNvSpPr txBox="1"/>
      </xdr:nvSpPr>
      <xdr:spPr>
        <a:xfrm>
          <a:off x="3225800" y="66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272019</xdr:rowOff>
    </xdr:from>
    <xdr:to>
      <xdr:col>2</xdr:col>
      <xdr:colOff>692150</xdr:colOff>
      <xdr:row>36</xdr:row>
      <xdr:rowOff>30719</xdr:rowOff>
    </xdr:to>
    <xdr:sp macro="" textlink="">
      <xdr:nvSpPr>
        <xdr:cNvPr id="125" name="フローチャート : 判断 124"/>
        <xdr:cNvSpPr/>
      </xdr:nvSpPr>
      <xdr:spPr bwMode="auto">
        <a:xfrm>
          <a:off x="2857500" y="6882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40896</xdr:rowOff>
    </xdr:from>
    <xdr:ext cx="762000" cy="259045"/>
    <xdr:sp macro="" textlink="">
      <xdr:nvSpPr>
        <xdr:cNvPr id="126" name="テキスト ボックス 125"/>
        <xdr:cNvSpPr txBox="1"/>
      </xdr:nvSpPr>
      <xdr:spPr>
        <a:xfrm>
          <a:off x="2527300" y="665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37064</xdr:rowOff>
    </xdr:from>
    <xdr:to>
      <xdr:col>5</xdr:col>
      <xdr:colOff>34925</xdr:colOff>
      <xdr:row>37</xdr:row>
      <xdr:rowOff>138664</xdr:rowOff>
    </xdr:to>
    <xdr:sp macro="" textlink="">
      <xdr:nvSpPr>
        <xdr:cNvPr id="132" name="円/楕円 131"/>
        <xdr:cNvSpPr/>
      </xdr:nvSpPr>
      <xdr:spPr bwMode="auto">
        <a:xfrm>
          <a:off x="5600700" y="716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9141</xdr:rowOff>
    </xdr:from>
    <xdr:ext cx="762000" cy="259045"/>
    <xdr:sp macro="" textlink="">
      <xdr:nvSpPr>
        <xdr:cNvPr id="133" name="人口1人当たり決算額の推移該当値テキスト445"/>
        <xdr:cNvSpPr txBox="1"/>
      </xdr:nvSpPr>
      <xdr:spPr>
        <a:xfrm>
          <a:off x="5740400" y="713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153101</xdr:rowOff>
    </xdr:from>
    <xdr:to>
      <xdr:col>4</xdr:col>
      <xdr:colOff>520700</xdr:colOff>
      <xdr:row>37</xdr:row>
      <xdr:rowOff>83251</xdr:rowOff>
    </xdr:to>
    <xdr:sp macro="" textlink="">
      <xdr:nvSpPr>
        <xdr:cNvPr id="134" name="円/楕円 133"/>
        <xdr:cNvSpPr/>
      </xdr:nvSpPr>
      <xdr:spPr bwMode="auto">
        <a:xfrm>
          <a:off x="4953000" y="71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68028</xdr:rowOff>
    </xdr:from>
    <xdr:ext cx="736600" cy="259045"/>
    <xdr:sp macro="" textlink="">
      <xdr:nvSpPr>
        <xdr:cNvPr id="135" name="テキスト ボックス 134"/>
        <xdr:cNvSpPr txBox="1"/>
      </xdr:nvSpPr>
      <xdr:spPr>
        <a:xfrm>
          <a:off x="4622800" y="719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34,136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136551</xdr:rowOff>
    </xdr:from>
    <xdr:to>
      <xdr:col>3</xdr:col>
      <xdr:colOff>955675</xdr:colOff>
      <xdr:row>37</xdr:row>
      <xdr:rowOff>66701</xdr:rowOff>
    </xdr:to>
    <xdr:sp macro="" textlink="">
      <xdr:nvSpPr>
        <xdr:cNvPr id="136" name="円/楕円 135"/>
        <xdr:cNvSpPr/>
      </xdr:nvSpPr>
      <xdr:spPr bwMode="auto">
        <a:xfrm>
          <a:off x="4254500" y="708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51478</xdr:rowOff>
    </xdr:from>
    <xdr:ext cx="762000" cy="259045"/>
    <xdr:sp macro="" textlink="">
      <xdr:nvSpPr>
        <xdr:cNvPr id="137" name="テキスト ボックス 136"/>
        <xdr:cNvSpPr txBox="1"/>
      </xdr:nvSpPr>
      <xdr:spPr>
        <a:xfrm>
          <a:off x="3924300" y="717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37247</xdr:rowOff>
    </xdr:from>
    <xdr:to>
      <xdr:col>3</xdr:col>
      <xdr:colOff>257175</xdr:colOff>
      <xdr:row>36</xdr:row>
      <xdr:rowOff>138847</xdr:rowOff>
    </xdr:to>
    <xdr:sp macro="" textlink="">
      <xdr:nvSpPr>
        <xdr:cNvPr id="138" name="円/楕円 137"/>
        <xdr:cNvSpPr/>
      </xdr:nvSpPr>
      <xdr:spPr bwMode="auto">
        <a:xfrm>
          <a:off x="3556000" y="699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123624</xdr:rowOff>
    </xdr:from>
    <xdr:ext cx="762000" cy="259045"/>
    <xdr:sp macro="" textlink="">
      <xdr:nvSpPr>
        <xdr:cNvPr id="139" name="テキスト ボックス 138"/>
        <xdr:cNvSpPr txBox="1"/>
      </xdr:nvSpPr>
      <xdr:spPr>
        <a:xfrm>
          <a:off x="3225800" y="707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2568</xdr:rowOff>
    </xdr:from>
    <xdr:to>
      <xdr:col>2</xdr:col>
      <xdr:colOff>692150</xdr:colOff>
      <xdr:row>36</xdr:row>
      <xdr:rowOff>104168</xdr:rowOff>
    </xdr:to>
    <xdr:sp macro="" textlink="">
      <xdr:nvSpPr>
        <xdr:cNvPr id="140" name="円/楕円 139"/>
        <xdr:cNvSpPr/>
      </xdr:nvSpPr>
      <xdr:spPr bwMode="auto">
        <a:xfrm>
          <a:off x="2857500" y="695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88945</xdr:rowOff>
    </xdr:from>
    <xdr:ext cx="762000" cy="259045"/>
    <xdr:sp macro="" textlink="">
      <xdr:nvSpPr>
        <xdr:cNvPr id="141" name="テキスト ボックス 140"/>
        <xdr:cNvSpPr txBox="1"/>
      </xdr:nvSpPr>
      <xdr:spPr>
        <a:xfrm>
          <a:off x="2527300" y="704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実質収支比率は横ばいで推移しているが、平成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年度に財政調整基金から多額の繰り入れが行われ、残高が</a:t>
          </a:r>
          <a:r>
            <a:rPr kumimoji="1" lang="en-US" altLang="ja-JP" sz="1400" baseline="0">
              <a:latin typeface="ＭＳ ゴシック" pitchFamily="49" charset="-128"/>
              <a:ea typeface="ＭＳ ゴシック" pitchFamily="49" charset="-128"/>
            </a:rPr>
            <a:t>136,939</a:t>
          </a:r>
          <a:r>
            <a:rPr kumimoji="1" lang="ja-JP" altLang="en-US" sz="1400" baseline="0">
              <a:latin typeface="ＭＳ ゴシック" pitchFamily="49" charset="-128"/>
              <a:ea typeface="ＭＳ ゴシック" pitchFamily="49" charset="-128"/>
            </a:rPr>
            <a:t>千円まで減った。平成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年度は支出の抑制と併せて特定財源が使える事業を活用して財政調整基金の確保に努めた。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今後も継続して経費節減に取り組み、基金の増加、実質収支額、実質単年度収支の向上に努める。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年度から広域連合での病院運営になったことで赤字額が解消された。各会計については毎年ほぼ横ばいの黒字額で推移しており、今後においても経費の節減等の改革を継続し、黒字維持に努める。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元利償還金や公営企業債の元利償還金の財源に充てた繰出金は、大幅な増減がなくほぼ横ばいで推移している。一方で、算入公債費等が若干の増となっていることから、分子は緩やかな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今後とも償還計画を十分考慮し、実質公債費比率の抑制に努める。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年度は地方債発行額が多かったことから、分子が増加に転じた。平成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は緩やかな減少傾向となったが、今後も公営企業債等繰入見込額や広域連合への負担金等見込額の増加が見込まれることから、公営企業の経営改善による繰出金の抑制や新規発行債の抑制、基金確保など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6150557</v>
      </c>
      <c r="BO4" s="379"/>
      <c r="BP4" s="379"/>
      <c r="BQ4" s="379"/>
      <c r="BR4" s="379"/>
      <c r="BS4" s="379"/>
      <c r="BT4" s="379"/>
      <c r="BU4" s="380"/>
      <c r="BV4" s="378">
        <v>6357555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6.7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5871094</v>
      </c>
      <c r="BO5" s="384"/>
      <c r="BP5" s="384"/>
      <c r="BQ5" s="384"/>
      <c r="BR5" s="384"/>
      <c r="BS5" s="384"/>
      <c r="BT5" s="384"/>
      <c r="BU5" s="385"/>
      <c r="BV5" s="383">
        <v>6062673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94.6</v>
      </c>
      <c r="CU5" s="354"/>
      <c r="CV5" s="354"/>
      <c r="CW5" s="354"/>
      <c r="CX5" s="354"/>
      <c r="CY5" s="354"/>
      <c r="CZ5" s="354"/>
      <c r="DA5" s="355"/>
      <c r="DB5" s="353">
        <v>96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279463</v>
      </c>
      <c r="BO6" s="384"/>
      <c r="BP6" s="384"/>
      <c r="BQ6" s="384"/>
      <c r="BR6" s="384"/>
      <c r="BS6" s="384"/>
      <c r="BT6" s="384"/>
      <c r="BU6" s="385"/>
      <c r="BV6" s="383">
        <v>294882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100.2</v>
      </c>
      <c r="CU6" s="528"/>
      <c r="CV6" s="528"/>
      <c r="CW6" s="528"/>
      <c r="CX6" s="528"/>
      <c r="CY6" s="528"/>
      <c r="CZ6" s="528"/>
      <c r="DA6" s="529"/>
      <c r="DB6" s="527">
        <v>101.7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23528</v>
      </c>
      <c r="BO7" s="384"/>
      <c r="BP7" s="384"/>
      <c r="BQ7" s="384"/>
      <c r="BR7" s="384"/>
      <c r="BS7" s="384"/>
      <c r="BT7" s="384"/>
      <c r="BU7" s="385"/>
      <c r="BV7" s="383">
        <v>30148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3997535</v>
      </c>
      <c r="CU7" s="384"/>
      <c r="CV7" s="384"/>
      <c r="CW7" s="384"/>
      <c r="CX7" s="384"/>
      <c r="CY7" s="384"/>
      <c r="CZ7" s="384"/>
      <c r="DA7" s="385"/>
      <c r="DB7" s="383">
        <v>3960807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255935</v>
      </c>
      <c r="BO8" s="384"/>
      <c r="BP8" s="384"/>
      <c r="BQ8" s="384"/>
      <c r="BR8" s="384"/>
      <c r="BS8" s="384"/>
      <c r="BT8" s="384"/>
      <c r="BU8" s="385"/>
      <c r="BV8" s="383">
        <v>264734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14270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-8799</v>
      </c>
      <c r="BO9" s="384"/>
      <c r="BP9" s="384"/>
      <c r="BQ9" s="384"/>
      <c r="BR9" s="384"/>
      <c r="BS9" s="384"/>
      <c r="BT9" s="384"/>
      <c r="BU9" s="385"/>
      <c r="BV9" s="383">
        <v>3002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13.4</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15218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46</v>
      </c>
      <c r="BO10" s="384"/>
      <c r="BP10" s="384"/>
      <c r="BQ10" s="384"/>
      <c r="BR10" s="384"/>
      <c r="BS10" s="384"/>
      <c r="BT10" s="384"/>
      <c r="BU10" s="385"/>
      <c r="BV10" s="383">
        <v>102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13990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3692</v>
      </c>
      <c r="BO12" s="384"/>
      <c r="BP12" s="384"/>
      <c r="BQ12" s="384"/>
      <c r="BR12" s="384"/>
      <c r="BS12" s="384"/>
      <c r="BT12" s="384"/>
      <c r="BU12" s="385"/>
      <c r="BV12" s="383">
        <v>472306</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13977</v>
      </c>
      <c r="S13" s="483"/>
      <c r="T13" s="483"/>
      <c r="U13" s="483"/>
      <c r="V13" s="484"/>
      <c r="W13" s="470" t="s">
        <v>123</v>
      </c>
      <c r="X13" s="396"/>
      <c r="Y13" s="396"/>
      <c r="Z13" s="396"/>
      <c r="AA13" s="396"/>
      <c r="AB13" s="397"/>
      <c r="AC13" s="359">
        <v>2703</v>
      </c>
      <c r="AD13" s="360"/>
      <c r="AE13" s="360"/>
      <c r="AF13" s="360"/>
      <c r="AG13" s="361"/>
      <c r="AH13" s="359">
        <v>3036</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-12445</v>
      </c>
      <c r="BO13" s="384"/>
      <c r="BP13" s="384"/>
      <c r="BQ13" s="384"/>
      <c r="BR13" s="384"/>
      <c r="BS13" s="384"/>
      <c r="BT13" s="384"/>
      <c r="BU13" s="385"/>
      <c r="BV13" s="383">
        <v>-469202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13.5</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14064</v>
      </c>
      <c r="S14" s="483"/>
      <c r="T14" s="483"/>
      <c r="U14" s="483"/>
      <c r="V14" s="484"/>
      <c r="W14" s="485"/>
      <c r="X14" s="399"/>
      <c r="Y14" s="399"/>
      <c r="Z14" s="399"/>
      <c r="AA14" s="399"/>
      <c r="AB14" s="400"/>
      <c r="AC14" s="475">
        <v>38.299999999999997</v>
      </c>
      <c r="AD14" s="476"/>
      <c r="AE14" s="476"/>
      <c r="AF14" s="476"/>
      <c r="AG14" s="477"/>
      <c r="AH14" s="475">
        <v>39.1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166.1</v>
      </c>
      <c r="CU14" s="454"/>
      <c r="CV14" s="454"/>
      <c r="CW14" s="454"/>
      <c r="CX14" s="454"/>
      <c r="CY14" s="454"/>
      <c r="CZ14" s="454"/>
      <c r="DA14" s="455"/>
      <c r="DB14" s="486">
        <v>177.3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14043</v>
      </c>
      <c r="S15" s="483"/>
      <c r="T15" s="483"/>
      <c r="U15" s="483"/>
      <c r="V15" s="484"/>
      <c r="W15" s="470" t="s">
        <v>129</v>
      </c>
      <c r="X15" s="396"/>
      <c r="Y15" s="396"/>
      <c r="Z15" s="396"/>
      <c r="AA15" s="396"/>
      <c r="AB15" s="397"/>
      <c r="AC15" s="359">
        <v>1212</v>
      </c>
      <c r="AD15" s="360"/>
      <c r="AE15" s="360"/>
      <c r="AF15" s="360"/>
      <c r="AG15" s="361"/>
      <c r="AH15" s="359">
        <v>1455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813446</v>
      </c>
      <c r="BO15" s="379"/>
      <c r="BP15" s="379"/>
      <c r="BQ15" s="379"/>
      <c r="BR15" s="379"/>
      <c r="BS15" s="379"/>
      <c r="BT15" s="379"/>
      <c r="BU15" s="380"/>
      <c r="BV15" s="378">
        <v>794901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17.2</v>
      </c>
      <c r="AD16" s="476"/>
      <c r="AE16" s="476"/>
      <c r="AF16" s="476"/>
      <c r="AG16" s="477"/>
      <c r="AH16" s="475">
        <v>18.7</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3550660</v>
      </c>
      <c r="BO16" s="384"/>
      <c r="BP16" s="384"/>
      <c r="BQ16" s="384"/>
      <c r="BR16" s="384"/>
      <c r="BS16" s="384"/>
      <c r="BT16" s="384"/>
      <c r="BU16" s="385"/>
      <c r="BV16" s="383">
        <v>3519317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3142</v>
      </c>
      <c r="AD17" s="360"/>
      <c r="AE17" s="360"/>
      <c r="AF17" s="360"/>
      <c r="AG17" s="361"/>
      <c r="AH17" s="359">
        <v>3272</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1036805</v>
      </c>
      <c r="BO17" s="384"/>
      <c r="BP17" s="384"/>
      <c r="BQ17" s="384"/>
      <c r="BR17" s="384"/>
      <c r="BS17" s="384"/>
      <c r="BT17" s="384"/>
      <c r="BU17" s="385"/>
      <c r="BV17" s="383">
        <v>1012408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46.4</v>
      </c>
      <c r="M18" s="446"/>
      <c r="N18" s="446"/>
      <c r="O18" s="446"/>
      <c r="P18" s="446"/>
      <c r="Q18" s="446"/>
      <c r="R18" s="447"/>
      <c r="S18" s="447"/>
      <c r="T18" s="447"/>
      <c r="U18" s="447"/>
      <c r="V18" s="448"/>
      <c r="W18" s="462"/>
      <c r="X18" s="463"/>
      <c r="Y18" s="463"/>
      <c r="Z18" s="463"/>
      <c r="AA18" s="463"/>
      <c r="AB18" s="471"/>
      <c r="AC18" s="347">
        <v>44.5</v>
      </c>
      <c r="AD18" s="348"/>
      <c r="AE18" s="348"/>
      <c r="AF18" s="348"/>
      <c r="AG18" s="449"/>
      <c r="AH18" s="347">
        <v>42.1</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3802426</v>
      </c>
      <c r="BO18" s="384"/>
      <c r="BP18" s="384"/>
      <c r="BQ18" s="384"/>
      <c r="BR18" s="384"/>
      <c r="BS18" s="384"/>
      <c r="BT18" s="384"/>
      <c r="BU18" s="385"/>
      <c r="BV18" s="383">
        <v>3815345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308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4523715</v>
      </c>
      <c r="BO19" s="384"/>
      <c r="BP19" s="384"/>
      <c r="BQ19" s="384"/>
      <c r="BR19" s="384"/>
      <c r="BS19" s="384"/>
      <c r="BT19" s="384"/>
      <c r="BU19" s="385"/>
      <c r="BV19" s="383">
        <v>4963371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4402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5052351</v>
      </c>
      <c r="BO23" s="384"/>
      <c r="BP23" s="384"/>
      <c r="BQ23" s="384"/>
      <c r="BR23" s="384"/>
      <c r="BS23" s="384"/>
      <c r="BT23" s="384"/>
      <c r="BU23" s="385"/>
      <c r="BV23" s="383">
        <v>5280726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7030</v>
      </c>
      <c r="R24" s="360"/>
      <c r="S24" s="360"/>
      <c r="T24" s="360"/>
      <c r="U24" s="360"/>
      <c r="V24" s="361"/>
      <c r="W24" s="425"/>
      <c r="X24" s="416"/>
      <c r="Y24" s="417"/>
      <c r="Z24" s="356" t="s">
        <v>152</v>
      </c>
      <c r="AA24" s="357"/>
      <c r="AB24" s="357"/>
      <c r="AC24" s="357"/>
      <c r="AD24" s="357"/>
      <c r="AE24" s="357"/>
      <c r="AF24" s="357"/>
      <c r="AG24" s="358"/>
      <c r="AH24" s="359">
        <v>100</v>
      </c>
      <c r="AI24" s="360"/>
      <c r="AJ24" s="360"/>
      <c r="AK24" s="360"/>
      <c r="AL24" s="361"/>
      <c r="AM24" s="359">
        <v>318600</v>
      </c>
      <c r="AN24" s="360"/>
      <c r="AO24" s="360"/>
      <c r="AP24" s="360"/>
      <c r="AQ24" s="360"/>
      <c r="AR24" s="361"/>
      <c r="AS24" s="359">
        <v>3186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3122523</v>
      </c>
      <c r="BO24" s="384"/>
      <c r="BP24" s="384"/>
      <c r="BQ24" s="384"/>
      <c r="BR24" s="384"/>
      <c r="BS24" s="384"/>
      <c r="BT24" s="384"/>
      <c r="BU24" s="385"/>
      <c r="BV24" s="383">
        <v>3279502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5760</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721019</v>
      </c>
      <c r="BO25" s="379"/>
      <c r="BP25" s="379"/>
      <c r="BQ25" s="379"/>
      <c r="BR25" s="379"/>
      <c r="BS25" s="379"/>
      <c r="BT25" s="379"/>
      <c r="BU25" s="380"/>
      <c r="BV25" s="378">
        <v>605047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5060</v>
      </c>
      <c r="R26" s="360"/>
      <c r="S26" s="360"/>
      <c r="T26" s="360"/>
      <c r="U26" s="360"/>
      <c r="V26" s="361"/>
      <c r="W26" s="425"/>
      <c r="X26" s="416"/>
      <c r="Y26" s="417"/>
      <c r="Z26" s="356" t="s">
        <v>158</v>
      </c>
      <c r="AA26" s="436"/>
      <c r="AB26" s="436"/>
      <c r="AC26" s="436"/>
      <c r="AD26" s="436"/>
      <c r="AE26" s="436"/>
      <c r="AF26" s="436"/>
      <c r="AG26" s="437"/>
      <c r="AH26" s="359">
        <v>17</v>
      </c>
      <c r="AI26" s="360"/>
      <c r="AJ26" s="360"/>
      <c r="AK26" s="360"/>
      <c r="AL26" s="361"/>
      <c r="AM26" s="359">
        <v>46478</v>
      </c>
      <c r="AN26" s="360"/>
      <c r="AO26" s="360"/>
      <c r="AP26" s="360"/>
      <c r="AQ26" s="360"/>
      <c r="AR26" s="361"/>
      <c r="AS26" s="359">
        <v>2734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2890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v>3530</v>
      </c>
      <c r="AN27" s="360"/>
      <c r="AO27" s="360"/>
      <c r="AP27" s="360"/>
      <c r="AQ27" s="360"/>
      <c r="AR27" s="361"/>
      <c r="AS27" s="359">
        <v>3530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2500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284030</v>
      </c>
      <c r="BO28" s="379"/>
      <c r="BP28" s="379"/>
      <c r="BQ28" s="379"/>
      <c r="BR28" s="379"/>
      <c r="BS28" s="379"/>
      <c r="BT28" s="379"/>
      <c r="BU28" s="380"/>
      <c r="BV28" s="378">
        <v>136943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2380</v>
      </c>
      <c r="R29" s="360"/>
      <c r="S29" s="360"/>
      <c r="T29" s="360"/>
      <c r="U29" s="360"/>
      <c r="V29" s="361"/>
      <c r="W29" s="425"/>
      <c r="X29" s="416"/>
      <c r="Y29" s="417"/>
      <c r="Z29" s="356" t="s">
        <v>168</v>
      </c>
      <c r="AA29" s="357"/>
      <c r="AB29" s="357"/>
      <c r="AC29" s="357"/>
      <c r="AD29" s="357"/>
      <c r="AE29" s="357"/>
      <c r="AF29" s="357"/>
      <c r="AG29" s="358"/>
      <c r="AH29" s="359">
        <v>101</v>
      </c>
      <c r="AI29" s="360"/>
      <c r="AJ29" s="360"/>
      <c r="AK29" s="360"/>
      <c r="AL29" s="361"/>
      <c r="AM29" s="359">
        <v>322130</v>
      </c>
      <c r="AN29" s="360"/>
      <c r="AO29" s="360"/>
      <c r="AP29" s="360"/>
      <c r="AQ29" s="360"/>
      <c r="AR29" s="361"/>
      <c r="AS29" s="359">
        <v>3189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122407</v>
      </c>
      <c r="BO29" s="384"/>
      <c r="BP29" s="384"/>
      <c r="BQ29" s="384"/>
      <c r="BR29" s="384"/>
      <c r="BS29" s="384"/>
      <c r="BT29" s="384"/>
      <c r="BU29" s="385"/>
      <c r="BV29" s="383">
        <v>122378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392757</v>
      </c>
      <c r="BO30" s="387"/>
      <c r="BP30" s="387"/>
      <c r="BQ30" s="387"/>
      <c r="BR30" s="387"/>
      <c r="BS30" s="387"/>
      <c r="BT30" s="387"/>
      <c r="BU30" s="388"/>
      <c r="BV30" s="386">
        <v>102851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青森県市町村総合事務組合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鶴の里振興公社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西北五広域福祉事務組合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西北五環境整備事務組合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津軽広域水道企業団（津軽事業部）</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五所川原地区消防事務組合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つがる西北五広域連合（一般会計）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つがる西北五広域連合（病院事業会計）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青森県後期高齢者医療広域連合（一般会計）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5649</v>
      </c>
      <c r="J41" s="83">
        <v>5391</v>
      </c>
      <c r="K41" s="83">
        <v>5502</v>
      </c>
      <c r="L41" s="83">
        <v>5281</v>
      </c>
      <c r="M41" s="84">
        <v>5052</v>
      </c>
    </row>
    <row r="42" spans="2:13" ht="27.75" customHeight="1">
      <c r="B42" s="1169"/>
      <c r="C42" s="1170"/>
      <c r="D42" s="85"/>
      <c r="E42" s="1173" t="s">
        <v>26</v>
      </c>
      <c r="F42" s="1173"/>
      <c r="G42" s="1173"/>
      <c r="H42" s="1174"/>
      <c r="I42" s="86">
        <v>62</v>
      </c>
      <c r="J42" s="87">
        <v>47</v>
      </c>
      <c r="K42" s="87">
        <v>34</v>
      </c>
      <c r="L42" s="87">
        <v>20</v>
      </c>
      <c r="M42" s="88">
        <v>16</v>
      </c>
    </row>
    <row r="43" spans="2:13" ht="27.75" customHeight="1">
      <c r="B43" s="1169"/>
      <c r="C43" s="1170"/>
      <c r="D43" s="85"/>
      <c r="E43" s="1173" t="s">
        <v>27</v>
      </c>
      <c r="F43" s="1173"/>
      <c r="G43" s="1173"/>
      <c r="H43" s="1174"/>
      <c r="I43" s="86">
        <v>5786</v>
      </c>
      <c r="J43" s="87">
        <v>6353</v>
      </c>
      <c r="K43" s="87">
        <v>6506</v>
      </c>
      <c r="L43" s="87">
        <v>6442</v>
      </c>
      <c r="M43" s="88">
        <v>6477</v>
      </c>
    </row>
    <row r="44" spans="2:13" ht="27.75" customHeight="1">
      <c r="B44" s="1169"/>
      <c r="C44" s="1170"/>
      <c r="D44" s="85"/>
      <c r="E44" s="1173" t="s">
        <v>28</v>
      </c>
      <c r="F44" s="1173"/>
      <c r="G44" s="1173"/>
      <c r="H44" s="1174"/>
      <c r="I44" s="86">
        <v>259</v>
      </c>
      <c r="J44" s="87">
        <v>300</v>
      </c>
      <c r="K44" s="87">
        <v>459</v>
      </c>
      <c r="L44" s="87">
        <v>625</v>
      </c>
      <c r="M44" s="88">
        <v>782</v>
      </c>
    </row>
    <row r="45" spans="2:13" ht="27.75" customHeight="1">
      <c r="B45" s="1169"/>
      <c r="C45" s="1170"/>
      <c r="D45" s="85"/>
      <c r="E45" s="1173" t="s">
        <v>29</v>
      </c>
      <c r="F45" s="1173"/>
      <c r="G45" s="1173"/>
      <c r="H45" s="1174"/>
      <c r="I45" s="86">
        <v>1426</v>
      </c>
      <c r="J45" s="87">
        <v>1377</v>
      </c>
      <c r="K45" s="87">
        <v>1424</v>
      </c>
      <c r="L45" s="87">
        <v>1447</v>
      </c>
      <c r="M45" s="88">
        <v>1372</v>
      </c>
    </row>
    <row r="46" spans="2:13" ht="27.75" customHeight="1">
      <c r="B46" s="1169"/>
      <c r="C46" s="1170"/>
      <c r="D46" s="85"/>
      <c r="E46" s="1173" t="s">
        <v>30</v>
      </c>
      <c r="F46" s="1173"/>
      <c r="G46" s="1173"/>
      <c r="H46" s="1174"/>
      <c r="I46" s="86">
        <v>2</v>
      </c>
      <c r="J46" s="87">
        <v>2</v>
      </c>
      <c r="K46" s="87">
        <v>2</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480</v>
      </c>
      <c r="J49" s="87">
        <v>777</v>
      </c>
      <c r="K49" s="87">
        <v>653</v>
      </c>
      <c r="L49" s="87">
        <v>491</v>
      </c>
      <c r="M49" s="88">
        <v>726</v>
      </c>
    </row>
    <row r="50" spans="2:13" ht="27.75" customHeight="1">
      <c r="B50" s="1169"/>
      <c r="C50" s="1170"/>
      <c r="D50" s="85"/>
      <c r="E50" s="1173" t="s">
        <v>35</v>
      </c>
      <c r="F50" s="1173"/>
      <c r="G50" s="1173"/>
      <c r="H50" s="1174"/>
      <c r="I50" s="86">
        <v>48</v>
      </c>
      <c r="J50" s="87">
        <v>39</v>
      </c>
      <c r="K50" s="87">
        <v>29</v>
      </c>
      <c r="L50" s="87">
        <v>21</v>
      </c>
      <c r="M50" s="88">
        <v>9</v>
      </c>
    </row>
    <row r="51" spans="2:13" ht="27.75" customHeight="1">
      <c r="B51" s="1171"/>
      <c r="C51" s="1172"/>
      <c r="D51" s="85"/>
      <c r="E51" s="1173" t="s">
        <v>36</v>
      </c>
      <c r="F51" s="1173"/>
      <c r="G51" s="1173"/>
      <c r="H51" s="1174"/>
      <c r="I51" s="86">
        <v>6930</v>
      </c>
      <c r="J51" s="87">
        <v>7048</v>
      </c>
      <c r="K51" s="87">
        <v>7176</v>
      </c>
      <c r="L51" s="87">
        <v>7182</v>
      </c>
      <c r="M51" s="88">
        <v>7214</v>
      </c>
    </row>
    <row r="52" spans="2:13" ht="27.75" customHeight="1" thickBot="1">
      <c r="B52" s="1175" t="s">
        <v>37</v>
      </c>
      <c r="C52" s="1176"/>
      <c r="D52" s="90"/>
      <c r="E52" s="1177" t="s">
        <v>38</v>
      </c>
      <c r="F52" s="1177"/>
      <c r="G52" s="1177"/>
      <c r="H52" s="1178"/>
      <c r="I52" s="91">
        <v>5727</v>
      </c>
      <c r="J52" s="92">
        <v>5606</v>
      </c>
      <c r="K52" s="92">
        <v>6067</v>
      </c>
      <c r="L52" s="92">
        <v>6121</v>
      </c>
      <c r="M52" s="93">
        <v>5751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18282</v>
      </c>
      <c r="E3" s="116"/>
      <c r="F3" s="117">
        <v>102412</v>
      </c>
      <c r="G3" s="118"/>
      <c r="H3" s="119"/>
    </row>
    <row r="4" spans="1:8">
      <c r="A4" s="120"/>
      <c r="B4" s="121"/>
      <c r="C4" s="122"/>
      <c r="D4" s="123">
        <v>14739</v>
      </c>
      <c r="E4" s="124"/>
      <c r="F4" s="125">
        <v>58752</v>
      </c>
      <c r="G4" s="126"/>
      <c r="H4" s="127"/>
    </row>
    <row r="5" spans="1:8">
      <c r="A5" s="108" t="s">
        <v>513</v>
      </c>
      <c r="B5" s="113"/>
      <c r="C5" s="114"/>
      <c r="D5" s="115">
        <v>26362</v>
      </c>
      <c r="E5" s="116"/>
      <c r="F5" s="117">
        <v>106194</v>
      </c>
      <c r="G5" s="118"/>
      <c r="H5" s="119"/>
    </row>
    <row r="6" spans="1:8">
      <c r="A6" s="120"/>
      <c r="B6" s="121"/>
      <c r="C6" s="122"/>
      <c r="D6" s="123">
        <v>21379</v>
      </c>
      <c r="E6" s="124"/>
      <c r="F6" s="125">
        <v>51075</v>
      </c>
      <c r="G6" s="126"/>
      <c r="H6" s="127"/>
    </row>
    <row r="7" spans="1:8">
      <c r="A7" s="108" t="s">
        <v>514</v>
      </c>
      <c r="B7" s="113"/>
      <c r="C7" s="114"/>
      <c r="D7" s="115">
        <v>26528</v>
      </c>
      <c r="E7" s="116"/>
      <c r="F7" s="117">
        <v>117242</v>
      </c>
      <c r="G7" s="118"/>
      <c r="H7" s="119"/>
    </row>
    <row r="8" spans="1:8">
      <c r="A8" s="120"/>
      <c r="B8" s="121"/>
      <c r="C8" s="122"/>
      <c r="D8" s="123">
        <v>14736</v>
      </c>
      <c r="E8" s="124"/>
      <c r="F8" s="125">
        <v>59388</v>
      </c>
      <c r="G8" s="126"/>
      <c r="H8" s="127"/>
    </row>
    <row r="9" spans="1:8">
      <c r="A9" s="108" t="s">
        <v>515</v>
      </c>
      <c r="B9" s="113"/>
      <c r="C9" s="114"/>
      <c r="D9" s="115">
        <v>16998</v>
      </c>
      <c r="E9" s="116"/>
      <c r="F9" s="117">
        <v>114097</v>
      </c>
      <c r="G9" s="118"/>
      <c r="H9" s="119"/>
    </row>
    <row r="10" spans="1:8">
      <c r="A10" s="120"/>
      <c r="B10" s="121"/>
      <c r="C10" s="122"/>
      <c r="D10" s="123">
        <v>13122</v>
      </c>
      <c r="E10" s="124"/>
      <c r="F10" s="125">
        <v>61630</v>
      </c>
      <c r="G10" s="126"/>
      <c r="H10" s="127"/>
    </row>
    <row r="11" spans="1:8">
      <c r="A11" s="108" t="s">
        <v>516</v>
      </c>
      <c r="B11" s="113"/>
      <c r="C11" s="114"/>
      <c r="D11" s="115">
        <v>21385</v>
      </c>
      <c r="E11" s="116"/>
      <c r="F11" s="117">
        <v>136577</v>
      </c>
      <c r="G11" s="118"/>
      <c r="H11" s="119"/>
    </row>
    <row r="12" spans="1:8">
      <c r="A12" s="120"/>
      <c r="B12" s="121"/>
      <c r="C12" s="128"/>
      <c r="D12" s="123">
        <v>16499</v>
      </c>
      <c r="E12" s="124"/>
      <c r="F12" s="125">
        <v>59645</v>
      </c>
      <c r="G12" s="126"/>
      <c r="H12" s="127"/>
    </row>
    <row r="13" spans="1:8">
      <c r="A13" s="108"/>
      <c r="B13" s="113"/>
      <c r="C13" s="129"/>
      <c r="D13" s="130">
        <v>21911</v>
      </c>
      <c r="E13" s="131"/>
      <c r="F13" s="132">
        <v>115304</v>
      </c>
      <c r="G13" s="133"/>
      <c r="H13" s="119"/>
    </row>
    <row r="14" spans="1:8">
      <c r="A14" s="120"/>
      <c r="B14" s="121"/>
      <c r="C14" s="122"/>
      <c r="D14" s="123">
        <v>16095</v>
      </c>
      <c r="E14" s="124"/>
      <c r="F14" s="125">
        <v>58098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6.95</v>
      </c>
      <c r="C19" s="134">
        <f>ROUND(VALUE(SUBSTITUTE(実質収支比率等に係る経年分析!G$48,"▲","-")),2)</f>
        <v>5.94</v>
      </c>
      <c r="D19" s="134">
        <f>ROUND(VALUE(SUBSTITUTE(実質収支比率等に係る経年分析!H$48,"▲","-")),2)</f>
        <v>6.52</v>
      </c>
      <c r="E19" s="134">
        <f>ROUND(VALUE(SUBSTITUTE(実質収支比率等に係る経年分析!I$48,"▲","-")),2)</f>
        <v>6.68</v>
      </c>
      <c r="F19" s="134">
        <f>ROUND(VALUE(SUBSTITUTE(実質収支比率等に係る経年分析!J$48,"▲","-")),2)</f>
        <v>6.4</v>
      </c>
    </row>
    <row r="20" spans="1:11">
      <c r="A20" s="134" t="s">
        <v>43</v>
      </c>
      <c r="B20" s="134">
        <f>ROUND(VALUE(SUBSTITUTE(実質収支比率等に係る経年分析!F$47,"▲","-")),2)</f>
        <v>6.71</v>
      </c>
      <c r="C20" s="134">
        <f>ROUND(VALUE(SUBSTITUTE(実質収支比率等に係る経年分析!G$47,"▲","-")),2)</f>
        <v>11.96</v>
      </c>
      <c r="D20" s="134">
        <f>ROUND(VALUE(SUBSTITUTE(実質収支比率等に係る経年分析!H$47,"▲","-")),2)</f>
        <v>11.03</v>
      </c>
      <c r="E20" s="134">
        <f>ROUND(VALUE(SUBSTITUTE(実質収支比率等に係る経年分析!I$47,"▲","-")),2)</f>
        <v>3.46</v>
      </c>
      <c r="F20" s="134">
        <f>ROUND(VALUE(SUBSTITUTE(実質収支比率等に係る経年分析!J$47,"▲","-")),2)</f>
        <v>7.11</v>
      </c>
    </row>
    <row r="21" spans="1:11">
      <c r="A21" s="134" t="s">
        <v>44</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-1.41</v>
      </c>
      <c r="D21" s="134">
        <f>IF(ISNUMBER(VALUE(SUBSTITUTE(実質収支比率等に係る経年分析!H$49,"▲","-"))),ROUND(VALUE(SUBSTITUTE(実質収支比率等に係る経年分析!H$49,"▲","-")),2),NA())</f>
        <v>-6.69</v>
      </c>
      <c r="E21" s="134">
        <f>IF(ISNUMBER(VALUE(SUBSTITUTE(実質収支比率等に係る経年分析!I$49,"▲","-"))),ROUND(VALUE(SUBSTITUTE(実質収支比率等に係る経年分析!I$49,"▲","-")),2),NA())</f>
        <v>-11.85</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3.02</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17.43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15.39</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学校給食特別会計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2.1800000000000002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2.0299999999999998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4.1399999999999997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4.6900000000000004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477</v>
      </c>
      <c r="E42" s="136"/>
      <c r="F42" s="136"/>
      <c r="G42" s="136">
        <f>'実質公債費比率（分子）の構造'!L$52</f>
        <v>473</v>
      </c>
      <c r="H42" s="136"/>
      <c r="I42" s="136"/>
      <c r="J42" s="136">
        <f>'実質公債費比率（分子）の構造'!M$52</f>
        <v>477</v>
      </c>
      <c r="K42" s="136"/>
      <c r="L42" s="136"/>
      <c r="M42" s="136">
        <f>'実質公債費比率（分子）の構造'!N$52</f>
        <v>520</v>
      </c>
      <c r="N42" s="136"/>
      <c r="O42" s="136"/>
      <c r="P42" s="136">
        <f>'実質公債費比率（分子）の構造'!O$52</f>
        <v>536</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v>
      </c>
      <c r="C44" s="136"/>
      <c r="D44" s="136"/>
      <c r="E44" s="136">
        <f>'実質公債費比率（分子）の構造'!L$50</f>
        <v>19</v>
      </c>
      <c r="F44" s="136"/>
      <c r="G44" s="136"/>
      <c r="H44" s="136">
        <f>'実質公債費比率（分子）の構造'!M$50</f>
        <v>16</v>
      </c>
      <c r="I44" s="136"/>
      <c r="J44" s="136"/>
      <c r="K44" s="136">
        <f>'実質公債費比率（分子）の構造'!N$50</f>
        <v>14</v>
      </c>
      <c r="L44" s="136"/>
      <c r="M44" s="136"/>
      <c r="N44" s="136">
        <f>'実質公債費比率（分子）の構造'!O$50</f>
        <v>8</v>
      </c>
      <c r="O44" s="136"/>
      <c r="P44" s="136"/>
    </row>
    <row r="45" spans="1:16">
      <c r="A45" s="136" t="s">
        <v>54</v>
      </c>
      <c r="B45" s="136">
        <f>'実質公債費比率（分子）の構造'!K$49</f>
        <v>61</v>
      </c>
      <c r="C45" s="136"/>
      <c r="D45" s="136"/>
      <c r="E45" s="136">
        <f>'実質公債費比率（分子）の構造'!L$49</f>
        <v>26</v>
      </c>
      <c r="F45" s="136"/>
      <c r="G45" s="136"/>
      <c r="H45" s="136">
        <f>'実質公債費比率（分子）の構造'!M$49</f>
        <v>26</v>
      </c>
      <c r="I45" s="136"/>
      <c r="J45" s="136"/>
      <c r="K45" s="136">
        <f>'実質公債費比率（分子）の構造'!N$49</f>
        <v>26</v>
      </c>
      <c r="L45" s="136"/>
      <c r="M45" s="136"/>
      <c r="N45" s="136">
        <f>'実質公債費比率（分子）の構造'!O$49</f>
        <v>10</v>
      </c>
      <c r="O45" s="136"/>
      <c r="P45" s="136"/>
    </row>
    <row r="46" spans="1:16">
      <c r="A46" s="136" t="s">
        <v>55</v>
      </c>
      <c r="B46" s="136">
        <f>'実質公債費比率（分子）の構造'!K$48</f>
        <v>262</v>
      </c>
      <c r="C46" s="136"/>
      <c r="D46" s="136"/>
      <c r="E46" s="136">
        <f>'実質公債費比率（分子）の構造'!L$48</f>
        <v>282</v>
      </c>
      <c r="F46" s="136"/>
      <c r="G46" s="136"/>
      <c r="H46" s="136">
        <f>'実質公債費比率（分子）の構造'!M$48</f>
        <v>278</v>
      </c>
      <c r="I46" s="136"/>
      <c r="J46" s="136"/>
      <c r="K46" s="136">
        <f>'実質公債費比率（分子）の構造'!N$48</f>
        <v>326</v>
      </c>
      <c r="L46" s="136"/>
      <c r="M46" s="136"/>
      <c r="N46" s="136">
        <f>'実質公債費比率（分子）の構造'!O$48</f>
        <v>357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723</v>
      </c>
      <c r="C49" s="136"/>
      <c r="D49" s="136"/>
      <c r="E49" s="136">
        <f>'実質公債費比率（分子）の構造'!L$45</f>
        <v>711</v>
      </c>
      <c r="F49" s="136"/>
      <c r="G49" s="136"/>
      <c r="H49" s="136">
        <f>'実質公債費比率（分子）の構造'!M$45</f>
        <v>654</v>
      </c>
      <c r="I49" s="136"/>
      <c r="J49" s="136"/>
      <c r="K49" s="136">
        <f>'実質公債費比率（分子）の構造'!N$45</f>
        <v>634</v>
      </c>
      <c r="L49" s="136"/>
      <c r="M49" s="136"/>
      <c r="N49" s="136">
        <f>'実質公債費比率（分子）の構造'!O$45</f>
        <v>606</v>
      </c>
      <c r="O49" s="136"/>
      <c r="P49" s="136"/>
    </row>
    <row r="50" spans="1:16">
      <c r="A50" s="136" t="s">
        <v>59</v>
      </c>
      <c r="B50" s="136" t="e">
        <f>NA()</f>
        <v>#N/A</v>
      </c>
      <c r="C50" s="136">
        <f>IF(ISNUMBER('実質公債費比率（分子）の構造'!K$53),'実質公債費比率（分子）の構造'!K$53,NA())</f>
        <v>590</v>
      </c>
      <c r="D50" s="136" t="e">
        <f>NA()</f>
        <v>#N/A</v>
      </c>
      <c r="E50" s="136" t="e">
        <f>NA()</f>
        <v>#N/A</v>
      </c>
      <c r="F50" s="136">
        <f>IF(ISNUMBER('実質公債費比率（分子）の構造'!L$53),'実質公債費比率（分子）の構造'!L$53,NA())</f>
        <v>565</v>
      </c>
      <c r="G50" s="136" t="e">
        <f>NA()</f>
        <v>#N/A</v>
      </c>
      <c r="H50" s="136" t="e">
        <f>NA()</f>
        <v>#N/A</v>
      </c>
      <c r="I50" s="136">
        <f>IF(ISNUMBER('実質公債費比率（分子）の構造'!M$53),'実質公債費比率（分子）の構造'!M$53,NA())</f>
        <v>497</v>
      </c>
      <c r="J50" s="136" t="e">
        <f>NA()</f>
        <v>#N/A</v>
      </c>
      <c r="K50" s="136" t="e">
        <f>NA()</f>
        <v>#N/A</v>
      </c>
      <c r="L50" s="136">
        <f>IF(ISNUMBER('実質公債費比率（分子）の構造'!N$53),'実質公債費比率（分子）の構造'!N$53,NA())</f>
        <v>480</v>
      </c>
      <c r="M50" s="136" t="e">
        <f>NA()</f>
        <v>#N/A</v>
      </c>
      <c r="N50" s="136" t="e">
        <f>NA()</f>
        <v>#N/A</v>
      </c>
      <c r="O50" s="136">
        <f>IF(ISNUMBER('実質公債費比率（分子）の構造'!O$53),'実質公債費比率（分子）の構造'!O$53,NA())</f>
        <v>445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6930</v>
      </c>
      <c r="E56" s="135"/>
      <c r="F56" s="135"/>
      <c r="G56" s="135">
        <f>'将来負担比率（分子）の構造'!J$51</f>
        <v>7048</v>
      </c>
      <c r="H56" s="135"/>
      <c r="I56" s="135"/>
      <c r="J56" s="135">
        <f>'将来負担比率（分子）の構造'!K$51</f>
        <v>7176</v>
      </c>
      <c r="K56" s="135"/>
      <c r="L56" s="135"/>
      <c r="M56" s="135">
        <f>'将来負担比率（分子）の構造'!L$51</f>
        <v>7182</v>
      </c>
      <c r="N56" s="135"/>
      <c r="O56" s="135"/>
      <c r="P56" s="135">
        <f>'将来負担比率（分子）の構造'!M$51</f>
        <v>7214</v>
      </c>
    </row>
    <row r="57" spans="1:16">
      <c r="A57" s="135" t="s">
        <v>35</v>
      </c>
      <c r="B57" s="135"/>
      <c r="C57" s="135"/>
      <c r="D57" s="135">
        <f>'将来負担比率（分子）の構造'!I$50</f>
        <v>48</v>
      </c>
      <c r="E57" s="135"/>
      <c r="F57" s="135"/>
      <c r="G57" s="135">
        <f>'将来負担比率（分子）の構造'!J$50</f>
        <v>39</v>
      </c>
      <c r="H57" s="135"/>
      <c r="I57" s="135"/>
      <c r="J57" s="135">
        <f>'将来負担比率（分子）の構造'!K$50</f>
        <v>29</v>
      </c>
      <c r="K57" s="135"/>
      <c r="L57" s="135"/>
      <c r="M57" s="135">
        <f>'将来負担比率（分子）の構造'!L$50</f>
        <v>21</v>
      </c>
      <c r="N57" s="135"/>
      <c r="O57" s="135"/>
      <c r="P57" s="135">
        <f>'将来負担比率（分子）の構造'!M$50</f>
        <v>9</v>
      </c>
    </row>
    <row r="58" spans="1:16">
      <c r="A58" s="135" t="s">
        <v>34</v>
      </c>
      <c r="B58" s="135"/>
      <c r="C58" s="135"/>
      <c r="D58" s="135">
        <f>'将来負担比率（分子）の構造'!I$49</f>
        <v>480</v>
      </c>
      <c r="E58" s="135"/>
      <c r="F58" s="135"/>
      <c r="G58" s="135">
        <f>'将来負担比率（分子）の構造'!J$49</f>
        <v>777</v>
      </c>
      <c r="H58" s="135"/>
      <c r="I58" s="135"/>
      <c r="J58" s="135">
        <f>'将来負担比率（分子）の構造'!K$49</f>
        <v>653</v>
      </c>
      <c r="K58" s="135"/>
      <c r="L58" s="135"/>
      <c r="M58" s="135">
        <f>'将来負担比率（分子）の構造'!L$49</f>
        <v>491</v>
      </c>
      <c r="N58" s="135"/>
      <c r="O58" s="135"/>
      <c r="P58" s="135">
        <f>'将来負担比率（分子）の構造'!M$49</f>
        <v>726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2</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1426</v>
      </c>
      <c r="C62" s="135"/>
      <c r="D62" s="135"/>
      <c r="E62" s="135">
        <f>'将来負担比率（分子）の構造'!J$45</f>
        <v>1377</v>
      </c>
      <c r="F62" s="135"/>
      <c r="G62" s="135"/>
      <c r="H62" s="135">
        <f>'将来負担比率（分子）の構造'!K$45</f>
        <v>1424</v>
      </c>
      <c r="I62" s="135"/>
      <c r="J62" s="135"/>
      <c r="K62" s="135">
        <f>'将来負担比率（分子）の構造'!L$45</f>
        <v>1447</v>
      </c>
      <c r="L62" s="135"/>
      <c r="M62" s="135"/>
      <c r="N62" s="135">
        <f>'将来負担比率（分子）の構造'!M$45</f>
        <v>1372</v>
      </c>
      <c r="O62" s="135"/>
      <c r="P62" s="135"/>
    </row>
    <row r="63" spans="1:16">
      <c r="A63" s="135" t="s">
        <v>28</v>
      </c>
      <c r="B63" s="135">
        <f>'将来負担比率（分子）の構造'!I$44</f>
        <v>259</v>
      </c>
      <c r="C63" s="135"/>
      <c r="D63" s="135"/>
      <c r="E63" s="135">
        <f>'将来負担比率（分子）の構造'!J$44</f>
        <v>300</v>
      </c>
      <c r="F63" s="135"/>
      <c r="G63" s="135"/>
      <c r="H63" s="135">
        <f>'将来負担比率（分子）の構造'!K$44</f>
        <v>459</v>
      </c>
      <c r="I63" s="135"/>
      <c r="J63" s="135"/>
      <c r="K63" s="135">
        <f>'将来負担比率（分子）の構造'!L$44</f>
        <v>625</v>
      </c>
      <c r="L63" s="135"/>
      <c r="M63" s="135"/>
      <c r="N63" s="135">
        <f>'将来負担比率（分子）の構造'!M$44</f>
        <v>782</v>
      </c>
      <c r="O63" s="135"/>
      <c r="P63" s="135"/>
    </row>
    <row r="64" spans="1:16">
      <c r="A64" s="135" t="s">
        <v>27</v>
      </c>
      <c r="B64" s="135">
        <f>'将来負担比率（分子）の構造'!I$43</f>
        <v>5786</v>
      </c>
      <c r="C64" s="135"/>
      <c r="D64" s="135"/>
      <c r="E64" s="135">
        <f>'将来負担比率（分子）の構造'!J$43</f>
        <v>6353</v>
      </c>
      <c r="F64" s="135"/>
      <c r="G64" s="135"/>
      <c r="H64" s="135">
        <f>'将来負担比率（分子）の構造'!K$43</f>
        <v>6506</v>
      </c>
      <c r="I64" s="135"/>
      <c r="J64" s="135"/>
      <c r="K64" s="135">
        <f>'将来負担比率（分子）の構造'!L$43</f>
        <v>6442</v>
      </c>
      <c r="L64" s="135"/>
      <c r="M64" s="135"/>
      <c r="N64" s="135">
        <f>'将来負担比率（分子）の構造'!M$43</f>
        <v>6477</v>
      </c>
      <c r="O64" s="135"/>
      <c r="P64" s="135"/>
    </row>
    <row r="65" spans="1:16">
      <c r="A65" s="135" t="s">
        <v>26</v>
      </c>
      <c r="B65" s="135">
        <f>'将来負担比率（分子）の構造'!I$42</f>
        <v>62</v>
      </c>
      <c r="C65" s="135"/>
      <c r="D65" s="135"/>
      <c r="E65" s="135">
        <f>'将来負担比率（分子）の構造'!J$42</f>
        <v>47</v>
      </c>
      <c r="F65" s="135"/>
      <c r="G65" s="135"/>
      <c r="H65" s="135">
        <f>'将来負担比率（分子）の構造'!K$42</f>
        <v>34</v>
      </c>
      <c r="I65" s="135"/>
      <c r="J65" s="135"/>
      <c r="K65" s="135">
        <f>'将来負担比率（分子）の構造'!L$42</f>
        <v>20</v>
      </c>
      <c r="L65" s="135"/>
      <c r="M65" s="135"/>
      <c r="N65" s="135">
        <f>'将来負担比率（分子）の構造'!M$42</f>
        <v>16</v>
      </c>
      <c r="O65" s="135"/>
      <c r="P65" s="135"/>
    </row>
    <row r="66" spans="1:16">
      <c r="A66" s="135" t="s">
        <v>25</v>
      </c>
      <c r="B66" s="135">
        <f>'将来負担比率（分子）の構造'!I$41</f>
        <v>5649</v>
      </c>
      <c r="C66" s="135"/>
      <c r="D66" s="135"/>
      <c r="E66" s="135">
        <f>'将来負担比率（分子）の構造'!J$41</f>
        <v>5391</v>
      </c>
      <c r="F66" s="135"/>
      <c r="G66" s="135"/>
      <c r="H66" s="135">
        <f>'将来負担比率（分子）の構造'!K$41</f>
        <v>5502</v>
      </c>
      <c r="I66" s="135"/>
      <c r="J66" s="135"/>
      <c r="K66" s="135">
        <f>'将来負担比率（分子）の構造'!L$41</f>
        <v>5281</v>
      </c>
      <c r="L66" s="135"/>
      <c r="M66" s="135"/>
      <c r="N66" s="135">
        <f>'将来負担比率（分子）の構造'!M$41</f>
        <v>5052</v>
      </c>
      <c r="O66" s="135"/>
      <c r="P66" s="135"/>
    </row>
    <row r="67" spans="1:16">
      <c r="A67" s="135" t="s">
        <v>63</v>
      </c>
      <c r="B67" s="135" t="e">
        <f>NA()</f>
        <v>#N/A</v>
      </c>
      <c r="C67" s="135">
        <f>IF(ISNUMBER('将来負担比率（分子）の構造'!I$52), IF('将来負担比率（分子）の構造'!I$52 &lt; 0, 0, '将来負担比率（分子）の構造'!I$52), NA())</f>
        <v>5727</v>
      </c>
      <c r="D67" s="135" t="e">
        <f>NA()</f>
        <v>#N/A</v>
      </c>
      <c r="E67" s="135" t="e">
        <f>NA()</f>
        <v>#N/A</v>
      </c>
      <c r="F67" s="135">
        <f>IF(ISNUMBER('将来負担比率（分子）の構造'!J$52), IF('将来負担比率（分子）の構造'!J$52 &lt; 0, 0, '将来負担比率（分子）の構造'!J$52), NA())</f>
        <v>5606</v>
      </c>
      <c r="G67" s="135" t="e">
        <f>NA()</f>
        <v>#N/A</v>
      </c>
      <c r="H67" s="135" t="e">
        <f>NA()</f>
        <v>#N/A</v>
      </c>
      <c r="I67" s="135">
        <f>IF(ISNUMBER('将来負担比率（分子）の構造'!K$52), IF('将来負担比率（分子）の構造'!K$52 &lt; 0, 0, '将来負担比率（分子）の構造'!K$52), NA())</f>
        <v>6067</v>
      </c>
      <c r="J67" s="135" t="e">
        <f>NA()</f>
        <v>#N/A</v>
      </c>
      <c r="K67" s="135" t="e">
        <f>NA()</f>
        <v>#N/A</v>
      </c>
      <c r="L67" s="135">
        <f>IF(ISNUMBER('将来負担比率（分子）の構造'!L$52), IF('将来負担比率（分子）の構造'!L$52 &lt; 0, 0, '将来負担比率（分子）の構造'!L$52), NA())</f>
        <v>6121</v>
      </c>
      <c r="M67" s="135" t="e">
        <f>NA()</f>
        <v>#N/A</v>
      </c>
      <c r="N67" s="135" t="e">
        <f>NA()</f>
        <v>#N/A</v>
      </c>
      <c r="O67" s="135">
        <f>IF(ISNUMBER('将来負担比率（分子）の構造'!M$52), IF('将来負担比率（分子）の構造'!M$52 &lt; 0, 0, '将来負担比率（分子）の構造'!M$52), NA())</f>
        <v>5751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851565</v>
      </c>
      <c r="S5" s="637"/>
      <c r="T5" s="637"/>
      <c r="U5" s="637"/>
      <c r="V5" s="637"/>
      <c r="W5" s="637"/>
      <c r="X5" s="637"/>
      <c r="Y5" s="684"/>
      <c r="Z5" s="697">
        <v>13.8</v>
      </c>
      <c r="AA5" s="697"/>
      <c r="AB5" s="697"/>
      <c r="AC5" s="697"/>
      <c r="AD5" s="698">
        <v>851556</v>
      </c>
      <c r="AE5" s="698"/>
      <c r="AF5" s="698"/>
      <c r="AG5" s="698"/>
      <c r="AH5" s="698"/>
      <c r="AI5" s="698"/>
      <c r="AJ5" s="698"/>
      <c r="AK5" s="698"/>
      <c r="AL5" s="685">
        <v>22.4</v>
      </c>
      <c r="AM5" s="654"/>
      <c r="AN5" s="654"/>
      <c r="AO5" s="686"/>
      <c r="AP5" s="673" t="s">
        <v>206</v>
      </c>
      <c r="AQ5" s="674"/>
      <c r="AR5" s="674"/>
      <c r="AS5" s="674"/>
      <c r="AT5" s="674"/>
      <c r="AU5" s="674"/>
      <c r="AV5" s="674"/>
      <c r="AW5" s="674"/>
      <c r="AX5" s="674"/>
      <c r="AY5" s="674"/>
      <c r="AZ5" s="674"/>
      <c r="BA5" s="674"/>
      <c r="BB5" s="674"/>
      <c r="BC5" s="674"/>
      <c r="BD5" s="674"/>
      <c r="BE5" s="674"/>
      <c r="BF5" s="675"/>
      <c r="BG5" s="586">
        <v>850966</v>
      </c>
      <c r="BH5" s="587"/>
      <c r="BI5" s="587"/>
      <c r="BJ5" s="587"/>
      <c r="BK5" s="587"/>
      <c r="BL5" s="587"/>
      <c r="BM5" s="587"/>
      <c r="BN5" s="588"/>
      <c r="BO5" s="639">
        <v>99.9</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61289</v>
      </c>
      <c r="S6" s="587"/>
      <c r="T6" s="587"/>
      <c r="U6" s="587"/>
      <c r="V6" s="587"/>
      <c r="W6" s="587"/>
      <c r="X6" s="587"/>
      <c r="Y6" s="588"/>
      <c r="Z6" s="639">
        <v>1</v>
      </c>
      <c r="AA6" s="639"/>
      <c r="AB6" s="639"/>
      <c r="AC6" s="639"/>
      <c r="AD6" s="640">
        <v>61289</v>
      </c>
      <c r="AE6" s="640"/>
      <c r="AF6" s="640"/>
      <c r="AG6" s="640"/>
      <c r="AH6" s="640"/>
      <c r="AI6" s="640"/>
      <c r="AJ6" s="640"/>
      <c r="AK6" s="640"/>
      <c r="AL6" s="609">
        <v>1.6</v>
      </c>
      <c r="AM6" s="641"/>
      <c r="AN6" s="641"/>
      <c r="AO6" s="642"/>
      <c r="AP6" s="583" t="s">
        <v>212</v>
      </c>
      <c r="AQ6" s="584"/>
      <c r="AR6" s="584"/>
      <c r="AS6" s="584"/>
      <c r="AT6" s="584"/>
      <c r="AU6" s="584"/>
      <c r="AV6" s="584"/>
      <c r="AW6" s="584"/>
      <c r="AX6" s="584"/>
      <c r="AY6" s="584"/>
      <c r="AZ6" s="584"/>
      <c r="BA6" s="584"/>
      <c r="BB6" s="584"/>
      <c r="BC6" s="584"/>
      <c r="BD6" s="584"/>
      <c r="BE6" s="584"/>
      <c r="BF6" s="585"/>
      <c r="BG6" s="586">
        <v>850966</v>
      </c>
      <c r="BH6" s="587"/>
      <c r="BI6" s="587"/>
      <c r="BJ6" s="587"/>
      <c r="BK6" s="587"/>
      <c r="BL6" s="587"/>
      <c r="BM6" s="587"/>
      <c r="BN6" s="588"/>
      <c r="BO6" s="639">
        <v>99.9</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83685</v>
      </c>
      <c r="CS6" s="587"/>
      <c r="CT6" s="587"/>
      <c r="CU6" s="587"/>
      <c r="CV6" s="587"/>
      <c r="CW6" s="587"/>
      <c r="CX6" s="587"/>
      <c r="CY6" s="588"/>
      <c r="CZ6" s="639">
        <v>1.4</v>
      </c>
      <c r="DA6" s="639"/>
      <c r="DB6" s="639"/>
      <c r="DC6" s="639"/>
      <c r="DD6" s="592" t="s">
        <v>207</v>
      </c>
      <c r="DE6" s="587"/>
      <c r="DF6" s="587"/>
      <c r="DG6" s="587"/>
      <c r="DH6" s="587"/>
      <c r="DI6" s="587"/>
      <c r="DJ6" s="587"/>
      <c r="DK6" s="587"/>
      <c r="DL6" s="587"/>
      <c r="DM6" s="587"/>
      <c r="DN6" s="587"/>
      <c r="DO6" s="587"/>
      <c r="DP6" s="588"/>
      <c r="DQ6" s="592">
        <v>83685</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1602</v>
      </c>
      <c r="S7" s="587"/>
      <c r="T7" s="587"/>
      <c r="U7" s="587"/>
      <c r="V7" s="587"/>
      <c r="W7" s="587"/>
      <c r="X7" s="587"/>
      <c r="Y7" s="588"/>
      <c r="Z7" s="639">
        <v>0</v>
      </c>
      <c r="AA7" s="639"/>
      <c r="AB7" s="639"/>
      <c r="AC7" s="639"/>
      <c r="AD7" s="640">
        <v>1602</v>
      </c>
      <c r="AE7" s="640"/>
      <c r="AF7" s="640"/>
      <c r="AG7" s="640"/>
      <c r="AH7" s="640"/>
      <c r="AI7" s="640"/>
      <c r="AJ7" s="640"/>
      <c r="AK7" s="640"/>
      <c r="AL7" s="609">
        <v>0</v>
      </c>
      <c r="AM7" s="641"/>
      <c r="AN7" s="641"/>
      <c r="AO7" s="642"/>
      <c r="AP7" s="583" t="s">
        <v>215</v>
      </c>
      <c r="AQ7" s="584"/>
      <c r="AR7" s="584"/>
      <c r="AS7" s="584"/>
      <c r="AT7" s="584"/>
      <c r="AU7" s="584"/>
      <c r="AV7" s="584"/>
      <c r="AW7" s="584"/>
      <c r="AX7" s="584"/>
      <c r="AY7" s="584"/>
      <c r="AZ7" s="584"/>
      <c r="BA7" s="584"/>
      <c r="BB7" s="584"/>
      <c r="BC7" s="584"/>
      <c r="BD7" s="584"/>
      <c r="BE7" s="584"/>
      <c r="BF7" s="585"/>
      <c r="BG7" s="586">
        <v>316500</v>
      </c>
      <c r="BH7" s="587"/>
      <c r="BI7" s="587"/>
      <c r="BJ7" s="587"/>
      <c r="BK7" s="587"/>
      <c r="BL7" s="587"/>
      <c r="BM7" s="587"/>
      <c r="BN7" s="588"/>
      <c r="BO7" s="639">
        <v>37.200000000000003</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976744</v>
      </c>
      <c r="CS7" s="587"/>
      <c r="CT7" s="587"/>
      <c r="CU7" s="587"/>
      <c r="CV7" s="587"/>
      <c r="CW7" s="587"/>
      <c r="CX7" s="587"/>
      <c r="CY7" s="588"/>
      <c r="CZ7" s="639">
        <v>16.600000000000001</v>
      </c>
      <c r="DA7" s="639"/>
      <c r="DB7" s="639"/>
      <c r="DC7" s="639"/>
      <c r="DD7" s="592">
        <v>73315</v>
      </c>
      <c r="DE7" s="587"/>
      <c r="DF7" s="587"/>
      <c r="DG7" s="587"/>
      <c r="DH7" s="587"/>
      <c r="DI7" s="587"/>
      <c r="DJ7" s="587"/>
      <c r="DK7" s="587"/>
      <c r="DL7" s="587"/>
      <c r="DM7" s="587"/>
      <c r="DN7" s="587"/>
      <c r="DO7" s="587"/>
      <c r="DP7" s="588"/>
      <c r="DQ7" s="592">
        <v>652899</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1662</v>
      </c>
      <c r="S8" s="587"/>
      <c r="T8" s="587"/>
      <c r="U8" s="587"/>
      <c r="V8" s="587"/>
      <c r="W8" s="587"/>
      <c r="X8" s="587"/>
      <c r="Y8" s="588"/>
      <c r="Z8" s="639">
        <v>0</v>
      </c>
      <c r="AA8" s="639"/>
      <c r="AB8" s="639"/>
      <c r="AC8" s="639"/>
      <c r="AD8" s="640">
        <v>1662</v>
      </c>
      <c r="AE8" s="640"/>
      <c r="AF8" s="640"/>
      <c r="AG8" s="640"/>
      <c r="AH8" s="640"/>
      <c r="AI8" s="640"/>
      <c r="AJ8" s="640"/>
      <c r="AK8" s="640"/>
      <c r="AL8" s="609">
        <v>0</v>
      </c>
      <c r="AM8" s="641"/>
      <c r="AN8" s="641"/>
      <c r="AO8" s="642"/>
      <c r="AP8" s="583" t="s">
        <v>218</v>
      </c>
      <c r="AQ8" s="584"/>
      <c r="AR8" s="584"/>
      <c r="AS8" s="584"/>
      <c r="AT8" s="584"/>
      <c r="AU8" s="584"/>
      <c r="AV8" s="584"/>
      <c r="AW8" s="584"/>
      <c r="AX8" s="584"/>
      <c r="AY8" s="584"/>
      <c r="AZ8" s="584"/>
      <c r="BA8" s="584"/>
      <c r="BB8" s="584"/>
      <c r="BC8" s="584"/>
      <c r="BD8" s="584"/>
      <c r="BE8" s="584"/>
      <c r="BF8" s="585"/>
      <c r="BG8" s="586">
        <v>14967</v>
      </c>
      <c r="BH8" s="587"/>
      <c r="BI8" s="587"/>
      <c r="BJ8" s="587"/>
      <c r="BK8" s="587"/>
      <c r="BL8" s="587"/>
      <c r="BM8" s="587"/>
      <c r="BN8" s="588"/>
      <c r="BO8" s="639">
        <v>1.8</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1882463</v>
      </c>
      <c r="CS8" s="587"/>
      <c r="CT8" s="587"/>
      <c r="CU8" s="587"/>
      <c r="CV8" s="587"/>
      <c r="CW8" s="587"/>
      <c r="CX8" s="587"/>
      <c r="CY8" s="588"/>
      <c r="CZ8" s="639">
        <v>32.1</v>
      </c>
      <c r="DA8" s="639"/>
      <c r="DB8" s="639"/>
      <c r="DC8" s="639"/>
      <c r="DD8" s="592">
        <v>625</v>
      </c>
      <c r="DE8" s="587"/>
      <c r="DF8" s="587"/>
      <c r="DG8" s="587"/>
      <c r="DH8" s="587"/>
      <c r="DI8" s="587"/>
      <c r="DJ8" s="587"/>
      <c r="DK8" s="587"/>
      <c r="DL8" s="587"/>
      <c r="DM8" s="587"/>
      <c r="DN8" s="587"/>
      <c r="DO8" s="587"/>
      <c r="DP8" s="588"/>
      <c r="DQ8" s="592">
        <v>983543</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1803</v>
      </c>
      <c r="S9" s="587"/>
      <c r="T9" s="587"/>
      <c r="U9" s="587"/>
      <c r="V9" s="587"/>
      <c r="W9" s="587"/>
      <c r="X9" s="587"/>
      <c r="Y9" s="588"/>
      <c r="Z9" s="639">
        <v>0</v>
      </c>
      <c r="AA9" s="639"/>
      <c r="AB9" s="639"/>
      <c r="AC9" s="639"/>
      <c r="AD9" s="640">
        <v>1803</v>
      </c>
      <c r="AE9" s="640"/>
      <c r="AF9" s="640"/>
      <c r="AG9" s="640"/>
      <c r="AH9" s="640"/>
      <c r="AI9" s="640"/>
      <c r="AJ9" s="640"/>
      <c r="AK9" s="640"/>
      <c r="AL9" s="609">
        <v>0</v>
      </c>
      <c r="AM9" s="641"/>
      <c r="AN9" s="641"/>
      <c r="AO9" s="642"/>
      <c r="AP9" s="583" t="s">
        <v>221</v>
      </c>
      <c r="AQ9" s="584"/>
      <c r="AR9" s="584"/>
      <c r="AS9" s="584"/>
      <c r="AT9" s="584"/>
      <c r="AU9" s="584"/>
      <c r="AV9" s="584"/>
      <c r="AW9" s="584"/>
      <c r="AX9" s="584"/>
      <c r="AY9" s="584"/>
      <c r="AZ9" s="584"/>
      <c r="BA9" s="584"/>
      <c r="BB9" s="584"/>
      <c r="BC9" s="584"/>
      <c r="BD9" s="584"/>
      <c r="BE9" s="584"/>
      <c r="BF9" s="585"/>
      <c r="BG9" s="586">
        <v>275263</v>
      </c>
      <c r="BH9" s="587"/>
      <c r="BI9" s="587"/>
      <c r="BJ9" s="587"/>
      <c r="BK9" s="587"/>
      <c r="BL9" s="587"/>
      <c r="BM9" s="587"/>
      <c r="BN9" s="588"/>
      <c r="BO9" s="639">
        <v>32.299999999999997</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474386</v>
      </c>
      <c r="CS9" s="587"/>
      <c r="CT9" s="587"/>
      <c r="CU9" s="587"/>
      <c r="CV9" s="587"/>
      <c r="CW9" s="587"/>
      <c r="CX9" s="587"/>
      <c r="CY9" s="588"/>
      <c r="CZ9" s="639">
        <v>8.1</v>
      </c>
      <c r="DA9" s="639"/>
      <c r="DB9" s="639"/>
      <c r="DC9" s="639"/>
      <c r="DD9" s="592">
        <v>3715</v>
      </c>
      <c r="DE9" s="587"/>
      <c r="DF9" s="587"/>
      <c r="DG9" s="587"/>
      <c r="DH9" s="587"/>
      <c r="DI9" s="587"/>
      <c r="DJ9" s="587"/>
      <c r="DK9" s="587"/>
      <c r="DL9" s="587"/>
      <c r="DM9" s="587"/>
      <c r="DN9" s="587"/>
      <c r="DO9" s="587"/>
      <c r="DP9" s="588"/>
      <c r="DQ9" s="592">
        <v>390097</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110523</v>
      </c>
      <c r="S10" s="587"/>
      <c r="T10" s="587"/>
      <c r="U10" s="587"/>
      <c r="V10" s="587"/>
      <c r="W10" s="587"/>
      <c r="X10" s="587"/>
      <c r="Y10" s="588"/>
      <c r="Z10" s="639">
        <v>1.8</v>
      </c>
      <c r="AA10" s="639"/>
      <c r="AB10" s="639"/>
      <c r="AC10" s="639"/>
      <c r="AD10" s="640">
        <v>110523</v>
      </c>
      <c r="AE10" s="640"/>
      <c r="AF10" s="640"/>
      <c r="AG10" s="640"/>
      <c r="AH10" s="640"/>
      <c r="AI10" s="640"/>
      <c r="AJ10" s="640"/>
      <c r="AK10" s="640"/>
      <c r="AL10" s="609">
        <v>2.9</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12411</v>
      </c>
      <c r="BH10" s="587"/>
      <c r="BI10" s="587"/>
      <c r="BJ10" s="587"/>
      <c r="BK10" s="587"/>
      <c r="BL10" s="587"/>
      <c r="BM10" s="587"/>
      <c r="BN10" s="588"/>
      <c r="BO10" s="639">
        <v>1.5</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20</v>
      </c>
      <c r="CS10" s="587"/>
      <c r="CT10" s="587"/>
      <c r="CU10" s="587"/>
      <c r="CV10" s="587"/>
      <c r="CW10" s="587"/>
      <c r="CX10" s="587"/>
      <c r="CY10" s="588"/>
      <c r="CZ10" s="639">
        <v>0</v>
      </c>
      <c r="DA10" s="639"/>
      <c r="DB10" s="639"/>
      <c r="DC10" s="639"/>
      <c r="DD10" s="592" t="s">
        <v>111</v>
      </c>
      <c r="DE10" s="587"/>
      <c r="DF10" s="587"/>
      <c r="DG10" s="587"/>
      <c r="DH10" s="587"/>
      <c r="DI10" s="587"/>
      <c r="DJ10" s="587"/>
      <c r="DK10" s="587"/>
      <c r="DL10" s="587"/>
      <c r="DM10" s="587"/>
      <c r="DN10" s="587"/>
      <c r="DO10" s="587"/>
      <c r="DP10" s="588"/>
      <c r="DQ10" s="592">
        <v>20</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13859</v>
      </c>
      <c r="BH11" s="587"/>
      <c r="BI11" s="587"/>
      <c r="BJ11" s="587"/>
      <c r="BK11" s="587"/>
      <c r="BL11" s="587"/>
      <c r="BM11" s="587"/>
      <c r="BN11" s="588"/>
      <c r="BO11" s="639">
        <v>1.6</v>
      </c>
      <c r="BP11" s="639"/>
      <c r="BQ11" s="639"/>
      <c r="BR11" s="639"/>
      <c r="BS11" s="592" t="s">
        <v>111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355606</v>
      </c>
      <c r="CS11" s="587"/>
      <c r="CT11" s="587"/>
      <c r="CU11" s="587"/>
      <c r="CV11" s="587"/>
      <c r="CW11" s="587"/>
      <c r="CX11" s="587"/>
      <c r="CY11" s="588"/>
      <c r="CZ11" s="639">
        <v>6.1</v>
      </c>
      <c r="DA11" s="639"/>
      <c r="DB11" s="639"/>
      <c r="DC11" s="639"/>
      <c r="DD11" s="592">
        <v>5879</v>
      </c>
      <c r="DE11" s="587"/>
      <c r="DF11" s="587"/>
      <c r="DG11" s="587"/>
      <c r="DH11" s="587"/>
      <c r="DI11" s="587"/>
      <c r="DJ11" s="587"/>
      <c r="DK11" s="587"/>
      <c r="DL11" s="587"/>
      <c r="DM11" s="587"/>
      <c r="DN11" s="587"/>
      <c r="DO11" s="587"/>
      <c r="DP11" s="588"/>
      <c r="DQ11" s="592">
        <v>290368</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348163</v>
      </c>
      <c r="BH12" s="587"/>
      <c r="BI12" s="587"/>
      <c r="BJ12" s="587"/>
      <c r="BK12" s="587"/>
      <c r="BL12" s="587"/>
      <c r="BM12" s="587"/>
      <c r="BN12" s="588"/>
      <c r="BO12" s="639">
        <v>40.9</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90778</v>
      </c>
      <c r="CS12" s="587"/>
      <c r="CT12" s="587"/>
      <c r="CU12" s="587"/>
      <c r="CV12" s="587"/>
      <c r="CW12" s="587"/>
      <c r="CX12" s="587"/>
      <c r="CY12" s="588"/>
      <c r="CZ12" s="639">
        <v>1.5</v>
      </c>
      <c r="DA12" s="639"/>
      <c r="DB12" s="639"/>
      <c r="DC12" s="639"/>
      <c r="DD12" s="592">
        <v>1300</v>
      </c>
      <c r="DE12" s="587"/>
      <c r="DF12" s="587"/>
      <c r="DG12" s="587"/>
      <c r="DH12" s="587"/>
      <c r="DI12" s="587"/>
      <c r="DJ12" s="587"/>
      <c r="DK12" s="587"/>
      <c r="DL12" s="587"/>
      <c r="DM12" s="587"/>
      <c r="DN12" s="587"/>
      <c r="DO12" s="587"/>
      <c r="DP12" s="588"/>
      <c r="DQ12" s="592">
        <v>60910</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18320</v>
      </c>
      <c r="S13" s="587"/>
      <c r="T13" s="587"/>
      <c r="U13" s="587"/>
      <c r="V13" s="587"/>
      <c r="W13" s="587"/>
      <c r="X13" s="587"/>
      <c r="Y13" s="588"/>
      <c r="Z13" s="639">
        <v>0.3</v>
      </c>
      <c r="AA13" s="639"/>
      <c r="AB13" s="639"/>
      <c r="AC13" s="639"/>
      <c r="AD13" s="640">
        <v>18320</v>
      </c>
      <c r="AE13" s="640"/>
      <c r="AF13" s="640"/>
      <c r="AG13" s="640"/>
      <c r="AH13" s="640"/>
      <c r="AI13" s="640"/>
      <c r="AJ13" s="640"/>
      <c r="AK13" s="640"/>
      <c r="AL13" s="609">
        <v>0.5</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348154</v>
      </c>
      <c r="BH13" s="587"/>
      <c r="BI13" s="587"/>
      <c r="BJ13" s="587"/>
      <c r="BK13" s="587"/>
      <c r="BL13" s="587"/>
      <c r="BM13" s="587"/>
      <c r="BN13" s="588"/>
      <c r="BO13" s="639">
        <v>40.9</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542404</v>
      </c>
      <c r="CS13" s="587"/>
      <c r="CT13" s="587"/>
      <c r="CU13" s="587"/>
      <c r="CV13" s="587"/>
      <c r="CW13" s="587"/>
      <c r="CX13" s="587"/>
      <c r="CY13" s="588"/>
      <c r="CZ13" s="639">
        <v>9.1999999999999993</v>
      </c>
      <c r="DA13" s="639"/>
      <c r="DB13" s="639"/>
      <c r="DC13" s="639"/>
      <c r="DD13" s="592">
        <v>132306</v>
      </c>
      <c r="DE13" s="587"/>
      <c r="DF13" s="587"/>
      <c r="DG13" s="587"/>
      <c r="DH13" s="587"/>
      <c r="DI13" s="587"/>
      <c r="DJ13" s="587"/>
      <c r="DK13" s="587"/>
      <c r="DL13" s="587"/>
      <c r="DM13" s="587"/>
      <c r="DN13" s="587"/>
      <c r="DO13" s="587"/>
      <c r="DP13" s="588"/>
      <c r="DQ13" s="592">
        <v>462312</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38148</v>
      </c>
      <c r="BH14" s="587"/>
      <c r="BI14" s="587"/>
      <c r="BJ14" s="587"/>
      <c r="BK14" s="587"/>
      <c r="BL14" s="587"/>
      <c r="BM14" s="587"/>
      <c r="BN14" s="588"/>
      <c r="BO14" s="639">
        <v>4.5</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343221</v>
      </c>
      <c r="CS14" s="587"/>
      <c r="CT14" s="587"/>
      <c r="CU14" s="587"/>
      <c r="CV14" s="587"/>
      <c r="CW14" s="587"/>
      <c r="CX14" s="587"/>
      <c r="CY14" s="588"/>
      <c r="CZ14" s="639">
        <v>5.8</v>
      </c>
      <c r="DA14" s="639"/>
      <c r="DB14" s="639"/>
      <c r="DC14" s="639"/>
      <c r="DD14" s="592">
        <v>4245</v>
      </c>
      <c r="DE14" s="587"/>
      <c r="DF14" s="587"/>
      <c r="DG14" s="587"/>
      <c r="DH14" s="587"/>
      <c r="DI14" s="587"/>
      <c r="DJ14" s="587"/>
      <c r="DK14" s="587"/>
      <c r="DL14" s="587"/>
      <c r="DM14" s="587"/>
      <c r="DN14" s="587"/>
      <c r="DO14" s="587"/>
      <c r="DP14" s="588"/>
      <c r="DQ14" s="592">
        <v>343221</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3085</v>
      </c>
      <c r="S15" s="587"/>
      <c r="T15" s="587"/>
      <c r="U15" s="587"/>
      <c r="V15" s="587"/>
      <c r="W15" s="587"/>
      <c r="X15" s="587"/>
      <c r="Y15" s="588"/>
      <c r="Z15" s="639">
        <v>0.1</v>
      </c>
      <c r="AA15" s="639"/>
      <c r="AB15" s="639"/>
      <c r="AC15" s="639"/>
      <c r="AD15" s="640">
        <v>3085</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148155</v>
      </c>
      <c r="BH15" s="587"/>
      <c r="BI15" s="587"/>
      <c r="BJ15" s="587"/>
      <c r="BK15" s="587"/>
      <c r="BL15" s="587"/>
      <c r="BM15" s="587"/>
      <c r="BN15" s="588"/>
      <c r="BO15" s="639">
        <v>17.399999999999999</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515848</v>
      </c>
      <c r="CS15" s="587"/>
      <c r="CT15" s="587"/>
      <c r="CU15" s="587"/>
      <c r="CV15" s="587"/>
      <c r="CW15" s="587"/>
      <c r="CX15" s="587"/>
      <c r="CY15" s="588"/>
      <c r="CZ15" s="639">
        <v>8.8000000000000007</v>
      </c>
      <c r="DA15" s="639"/>
      <c r="DB15" s="639"/>
      <c r="DC15" s="639"/>
      <c r="DD15" s="592">
        <v>77795</v>
      </c>
      <c r="DE15" s="587"/>
      <c r="DF15" s="587"/>
      <c r="DG15" s="587"/>
      <c r="DH15" s="587"/>
      <c r="DI15" s="587"/>
      <c r="DJ15" s="587"/>
      <c r="DK15" s="587"/>
      <c r="DL15" s="587"/>
      <c r="DM15" s="587"/>
      <c r="DN15" s="587"/>
      <c r="DO15" s="587"/>
      <c r="DP15" s="588"/>
      <c r="DQ15" s="592">
        <v>371258</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3029386</v>
      </c>
      <c r="S16" s="587"/>
      <c r="T16" s="587"/>
      <c r="U16" s="587"/>
      <c r="V16" s="587"/>
      <c r="W16" s="587"/>
      <c r="X16" s="587"/>
      <c r="Y16" s="588"/>
      <c r="Z16" s="639">
        <v>49.3</v>
      </c>
      <c r="AA16" s="639"/>
      <c r="AB16" s="639"/>
      <c r="AC16" s="639"/>
      <c r="AD16" s="640">
        <v>2737714</v>
      </c>
      <c r="AE16" s="640"/>
      <c r="AF16" s="640"/>
      <c r="AG16" s="640"/>
      <c r="AH16" s="640"/>
      <c r="AI16" s="640"/>
      <c r="AJ16" s="640"/>
      <c r="AK16" s="640"/>
      <c r="AL16" s="609">
        <v>72.099999999999994</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2737714</v>
      </c>
      <c r="S17" s="587"/>
      <c r="T17" s="587"/>
      <c r="U17" s="587"/>
      <c r="V17" s="587"/>
      <c r="W17" s="587"/>
      <c r="X17" s="587"/>
      <c r="Y17" s="588"/>
      <c r="Z17" s="639">
        <v>44.5</v>
      </c>
      <c r="AA17" s="639"/>
      <c r="AB17" s="639"/>
      <c r="AC17" s="639"/>
      <c r="AD17" s="640">
        <v>2737714</v>
      </c>
      <c r="AE17" s="640"/>
      <c r="AF17" s="640"/>
      <c r="AG17" s="640"/>
      <c r="AH17" s="640"/>
      <c r="AI17" s="640"/>
      <c r="AJ17" s="640"/>
      <c r="AK17" s="640"/>
      <c r="AL17" s="609">
        <v>72.099999999999994</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605939</v>
      </c>
      <c r="CS17" s="587"/>
      <c r="CT17" s="587"/>
      <c r="CU17" s="587"/>
      <c r="CV17" s="587"/>
      <c r="CW17" s="587"/>
      <c r="CX17" s="587"/>
      <c r="CY17" s="588"/>
      <c r="CZ17" s="639">
        <v>10.3</v>
      </c>
      <c r="DA17" s="639"/>
      <c r="DB17" s="639"/>
      <c r="DC17" s="639"/>
      <c r="DD17" s="592" t="s">
        <v>111</v>
      </c>
      <c r="DE17" s="587"/>
      <c r="DF17" s="587"/>
      <c r="DG17" s="587"/>
      <c r="DH17" s="587"/>
      <c r="DI17" s="587"/>
      <c r="DJ17" s="587"/>
      <c r="DK17" s="587"/>
      <c r="DL17" s="587"/>
      <c r="DM17" s="587"/>
      <c r="DN17" s="587"/>
      <c r="DO17" s="587"/>
      <c r="DP17" s="588"/>
      <c r="DQ17" s="592">
        <v>605939</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291353</v>
      </c>
      <c r="S18" s="587"/>
      <c r="T18" s="587"/>
      <c r="U18" s="587"/>
      <c r="V18" s="587"/>
      <c r="W18" s="587"/>
      <c r="X18" s="587"/>
      <c r="Y18" s="588"/>
      <c r="Z18" s="639">
        <v>4.7</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319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599</v>
      </c>
      <c r="BH19" s="587"/>
      <c r="BI19" s="587"/>
      <c r="BJ19" s="587"/>
      <c r="BK19" s="587"/>
      <c r="BL19" s="587"/>
      <c r="BM19" s="587"/>
      <c r="BN19" s="588"/>
      <c r="BO19" s="639">
        <v>0.1</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4079235</v>
      </c>
      <c r="S20" s="587"/>
      <c r="T20" s="587"/>
      <c r="U20" s="587"/>
      <c r="V20" s="587"/>
      <c r="W20" s="587"/>
      <c r="X20" s="587"/>
      <c r="Y20" s="588"/>
      <c r="Z20" s="639">
        <v>66.3</v>
      </c>
      <c r="AA20" s="639"/>
      <c r="AB20" s="639"/>
      <c r="AC20" s="639"/>
      <c r="AD20" s="640">
        <v>3787554</v>
      </c>
      <c r="AE20" s="640"/>
      <c r="AF20" s="640"/>
      <c r="AG20" s="640"/>
      <c r="AH20" s="640"/>
      <c r="AI20" s="640"/>
      <c r="AJ20" s="640"/>
      <c r="AK20" s="640"/>
      <c r="AL20" s="609">
        <v>99.8</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599</v>
      </c>
      <c r="BH20" s="587"/>
      <c r="BI20" s="587"/>
      <c r="BJ20" s="587"/>
      <c r="BK20" s="587"/>
      <c r="BL20" s="587"/>
      <c r="BM20" s="587"/>
      <c r="BN20" s="588"/>
      <c r="BO20" s="639">
        <v>0.1</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5871094</v>
      </c>
      <c r="CS20" s="587"/>
      <c r="CT20" s="587"/>
      <c r="CU20" s="587"/>
      <c r="CV20" s="587"/>
      <c r="CW20" s="587"/>
      <c r="CX20" s="587"/>
      <c r="CY20" s="588"/>
      <c r="CZ20" s="639">
        <v>100</v>
      </c>
      <c r="DA20" s="639"/>
      <c r="DB20" s="639"/>
      <c r="DC20" s="639"/>
      <c r="DD20" s="592">
        <v>299180</v>
      </c>
      <c r="DE20" s="587"/>
      <c r="DF20" s="587"/>
      <c r="DG20" s="587"/>
      <c r="DH20" s="587"/>
      <c r="DI20" s="587"/>
      <c r="DJ20" s="587"/>
      <c r="DK20" s="587"/>
      <c r="DL20" s="587"/>
      <c r="DM20" s="587"/>
      <c r="DN20" s="587"/>
      <c r="DO20" s="587"/>
      <c r="DP20" s="588"/>
      <c r="DQ20" s="592">
        <v>4244252</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1908</v>
      </c>
      <c r="S21" s="587"/>
      <c r="T21" s="587"/>
      <c r="U21" s="587"/>
      <c r="V21" s="587"/>
      <c r="W21" s="587"/>
      <c r="X21" s="587"/>
      <c r="Y21" s="588"/>
      <c r="Z21" s="639">
        <v>0</v>
      </c>
      <c r="AA21" s="639"/>
      <c r="AB21" s="639"/>
      <c r="AC21" s="639"/>
      <c r="AD21" s="640">
        <v>1908</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590</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63314</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41022</v>
      </c>
      <c r="S23" s="587"/>
      <c r="T23" s="587"/>
      <c r="U23" s="587"/>
      <c r="V23" s="587"/>
      <c r="W23" s="587"/>
      <c r="X23" s="587"/>
      <c r="Y23" s="588"/>
      <c r="Z23" s="639">
        <v>0.7</v>
      </c>
      <c r="AA23" s="639"/>
      <c r="AB23" s="639"/>
      <c r="AC23" s="639"/>
      <c r="AD23" s="640">
        <v>4657</v>
      </c>
      <c r="AE23" s="640"/>
      <c r="AF23" s="640"/>
      <c r="AG23" s="640"/>
      <c r="AH23" s="640"/>
      <c r="AI23" s="640"/>
      <c r="AJ23" s="640"/>
      <c r="AK23" s="640"/>
      <c r="AL23" s="609">
        <v>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9</v>
      </c>
      <c r="BH23" s="587"/>
      <c r="BI23" s="587"/>
      <c r="BJ23" s="587"/>
      <c r="BK23" s="587"/>
      <c r="BL23" s="587"/>
      <c r="BM23" s="587"/>
      <c r="BN23" s="588"/>
      <c r="BO23" s="639">
        <v>0</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13863</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2578808</v>
      </c>
      <c r="CS24" s="637"/>
      <c r="CT24" s="637"/>
      <c r="CU24" s="637"/>
      <c r="CV24" s="637"/>
      <c r="CW24" s="637"/>
      <c r="CX24" s="637"/>
      <c r="CY24" s="684"/>
      <c r="CZ24" s="688">
        <v>43.9</v>
      </c>
      <c r="DA24" s="689"/>
      <c r="DB24" s="689"/>
      <c r="DC24" s="690"/>
      <c r="DD24" s="683">
        <v>1831117</v>
      </c>
      <c r="DE24" s="637"/>
      <c r="DF24" s="637"/>
      <c r="DG24" s="637"/>
      <c r="DH24" s="637"/>
      <c r="DI24" s="637"/>
      <c r="DJ24" s="637"/>
      <c r="DK24" s="684"/>
      <c r="DL24" s="683">
        <v>1830709</v>
      </c>
      <c r="DM24" s="637"/>
      <c r="DN24" s="637"/>
      <c r="DO24" s="637"/>
      <c r="DP24" s="637"/>
      <c r="DQ24" s="637"/>
      <c r="DR24" s="637"/>
      <c r="DS24" s="637"/>
      <c r="DT24" s="637"/>
      <c r="DU24" s="637"/>
      <c r="DV24" s="684"/>
      <c r="DW24" s="685">
        <v>45.5</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818773</v>
      </c>
      <c r="S25" s="587"/>
      <c r="T25" s="587"/>
      <c r="U25" s="587"/>
      <c r="V25" s="587"/>
      <c r="W25" s="587"/>
      <c r="X25" s="587"/>
      <c r="Y25" s="588"/>
      <c r="Z25" s="639">
        <v>13.3</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960364</v>
      </c>
      <c r="CS25" s="605"/>
      <c r="CT25" s="605"/>
      <c r="CU25" s="605"/>
      <c r="CV25" s="605"/>
      <c r="CW25" s="605"/>
      <c r="CX25" s="605"/>
      <c r="CY25" s="606"/>
      <c r="CZ25" s="589">
        <v>16.399999999999999</v>
      </c>
      <c r="DA25" s="607"/>
      <c r="DB25" s="607"/>
      <c r="DC25" s="608"/>
      <c r="DD25" s="592">
        <v>922215</v>
      </c>
      <c r="DE25" s="605"/>
      <c r="DF25" s="605"/>
      <c r="DG25" s="605"/>
      <c r="DH25" s="605"/>
      <c r="DI25" s="605"/>
      <c r="DJ25" s="605"/>
      <c r="DK25" s="606"/>
      <c r="DL25" s="592">
        <v>921972</v>
      </c>
      <c r="DM25" s="605"/>
      <c r="DN25" s="605"/>
      <c r="DO25" s="605"/>
      <c r="DP25" s="605"/>
      <c r="DQ25" s="605"/>
      <c r="DR25" s="605"/>
      <c r="DS25" s="605"/>
      <c r="DT25" s="605"/>
      <c r="DU25" s="605"/>
      <c r="DV25" s="606"/>
      <c r="DW25" s="609">
        <v>22.9</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536902</v>
      </c>
      <c r="CS26" s="587"/>
      <c r="CT26" s="587"/>
      <c r="CU26" s="587"/>
      <c r="CV26" s="587"/>
      <c r="CW26" s="587"/>
      <c r="CX26" s="587"/>
      <c r="CY26" s="588"/>
      <c r="CZ26" s="589">
        <v>9.1</v>
      </c>
      <c r="DA26" s="607"/>
      <c r="DB26" s="607"/>
      <c r="DC26" s="608"/>
      <c r="DD26" s="592">
        <v>506880</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490061</v>
      </c>
      <c r="S27" s="587"/>
      <c r="T27" s="587"/>
      <c r="U27" s="587"/>
      <c r="V27" s="587"/>
      <c r="W27" s="587"/>
      <c r="X27" s="587"/>
      <c r="Y27" s="588"/>
      <c r="Z27" s="639">
        <v>8</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851565</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1012505</v>
      </c>
      <c r="CS27" s="605"/>
      <c r="CT27" s="605"/>
      <c r="CU27" s="605"/>
      <c r="CV27" s="605"/>
      <c r="CW27" s="605"/>
      <c r="CX27" s="605"/>
      <c r="CY27" s="606"/>
      <c r="CZ27" s="589">
        <v>17.2</v>
      </c>
      <c r="DA27" s="607"/>
      <c r="DB27" s="607"/>
      <c r="DC27" s="608"/>
      <c r="DD27" s="592">
        <v>302963</v>
      </c>
      <c r="DE27" s="605"/>
      <c r="DF27" s="605"/>
      <c r="DG27" s="605"/>
      <c r="DH27" s="605"/>
      <c r="DI27" s="605"/>
      <c r="DJ27" s="605"/>
      <c r="DK27" s="606"/>
      <c r="DL27" s="592">
        <v>302798</v>
      </c>
      <c r="DM27" s="605"/>
      <c r="DN27" s="605"/>
      <c r="DO27" s="605"/>
      <c r="DP27" s="605"/>
      <c r="DQ27" s="605"/>
      <c r="DR27" s="605"/>
      <c r="DS27" s="605"/>
      <c r="DT27" s="605"/>
      <c r="DU27" s="605"/>
      <c r="DV27" s="606"/>
      <c r="DW27" s="609">
        <v>7.5</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2710</v>
      </c>
      <c r="S28" s="587"/>
      <c r="T28" s="587"/>
      <c r="U28" s="587"/>
      <c r="V28" s="587"/>
      <c r="W28" s="587"/>
      <c r="X28" s="587"/>
      <c r="Y28" s="588"/>
      <c r="Z28" s="639">
        <v>0</v>
      </c>
      <c r="AA28" s="639"/>
      <c r="AB28" s="639"/>
      <c r="AC28" s="639"/>
      <c r="AD28" s="640">
        <v>1136</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605939</v>
      </c>
      <c r="CS28" s="587"/>
      <c r="CT28" s="587"/>
      <c r="CU28" s="587"/>
      <c r="CV28" s="587"/>
      <c r="CW28" s="587"/>
      <c r="CX28" s="587"/>
      <c r="CY28" s="588"/>
      <c r="CZ28" s="589">
        <v>10.3</v>
      </c>
      <c r="DA28" s="607"/>
      <c r="DB28" s="607"/>
      <c r="DC28" s="608"/>
      <c r="DD28" s="592">
        <v>605939</v>
      </c>
      <c r="DE28" s="587"/>
      <c r="DF28" s="587"/>
      <c r="DG28" s="587"/>
      <c r="DH28" s="587"/>
      <c r="DI28" s="587"/>
      <c r="DJ28" s="587"/>
      <c r="DK28" s="588"/>
      <c r="DL28" s="592">
        <v>605939</v>
      </c>
      <c r="DM28" s="587"/>
      <c r="DN28" s="587"/>
      <c r="DO28" s="587"/>
      <c r="DP28" s="587"/>
      <c r="DQ28" s="587"/>
      <c r="DR28" s="587"/>
      <c r="DS28" s="587"/>
      <c r="DT28" s="587"/>
      <c r="DU28" s="587"/>
      <c r="DV28" s="588"/>
      <c r="DW28" s="609">
        <v>15.1</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390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58</v>
      </c>
      <c r="CG29" s="620"/>
      <c r="CH29" s="620"/>
      <c r="CI29" s="620"/>
      <c r="CJ29" s="620"/>
      <c r="CK29" s="620"/>
      <c r="CL29" s="620"/>
      <c r="CM29" s="620"/>
      <c r="CN29" s="620"/>
      <c r="CO29" s="620"/>
      <c r="CP29" s="620"/>
      <c r="CQ29" s="621"/>
      <c r="CR29" s="586">
        <v>605933</v>
      </c>
      <c r="CS29" s="605"/>
      <c r="CT29" s="605"/>
      <c r="CU29" s="605"/>
      <c r="CV29" s="605"/>
      <c r="CW29" s="605"/>
      <c r="CX29" s="605"/>
      <c r="CY29" s="606"/>
      <c r="CZ29" s="589">
        <v>10.3</v>
      </c>
      <c r="DA29" s="607"/>
      <c r="DB29" s="607"/>
      <c r="DC29" s="608"/>
      <c r="DD29" s="592">
        <v>605933</v>
      </c>
      <c r="DE29" s="605"/>
      <c r="DF29" s="605"/>
      <c r="DG29" s="605"/>
      <c r="DH29" s="605"/>
      <c r="DI29" s="605"/>
      <c r="DJ29" s="605"/>
      <c r="DK29" s="606"/>
      <c r="DL29" s="592">
        <v>605933</v>
      </c>
      <c r="DM29" s="605"/>
      <c r="DN29" s="605"/>
      <c r="DO29" s="605"/>
      <c r="DP29" s="605"/>
      <c r="DQ29" s="605"/>
      <c r="DR29" s="605"/>
      <c r="DS29" s="605"/>
      <c r="DT29" s="605"/>
      <c r="DU29" s="605"/>
      <c r="DV29" s="606"/>
      <c r="DW29" s="609">
        <v>15.1</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16146</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98.1</v>
      </c>
      <c r="BH30" s="653"/>
      <c r="BI30" s="653"/>
      <c r="BJ30" s="653"/>
      <c r="BK30" s="653"/>
      <c r="BL30" s="653"/>
      <c r="BM30" s="654">
        <v>89.1</v>
      </c>
      <c r="BN30" s="653"/>
      <c r="BO30" s="653"/>
      <c r="BP30" s="653"/>
      <c r="BQ30" s="655"/>
      <c r="BR30" s="652">
        <v>97.8</v>
      </c>
      <c r="BS30" s="653"/>
      <c r="BT30" s="653"/>
      <c r="BU30" s="653"/>
      <c r="BV30" s="653"/>
      <c r="BW30" s="653"/>
      <c r="BX30" s="654">
        <v>88.6</v>
      </c>
      <c r="BY30" s="653"/>
      <c r="BZ30" s="653"/>
      <c r="CA30" s="653"/>
      <c r="CB30" s="655"/>
      <c r="CD30" s="658"/>
      <c r="CE30" s="659"/>
      <c r="CF30" s="623" t="s">
        <v>289</v>
      </c>
      <c r="CG30" s="620"/>
      <c r="CH30" s="620"/>
      <c r="CI30" s="620"/>
      <c r="CJ30" s="620"/>
      <c r="CK30" s="620"/>
      <c r="CL30" s="620"/>
      <c r="CM30" s="620"/>
      <c r="CN30" s="620"/>
      <c r="CO30" s="620"/>
      <c r="CP30" s="620"/>
      <c r="CQ30" s="621"/>
      <c r="CR30" s="586">
        <v>536675</v>
      </c>
      <c r="CS30" s="587"/>
      <c r="CT30" s="587"/>
      <c r="CU30" s="587"/>
      <c r="CV30" s="587"/>
      <c r="CW30" s="587"/>
      <c r="CX30" s="587"/>
      <c r="CY30" s="588"/>
      <c r="CZ30" s="589">
        <v>9.1</v>
      </c>
      <c r="DA30" s="607"/>
      <c r="DB30" s="607"/>
      <c r="DC30" s="608"/>
      <c r="DD30" s="592">
        <v>536675</v>
      </c>
      <c r="DE30" s="587"/>
      <c r="DF30" s="587"/>
      <c r="DG30" s="587"/>
      <c r="DH30" s="587"/>
      <c r="DI30" s="587"/>
      <c r="DJ30" s="587"/>
      <c r="DK30" s="588"/>
      <c r="DL30" s="592">
        <v>536675</v>
      </c>
      <c r="DM30" s="587"/>
      <c r="DN30" s="587"/>
      <c r="DO30" s="587"/>
      <c r="DP30" s="587"/>
      <c r="DQ30" s="587"/>
      <c r="DR30" s="587"/>
      <c r="DS30" s="587"/>
      <c r="DT30" s="587"/>
      <c r="DU30" s="587"/>
      <c r="DV30" s="588"/>
      <c r="DW30" s="609">
        <v>13.4</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144149</v>
      </c>
      <c r="S31" s="587"/>
      <c r="T31" s="587"/>
      <c r="U31" s="587"/>
      <c r="V31" s="587"/>
      <c r="W31" s="587"/>
      <c r="X31" s="587"/>
      <c r="Y31" s="588"/>
      <c r="Z31" s="639">
        <v>2.2999999999999998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97.6</v>
      </c>
      <c r="BH31" s="605"/>
      <c r="BI31" s="605"/>
      <c r="BJ31" s="605"/>
      <c r="BK31" s="605"/>
      <c r="BL31" s="605"/>
      <c r="BM31" s="641">
        <v>89.4</v>
      </c>
      <c r="BN31" s="651"/>
      <c r="BO31" s="651"/>
      <c r="BP31" s="651"/>
      <c r="BQ31" s="615"/>
      <c r="BR31" s="650">
        <v>97.4</v>
      </c>
      <c r="BS31" s="605"/>
      <c r="BT31" s="605"/>
      <c r="BU31" s="605"/>
      <c r="BV31" s="605"/>
      <c r="BW31" s="605"/>
      <c r="BX31" s="641">
        <v>89.3</v>
      </c>
      <c r="BY31" s="651"/>
      <c r="BZ31" s="651"/>
      <c r="CA31" s="651"/>
      <c r="CB31" s="615"/>
      <c r="CD31" s="658"/>
      <c r="CE31" s="659"/>
      <c r="CF31" s="623" t="s">
        <v>293</v>
      </c>
      <c r="CG31" s="620"/>
      <c r="CH31" s="620"/>
      <c r="CI31" s="620"/>
      <c r="CJ31" s="620"/>
      <c r="CK31" s="620"/>
      <c r="CL31" s="620"/>
      <c r="CM31" s="620"/>
      <c r="CN31" s="620"/>
      <c r="CO31" s="620"/>
      <c r="CP31" s="620"/>
      <c r="CQ31" s="621"/>
      <c r="CR31" s="586">
        <v>69258</v>
      </c>
      <c r="CS31" s="605"/>
      <c r="CT31" s="605"/>
      <c r="CU31" s="605"/>
      <c r="CV31" s="605"/>
      <c r="CW31" s="605"/>
      <c r="CX31" s="605"/>
      <c r="CY31" s="606"/>
      <c r="CZ31" s="589">
        <v>1.2</v>
      </c>
      <c r="DA31" s="607"/>
      <c r="DB31" s="607"/>
      <c r="DC31" s="608"/>
      <c r="DD31" s="592">
        <v>69258</v>
      </c>
      <c r="DE31" s="605"/>
      <c r="DF31" s="605"/>
      <c r="DG31" s="605"/>
      <c r="DH31" s="605"/>
      <c r="DI31" s="605"/>
      <c r="DJ31" s="605"/>
      <c r="DK31" s="606"/>
      <c r="DL31" s="592">
        <v>69258</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170686</v>
      </c>
      <c r="S32" s="587"/>
      <c r="T32" s="587"/>
      <c r="U32" s="587"/>
      <c r="V32" s="587"/>
      <c r="W32" s="587"/>
      <c r="X32" s="587"/>
      <c r="Y32" s="588"/>
      <c r="Z32" s="639">
        <v>2.8</v>
      </c>
      <c r="AA32" s="639"/>
      <c r="AB32" s="639"/>
      <c r="AC32" s="639"/>
      <c r="AD32" s="640">
        <v>1170</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97.7</v>
      </c>
      <c r="BH32" s="571"/>
      <c r="BI32" s="571"/>
      <c r="BJ32" s="571"/>
      <c r="BK32" s="571"/>
      <c r="BL32" s="571"/>
      <c r="BM32" s="634">
        <v>84.5</v>
      </c>
      <c r="BN32" s="571"/>
      <c r="BO32" s="571"/>
      <c r="BP32" s="571"/>
      <c r="BQ32" s="628"/>
      <c r="BR32" s="649">
        <v>97.4</v>
      </c>
      <c r="BS32" s="571"/>
      <c r="BT32" s="571"/>
      <c r="BU32" s="571"/>
      <c r="BV32" s="571"/>
      <c r="BW32" s="571"/>
      <c r="BX32" s="634">
        <v>83.9</v>
      </c>
      <c r="BY32" s="571"/>
      <c r="BZ32" s="571"/>
      <c r="CA32" s="571"/>
      <c r="CB32" s="628"/>
      <c r="CD32" s="660"/>
      <c r="CE32" s="661"/>
      <c r="CF32" s="623" t="s">
        <v>296</v>
      </c>
      <c r="CG32" s="620"/>
      <c r="CH32" s="620"/>
      <c r="CI32" s="620"/>
      <c r="CJ32" s="620"/>
      <c r="CK32" s="620"/>
      <c r="CL32" s="620"/>
      <c r="CM32" s="620"/>
      <c r="CN32" s="620"/>
      <c r="CO32" s="620"/>
      <c r="CP32" s="620"/>
      <c r="CQ32" s="621"/>
      <c r="CR32" s="586">
        <v>6</v>
      </c>
      <c r="CS32" s="587"/>
      <c r="CT32" s="587"/>
      <c r="CU32" s="587"/>
      <c r="CV32" s="587"/>
      <c r="CW32" s="587"/>
      <c r="CX32" s="587"/>
      <c r="CY32" s="588"/>
      <c r="CZ32" s="589">
        <v>0</v>
      </c>
      <c r="DA32" s="607"/>
      <c r="DB32" s="607"/>
      <c r="DC32" s="608"/>
      <c r="DD32" s="592">
        <v>6</v>
      </c>
      <c r="DE32" s="587"/>
      <c r="DF32" s="587"/>
      <c r="DG32" s="587"/>
      <c r="DH32" s="587"/>
      <c r="DI32" s="587"/>
      <c r="DJ32" s="587"/>
      <c r="DK32" s="588"/>
      <c r="DL32" s="592">
        <v>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308300</v>
      </c>
      <c r="S33" s="587"/>
      <c r="T33" s="587"/>
      <c r="U33" s="587"/>
      <c r="V33" s="587"/>
      <c r="W33" s="587"/>
      <c r="X33" s="587"/>
      <c r="Y33" s="588"/>
      <c r="Z33" s="639">
        <v>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2993106</v>
      </c>
      <c r="CS33" s="605"/>
      <c r="CT33" s="605"/>
      <c r="CU33" s="605"/>
      <c r="CV33" s="605"/>
      <c r="CW33" s="605"/>
      <c r="CX33" s="605"/>
      <c r="CY33" s="606"/>
      <c r="CZ33" s="589">
        <v>51</v>
      </c>
      <c r="DA33" s="607"/>
      <c r="DB33" s="607"/>
      <c r="DC33" s="608"/>
      <c r="DD33" s="592">
        <v>2284812</v>
      </c>
      <c r="DE33" s="605"/>
      <c r="DF33" s="605"/>
      <c r="DG33" s="605"/>
      <c r="DH33" s="605"/>
      <c r="DI33" s="605"/>
      <c r="DJ33" s="605"/>
      <c r="DK33" s="606"/>
      <c r="DL33" s="592">
        <v>1971717</v>
      </c>
      <c r="DM33" s="605"/>
      <c r="DN33" s="605"/>
      <c r="DO33" s="605"/>
      <c r="DP33" s="605"/>
      <c r="DQ33" s="605"/>
      <c r="DR33" s="605"/>
      <c r="DS33" s="605"/>
      <c r="DT33" s="605"/>
      <c r="DU33" s="605"/>
      <c r="DV33" s="606"/>
      <c r="DW33" s="609">
        <v>49.1</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729708</v>
      </c>
      <c r="CS34" s="587"/>
      <c r="CT34" s="587"/>
      <c r="CU34" s="587"/>
      <c r="CV34" s="587"/>
      <c r="CW34" s="587"/>
      <c r="CX34" s="587"/>
      <c r="CY34" s="588"/>
      <c r="CZ34" s="589">
        <v>12.4</v>
      </c>
      <c r="DA34" s="607"/>
      <c r="DB34" s="607"/>
      <c r="DC34" s="608"/>
      <c r="DD34" s="592">
        <v>541829</v>
      </c>
      <c r="DE34" s="587"/>
      <c r="DF34" s="587"/>
      <c r="DG34" s="587"/>
      <c r="DH34" s="587"/>
      <c r="DI34" s="587"/>
      <c r="DJ34" s="587"/>
      <c r="DK34" s="588"/>
      <c r="DL34" s="592">
        <v>511386</v>
      </c>
      <c r="DM34" s="587"/>
      <c r="DN34" s="587"/>
      <c r="DO34" s="587"/>
      <c r="DP34" s="587"/>
      <c r="DQ34" s="587"/>
      <c r="DR34" s="587"/>
      <c r="DS34" s="587"/>
      <c r="DT34" s="587"/>
      <c r="DU34" s="587"/>
      <c r="DV34" s="588"/>
      <c r="DW34" s="609">
        <v>12.7</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v>223000</v>
      </c>
      <c r="S35" s="587"/>
      <c r="T35" s="587"/>
      <c r="U35" s="587"/>
      <c r="V35" s="587"/>
      <c r="W35" s="587"/>
      <c r="X35" s="587"/>
      <c r="Y35" s="588"/>
      <c r="Z35" s="639">
        <v>3.6</v>
      </c>
      <c r="AA35" s="639"/>
      <c r="AB35" s="639"/>
      <c r="AC35" s="639"/>
      <c r="AD35" s="640" t="s">
        <v>111</v>
      </c>
      <c r="AE35" s="640"/>
      <c r="AF35" s="640"/>
      <c r="AG35" s="640"/>
      <c r="AH35" s="640"/>
      <c r="AI35" s="640"/>
      <c r="AJ35" s="640"/>
      <c r="AK35" s="640"/>
      <c r="AL35" s="609" t="s">
        <v>111</v>
      </c>
      <c r="AM35" s="641"/>
      <c r="AN35" s="641"/>
      <c r="AO35" s="642"/>
      <c r="AP35" s="186"/>
      <c r="AQ35" s="643" t="s">
        <v>304</v>
      </c>
      <c r="AR35" s="644"/>
      <c r="AS35" s="644"/>
      <c r="AT35" s="644"/>
      <c r="AU35" s="644"/>
      <c r="AV35" s="644"/>
      <c r="AW35" s="644"/>
      <c r="AX35" s="644"/>
      <c r="AY35" s="645"/>
      <c r="AZ35" s="636">
        <v>1178867</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81074</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114624</v>
      </c>
      <c r="CS35" s="605"/>
      <c r="CT35" s="605"/>
      <c r="CU35" s="605"/>
      <c r="CV35" s="605"/>
      <c r="CW35" s="605"/>
      <c r="CX35" s="605"/>
      <c r="CY35" s="606"/>
      <c r="CZ35" s="589">
        <v>2</v>
      </c>
      <c r="DA35" s="607"/>
      <c r="DB35" s="607"/>
      <c r="DC35" s="608"/>
      <c r="DD35" s="592">
        <v>97393</v>
      </c>
      <c r="DE35" s="605"/>
      <c r="DF35" s="605"/>
      <c r="DG35" s="605"/>
      <c r="DH35" s="605"/>
      <c r="DI35" s="605"/>
      <c r="DJ35" s="605"/>
      <c r="DK35" s="606"/>
      <c r="DL35" s="592">
        <v>96511</v>
      </c>
      <c r="DM35" s="605"/>
      <c r="DN35" s="605"/>
      <c r="DO35" s="605"/>
      <c r="DP35" s="605"/>
      <c r="DQ35" s="605"/>
      <c r="DR35" s="605"/>
      <c r="DS35" s="605"/>
      <c r="DT35" s="605"/>
      <c r="DU35" s="605"/>
      <c r="DV35" s="606"/>
      <c r="DW35" s="609">
        <v>2.4</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6150557</v>
      </c>
      <c r="S36" s="627"/>
      <c r="T36" s="627"/>
      <c r="U36" s="627"/>
      <c r="V36" s="627"/>
      <c r="W36" s="627"/>
      <c r="X36" s="627"/>
      <c r="Y36" s="630"/>
      <c r="Z36" s="631">
        <v>100</v>
      </c>
      <c r="AA36" s="631"/>
      <c r="AB36" s="631"/>
      <c r="AC36" s="631"/>
      <c r="AD36" s="632">
        <v>3796425</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401553</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81074</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1148953</v>
      </c>
      <c r="CS36" s="587"/>
      <c r="CT36" s="587"/>
      <c r="CU36" s="587"/>
      <c r="CV36" s="587"/>
      <c r="CW36" s="587"/>
      <c r="CX36" s="587"/>
      <c r="CY36" s="588"/>
      <c r="CZ36" s="589">
        <v>19.600000000000001</v>
      </c>
      <c r="DA36" s="607"/>
      <c r="DB36" s="607"/>
      <c r="DC36" s="608"/>
      <c r="DD36" s="592">
        <v>1068964</v>
      </c>
      <c r="DE36" s="587"/>
      <c r="DF36" s="587"/>
      <c r="DG36" s="587"/>
      <c r="DH36" s="587"/>
      <c r="DI36" s="587"/>
      <c r="DJ36" s="587"/>
      <c r="DK36" s="588"/>
      <c r="DL36" s="592">
        <v>859799</v>
      </c>
      <c r="DM36" s="587"/>
      <c r="DN36" s="587"/>
      <c r="DO36" s="587"/>
      <c r="DP36" s="587"/>
      <c r="DQ36" s="587"/>
      <c r="DR36" s="587"/>
      <c r="DS36" s="587"/>
      <c r="DT36" s="587"/>
      <c r="DU36" s="587"/>
      <c r="DV36" s="588"/>
      <c r="DW36" s="609">
        <v>21.4</v>
      </c>
      <c r="DX36" s="610"/>
      <c r="DY36" s="610"/>
      <c r="DZ36" s="610"/>
      <c r="EA36" s="610"/>
      <c r="EB36" s="610"/>
      <c r="EC36" s="611"/>
    </row>
    <row r="37" spans="2:133" ht="11.25" customHeight="1">
      <c r="AQ37" s="612" t="s">
        <v>311</v>
      </c>
      <c r="AR37" s="613"/>
      <c r="AS37" s="613"/>
      <c r="AT37" s="613"/>
      <c r="AU37" s="613"/>
      <c r="AV37" s="613"/>
      <c r="AW37" s="613"/>
      <c r="AX37" s="613"/>
      <c r="AY37" s="614"/>
      <c r="AZ37" s="586">
        <v>158798</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2881</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434236</v>
      </c>
      <c r="CS37" s="605"/>
      <c r="CT37" s="605"/>
      <c r="CU37" s="605"/>
      <c r="CV37" s="605"/>
      <c r="CW37" s="605"/>
      <c r="CX37" s="605"/>
      <c r="CY37" s="606"/>
      <c r="CZ37" s="589">
        <v>7.4</v>
      </c>
      <c r="DA37" s="607"/>
      <c r="DB37" s="607"/>
      <c r="DC37" s="608"/>
      <c r="DD37" s="592">
        <v>434236</v>
      </c>
      <c r="DE37" s="605"/>
      <c r="DF37" s="605"/>
      <c r="DG37" s="605"/>
      <c r="DH37" s="605"/>
      <c r="DI37" s="605"/>
      <c r="DJ37" s="605"/>
      <c r="DK37" s="606"/>
      <c r="DL37" s="592">
        <v>434236</v>
      </c>
      <c r="DM37" s="605"/>
      <c r="DN37" s="605"/>
      <c r="DO37" s="605"/>
      <c r="DP37" s="605"/>
      <c r="DQ37" s="605"/>
      <c r="DR37" s="605"/>
      <c r="DS37" s="605"/>
      <c r="DT37" s="605"/>
      <c r="DU37" s="605"/>
      <c r="DV37" s="606"/>
      <c r="DW37" s="609">
        <v>10.8</v>
      </c>
      <c r="DX37" s="610"/>
      <c r="DY37" s="610"/>
      <c r="DZ37" s="610"/>
      <c r="EA37" s="610"/>
      <c r="EB37" s="610"/>
      <c r="EC37" s="611"/>
    </row>
    <row r="38" spans="2:133" ht="11.25" customHeight="1">
      <c r="AQ38" s="612" t="s">
        <v>314</v>
      </c>
      <c r="AR38" s="613"/>
      <c r="AS38" s="613"/>
      <c r="AT38" s="613"/>
      <c r="AU38" s="613"/>
      <c r="AV38" s="613"/>
      <c r="AW38" s="613"/>
      <c r="AX38" s="613"/>
      <c r="AY38" s="614"/>
      <c r="AZ38" s="586">
        <v>2724</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5782</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615792</v>
      </c>
      <c r="CS38" s="587"/>
      <c r="CT38" s="587"/>
      <c r="CU38" s="587"/>
      <c r="CV38" s="587"/>
      <c r="CW38" s="587"/>
      <c r="CX38" s="587"/>
      <c r="CY38" s="588"/>
      <c r="CZ38" s="589">
        <v>10.5</v>
      </c>
      <c r="DA38" s="607"/>
      <c r="DB38" s="607"/>
      <c r="DC38" s="608"/>
      <c r="DD38" s="592">
        <v>504021</v>
      </c>
      <c r="DE38" s="587"/>
      <c r="DF38" s="587"/>
      <c r="DG38" s="587"/>
      <c r="DH38" s="587"/>
      <c r="DI38" s="587"/>
      <c r="DJ38" s="587"/>
      <c r="DK38" s="588"/>
      <c r="DL38" s="592">
        <v>504021</v>
      </c>
      <c r="DM38" s="587"/>
      <c r="DN38" s="587"/>
      <c r="DO38" s="587"/>
      <c r="DP38" s="587"/>
      <c r="DQ38" s="587"/>
      <c r="DR38" s="587"/>
      <c r="DS38" s="587"/>
      <c r="DT38" s="587"/>
      <c r="DU38" s="587"/>
      <c r="DV38" s="588"/>
      <c r="DW38" s="609">
        <v>12.5</v>
      </c>
      <c r="DX38" s="610"/>
      <c r="DY38" s="610"/>
      <c r="DZ38" s="610"/>
      <c r="EA38" s="610"/>
      <c r="EB38" s="610"/>
      <c r="EC38" s="611"/>
    </row>
    <row r="39" spans="2:133" ht="11.25" customHeight="1">
      <c r="AQ39" s="612" t="s">
        <v>317</v>
      </c>
      <c r="AR39" s="613"/>
      <c r="AS39" s="613"/>
      <c r="AT39" s="613"/>
      <c r="AU39" s="613"/>
      <c r="AV39" s="613"/>
      <c r="AW39" s="613"/>
      <c r="AX39" s="613"/>
      <c r="AY39" s="614"/>
      <c r="AZ39" s="586" t="s">
        <v>318</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91</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302238</v>
      </c>
      <c r="CS39" s="605"/>
      <c r="CT39" s="605"/>
      <c r="CU39" s="605"/>
      <c r="CV39" s="605"/>
      <c r="CW39" s="605"/>
      <c r="CX39" s="605"/>
      <c r="CY39" s="606"/>
      <c r="CZ39" s="589">
        <v>5.0999999999999996</v>
      </c>
      <c r="DA39" s="607"/>
      <c r="DB39" s="607"/>
      <c r="DC39" s="608"/>
      <c r="DD39" s="592">
        <v>65064</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186147</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128</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81791</v>
      </c>
      <c r="CS40" s="587"/>
      <c r="CT40" s="587"/>
      <c r="CU40" s="587"/>
      <c r="CV40" s="587"/>
      <c r="CW40" s="587"/>
      <c r="CX40" s="587"/>
      <c r="CY40" s="588"/>
      <c r="CZ40" s="589">
        <v>1.4</v>
      </c>
      <c r="DA40" s="607"/>
      <c r="DB40" s="607"/>
      <c r="DC40" s="608"/>
      <c r="DD40" s="592">
        <v>7541</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429645</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231</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299180</v>
      </c>
      <c r="CS42" s="587"/>
      <c r="CT42" s="587"/>
      <c r="CU42" s="587"/>
      <c r="CV42" s="587"/>
      <c r="CW42" s="587"/>
      <c r="CX42" s="587"/>
      <c r="CY42" s="588"/>
      <c r="CZ42" s="589">
        <v>5.0999999999999996</v>
      </c>
      <c r="DA42" s="590"/>
      <c r="DB42" s="590"/>
      <c r="DC42" s="591"/>
      <c r="DD42" s="592">
        <v>128323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4915</v>
      </c>
      <c r="CS43" s="605"/>
      <c r="CT43" s="605"/>
      <c r="CU43" s="605"/>
      <c r="CV43" s="605"/>
      <c r="CW43" s="605"/>
      <c r="CX43" s="605"/>
      <c r="CY43" s="606"/>
      <c r="CZ43" s="589">
        <v>0.1</v>
      </c>
      <c r="DA43" s="607"/>
      <c r="DB43" s="607"/>
      <c r="DC43" s="608"/>
      <c r="DD43" s="592">
        <v>4915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285</v>
      </c>
      <c r="CE44" s="600"/>
      <c r="CF44" s="583" t="s">
        <v>334</v>
      </c>
      <c r="CG44" s="584"/>
      <c r="CH44" s="584"/>
      <c r="CI44" s="584"/>
      <c r="CJ44" s="584"/>
      <c r="CK44" s="584"/>
      <c r="CL44" s="584"/>
      <c r="CM44" s="584"/>
      <c r="CN44" s="584"/>
      <c r="CO44" s="584"/>
      <c r="CP44" s="584"/>
      <c r="CQ44" s="585"/>
      <c r="CR44" s="586">
        <v>299180</v>
      </c>
      <c r="CS44" s="587"/>
      <c r="CT44" s="587"/>
      <c r="CU44" s="587"/>
      <c r="CV44" s="587"/>
      <c r="CW44" s="587"/>
      <c r="CX44" s="587"/>
      <c r="CY44" s="588"/>
      <c r="CZ44" s="589">
        <v>5.0999999999999996</v>
      </c>
      <c r="DA44" s="590"/>
      <c r="DB44" s="590"/>
      <c r="DC44" s="591"/>
      <c r="DD44" s="592">
        <v>128323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62927</v>
      </c>
      <c r="CS45" s="605"/>
      <c r="CT45" s="605"/>
      <c r="CU45" s="605"/>
      <c r="CV45" s="605"/>
      <c r="CW45" s="605"/>
      <c r="CX45" s="605"/>
      <c r="CY45" s="606"/>
      <c r="CZ45" s="589">
        <v>1.1000000000000001</v>
      </c>
      <c r="DA45" s="607"/>
      <c r="DB45" s="607"/>
      <c r="DC45" s="608"/>
      <c r="DD45" s="592">
        <v>572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230824</v>
      </c>
      <c r="CS46" s="587"/>
      <c r="CT46" s="587"/>
      <c r="CU46" s="587"/>
      <c r="CV46" s="587"/>
      <c r="CW46" s="587"/>
      <c r="CX46" s="587"/>
      <c r="CY46" s="588"/>
      <c r="CZ46" s="589">
        <v>3.9</v>
      </c>
      <c r="DA46" s="590"/>
      <c r="DB46" s="590"/>
      <c r="DC46" s="591"/>
      <c r="DD46" s="592">
        <v>127322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5871094</v>
      </c>
      <c r="CS49" s="571"/>
      <c r="CT49" s="571"/>
      <c r="CU49" s="571"/>
      <c r="CV49" s="571"/>
      <c r="CW49" s="571"/>
      <c r="CX49" s="571"/>
      <c r="CY49" s="572"/>
      <c r="CZ49" s="573">
        <v>100</v>
      </c>
      <c r="DA49" s="574"/>
      <c r="DB49" s="574"/>
      <c r="DC49" s="575"/>
      <c r="DD49" s="576">
        <v>4244252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7"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2" t="s">
        <v>359</v>
      </c>
      <c r="DH5" s="1093"/>
      <c r="DI5" s="1093"/>
      <c r="DJ5" s="1093"/>
      <c r="DK5" s="1094"/>
      <c r="DL5" s="1092" t="s">
        <v>360</v>
      </c>
      <c r="DM5" s="1093"/>
      <c r="DN5" s="1093"/>
      <c r="DO5" s="1093"/>
      <c r="DP5" s="1094"/>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8"/>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5"/>
      <c r="DH6" s="1096"/>
      <c r="DI6" s="1096"/>
      <c r="DJ6" s="1096"/>
      <c r="DK6" s="1097"/>
      <c r="DL6" s="1095"/>
      <c r="DM6" s="1096"/>
      <c r="DN6" s="1096"/>
      <c r="DO6" s="1096"/>
      <c r="DP6" s="1097"/>
      <c r="DQ6" s="1000"/>
      <c r="DR6" s="1001"/>
      <c r="DS6" s="1001"/>
      <c r="DT6" s="1001"/>
      <c r="DU6" s="1002"/>
      <c r="DV6" s="1000"/>
      <c r="DW6" s="1001"/>
      <c r="DX6" s="1001"/>
      <c r="DY6" s="1001"/>
      <c r="DZ6" s="1014"/>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6091</v>
      </c>
      <c r="R7" s="1099"/>
      <c r="S7" s="1099"/>
      <c r="T7" s="1099"/>
      <c r="U7" s="1099"/>
      <c r="V7" s="1099">
        <v>5811</v>
      </c>
      <c r="W7" s="1099"/>
      <c r="X7" s="1099"/>
      <c r="Y7" s="1099"/>
      <c r="Z7" s="1099"/>
      <c r="AA7" s="1099">
        <v>279</v>
      </c>
      <c r="AB7" s="1099"/>
      <c r="AC7" s="1099"/>
      <c r="AD7" s="1099"/>
      <c r="AE7" s="1100"/>
      <c r="AF7" s="1101">
        <v>256</v>
      </c>
      <c r="AG7" s="1102"/>
      <c r="AH7" s="1102"/>
      <c r="AI7" s="1102"/>
      <c r="AJ7" s="1103"/>
      <c r="AK7" s="1085">
        <v>16</v>
      </c>
      <c r="AL7" s="1086"/>
      <c r="AM7" s="1086"/>
      <c r="AN7" s="1086"/>
      <c r="AO7" s="1086"/>
      <c r="AP7" s="1086">
        <v>5052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1</v>
      </c>
      <c r="CI7" s="1083"/>
      <c r="CJ7" s="1083"/>
      <c r="CK7" s="1083"/>
      <c r="CL7" s="1084"/>
      <c r="CM7" s="1082">
        <v>48</v>
      </c>
      <c r="CN7" s="1083"/>
      <c r="CO7" s="1083"/>
      <c r="CP7" s="1083"/>
      <c r="CQ7" s="1084"/>
      <c r="CR7" s="1082">
        <v>18</v>
      </c>
      <c r="CS7" s="1083"/>
      <c r="CT7" s="1083"/>
      <c r="CU7" s="1083"/>
      <c r="CV7" s="1084"/>
      <c r="CW7" s="1082">
        <v>2</v>
      </c>
      <c r="CX7" s="1083"/>
      <c r="CY7" s="1083"/>
      <c r="CZ7" s="1083"/>
      <c r="DA7" s="1084"/>
      <c r="DB7" s="1082">
        <v>0</v>
      </c>
      <c r="DC7" s="1083"/>
      <c r="DD7" s="1083"/>
      <c r="DE7" s="1083"/>
      <c r="DF7" s="1084"/>
      <c r="DG7" s="1082" t="s">
        <v>553</v>
      </c>
      <c r="DH7" s="1083"/>
      <c r="DI7" s="1083"/>
      <c r="DJ7" s="1083"/>
      <c r="DK7" s="1084"/>
      <c r="DL7" s="1082" t="s">
        <v>554</v>
      </c>
      <c r="DM7" s="1083"/>
      <c r="DN7" s="1083"/>
      <c r="DO7" s="1083"/>
      <c r="DP7" s="1084"/>
      <c r="DQ7" s="1082" t="s">
        <v>555</v>
      </c>
      <c r="DR7" s="1083"/>
      <c r="DS7" s="1083"/>
      <c r="DT7" s="1083"/>
      <c r="DU7" s="1084"/>
      <c r="DV7" s="1109"/>
      <c r="DW7" s="1110"/>
      <c r="DX7" s="1110"/>
      <c r="DY7" s="1110"/>
      <c r="DZ7" s="1111"/>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60</v>
      </c>
      <c r="R8" s="1038"/>
      <c r="S8" s="1038"/>
      <c r="T8" s="1038"/>
      <c r="U8" s="1038"/>
      <c r="V8" s="1038">
        <v>60</v>
      </c>
      <c r="W8" s="1038"/>
      <c r="X8" s="1038"/>
      <c r="Y8" s="1038"/>
      <c r="Z8" s="1038"/>
      <c r="AA8" s="1038">
        <v>0</v>
      </c>
      <c r="AB8" s="1038"/>
      <c r="AC8" s="1038"/>
      <c r="AD8" s="1038"/>
      <c r="AE8" s="1039"/>
      <c r="AF8" s="1015" t="s">
        <v>111</v>
      </c>
      <c r="AG8" s="1016"/>
      <c r="AH8" s="1016"/>
      <c r="AI8" s="1016"/>
      <c r="AJ8" s="1017"/>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1" t="s">
        <v>364</v>
      </c>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5" t="s">
        <v>111</v>
      </c>
      <c r="AG9" s="1016"/>
      <c r="AH9" s="1016"/>
      <c r="AI9" s="1016"/>
      <c r="AJ9" s="1017"/>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5"/>
      <c r="AG10" s="1016"/>
      <c r="AH10" s="1016"/>
      <c r="AI10" s="1016"/>
      <c r="AJ10" s="1017"/>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5"/>
      <c r="AG11" s="1016"/>
      <c r="AH11" s="1016"/>
      <c r="AI11" s="1016"/>
      <c r="AJ11" s="1017"/>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5"/>
      <c r="AG12" s="1016"/>
      <c r="AH12" s="1016"/>
      <c r="AI12" s="1016"/>
      <c r="AJ12" s="1017"/>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5"/>
      <c r="AG13" s="1016"/>
      <c r="AH13" s="1016"/>
      <c r="AI13" s="1016"/>
      <c r="AJ13" s="1017"/>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5"/>
      <c r="AG14" s="1016"/>
      <c r="AH14" s="1016"/>
      <c r="AI14" s="1016"/>
      <c r="AJ14" s="1017"/>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5"/>
      <c r="AG15" s="1016"/>
      <c r="AH15" s="1016"/>
      <c r="AI15" s="1016"/>
      <c r="AJ15" s="1017"/>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5"/>
      <c r="AG16" s="1016"/>
      <c r="AH16" s="1016"/>
      <c r="AI16" s="1016"/>
      <c r="AJ16" s="1017"/>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5"/>
      <c r="AG17" s="1016"/>
      <c r="AH17" s="1016"/>
      <c r="AI17" s="1016"/>
      <c r="AJ17" s="1017"/>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5"/>
      <c r="AG18" s="1016"/>
      <c r="AH18" s="1016"/>
      <c r="AI18" s="1016"/>
      <c r="AJ18" s="1017"/>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5"/>
      <c r="AG19" s="1016"/>
      <c r="AH19" s="1016"/>
      <c r="AI19" s="1016"/>
      <c r="AJ19" s="1017"/>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5"/>
      <c r="AG20" s="1016"/>
      <c r="AH20" s="1016"/>
      <c r="AI20" s="1016"/>
      <c r="AJ20" s="1017"/>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5"/>
      <c r="AG21" s="1016"/>
      <c r="AH21" s="1016"/>
      <c r="AI21" s="1016"/>
      <c r="AJ21" s="1017"/>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5"/>
      <c r="AG22" s="1016"/>
      <c r="AH22" s="1016"/>
      <c r="AI22" s="1016"/>
      <c r="AJ22" s="1017"/>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f>Q7+Q8</f>
        <v>6151</v>
      </c>
      <c r="R23" s="1063"/>
      <c r="S23" s="1063"/>
      <c r="T23" s="1063"/>
      <c r="U23" s="1063"/>
      <c r="V23" s="1063">
        <f>V7+V8</f>
        <v>5871</v>
      </c>
      <c r="W23" s="1063"/>
      <c r="X23" s="1063"/>
      <c r="Y23" s="1063"/>
      <c r="Z23" s="1063"/>
      <c r="AA23" s="1063">
        <f>AA7+AA8</f>
        <v>279</v>
      </c>
      <c r="AB23" s="1063"/>
      <c r="AC23" s="1063"/>
      <c r="AD23" s="1063"/>
      <c r="AE23" s="1064"/>
      <c r="AF23" s="1065">
        <v>256</v>
      </c>
      <c r="AG23" s="1063"/>
      <c r="AH23" s="1063"/>
      <c r="AI23" s="1063"/>
      <c r="AJ23" s="1066"/>
      <c r="AK23" s="1067"/>
      <c r="AL23" s="1068"/>
      <c r="AM23" s="1068"/>
      <c r="AN23" s="1068"/>
      <c r="AO23" s="1068"/>
      <c r="AP23" s="1063">
        <f>AP7+AP8</f>
        <v>5052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3" t="s">
        <v>373</v>
      </c>
      <c r="AG26" s="1004"/>
      <c r="AH26" s="1004"/>
      <c r="AI26" s="1004"/>
      <c r="AJ26" s="1054"/>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5"/>
      <c r="AG27" s="1007"/>
      <c r="AH27" s="1007"/>
      <c r="AI27" s="1007"/>
      <c r="AJ27" s="1056"/>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2239</v>
      </c>
      <c r="R28" s="1048"/>
      <c r="S28" s="1048"/>
      <c r="T28" s="1048"/>
      <c r="U28" s="1048"/>
      <c r="V28" s="1048">
        <v>2158</v>
      </c>
      <c r="W28" s="1048"/>
      <c r="X28" s="1048"/>
      <c r="Y28" s="1048"/>
      <c r="Z28" s="1048"/>
      <c r="AA28" s="1048">
        <v>81</v>
      </c>
      <c r="AB28" s="1048"/>
      <c r="AC28" s="1048"/>
      <c r="AD28" s="1048"/>
      <c r="AE28" s="1049"/>
      <c r="AF28" s="1050">
        <v>81</v>
      </c>
      <c r="AG28" s="1048"/>
      <c r="AH28" s="1048"/>
      <c r="AI28" s="1048"/>
      <c r="AJ28" s="1051"/>
      <c r="AK28" s="1052">
        <v>186</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1639</v>
      </c>
      <c r="R29" s="1038"/>
      <c r="S29" s="1038"/>
      <c r="T29" s="1038"/>
      <c r="U29" s="1038"/>
      <c r="V29" s="1038">
        <v>1600</v>
      </c>
      <c r="W29" s="1038"/>
      <c r="X29" s="1038"/>
      <c r="Y29" s="1038"/>
      <c r="Z29" s="1038"/>
      <c r="AA29" s="1038">
        <v>39</v>
      </c>
      <c r="AB29" s="1038"/>
      <c r="AC29" s="1038"/>
      <c r="AD29" s="1038"/>
      <c r="AE29" s="1039"/>
      <c r="AF29" s="1015">
        <v>39</v>
      </c>
      <c r="AG29" s="1016"/>
      <c r="AH29" s="1016"/>
      <c r="AI29" s="1016"/>
      <c r="AJ29" s="1017"/>
      <c r="AK29" s="974">
        <v>265</v>
      </c>
      <c r="AL29" s="965"/>
      <c r="AM29" s="965"/>
      <c r="AN29" s="965"/>
      <c r="AO29" s="965"/>
      <c r="AP29" s="965">
        <v>128</v>
      </c>
      <c r="AQ29" s="965"/>
      <c r="AR29" s="965"/>
      <c r="AS29" s="965"/>
      <c r="AT29" s="965"/>
      <c r="AU29" s="965">
        <v>128</v>
      </c>
      <c r="AV29" s="965"/>
      <c r="AW29" s="965"/>
      <c r="AX29" s="965"/>
      <c r="AY29" s="965"/>
      <c r="AZ29" s="1036"/>
      <c r="BA29" s="1036"/>
      <c r="BB29" s="1036"/>
      <c r="BC29" s="1036"/>
      <c r="BD29" s="1036"/>
      <c r="BE29" s="976"/>
      <c r="BF29" s="976"/>
      <c r="BG29" s="976"/>
      <c r="BH29" s="976"/>
      <c r="BI29" s="977"/>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121</v>
      </c>
      <c r="R30" s="1038"/>
      <c r="S30" s="1038"/>
      <c r="T30" s="1038"/>
      <c r="U30" s="1038"/>
      <c r="V30" s="1038">
        <v>121</v>
      </c>
      <c r="W30" s="1038"/>
      <c r="X30" s="1038"/>
      <c r="Y30" s="1038"/>
      <c r="Z30" s="1038"/>
      <c r="AA30" s="1038">
        <v>1</v>
      </c>
      <c r="AB30" s="1038"/>
      <c r="AC30" s="1038"/>
      <c r="AD30" s="1038"/>
      <c r="AE30" s="1039"/>
      <c r="AF30" s="1015">
        <v>1</v>
      </c>
      <c r="AG30" s="1016"/>
      <c r="AH30" s="1016"/>
      <c r="AI30" s="1016"/>
      <c r="AJ30" s="1017"/>
      <c r="AK30" s="974">
        <v>57</v>
      </c>
      <c r="AL30" s="965"/>
      <c r="AM30" s="965"/>
      <c r="AN30" s="965"/>
      <c r="AO30" s="965"/>
      <c r="AP30" s="965">
        <v>0</v>
      </c>
      <c r="AQ30" s="965"/>
      <c r="AR30" s="965"/>
      <c r="AS30" s="965"/>
      <c r="AT30" s="965"/>
      <c r="AU30" s="965">
        <v>0</v>
      </c>
      <c r="AV30" s="965"/>
      <c r="AW30" s="965"/>
      <c r="AX30" s="965"/>
      <c r="AY30" s="965"/>
      <c r="AZ30" s="1036"/>
      <c r="BA30" s="1036"/>
      <c r="BB30" s="1036"/>
      <c r="BC30" s="1036"/>
      <c r="BD30" s="1036"/>
      <c r="BE30" s="976"/>
      <c r="BF30" s="976"/>
      <c r="BG30" s="976"/>
      <c r="BH30" s="976"/>
      <c r="BI30" s="977"/>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278</v>
      </c>
      <c r="R31" s="1038"/>
      <c r="S31" s="1038"/>
      <c r="T31" s="1038"/>
      <c r="U31" s="1038"/>
      <c r="V31" s="1038">
        <v>324</v>
      </c>
      <c r="W31" s="1038"/>
      <c r="X31" s="1038"/>
      <c r="Y31" s="1038"/>
      <c r="Z31" s="1038"/>
      <c r="AA31" s="1038">
        <v>-46</v>
      </c>
      <c r="AB31" s="1038"/>
      <c r="AC31" s="1038"/>
      <c r="AD31" s="1038"/>
      <c r="AE31" s="1039"/>
      <c r="AF31" s="1015">
        <v>166</v>
      </c>
      <c r="AG31" s="1016"/>
      <c r="AH31" s="1016"/>
      <c r="AI31" s="1016"/>
      <c r="AJ31" s="1017"/>
      <c r="AK31" s="974">
        <v>3</v>
      </c>
      <c r="AL31" s="965"/>
      <c r="AM31" s="965"/>
      <c r="AN31" s="965"/>
      <c r="AO31" s="965"/>
      <c r="AP31" s="965">
        <v>1427</v>
      </c>
      <c r="AQ31" s="965"/>
      <c r="AR31" s="965"/>
      <c r="AS31" s="965"/>
      <c r="AT31" s="965"/>
      <c r="AU31" s="965">
        <v>61</v>
      </c>
      <c r="AV31" s="965"/>
      <c r="AW31" s="965"/>
      <c r="AX31" s="965"/>
      <c r="AY31" s="965"/>
      <c r="AZ31" s="1036"/>
      <c r="BA31" s="1036"/>
      <c r="BB31" s="1036"/>
      <c r="BC31" s="1036"/>
      <c r="BD31" s="1036"/>
      <c r="BE31" s="976" t="s">
        <v>382</v>
      </c>
      <c r="BF31" s="976"/>
      <c r="BG31" s="976"/>
      <c r="BH31" s="976"/>
      <c r="BI31" s="977"/>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395</v>
      </c>
      <c r="R32" s="1038"/>
      <c r="S32" s="1038"/>
      <c r="T32" s="1038"/>
      <c r="U32" s="1038"/>
      <c r="V32" s="1038">
        <v>411</v>
      </c>
      <c r="W32" s="1038"/>
      <c r="X32" s="1038"/>
      <c r="Y32" s="1038"/>
      <c r="Z32" s="1038"/>
      <c r="AA32" s="1038">
        <v>-16</v>
      </c>
      <c r="AB32" s="1038"/>
      <c r="AC32" s="1038"/>
      <c r="AD32" s="1038"/>
      <c r="AE32" s="1039"/>
      <c r="AF32" s="1015">
        <v>260</v>
      </c>
      <c r="AG32" s="1016"/>
      <c r="AH32" s="1016"/>
      <c r="AI32" s="1016"/>
      <c r="AJ32" s="1017"/>
      <c r="AK32" s="974">
        <v>402</v>
      </c>
      <c r="AL32" s="965"/>
      <c r="AM32" s="965"/>
      <c r="AN32" s="965"/>
      <c r="AO32" s="965"/>
      <c r="AP32" s="965">
        <v>6925</v>
      </c>
      <c r="AQ32" s="965"/>
      <c r="AR32" s="965"/>
      <c r="AS32" s="965"/>
      <c r="AT32" s="965"/>
      <c r="AU32" s="965">
        <v>6288</v>
      </c>
      <c r="AV32" s="965"/>
      <c r="AW32" s="965"/>
      <c r="AX32" s="965"/>
      <c r="AY32" s="965"/>
      <c r="AZ32" s="1036"/>
      <c r="BA32" s="1036"/>
      <c r="BB32" s="1036"/>
      <c r="BC32" s="1036"/>
      <c r="BD32" s="1036"/>
      <c r="BE32" s="976" t="s">
        <v>382</v>
      </c>
      <c r="BF32" s="976"/>
      <c r="BG32" s="976"/>
      <c r="BH32" s="976"/>
      <c r="BI32" s="977"/>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5"/>
      <c r="AG33" s="1016"/>
      <c r="AH33" s="1016"/>
      <c r="AI33" s="1016"/>
      <c r="AJ33" s="1017"/>
      <c r="AK33" s="974"/>
      <c r="AL33" s="965"/>
      <c r="AM33" s="965"/>
      <c r="AN33" s="965"/>
      <c r="AO33" s="965"/>
      <c r="AP33" s="965"/>
      <c r="AQ33" s="965"/>
      <c r="AR33" s="965"/>
      <c r="AS33" s="965"/>
      <c r="AT33" s="965"/>
      <c r="AU33" s="965"/>
      <c r="AV33" s="965"/>
      <c r="AW33" s="965"/>
      <c r="AX33" s="965"/>
      <c r="AY33" s="965"/>
      <c r="AZ33" s="1036"/>
      <c r="BA33" s="1036"/>
      <c r="BB33" s="1036"/>
      <c r="BC33" s="1036"/>
      <c r="BD33" s="1036"/>
      <c r="BE33" s="976"/>
      <c r="BF33" s="976"/>
      <c r="BG33" s="976"/>
      <c r="BH33" s="976"/>
      <c r="BI33" s="977"/>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5"/>
      <c r="AG34" s="1016"/>
      <c r="AH34" s="1016"/>
      <c r="AI34" s="1016"/>
      <c r="AJ34" s="1017"/>
      <c r="AK34" s="974"/>
      <c r="AL34" s="965"/>
      <c r="AM34" s="965"/>
      <c r="AN34" s="965"/>
      <c r="AO34" s="965"/>
      <c r="AP34" s="965"/>
      <c r="AQ34" s="965"/>
      <c r="AR34" s="965"/>
      <c r="AS34" s="965"/>
      <c r="AT34" s="965"/>
      <c r="AU34" s="965"/>
      <c r="AV34" s="965"/>
      <c r="AW34" s="965"/>
      <c r="AX34" s="965"/>
      <c r="AY34" s="965"/>
      <c r="AZ34" s="1036"/>
      <c r="BA34" s="1036"/>
      <c r="BB34" s="1036"/>
      <c r="BC34" s="1036"/>
      <c r="BD34" s="1036"/>
      <c r="BE34" s="976"/>
      <c r="BF34" s="976"/>
      <c r="BG34" s="976"/>
      <c r="BH34" s="976"/>
      <c r="BI34" s="977"/>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5"/>
      <c r="AG35" s="1016"/>
      <c r="AH35" s="1016"/>
      <c r="AI35" s="1016"/>
      <c r="AJ35" s="1017"/>
      <c r="AK35" s="974"/>
      <c r="AL35" s="965"/>
      <c r="AM35" s="965"/>
      <c r="AN35" s="965"/>
      <c r="AO35" s="965"/>
      <c r="AP35" s="965"/>
      <c r="AQ35" s="965"/>
      <c r="AR35" s="965"/>
      <c r="AS35" s="965"/>
      <c r="AT35" s="965"/>
      <c r="AU35" s="965"/>
      <c r="AV35" s="965"/>
      <c r="AW35" s="965"/>
      <c r="AX35" s="965"/>
      <c r="AY35" s="965"/>
      <c r="AZ35" s="1036"/>
      <c r="BA35" s="1036"/>
      <c r="BB35" s="1036"/>
      <c r="BC35" s="1036"/>
      <c r="BD35" s="1036"/>
      <c r="BE35" s="976"/>
      <c r="BF35" s="976"/>
      <c r="BG35" s="976"/>
      <c r="BH35" s="976"/>
      <c r="BI35" s="977"/>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5"/>
      <c r="AG36" s="1016"/>
      <c r="AH36" s="1016"/>
      <c r="AI36" s="1016"/>
      <c r="AJ36" s="1017"/>
      <c r="AK36" s="974"/>
      <c r="AL36" s="965"/>
      <c r="AM36" s="965"/>
      <c r="AN36" s="965"/>
      <c r="AO36" s="965"/>
      <c r="AP36" s="965"/>
      <c r="AQ36" s="965"/>
      <c r="AR36" s="965"/>
      <c r="AS36" s="965"/>
      <c r="AT36" s="965"/>
      <c r="AU36" s="965"/>
      <c r="AV36" s="965"/>
      <c r="AW36" s="965"/>
      <c r="AX36" s="965"/>
      <c r="AY36" s="965"/>
      <c r="AZ36" s="1036"/>
      <c r="BA36" s="1036"/>
      <c r="BB36" s="1036"/>
      <c r="BC36" s="1036"/>
      <c r="BD36" s="1036"/>
      <c r="BE36" s="976"/>
      <c r="BF36" s="976"/>
      <c r="BG36" s="976"/>
      <c r="BH36" s="976"/>
      <c r="BI36" s="977"/>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5"/>
      <c r="AG37" s="1016"/>
      <c r="AH37" s="1016"/>
      <c r="AI37" s="1016"/>
      <c r="AJ37" s="1017"/>
      <c r="AK37" s="974"/>
      <c r="AL37" s="965"/>
      <c r="AM37" s="965"/>
      <c r="AN37" s="965"/>
      <c r="AO37" s="965"/>
      <c r="AP37" s="965"/>
      <c r="AQ37" s="965"/>
      <c r="AR37" s="965"/>
      <c r="AS37" s="965"/>
      <c r="AT37" s="965"/>
      <c r="AU37" s="965"/>
      <c r="AV37" s="965"/>
      <c r="AW37" s="965"/>
      <c r="AX37" s="965"/>
      <c r="AY37" s="965"/>
      <c r="AZ37" s="1036"/>
      <c r="BA37" s="1036"/>
      <c r="BB37" s="1036"/>
      <c r="BC37" s="1036"/>
      <c r="BD37" s="1036"/>
      <c r="BE37" s="976"/>
      <c r="BF37" s="976"/>
      <c r="BG37" s="976"/>
      <c r="BH37" s="976"/>
      <c r="BI37" s="977"/>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5"/>
      <c r="AG38" s="1016"/>
      <c r="AH38" s="1016"/>
      <c r="AI38" s="1016"/>
      <c r="AJ38" s="1017"/>
      <c r="AK38" s="974"/>
      <c r="AL38" s="965"/>
      <c r="AM38" s="965"/>
      <c r="AN38" s="965"/>
      <c r="AO38" s="965"/>
      <c r="AP38" s="965"/>
      <c r="AQ38" s="965"/>
      <c r="AR38" s="965"/>
      <c r="AS38" s="965"/>
      <c r="AT38" s="965"/>
      <c r="AU38" s="965"/>
      <c r="AV38" s="965"/>
      <c r="AW38" s="965"/>
      <c r="AX38" s="965"/>
      <c r="AY38" s="965"/>
      <c r="AZ38" s="1036"/>
      <c r="BA38" s="1036"/>
      <c r="BB38" s="1036"/>
      <c r="BC38" s="1036"/>
      <c r="BD38" s="1036"/>
      <c r="BE38" s="976"/>
      <c r="BF38" s="976"/>
      <c r="BG38" s="976"/>
      <c r="BH38" s="976"/>
      <c r="BI38" s="977"/>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5"/>
      <c r="AG39" s="1016"/>
      <c r="AH39" s="1016"/>
      <c r="AI39" s="1016"/>
      <c r="AJ39" s="1017"/>
      <c r="AK39" s="974"/>
      <c r="AL39" s="965"/>
      <c r="AM39" s="965"/>
      <c r="AN39" s="965"/>
      <c r="AO39" s="965"/>
      <c r="AP39" s="965"/>
      <c r="AQ39" s="965"/>
      <c r="AR39" s="965"/>
      <c r="AS39" s="965"/>
      <c r="AT39" s="965"/>
      <c r="AU39" s="965"/>
      <c r="AV39" s="965"/>
      <c r="AW39" s="965"/>
      <c r="AX39" s="965"/>
      <c r="AY39" s="965"/>
      <c r="AZ39" s="1036"/>
      <c r="BA39" s="1036"/>
      <c r="BB39" s="1036"/>
      <c r="BC39" s="1036"/>
      <c r="BD39" s="1036"/>
      <c r="BE39" s="976"/>
      <c r="BF39" s="976"/>
      <c r="BG39" s="976"/>
      <c r="BH39" s="976"/>
      <c r="BI39" s="977"/>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5"/>
      <c r="AG40" s="1016"/>
      <c r="AH40" s="1016"/>
      <c r="AI40" s="1016"/>
      <c r="AJ40" s="1017"/>
      <c r="AK40" s="974"/>
      <c r="AL40" s="965"/>
      <c r="AM40" s="965"/>
      <c r="AN40" s="965"/>
      <c r="AO40" s="965"/>
      <c r="AP40" s="965"/>
      <c r="AQ40" s="965"/>
      <c r="AR40" s="965"/>
      <c r="AS40" s="965"/>
      <c r="AT40" s="965"/>
      <c r="AU40" s="965"/>
      <c r="AV40" s="965"/>
      <c r="AW40" s="965"/>
      <c r="AX40" s="965"/>
      <c r="AY40" s="965"/>
      <c r="AZ40" s="1036"/>
      <c r="BA40" s="1036"/>
      <c r="BB40" s="1036"/>
      <c r="BC40" s="1036"/>
      <c r="BD40" s="1036"/>
      <c r="BE40" s="976"/>
      <c r="BF40" s="976"/>
      <c r="BG40" s="976"/>
      <c r="BH40" s="976"/>
      <c r="BI40" s="977"/>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5"/>
      <c r="AG41" s="1016"/>
      <c r="AH41" s="1016"/>
      <c r="AI41" s="1016"/>
      <c r="AJ41" s="1017"/>
      <c r="AK41" s="974"/>
      <c r="AL41" s="965"/>
      <c r="AM41" s="965"/>
      <c r="AN41" s="965"/>
      <c r="AO41" s="965"/>
      <c r="AP41" s="965"/>
      <c r="AQ41" s="965"/>
      <c r="AR41" s="965"/>
      <c r="AS41" s="965"/>
      <c r="AT41" s="965"/>
      <c r="AU41" s="965"/>
      <c r="AV41" s="965"/>
      <c r="AW41" s="965"/>
      <c r="AX41" s="965"/>
      <c r="AY41" s="965"/>
      <c r="AZ41" s="1036"/>
      <c r="BA41" s="1036"/>
      <c r="BB41" s="1036"/>
      <c r="BC41" s="1036"/>
      <c r="BD41" s="1036"/>
      <c r="BE41" s="976"/>
      <c r="BF41" s="976"/>
      <c r="BG41" s="976"/>
      <c r="BH41" s="976"/>
      <c r="BI41" s="977"/>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5"/>
      <c r="AG42" s="1016"/>
      <c r="AH42" s="1016"/>
      <c r="AI42" s="1016"/>
      <c r="AJ42" s="1017"/>
      <c r="AK42" s="974"/>
      <c r="AL42" s="965"/>
      <c r="AM42" s="965"/>
      <c r="AN42" s="965"/>
      <c r="AO42" s="965"/>
      <c r="AP42" s="965"/>
      <c r="AQ42" s="965"/>
      <c r="AR42" s="965"/>
      <c r="AS42" s="965"/>
      <c r="AT42" s="965"/>
      <c r="AU42" s="965"/>
      <c r="AV42" s="965"/>
      <c r="AW42" s="965"/>
      <c r="AX42" s="965"/>
      <c r="AY42" s="965"/>
      <c r="AZ42" s="1036"/>
      <c r="BA42" s="1036"/>
      <c r="BB42" s="1036"/>
      <c r="BC42" s="1036"/>
      <c r="BD42" s="1036"/>
      <c r="BE42" s="976"/>
      <c r="BF42" s="976"/>
      <c r="BG42" s="976"/>
      <c r="BH42" s="976"/>
      <c r="BI42" s="977"/>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5"/>
      <c r="AG43" s="1016"/>
      <c r="AH43" s="1016"/>
      <c r="AI43" s="1016"/>
      <c r="AJ43" s="1017"/>
      <c r="AK43" s="974"/>
      <c r="AL43" s="965"/>
      <c r="AM43" s="965"/>
      <c r="AN43" s="965"/>
      <c r="AO43" s="965"/>
      <c r="AP43" s="965"/>
      <c r="AQ43" s="965"/>
      <c r="AR43" s="965"/>
      <c r="AS43" s="965"/>
      <c r="AT43" s="965"/>
      <c r="AU43" s="965"/>
      <c r="AV43" s="965"/>
      <c r="AW43" s="965"/>
      <c r="AX43" s="965"/>
      <c r="AY43" s="965"/>
      <c r="AZ43" s="1036"/>
      <c r="BA43" s="1036"/>
      <c r="BB43" s="1036"/>
      <c r="BC43" s="1036"/>
      <c r="BD43" s="1036"/>
      <c r="BE43" s="976"/>
      <c r="BF43" s="976"/>
      <c r="BG43" s="976"/>
      <c r="BH43" s="976"/>
      <c r="BI43" s="977"/>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5"/>
      <c r="AG44" s="1016"/>
      <c r="AH44" s="1016"/>
      <c r="AI44" s="1016"/>
      <c r="AJ44" s="1017"/>
      <c r="AK44" s="974"/>
      <c r="AL44" s="965"/>
      <c r="AM44" s="965"/>
      <c r="AN44" s="965"/>
      <c r="AO44" s="965"/>
      <c r="AP44" s="965"/>
      <c r="AQ44" s="965"/>
      <c r="AR44" s="965"/>
      <c r="AS44" s="965"/>
      <c r="AT44" s="965"/>
      <c r="AU44" s="965"/>
      <c r="AV44" s="965"/>
      <c r="AW44" s="965"/>
      <c r="AX44" s="965"/>
      <c r="AY44" s="965"/>
      <c r="AZ44" s="1036"/>
      <c r="BA44" s="1036"/>
      <c r="BB44" s="1036"/>
      <c r="BC44" s="1036"/>
      <c r="BD44" s="1036"/>
      <c r="BE44" s="976"/>
      <c r="BF44" s="976"/>
      <c r="BG44" s="976"/>
      <c r="BH44" s="976"/>
      <c r="BI44" s="977"/>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5"/>
      <c r="AG45" s="1016"/>
      <c r="AH45" s="1016"/>
      <c r="AI45" s="1016"/>
      <c r="AJ45" s="1017"/>
      <c r="AK45" s="974"/>
      <c r="AL45" s="965"/>
      <c r="AM45" s="965"/>
      <c r="AN45" s="965"/>
      <c r="AO45" s="965"/>
      <c r="AP45" s="965"/>
      <c r="AQ45" s="965"/>
      <c r="AR45" s="965"/>
      <c r="AS45" s="965"/>
      <c r="AT45" s="965"/>
      <c r="AU45" s="965"/>
      <c r="AV45" s="965"/>
      <c r="AW45" s="965"/>
      <c r="AX45" s="965"/>
      <c r="AY45" s="965"/>
      <c r="AZ45" s="1036"/>
      <c r="BA45" s="1036"/>
      <c r="BB45" s="1036"/>
      <c r="BC45" s="1036"/>
      <c r="BD45" s="1036"/>
      <c r="BE45" s="976"/>
      <c r="BF45" s="976"/>
      <c r="BG45" s="976"/>
      <c r="BH45" s="976"/>
      <c r="BI45" s="977"/>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5"/>
      <c r="AG46" s="1016"/>
      <c r="AH46" s="1016"/>
      <c r="AI46" s="1016"/>
      <c r="AJ46" s="1017"/>
      <c r="AK46" s="974"/>
      <c r="AL46" s="965"/>
      <c r="AM46" s="965"/>
      <c r="AN46" s="965"/>
      <c r="AO46" s="965"/>
      <c r="AP46" s="965"/>
      <c r="AQ46" s="965"/>
      <c r="AR46" s="965"/>
      <c r="AS46" s="965"/>
      <c r="AT46" s="965"/>
      <c r="AU46" s="965"/>
      <c r="AV46" s="965"/>
      <c r="AW46" s="965"/>
      <c r="AX46" s="965"/>
      <c r="AY46" s="965"/>
      <c r="AZ46" s="1036"/>
      <c r="BA46" s="1036"/>
      <c r="BB46" s="1036"/>
      <c r="BC46" s="1036"/>
      <c r="BD46" s="1036"/>
      <c r="BE46" s="976"/>
      <c r="BF46" s="976"/>
      <c r="BG46" s="976"/>
      <c r="BH46" s="976"/>
      <c r="BI46" s="977"/>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5"/>
      <c r="AG47" s="1016"/>
      <c r="AH47" s="1016"/>
      <c r="AI47" s="1016"/>
      <c r="AJ47" s="1017"/>
      <c r="AK47" s="974"/>
      <c r="AL47" s="965"/>
      <c r="AM47" s="965"/>
      <c r="AN47" s="965"/>
      <c r="AO47" s="965"/>
      <c r="AP47" s="965"/>
      <c r="AQ47" s="965"/>
      <c r="AR47" s="965"/>
      <c r="AS47" s="965"/>
      <c r="AT47" s="965"/>
      <c r="AU47" s="965"/>
      <c r="AV47" s="965"/>
      <c r="AW47" s="965"/>
      <c r="AX47" s="965"/>
      <c r="AY47" s="965"/>
      <c r="AZ47" s="1036"/>
      <c r="BA47" s="1036"/>
      <c r="BB47" s="1036"/>
      <c r="BC47" s="1036"/>
      <c r="BD47" s="1036"/>
      <c r="BE47" s="976"/>
      <c r="BF47" s="976"/>
      <c r="BG47" s="976"/>
      <c r="BH47" s="976"/>
      <c r="BI47" s="977"/>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5"/>
      <c r="AG48" s="1016"/>
      <c r="AH48" s="1016"/>
      <c r="AI48" s="1016"/>
      <c r="AJ48" s="1017"/>
      <c r="AK48" s="974"/>
      <c r="AL48" s="965"/>
      <c r="AM48" s="965"/>
      <c r="AN48" s="965"/>
      <c r="AO48" s="965"/>
      <c r="AP48" s="965"/>
      <c r="AQ48" s="965"/>
      <c r="AR48" s="965"/>
      <c r="AS48" s="965"/>
      <c r="AT48" s="965"/>
      <c r="AU48" s="965"/>
      <c r="AV48" s="965"/>
      <c r="AW48" s="965"/>
      <c r="AX48" s="965"/>
      <c r="AY48" s="965"/>
      <c r="AZ48" s="1036"/>
      <c r="BA48" s="1036"/>
      <c r="BB48" s="1036"/>
      <c r="BC48" s="1036"/>
      <c r="BD48" s="1036"/>
      <c r="BE48" s="976"/>
      <c r="BF48" s="976"/>
      <c r="BG48" s="976"/>
      <c r="BH48" s="976"/>
      <c r="BI48" s="977"/>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5"/>
      <c r="AG49" s="1016"/>
      <c r="AH49" s="1016"/>
      <c r="AI49" s="1016"/>
      <c r="AJ49" s="1017"/>
      <c r="AK49" s="974"/>
      <c r="AL49" s="965"/>
      <c r="AM49" s="965"/>
      <c r="AN49" s="965"/>
      <c r="AO49" s="965"/>
      <c r="AP49" s="965"/>
      <c r="AQ49" s="965"/>
      <c r="AR49" s="965"/>
      <c r="AS49" s="965"/>
      <c r="AT49" s="965"/>
      <c r="AU49" s="965"/>
      <c r="AV49" s="965"/>
      <c r="AW49" s="965"/>
      <c r="AX49" s="965"/>
      <c r="AY49" s="965"/>
      <c r="AZ49" s="1036"/>
      <c r="BA49" s="1036"/>
      <c r="BB49" s="1036"/>
      <c r="BC49" s="1036"/>
      <c r="BD49" s="1036"/>
      <c r="BE49" s="976"/>
      <c r="BF49" s="976"/>
      <c r="BG49" s="976"/>
      <c r="BH49" s="976"/>
      <c r="BI49" s="977"/>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9"/>
      <c r="S50" s="1019"/>
      <c r="T50" s="1019"/>
      <c r="U50" s="1019"/>
      <c r="V50" s="1019"/>
      <c r="W50" s="1019"/>
      <c r="X50" s="1019"/>
      <c r="Y50" s="1019"/>
      <c r="Z50" s="1019"/>
      <c r="AA50" s="1019"/>
      <c r="AB50" s="1019"/>
      <c r="AC50" s="1019"/>
      <c r="AD50" s="1019"/>
      <c r="AE50" s="1035"/>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976"/>
      <c r="BF50" s="976"/>
      <c r="BG50" s="976"/>
      <c r="BH50" s="976"/>
      <c r="BI50" s="977"/>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9"/>
      <c r="S51" s="1019"/>
      <c r="T51" s="1019"/>
      <c r="U51" s="1019"/>
      <c r="V51" s="1019"/>
      <c r="W51" s="1019"/>
      <c r="X51" s="1019"/>
      <c r="Y51" s="1019"/>
      <c r="Z51" s="1019"/>
      <c r="AA51" s="1019"/>
      <c r="AB51" s="1019"/>
      <c r="AC51" s="1019"/>
      <c r="AD51" s="1019"/>
      <c r="AE51" s="1035"/>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976"/>
      <c r="BF51" s="976"/>
      <c r="BG51" s="976"/>
      <c r="BH51" s="976"/>
      <c r="BI51" s="977"/>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9"/>
      <c r="S52" s="1019"/>
      <c r="T52" s="1019"/>
      <c r="U52" s="1019"/>
      <c r="V52" s="1019"/>
      <c r="W52" s="1019"/>
      <c r="X52" s="1019"/>
      <c r="Y52" s="1019"/>
      <c r="Z52" s="1019"/>
      <c r="AA52" s="1019"/>
      <c r="AB52" s="1019"/>
      <c r="AC52" s="1019"/>
      <c r="AD52" s="1019"/>
      <c r="AE52" s="1035"/>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976"/>
      <c r="BF52" s="976"/>
      <c r="BG52" s="976"/>
      <c r="BH52" s="976"/>
      <c r="BI52" s="977"/>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9"/>
      <c r="S53" s="1019"/>
      <c r="T53" s="1019"/>
      <c r="U53" s="1019"/>
      <c r="V53" s="1019"/>
      <c r="W53" s="1019"/>
      <c r="X53" s="1019"/>
      <c r="Y53" s="1019"/>
      <c r="Z53" s="1019"/>
      <c r="AA53" s="1019"/>
      <c r="AB53" s="1019"/>
      <c r="AC53" s="1019"/>
      <c r="AD53" s="1019"/>
      <c r="AE53" s="1035"/>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976"/>
      <c r="BF53" s="976"/>
      <c r="BG53" s="976"/>
      <c r="BH53" s="976"/>
      <c r="BI53" s="977"/>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9"/>
      <c r="S54" s="1019"/>
      <c r="T54" s="1019"/>
      <c r="U54" s="1019"/>
      <c r="V54" s="1019"/>
      <c r="W54" s="1019"/>
      <c r="X54" s="1019"/>
      <c r="Y54" s="1019"/>
      <c r="Z54" s="1019"/>
      <c r="AA54" s="1019"/>
      <c r="AB54" s="1019"/>
      <c r="AC54" s="1019"/>
      <c r="AD54" s="1019"/>
      <c r="AE54" s="1035"/>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976"/>
      <c r="BF54" s="976"/>
      <c r="BG54" s="976"/>
      <c r="BH54" s="976"/>
      <c r="BI54" s="977"/>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9"/>
      <c r="S55" s="1019"/>
      <c r="T55" s="1019"/>
      <c r="U55" s="1019"/>
      <c r="V55" s="1019"/>
      <c r="W55" s="1019"/>
      <c r="X55" s="1019"/>
      <c r="Y55" s="1019"/>
      <c r="Z55" s="1019"/>
      <c r="AA55" s="1019"/>
      <c r="AB55" s="1019"/>
      <c r="AC55" s="1019"/>
      <c r="AD55" s="1019"/>
      <c r="AE55" s="1035"/>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976"/>
      <c r="BF55" s="976"/>
      <c r="BG55" s="976"/>
      <c r="BH55" s="976"/>
      <c r="BI55" s="977"/>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9"/>
      <c r="S56" s="1019"/>
      <c r="T56" s="1019"/>
      <c r="U56" s="1019"/>
      <c r="V56" s="1019"/>
      <c r="W56" s="1019"/>
      <c r="X56" s="1019"/>
      <c r="Y56" s="1019"/>
      <c r="Z56" s="1019"/>
      <c r="AA56" s="1019"/>
      <c r="AB56" s="1019"/>
      <c r="AC56" s="1019"/>
      <c r="AD56" s="1019"/>
      <c r="AE56" s="1035"/>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976"/>
      <c r="BF56" s="976"/>
      <c r="BG56" s="976"/>
      <c r="BH56" s="976"/>
      <c r="BI56" s="977"/>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9"/>
      <c r="S57" s="1019"/>
      <c r="T57" s="1019"/>
      <c r="U57" s="1019"/>
      <c r="V57" s="1019"/>
      <c r="W57" s="1019"/>
      <c r="X57" s="1019"/>
      <c r="Y57" s="1019"/>
      <c r="Z57" s="1019"/>
      <c r="AA57" s="1019"/>
      <c r="AB57" s="1019"/>
      <c r="AC57" s="1019"/>
      <c r="AD57" s="1019"/>
      <c r="AE57" s="1035"/>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976"/>
      <c r="BF57" s="976"/>
      <c r="BG57" s="976"/>
      <c r="BH57" s="976"/>
      <c r="BI57" s="977"/>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9"/>
      <c r="S58" s="1019"/>
      <c r="T58" s="1019"/>
      <c r="U58" s="1019"/>
      <c r="V58" s="1019"/>
      <c r="W58" s="1019"/>
      <c r="X58" s="1019"/>
      <c r="Y58" s="1019"/>
      <c r="Z58" s="1019"/>
      <c r="AA58" s="1019"/>
      <c r="AB58" s="1019"/>
      <c r="AC58" s="1019"/>
      <c r="AD58" s="1019"/>
      <c r="AE58" s="1035"/>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976"/>
      <c r="BF58" s="976"/>
      <c r="BG58" s="976"/>
      <c r="BH58" s="976"/>
      <c r="BI58" s="977"/>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9"/>
      <c r="S59" s="1019"/>
      <c r="T59" s="1019"/>
      <c r="U59" s="1019"/>
      <c r="V59" s="1019"/>
      <c r="W59" s="1019"/>
      <c r="X59" s="1019"/>
      <c r="Y59" s="1019"/>
      <c r="Z59" s="1019"/>
      <c r="AA59" s="1019"/>
      <c r="AB59" s="1019"/>
      <c r="AC59" s="1019"/>
      <c r="AD59" s="1019"/>
      <c r="AE59" s="1035"/>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976"/>
      <c r="BF59" s="976"/>
      <c r="BG59" s="976"/>
      <c r="BH59" s="976"/>
      <c r="BI59" s="977"/>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9"/>
      <c r="S60" s="1019"/>
      <c r="T60" s="1019"/>
      <c r="U60" s="1019"/>
      <c r="V60" s="1019"/>
      <c r="W60" s="1019"/>
      <c r="X60" s="1019"/>
      <c r="Y60" s="1019"/>
      <c r="Z60" s="1019"/>
      <c r="AA60" s="1019"/>
      <c r="AB60" s="1019"/>
      <c r="AC60" s="1019"/>
      <c r="AD60" s="1019"/>
      <c r="AE60" s="1035"/>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976"/>
      <c r="BF60" s="976"/>
      <c r="BG60" s="976"/>
      <c r="BH60" s="976"/>
      <c r="BI60" s="977"/>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9"/>
      <c r="S61" s="1019"/>
      <c r="T61" s="1019"/>
      <c r="U61" s="1019"/>
      <c r="V61" s="1019"/>
      <c r="W61" s="1019"/>
      <c r="X61" s="1019"/>
      <c r="Y61" s="1019"/>
      <c r="Z61" s="1019"/>
      <c r="AA61" s="1019"/>
      <c r="AB61" s="1019"/>
      <c r="AC61" s="1019"/>
      <c r="AD61" s="1019"/>
      <c r="AE61" s="1035"/>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976"/>
      <c r="BF61" s="976"/>
      <c r="BG61" s="976"/>
      <c r="BH61" s="976"/>
      <c r="BI61" s="977"/>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9"/>
      <c r="S62" s="1019"/>
      <c r="T62" s="1019"/>
      <c r="U62" s="1019"/>
      <c r="V62" s="1019"/>
      <c r="W62" s="1019"/>
      <c r="X62" s="1019"/>
      <c r="Y62" s="1019"/>
      <c r="Z62" s="1019"/>
      <c r="AA62" s="1019"/>
      <c r="AB62" s="1019"/>
      <c r="AC62" s="1019"/>
      <c r="AD62" s="1019"/>
      <c r="AE62" s="1035"/>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976"/>
      <c r="BF62" s="976"/>
      <c r="BG62" s="976"/>
      <c r="BH62" s="976"/>
      <c r="BI62" s="977"/>
      <c r="BJ62" s="1028" t="s">
        <v>384</v>
      </c>
      <c r="BK62" s="1029"/>
      <c r="BL62" s="1029"/>
      <c r="BM62" s="1029"/>
      <c r="BN62" s="1030"/>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4"/>
      <c r="AF63" s="1025">
        <v>546</v>
      </c>
      <c r="AG63" s="953"/>
      <c r="AH63" s="953"/>
      <c r="AI63" s="953"/>
      <c r="AJ63" s="1026"/>
      <c r="AK63" s="1027"/>
      <c r="AL63" s="957"/>
      <c r="AM63" s="957"/>
      <c r="AN63" s="957"/>
      <c r="AO63" s="957"/>
      <c r="AP63" s="953">
        <f>SUM(AP28:AT32)</f>
        <v>8480</v>
      </c>
      <c r="AQ63" s="953"/>
      <c r="AR63" s="953"/>
      <c r="AS63" s="953"/>
      <c r="AT63" s="953"/>
      <c r="AU63" s="953">
        <f>SUM(AU28:AY32)</f>
        <v>6477</v>
      </c>
      <c r="AV63" s="953"/>
      <c r="AW63" s="953"/>
      <c r="AX63" s="953"/>
      <c r="AY63" s="953"/>
      <c r="AZ63" s="1021"/>
      <c r="BA63" s="1021"/>
      <c r="BB63" s="1021"/>
      <c r="BC63" s="1021"/>
      <c r="BD63" s="1021"/>
      <c r="BE63" s="954"/>
      <c r="BF63" s="954"/>
      <c r="BG63" s="954"/>
      <c r="BH63" s="954"/>
      <c r="BI63" s="955"/>
      <c r="BJ63" s="1022" t="s">
        <v>386</v>
      </c>
      <c r="BK63" s="945"/>
      <c r="BL63" s="945"/>
      <c r="BM63" s="945"/>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389</v>
      </c>
      <c r="R66" s="998"/>
      <c r="S66" s="998"/>
      <c r="T66" s="998"/>
      <c r="U66" s="999"/>
      <c r="V66" s="997" t="s">
        <v>390</v>
      </c>
      <c r="W66" s="998"/>
      <c r="X66" s="998"/>
      <c r="Y66" s="998"/>
      <c r="Z66" s="999"/>
      <c r="AA66" s="997" t="s">
        <v>391</v>
      </c>
      <c r="AB66" s="998"/>
      <c r="AC66" s="998"/>
      <c r="AD66" s="998"/>
      <c r="AE66" s="999"/>
      <c r="AF66" s="1003" t="s">
        <v>392</v>
      </c>
      <c r="AG66" s="1004"/>
      <c r="AH66" s="1004"/>
      <c r="AI66" s="1004"/>
      <c r="AJ66" s="1005"/>
      <c r="AK66" s="997" t="s">
        <v>393</v>
      </c>
      <c r="AL66" s="992"/>
      <c r="AM66" s="992"/>
      <c r="AN66" s="992"/>
      <c r="AO66" s="993"/>
      <c r="AP66" s="997" t="s">
        <v>394</v>
      </c>
      <c r="AQ66" s="998"/>
      <c r="AR66" s="998"/>
      <c r="AS66" s="998"/>
      <c r="AT66" s="999"/>
      <c r="AU66" s="997" t="s">
        <v>395</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784</v>
      </c>
      <c r="R68" s="978"/>
      <c r="S68" s="978"/>
      <c r="T68" s="978"/>
      <c r="U68" s="978"/>
      <c r="V68" s="978">
        <v>766</v>
      </c>
      <c r="W68" s="978"/>
      <c r="X68" s="978"/>
      <c r="Y68" s="978"/>
      <c r="Z68" s="978"/>
      <c r="AA68" s="978">
        <v>18</v>
      </c>
      <c r="AB68" s="978"/>
      <c r="AC68" s="978"/>
      <c r="AD68" s="978"/>
      <c r="AE68" s="978"/>
      <c r="AF68" s="978">
        <v>18</v>
      </c>
      <c r="AG68" s="978"/>
      <c r="AH68" s="978"/>
      <c r="AI68" s="978"/>
      <c r="AJ68" s="978"/>
      <c r="AK68" s="978">
        <v>8</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13392</v>
      </c>
      <c r="R69" s="965"/>
      <c r="S69" s="965"/>
      <c r="T69" s="965"/>
      <c r="U69" s="965"/>
      <c r="V69" s="965">
        <v>13374</v>
      </c>
      <c r="W69" s="965"/>
      <c r="X69" s="965"/>
      <c r="Y69" s="965"/>
      <c r="Z69" s="965"/>
      <c r="AA69" s="965">
        <v>18</v>
      </c>
      <c r="AB69" s="965"/>
      <c r="AC69" s="965"/>
      <c r="AD69" s="965"/>
      <c r="AE69" s="965"/>
      <c r="AF69" s="965">
        <v>18</v>
      </c>
      <c r="AG69" s="965"/>
      <c r="AH69" s="965"/>
      <c r="AI69" s="965"/>
      <c r="AJ69" s="965"/>
      <c r="AK69" s="965">
        <v>520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267</v>
      </c>
      <c r="R70" s="965"/>
      <c r="S70" s="965"/>
      <c r="T70" s="965"/>
      <c r="U70" s="965"/>
      <c r="V70" s="965">
        <v>258</v>
      </c>
      <c r="W70" s="965"/>
      <c r="X70" s="965"/>
      <c r="Y70" s="965"/>
      <c r="Z70" s="965"/>
      <c r="AA70" s="965">
        <v>9</v>
      </c>
      <c r="AB70" s="965"/>
      <c r="AC70" s="965"/>
      <c r="AD70" s="965"/>
      <c r="AE70" s="965"/>
      <c r="AF70" s="965">
        <v>5</v>
      </c>
      <c r="AG70" s="965"/>
      <c r="AH70" s="965"/>
      <c r="AI70" s="965"/>
      <c r="AJ70" s="965"/>
      <c r="AK70" s="965">
        <v>9</v>
      </c>
      <c r="AL70" s="965"/>
      <c r="AM70" s="965"/>
      <c r="AN70" s="965"/>
      <c r="AO70" s="965"/>
      <c r="AP70" s="965">
        <v>25</v>
      </c>
      <c r="AQ70" s="965"/>
      <c r="AR70" s="965"/>
      <c r="AS70" s="965"/>
      <c r="AT70" s="965"/>
      <c r="AU70" s="965">
        <v>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1029</v>
      </c>
      <c r="R71" s="965"/>
      <c r="S71" s="965"/>
      <c r="T71" s="965"/>
      <c r="U71" s="965"/>
      <c r="V71" s="965">
        <v>986</v>
      </c>
      <c r="W71" s="965"/>
      <c r="X71" s="965"/>
      <c r="Y71" s="965"/>
      <c r="Z71" s="965"/>
      <c r="AA71" s="965">
        <v>43</v>
      </c>
      <c r="AB71" s="965"/>
      <c r="AC71" s="965"/>
      <c r="AD71" s="965"/>
      <c r="AE71" s="965"/>
      <c r="AF71" s="965">
        <v>43</v>
      </c>
      <c r="AG71" s="965"/>
      <c r="AH71" s="965"/>
      <c r="AI71" s="965"/>
      <c r="AJ71" s="965"/>
      <c r="AK71" s="965">
        <v>25</v>
      </c>
      <c r="AL71" s="965"/>
      <c r="AM71" s="965"/>
      <c r="AN71" s="965"/>
      <c r="AO71" s="965"/>
      <c r="AP71" s="965">
        <v>305</v>
      </c>
      <c r="AQ71" s="965"/>
      <c r="AR71" s="965"/>
      <c r="AS71" s="965"/>
      <c r="AT71" s="965"/>
      <c r="AU71" s="965">
        <v>244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2017</v>
      </c>
      <c r="R72" s="965"/>
      <c r="S72" s="965"/>
      <c r="T72" s="965"/>
      <c r="U72" s="965"/>
      <c r="V72" s="965">
        <v>1518</v>
      </c>
      <c r="W72" s="965"/>
      <c r="X72" s="965"/>
      <c r="Y72" s="965"/>
      <c r="Z72" s="965"/>
      <c r="AA72" s="965">
        <v>498</v>
      </c>
      <c r="AB72" s="965"/>
      <c r="AC72" s="965"/>
      <c r="AD72" s="965"/>
      <c r="AE72" s="965"/>
      <c r="AF72" s="965">
        <v>1816</v>
      </c>
      <c r="AG72" s="965"/>
      <c r="AH72" s="965"/>
      <c r="AI72" s="965"/>
      <c r="AJ72" s="965"/>
      <c r="AK72" s="965">
        <v>0</v>
      </c>
      <c r="AL72" s="965"/>
      <c r="AM72" s="965"/>
      <c r="AN72" s="965"/>
      <c r="AO72" s="965"/>
      <c r="AP72" s="965">
        <v>3916</v>
      </c>
      <c r="AQ72" s="965"/>
      <c r="AR72" s="965"/>
      <c r="AS72" s="965"/>
      <c r="AT72" s="965"/>
      <c r="AU72" s="965">
        <v>0</v>
      </c>
      <c r="AV72" s="965"/>
      <c r="AW72" s="965"/>
      <c r="AX72" s="965"/>
      <c r="AY72" s="965"/>
      <c r="AZ72" s="976" t="s">
        <v>382</v>
      </c>
      <c r="BA72" s="976"/>
      <c r="BB72" s="976"/>
      <c r="BC72" s="976"/>
      <c r="BD72" s="97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v>2391</v>
      </c>
      <c r="R73" s="965"/>
      <c r="S73" s="965"/>
      <c r="T73" s="965"/>
      <c r="U73" s="965"/>
      <c r="V73" s="965">
        <v>2352</v>
      </c>
      <c r="W73" s="965"/>
      <c r="X73" s="965"/>
      <c r="Y73" s="965"/>
      <c r="Z73" s="965"/>
      <c r="AA73" s="965">
        <v>39</v>
      </c>
      <c r="AB73" s="965"/>
      <c r="AC73" s="965"/>
      <c r="AD73" s="965"/>
      <c r="AE73" s="965"/>
      <c r="AF73" s="965">
        <v>39</v>
      </c>
      <c r="AG73" s="965"/>
      <c r="AH73" s="965"/>
      <c r="AI73" s="965"/>
      <c r="AJ73" s="965"/>
      <c r="AK73" s="965">
        <v>0</v>
      </c>
      <c r="AL73" s="965"/>
      <c r="AM73" s="965"/>
      <c r="AN73" s="965"/>
      <c r="AO73" s="965"/>
      <c r="AP73" s="965">
        <v>160</v>
      </c>
      <c r="AQ73" s="965"/>
      <c r="AR73" s="965"/>
      <c r="AS73" s="965"/>
      <c r="AT73" s="965"/>
      <c r="AU73" s="965">
        <v>135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1">
        <v>202</v>
      </c>
      <c r="R74" s="965"/>
      <c r="S74" s="965"/>
      <c r="T74" s="965"/>
      <c r="U74" s="965"/>
      <c r="V74" s="965">
        <v>193</v>
      </c>
      <c r="W74" s="965"/>
      <c r="X74" s="965"/>
      <c r="Y74" s="965"/>
      <c r="Z74" s="965"/>
      <c r="AA74" s="965">
        <v>9</v>
      </c>
      <c r="AB74" s="965"/>
      <c r="AC74" s="965"/>
      <c r="AD74" s="965"/>
      <c r="AE74" s="965"/>
      <c r="AF74" s="965">
        <v>9</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2">
        <v>112</v>
      </c>
      <c r="R75" s="973"/>
      <c r="S75" s="973"/>
      <c r="T75" s="973"/>
      <c r="U75" s="974"/>
      <c r="V75" s="975">
        <v>101</v>
      </c>
      <c r="W75" s="973"/>
      <c r="X75" s="973"/>
      <c r="Y75" s="973"/>
      <c r="Z75" s="974"/>
      <c r="AA75" s="975">
        <v>12</v>
      </c>
      <c r="AB75" s="973"/>
      <c r="AC75" s="973"/>
      <c r="AD75" s="973"/>
      <c r="AE75" s="974"/>
      <c r="AF75" s="975">
        <v>12</v>
      </c>
      <c r="AG75" s="973"/>
      <c r="AH75" s="973"/>
      <c r="AI75" s="973"/>
      <c r="AJ75" s="974"/>
      <c r="AK75" s="975">
        <v>12</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2">
        <v>13233</v>
      </c>
      <c r="R76" s="973"/>
      <c r="S76" s="973"/>
      <c r="T76" s="973"/>
      <c r="U76" s="974"/>
      <c r="V76" s="975">
        <v>15231</v>
      </c>
      <c r="W76" s="973"/>
      <c r="X76" s="973"/>
      <c r="Y76" s="973"/>
      <c r="Z76" s="974"/>
      <c r="AA76" s="975">
        <v>-1998</v>
      </c>
      <c r="AB76" s="973"/>
      <c r="AC76" s="973"/>
      <c r="AD76" s="973"/>
      <c r="AE76" s="974"/>
      <c r="AF76" s="975">
        <v>1151</v>
      </c>
      <c r="AG76" s="973"/>
      <c r="AH76" s="973"/>
      <c r="AI76" s="973"/>
      <c r="AJ76" s="974"/>
      <c r="AK76" s="975">
        <v>2019</v>
      </c>
      <c r="AL76" s="973"/>
      <c r="AM76" s="973"/>
      <c r="AN76" s="973"/>
      <c r="AO76" s="974"/>
      <c r="AP76" s="975">
        <v>6037</v>
      </c>
      <c r="AQ76" s="973"/>
      <c r="AR76" s="973"/>
      <c r="AS76" s="973"/>
      <c r="AT76" s="974"/>
      <c r="AU76" s="975">
        <v>400</v>
      </c>
      <c r="AV76" s="973"/>
      <c r="AW76" s="973"/>
      <c r="AX76" s="973"/>
      <c r="AY76" s="974"/>
      <c r="AZ76" s="976" t="s">
        <v>382</v>
      </c>
      <c r="BA76" s="976"/>
      <c r="BB76" s="976"/>
      <c r="BC76" s="976"/>
      <c r="BD76" s="97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v>483</v>
      </c>
      <c r="R77" s="973"/>
      <c r="S77" s="973"/>
      <c r="T77" s="973"/>
      <c r="U77" s="974"/>
      <c r="V77" s="975">
        <v>453</v>
      </c>
      <c r="W77" s="973"/>
      <c r="X77" s="973"/>
      <c r="Y77" s="973"/>
      <c r="Z77" s="974"/>
      <c r="AA77" s="975">
        <v>30</v>
      </c>
      <c r="AB77" s="973"/>
      <c r="AC77" s="973"/>
      <c r="AD77" s="973"/>
      <c r="AE77" s="974"/>
      <c r="AF77" s="975">
        <v>30</v>
      </c>
      <c r="AG77" s="973"/>
      <c r="AH77" s="973"/>
      <c r="AI77" s="973"/>
      <c r="AJ77" s="974"/>
      <c r="AK77" s="975">
        <v>11</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551</v>
      </c>
      <c r="C78" s="969"/>
      <c r="D78" s="969"/>
      <c r="E78" s="969"/>
      <c r="F78" s="969"/>
      <c r="G78" s="969"/>
      <c r="H78" s="969"/>
      <c r="I78" s="969"/>
      <c r="J78" s="969"/>
      <c r="K78" s="969"/>
      <c r="L78" s="969"/>
      <c r="M78" s="969"/>
      <c r="N78" s="969"/>
      <c r="O78" s="969"/>
      <c r="P78" s="970"/>
      <c r="Q78" s="971">
        <v>154969</v>
      </c>
      <c r="R78" s="965"/>
      <c r="S78" s="965"/>
      <c r="T78" s="965"/>
      <c r="U78" s="965"/>
      <c r="V78" s="965">
        <v>149805</v>
      </c>
      <c r="W78" s="965"/>
      <c r="X78" s="965"/>
      <c r="Y78" s="965"/>
      <c r="Z78" s="965"/>
      <c r="AA78" s="965">
        <v>5164</v>
      </c>
      <c r="AB78" s="965"/>
      <c r="AC78" s="965"/>
      <c r="AD78" s="965"/>
      <c r="AE78" s="965"/>
      <c r="AF78" s="965">
        <v>5163</v>
      </c>
      <c r="AG78" s="965"/>
      <c r="AH78" s="965"/>
      <c r="AI78" s="965"/>
      <c r="AJ78" s="965"/>
      <c r="AK78" s="965">
        <v>2726</v>
      </c>
      <c r="AL78" s="965"/>
      <c r="AM78" s="965"/>
      <c r="AN78" s="965"/>
      <c r="AO78" s="965"/>
      <c r="AP78" s="965">
        <v>0</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SUM(AF68:AJ78)</f>
        <v>8304</v>
      </c>
      <c r="AG88" s="953"/>
      <c r="AH88" s="953"/>
      <c r="AI88" s="953"/>
      <c r="AJ88" s="953"/>
      <c r="AK88" s="957"/>
      <c r="AL88" s="957"/>
      <c r="AM88" s="957"/>
      <c r="AN88" s="957"/>
      <c r="AO88" s="957"/>
      <c r="AP88" s="953">
        <f>SUM(AP68:AT78)</f>
        <v>10443</v>
      </c>
      <c r="AQ88" s="953"/>
      <c r="AR88" s="953"/>
      <c r="AS88" s="953"/>
      <c r="AT88" s="953"/>
      <c r="AU88" s="953">
        <f>SUM(AU68:AY78)</f>
        <v>782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v>
      </c>
      <c r="CS102" s="945"/>
      <c r="CT102" s="945"/>
      <c r="CU102" s="945"/>
      <c r="CV102" s="946"/>
      <c r="CW102" s="944">
        <v>2</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284</v>
      </c>
      <c r="AG109" s="886"/>
      <c r="AH109" s="886"/>
      <c r="AI109" s="886"/>
      <c r="AJ109" s="887"/>
      <c r="AK109" s="888" t="s">
        <v>283</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284</v>
      </c>
      <c r="BW109" s="886"/>
      <c r="BX109" s="886"/>
      <c r="BY109" s="886"/>
      <c r="BZ109" s="887"/>
      <c r="CA109" s="888" t="s">
        <v>283</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284</v>
      </c>
      <c r="DM109" s="886"/>
      <c r="DN109" s="886"/>
      <c r="DO109" s="886"/>
      <c r="DP109" s="887"/>
      <c r="DQ109" s="888" t="s">
        <v>283</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654336</v>
      </c>
      <c r="AB110" s="871"/>
      <c r="AC110" s="871"/>
      <c r="AD110" s="871"/>
      <c r="AE110" s="872"/>
      <c r="AF110" s="873">
        <v>634431</v>
      </c>
      <c r="AG110" s="871"/>
      <c r="AH110" s="871"/>
      <c r="AI110" s="871"/>
      <c r="AJ110" s="872"/>
      <c r="AK110" s="873">
        <v>605933</v>
      </c>
      <c r="AL110" s="871"/>
      <c r="AM110" s="871"/>
      <c r="AN110" s="871"/>
      <c r="AO110" s="872"/>
      <c r="AP110" s="874">
        <v>17.5</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5502219</v>
      </c>
      <c r="BR110" s="798"/>
      <c r="BS110" s="798"/>
      <c r="BT110" s="798"/>
      <c r="BU110" s="798"/>
      <c r="BV110" s="798">
        <v>5280726</v>
      </c>
      <c r="BW110" s="798"/>
      <c r="BX110" s="798"/>
      <c r="BY110" s="798"/>
      <c r="BZ110" s="798"/>
      <c r="CA110" s="798">
        <v>5052351</v>
      </c>
      <c r="CB110" s="798"/>
      <c r="CC110" s="798"/>
      <c r="CD110" s="798"/>
      <c r="CE110" s="798"/>
      <c r="CF110" s="859">
        <v>146</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33856</v>
      </c>
      <c r="BR111" s="769"/>
      <c r="BS111" s="769"/>
      <c r="BT111" s="769"/>
      <c r="BU111" s="769"/>
      <c r="BV111" s="769">
        <v>19571</v>
      </c>
      <c r="BW111" s="769"/>
      <c r="BX111" s="769"/>
      <c r="BY111" s="769"/>
      <c r="BZ111" s="769"/>
      <c r="CA111" s="769">
        <v>16419</v>
      </c>
      <c r="CB111" s="769"/>
      <c r="CC111" s="769"/>
      <c r="CD111" s="769"/>
      <c r="CE111" s="769"/>
      <c r="CF111" s="846">
        <v>0.5</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6505804</v>
      </c>
      <c r="BR112" s="769"/>
      <c r="BS112" s="769"/>
      <c r="BT112" s="769"/>
      <c r="BU112" s="769"/>
      <c r="BV112" s="769">
        <v>6442015</v>
      </c>
      <c r="BW112" s="769"/>
      <c r="BX112" s="769"/>
      <c r="BY112" s="769"/>
      <c r="BZ112" s="769"/>
      <c r="CA112" s="769">
        <v>6477069</v>
      </c>
      <c r="CB112" s="769"/>
      <c r="CC112" s="769"/>
      <c r="CD112" s="769"/>
      <c r="CE112" s="769"/>
      <c r="CF112" s="846">
        <v>187.2</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31763</v>
      </c>
      <c r="DH112" s="769"/>
      <c r="DI112" s="769"/>
      <c r="DJ112" s="769"/>
      <c r="DK112" s="769"/>
      <c r="DL112" s="769">
        <v>19571</v>
      </c>
      <c r="DM112" s="769"/>
      <c r="DN112" s="769"/>
      <c r="DO112" s="769"/>
      <c r="DP112" s="769"/>
      <c r="DQ112" s="769">
        <v>16419</v>
      </c>
      <c r="DR112" s="769"/>
      <c r="DS112" s="769"/>
      <c r="DT112" s="769"/>
      <c r="DU112" s="769"/>
      <c r="DV112" s="821">
        <v>0.5</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278414</v>
      </c>
      <c r="AB113" s="907"/>
      <c r="AC113" s="907"/>
      <c r="AD113" s="907"/>
      <c r="AE113" s="908"/>
      <c r="AF113" s="909">
        <v>325503</v>
      </c>
      <c r="AG113" s="907"/>
      <c r="AH113" s="907"/>
      <c r="AI113" s="907"/>
      <c r="AJ113" s="908"/>
      <c r="AK113" s="909">
        <v>356603</v>
      </c>
      <c r="AL113" s="907"/>
      <c r="AM113" s="907"/>
      <c r="AN113" s="907"/>
      <c r="AO113" s="908"/>
      <c r="AP113" s="910">
        <v>10.3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458667</v>
      </c>
      <c r="BR113" s="769"/>
      <c r="BS113" s="769"/>
      <c r="BT113" s="769"/>
      <c r="BU113" s="769"/>
      <c r="BV113" s="769">
        <v>625411</v>
      </c>
      <c r="BW113" s="769"/>
      <c r="BX113" s="769"/>
      <c r="BY113" s="769"/>
      <c r="BZ113" s="769"/>
      <c r="CA113" s="769">
        <v>781751</v>
      </c>
      <c r="CB113" s="769"/>
      <c r="CC113" s="769"/>
      <c r="CD113" s="769"/>
      <c r="CE113" s="769"/>
      <c r="CF113" s="846">
        <v>22.6</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25606</v>
      </c>
      <c r="AB114" s="782"/>
      <c r="AC114" s="782"/>
      <c r="AD114" s="782"/>
      <c r="AE114" s="783"/>
      <c r="AF114" s="784">
        <v>25501</v>
      </c>
      <c r="AG114" s="782"/>
      <c r="AH114" s="782"/>
      <c r="AI114" s="782"/>
      <c r="AJ114" s="783"/>
      <c r="AK114" s="784">
        <v>9684</v>
      </c>
      <c r="AL114" s="782"/>
      <c r="AM114" s="782"/>
      <c r="AN114" s="782"/>
      <c r="AO114" s="783"/>
      <c r="AP114" s="752">
        <v>0.3</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1423715</v>
      </c>
      <c r="BR114" s="769"/>
      <c r="BS114" s="769"/>
      <c r="BT114" s="769"/>
      <c r="BU114" s="769"/>
      <c r="BV114" s="769">
        <v>1446838</v>
      </c>
      <c r="BW114" s="769"/>
      <c r="BX114" s="769"/>
      <c r="BY114" s="769"/>
      <c r="BZ114" s="769"/>
      <c r="CA114" s="769">
        <v>1372448</v>
      </c>
      <c r="CB114" s="769"/>
      <c r="CC114" s="769"/>
      <c r="CD114" s="769"/>
      <c r="CE114" s="769"/>
      <c r="CF114" s="846">
        <v>39.700000000000003</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16135</v>
      </c>
      <c r="AB115" s="907"/>
      <c r="AC115" s="907"/>
      <c r="AD115" s="907"/>
      <c r="AE115" s="908"/>
      <c r="AF115" s="909">
        <v>13967</v>
      </c>
      <c r="AG115" s="907"/>
      <c r="AH115" s="907"/>
      <c r="AI115" s="907"/>
      <c r="AJ115" s="908"/>
      <c r="AK115" s="909">
        <v>8242</v>
      </c>
      <c r="AL115" s="907"/>
      <c r="AM115" s="907"/>
      <c r="AN115" s="907"/>
      <c r="AO115" s="908"/>
      <c r="AP115" s="910">
        <v>0.2</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2000</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9</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974500</v>
      </c>
      <c r="AB117" s="893"/>
      <c r="AC117" s="893"/>
      <c r="AD117" s="893"/>
      <c r="AE117" s="894"/>
      <c r="AF117" s="896">
        <v>999402</v>
      </c>
      <c r="AG117" s="893"/>
      <c r="AH117" s="893"/>
      <c r="AI117" s="893"/>
      <c r="AJ117" s="894"/>
      <c r="AK117" s="896">
        <v>980462</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284</v>
      </c>
      <c r="AG118" s="886"/>
      <c r="AH118" s="886"/>
      <c r="AI118" s="886"/>
      <c r="AJ118" s="887"/>
      <c r="AK118" s="888" t="s">
        <v>283</v>
      </c>
      <c r="AL118" s="886"/>
      <c r="AM118" s="886"/>
      <c r="AN118" s="886"/>
      <c r="AO118" s="887"/>
      <c r="AP118" s="889" t="s">
        <v>406</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434</v>
      </c>
      <c r="BP118" s="836"/>
      <c r="BQ118" s="855">
        <v>13926261</v>
      </c>
      <c r="BR118" s="856"/>
      <c r="BS118" s="856"/>
      <c r="BT118" s="856"/>
      <c r="BU118" s="856"/>
      <c r="BV118" s="856">
        <v>13814561</v>
      </c>
      <c r="BW118" s="856"/>
      <c r="BX118" s="856"/>
      <c r="BY118" s="856"/>
      <c r="BZ118" s="856"/>
      <c r="CA118" s="856">
        <v>13700038</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653425</v>
      </c>
      <c r="BR119" s="798"/>
      <c r="BS119" s="798"/>
      <c r="BT119" s="798"/>
      <c r="BU119" s="798"/>
      <c r="BV119" s="798">
        <v>490520</v>
      </c>
      <c r="BW119" s="798"/>
      <c r="BX119" s="798"/>
      <c r="BY119" s="798"/>
      <c r="BZ119" s="798"/>
      <c r="CA119" s="798">
        <v>725851</v>
      </c>
      <c r="CB119" s="798"/>
      <c r="CC119" s="798"/>
      <c r="CD119" s="798"/>
      <c r="CE119" s="798"/>
      <c r="CF119" s="859">
        <v>21</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2093</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29311</v>
      </c>
      <c r="BR120" s="769"/>
      <c r="BS120" s="769"/>
      <c r="BT120" s="769"/>
      <c r="BU120" s="769"/>
      <c r="BV120" s="769">
        <v>21414</v>
      </c>
      <c r="BW120" s="769"/>
      <c r="BX120" s="769"/>
      <c r="BY120" s="769"/>
      <c r="BZ120" s="769"/>
      <c r="CA120" s="769">
        <v>8841</v>
      </c>
      <c r="CB120" s="769"/>
      <c r="CC120" s="769"/>
      <c r="CD120" s="769"/>
      <c r="CE120" s="769"/>
      <c r="CF120" s="846">
        <v>0.3</v>
      </c>
      <c r="CG120" s="847"/>
      <c r="CH120" s="847"/>
      <c r="CI120" s="847"/>
      <c r="CJ120" s="847"/>
      <c r="CK120" s="848" t="s">
        <v>440</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6300247</v>
      </c>
      <c r="DH120" s="798"/>
      <c r="DI120" s="798"/>
      <c r="DJ120" s="798"/>
      <c r="DK120" s="798"/>
      <c r="DL120" s="798">
        <v>6231938</v>
      </c>
      <c r="DM120" s="798"/>
      <c r="DN120" s="798"/>
      <c r="DO120" s="798"/>
      <c r="DP120" s="798"/>
      <c r="DQ120" s="798">
        <v>6287751</v>
      </c>
      <c r="DR120" s="798"/>
      <c r="DS120" s="798"/>
      <c r="DT120" s="798"/>
      <c r="DU120" s="798"/>
      <c r="DV120" s="799">
        <v>181.7</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3149</v>
      </c>
      <c r="AB121" s="782"/>
      <c r="AC121" s="782"/>
      <c r="AD121" s="782"/>
      <c r="AE121" s="783"/>
      <c r="AF121" s="784">
        <v>3149</v>
      </c>
      <c r="AG121" s="782"/>
      <c r="AH121" s="782"/>
      <c r="AI121" s="782"/>
      <c r="AJ121" s="783"/>
      <c r="AK121" s="784">
        <v>3149</v>
      </c>
      <c r="AL121" s="782"/>
      <c r="AM121" s="782"/>
      <c r="AN121" s="782"/>
      <c r="AO121" s="783"/>
      <c r="AP121" s="752">
        <v>0.1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7176136</v>
      </c>
      <c r="BR121" s="856"/>
      <c r="BS121" s="856"/>
      <c r="BT121" s="856"/>
      <c r="BU121" s="856"/>
      <c r="BV121" s="856">
        <v>7181795</v>
      </c>
      <c r="BW121" s="856"/>
      <c r="BX121" s="856"/>
      <c r="BY121" s="856"/>
      <c r="BZ121" s="856"/>
      <c r="CA121" s="856">
        <v>7214125</v>
      </c>
      <c r="CB121" s="856"/>
      <c r="CC121" s="856"/>
      <c r="CD121" s="856"/>
      <c r="CE121" s="856"/>
      <c r="CF121" s="857">
        <v>208.5</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51524</v>
      </c>
      <c r="DH121" s="769"/>
      <c r="DI121" s="769"/>
      <c r="DJ121" s="769"/>
      <c r="DK121" s="769"/>
      <c r="DL121" s="769">
        <v>69090</v>
      </c>
      <c r="DM121" s="769"/>
      <c r="DN121" s="769"/>
      <c r="DO121" s="769"/>
      <c r="DP121" s="769"/>
      <c r="DQ121" s="769">
        <v>61377</v>
      </c>
      <c r="DR121" s="769"/>
      <c r="DS121" s="769"/>
      <c r="DT121" s="769"/>
      <c r="DU121" s="769"/>
      <c r="DV121" s="821">
        <v>1.8</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443</v>
      </c>
      <c r="BP122" s="836"/>
      <c r="BQ122" s="837">
        <v>7858872</v>
      </c>
      <c r="BR122" s="838"/>
      <c r="BS122" s="838"/>
      <c r="BT122" s="838"/>
      <c r="BU122" s="838"/>
      <c r="BV122" s="838">
        <v>7693729</v>
      </c>
      <c r="BW122" s="838"/>
      <c r="BX122" s="838"/>
      <c r="BY122" s="838"/>
      <c r="BZ122" s="838"/>
      <c r="CA122" s="838">
        <v>7948817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171</v>
      </c>
      <c r="BR123" s="830"/>
      <c r="BS123" s="830"/>
      <c r="BT123" s="830"/>
      <c r="BU123" s="830"/>
      <c r="BV123" s="830">
        <v>177.3</v>
      </c>
      <c r="BW123" s="830"/>
      <c r="BX123" s="830"/>
      <c r="BY123" s="830"/>
      <c r="BZ123" s="830"/>
      <c r="CA123" s="830">
        <v>166.1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10256</v>
      </c>
      <c r="AB126" s="782"/>
      <c r="AC126" s="782"/>
      <c r="AD126" s="782"/>
      <c r="AE126" s="783"/>
      <c r="AF126" s="784">
        <v>7987</v>
      </c>
      <c r="AG126" s="782"/>
      <c r="AH126" s="782"/>
      <c r="AI126" s="782"/>
      <c r="AJ126" s="783"/>
      <c r="AK126" s="784">
        <v>3152</v>
      </c>
      <c r="AL126" s="782"/>
      <c r="AM126" s="782"/>
      <c r="AN126" s="782"/>
      <c r="AO126" s="783"/>
      <c r="AP126" s="752">
        <v>0.1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2730</v>
      </c>
      <c r="AB127" s="782"/>
      <c r="AC127" s="782"/>
      <c r="AD127" s="782"/>
      <c r="AE127" s="783"/>
      <c r="AF127" s="784">
        <v>2831</v>
      </c>
      <c r="AG127" s="782"/>
      <c r="AH127" s="782"/>
      <c r="AI127" s="782"/>
      <c r="AJ127" s="783"/>
      <c r="AK127" s="784">
        <v>1941</v>
      </c>
      <c r="AL127" s="782"/>
      <c r="AM127" s="782"/>
      <c r="AN127" s="782"/>
      <c r="AO127" s="783"/>
      <c r="AP127" s="752">
        <v>0.1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2000</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10409</v>
      </c>
      <c r="AB128" s="722"/>
      <c r="AC128" s="722"/>
      <c r="AD128" s="722"/>
      <c r="AE128" s="723"/>
      <c r="AF128" s="724">
        <v>8829</v>
      </c>
      <c r="AG128" s="722"/>
      <c r="AH128" s="722"/>
      <c r="AI128" s="722"/>
      <c r="AJ128" s="723"/>
      <c r="AK128" s="724">
        <v>9</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4015470</v>
      </c>
      <c r="AB129" s="782"/>
      <c r="AC129" s="782"/>
      <c r="AD129" s="782"/>
      <c r="AE129" s="783"/>
      <c r="AF129" s="784">
        <v>3960807</v>
      </c>
      <c r="AG129" s="782"/>
      <c r="AH129" s="782"/>
      <c r="AI129" s="782"/>
      <c r="AJ129" s="783"/>
      <c r="AK129" s="784">
        <v>3997535</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13.5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467785</v>
      </c>
      <c r="AB130" s="782"/>
      <c r="AC130" s="782"/>
      <c r="AD130" s="782"/>
      <c r="AE130" s="783"/>
      <c r="AF130" s="784">
        <v>510484</v>
      </c>
      <c r="AG130" s="782"/>
      <c r="AH130" s="782"/>
      <c r="AI130" s="782"/>
      <c r="AJ130" s="783"/>
      <c r="AK130" s="784">
        <v>536808</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166.1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3547685</v>
      </c>
      <c r="AB131" s="715"/>
      <c r="AC131" s="715"/>
      <c r="AD131" s="715"/>
      <c r="AE131" s="716"/>
      <c r="AF131" s="717">
        <v>3450323</v>
      </c>
      <c r="AG131" s="715"/>
      <c r="AH131" s="715"/>
      <c r="AI131" s="715"/>
      <c r="AJ131" s="716"/>
      <c r="AK131" s="717">
        <v>3460727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13.989573480000001</v>
      </c>
      <c r="AB132" s="738"/>
      <c r="AC132" s="738"/>
      <c r="AD132" s="738"/>
      <c r="AE132" s="739"/>
      <c r="AF132" s="740">
        <v>13.91432049</v>
      </c>
      <c r="AG132" s="738"/>
      <c r="AH132" s="738"/>
      <c r="AI132" s="738"/>
      <c r="AJ132" s="739"/>
      <c r="AK132" s="740">
        <v>12.81941627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15.4</v>
      </c>
      <c r="AB133" s="747"/>
      <c r="AC133" s="747"/>
      <c r="AD133" s="747"/>
      <c r="AE133" s="748"/>
      <c r="AF133" s="746">
        <v>14.4</v>
      </c>
      <c r="AG133" s="747"/>
      <c r="AH133" s="747"/>
      <c r="AI133" s="747"/>
      <c r="AJ133" s="748"/>
      <c r="AK133" s="746">
        <v>13.5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960364</v>
      </c>
      <c r="L9" s="264">
        <v>68646</v>
      </c>
      <c r="M9" s="265">
        <v>97117</v>
      </c>
      <c r="N9" s="266">
        <v>-29.3</v>
      </c>
    </row>
    <row r="10" spans="1:16">
      <c r="A10" s="248"/>
      <c r="B10" s="244"/>
      <c r="C10" s="244"/>
      <c r="D10" s="244"/>
      <c r="E10" s="244"/>
      <c r="F10" s="244"/>
      <c r="G10" s="1131" t="s">
        <v>476</v>
      </c>
      <c r="H10" s="1132"/>
      <c r="I10" s="1132"/>
      <c r="J10" s="1133"/>
      <c r="K10" s="267">
        <v>62318</v>
      </c>
      <c r="L10" s="268">
        <v>4454</v>
      </c>
      <c r="M10" s="269">
        <v>9839</v>
      </c>
      <c r="N10" s="270">
        <v>-54.7</v>
      </c>
    </row>
    <row r="11" spans="1:16" ht="13.5" customHeight="1">
      <c r="A11" s="248"/>
      <c r="B11" s="244"/>
      <c r="C11" s="244"/>
      <c r="D11" s="244"/>
      <c r="E11" s="244"/>
      <c r="F11" s="244"/>
      <c r="G11" s="1131" t="s">
        <v>477</v>
      </c>
      <c r="H11" s="1132"/>
      <c r="I11" s="1132"/>
      <c r="J11" s="1133"/>
      <c r="K11" s="267">
        <v>294407</v>
      </c>
      <c r="L11" s="268">
        <v>21044</v>
      </c>
      <c r="M11" s="269">
        <v>18048</v>
      </c>
      <c r="N11" s="270">
        <v>16.600000000000001</v>
      </c>
    </row>
    <row r="12" spans="1:16" ht="13.5" customHeight="1">
      <c r="A12" s="248"/>
      <c r="B12" s="244"/>
      <c r="C12" s="244"/>
      <c r="D12" s="244"/>
      <c r="E12" s="244"/>
      <c r="F12" s="244"/>
      <c r="G12" s="1131" t="s">
        <v>478</v>
      </c>
      <c r="H12" s="1132"/>
      <c r="I12" s="1132"/>
      <c r="J12" s="1133"/>
      <c r="K12" s="267">
        <v>17061</v>
      </c>
      <c r="L12" s="268">
        <v>1220</v>
      </c>
      <c r="M12" s="269">
        <v>2186</v>
      </c>
      <c r="N12" s="270">
        <v>-44.2</v>
      </c>
    </row>
    <row r="13" spans="1:16" ht="13.5" customHeight="1">
      <c r="A13" s="248"/>
      <c r="B13" s="244"/>
      <c r="C13" s="244"/>
      <c r="D13" s="244"/>
      <c r="E13" s="244"/>
      <c r="F13" s="244"/>
      <c r="G13" s="1131" t="s">
        <v>479</v>
      </c>
      <c r="H13" s="1132"/>
      <c r="I13" s="1132"/>
      <c r="J13" s="1133"/>
      <c r="K13" s="267" t="s">
        <v>480</v>
      </c>
      <c r="L13" s="268" t="s">
        <v>480</v>
      </c>
      <c r="M13" s="269" t="s">
        <v>480</v>
      </c>
      <c r="N13" s="270" t="s">
        <v>480</v>
      </c>
    </row>
    <row r="14" spans="1:16" ht="13.5" customHeight="1">
      <c r="A14" s="248"/>
      <c r="B14" s="244"/>
      <c r="C14" s="244"/>
      <c r="D14" s="244"/>
      <c r="E14" s="244"/>
      <c r="F14" s="244"/>
      <c r="G14" s="1131" t="s">
        <v>481</v>
      </c>
      <c r="H14" s="1132"/>
      <c r="I14" s="1132"/>
      <c r="J14" s="1133"/>
      <c r="K14" s="267">
        <v>72816</v>
      </c>
      <c r="L14" s="268">
        <v>5205</v>
      </c>
      <c r="M14" s="269">
        <v>5044</v>
      </c>
      <c r="N14" s="270">
        <v>3.2</v>
      </c>
    </row>
    <row r="15" spans="1:16" ht="13.5" customHeight="1">
      <c r="A15" s="248"/>
      <c r="B15" s="244"/>
      <c r="C15" s="244"/>
      <c r="D15" s="244"/>
      <c r="E15" s="244"/>
      <c r="F15" s="244"/>
      <c r="G15" s="1131" t="s">
        <v>482</v>
      </c>
      <c r="H15" s="1132"/>
      <c r="I15" s="1132"/>
      <c r="J15" s="1133"/>
      <c r="K15" s="267">
        <v>4915</v>
      </c>
      <c r="L15" s="268">
        <v>351</v>
      </c>
      <c r="M15" s="269">
        <v>2764</v>
      </c>
      <c r="N15" s="270">
        <v>-87.3</v>
      </c>
    </row>
    <row r="16" spans="1:16">
      <c r="A16" s="248"/>
      <c r="B16" s="244"/>
      <c r="C16" s="244"/>
      <c r="D16" s="244"/>
      <c r="E16" s="244"/>
      <c r="F16" s="244"/>
      <c r="G16" s="1134" t="s">
        <v>483</v>
      </c>
      <c r="H16" s="1135"/>
      <c r="I16" s="1135"/>
      <c r="J16" s="1136"/>
      <c r="K16" s="268">
        <v>-179505</v>
      </c>
      <c r="L16" s="268">
        <v>-12831</v>
      </c>
      <c r="M16" s="269">
        <v>-12014</v>
      </c>
      <c r="N16" s="270">
        <v>6.8</v>
      </c>
    </row>
    <row r="17" spans="1:16">
      <c r="A17" s="248"/>
      <c r="B17" s="244"/>
      <c r="C17" s="244"/>
      <c r="D17" s="244"/>
      <c r="E17" s="244"/>
      <c r="F17" s="244"/>
      <c r="G17" s="1134" t="s">
        <v>168</v>
      </c>
      <c r="H17" s="1135"/>
      <c r="I17" s="1135"/>
      <c r="J17" s="1136"/>
      <c r="K17" s="268">
        <v>1232376</v>
      </c>
      <c r="L17" s="268">
        <v>88090</v>
      </c>
      <c r="M17" s="269">
        <v>122985</v>
      </c>
      <c r="N17" s="270">
        <v>-28.4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7.22</v>
      </c>
      <c r="L21" s="281">
        <v>11.27</v>
      </c>
      <c r="M21" s="282">
        <v>-4.05</v>
      </c>
      <c r="N21" s="249"/>
      <c r="O21" s="283"/>
      <c r="P21" s="279"/>
    </row>
    <row r="22" spans="1:16" s="284" customFormat="1">
      <c r="A22" s="279"/>
      <c r="B22" s="249"/>
      <c r="C22" s="249"/>
      <c r="D22" s="249"/>
      <c r="E22" s="249"/>
      <c r="F22" s="249"/>
      <c r="G22" s="1128" t="s">
        <v>489</v>
      </c>
      <c r="H22" s="1129"/>
      <c r="I22" s="1129"/>
      <c r="J22" s="1130"/>
      <c r="K22" s="285">
        <v>95.4</v>
      </c>
      <c r="L22" s="286">
        <v>94.8</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605933</v>
      </c>
      <c r="L32" s="294">
        <v>43312</v>
      </c>
      <c r="M32" s="295">
        <v>91831</v>
      </c>
      <c r="N32" s="296">
        <v>-52.8</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t="s">
        <v>480</v>
      </c>
      <c r="L34" s="294" t="s">
        <v>480</v>
      </c>
      <c r="M34" s="295" t="s">
        <v>480</v>
      </c>
      <c r="N34" s="296" t="s">
        <v>480</v>
      </c>
    </row>
    <row r="35" spans="1:16" ht="27" customHeight="1">
      <c r="A35" s="248"/>
      <c r="B35" s="244"/>
      <c r="C35" s="244"/>
      <c r="D35" s="244"/>
      <c r="E35" s="244"/>
      <c r="F35" s="244"/>
      <c r="G35" s="1119" t="s">
        <v>496</v>
      </c>
      <c r="H35" s="1120"/>
      <c r="I35" s="1120"/>
      <c r="J35" s="1121"/>
      <c r="K35" s="294">
        <v>356603</v>
      </c>
      <c r="L35" s="294">
        <v>25490</v>
      </c>
      <c r="M35" s="295">
        <v>23665</v>
      </c>
      <c r="N35" s="296">
        <v>7.7</v>
      </c>
    </row>
    <row r="36" spans="1:16" ht="27" customHeight="1">
      <c r="A36" s="248"/>
      <c r="B36" s="244"/>
      <c r="C36" s="244"/>
      <c r="D36" s="244"/>
      <c r="E36" s="244"/>
      <c r="F36" s="244"/>
      <c r="G36" s="1119" t="s">
        <v>497</v>
      </c>
      <c r="H36" s="1120"/>
      <c r="I36" s="1120"/>
      <c r="J36" s="1121"/>
      <c r="K36" s="294">
        <v>9684</v>
      </c>
      <c r="L36" s="294">
        <v>692</v>
      </c>
      <c r="M36" s="295">
        <v>4185</v>
      </c>
      <c r="N36" s="296">
        <v>-83.5</v>
      </c>
    </row>
    <row r="37" spans="1:16" ht="13.5" customHeight="1">
      <c r="A37" s="248"/>
      <c r="B37" s="244"/>
      <c r="C37" s="244"/>
      <c r="D37" s="244"/>
      <c r="E37" s="244"/>
      <c r="F37" s="244"/>
      <c r="G37" s="1119" t="s">
        <v>498</v>
      </c>
      <c r="H37" s="1120"/>
      <c r="I37" s="1120"/>
      <c r="J37" s="1121"/>
      <c r="K37" s="294">
        <v>8242</v>
      </c>
      <c r="L37" s="294">
        <v>589</v>
      </c>
      <c r="M37" s="295">
        <v>1887</v>
      </c>
      <c r="N37" s="296">
        <v>-68.8</v>
      </c>
    </row>
    <row r="38" spans="1:16" ht="27" customHeight="1">
      <c r="A38" s="248"/>
      <c r="B38" s="244"/>
      <c r="C38" s="244"/>
      <c r="D38" s="244"/>
      <c r="E38" s="244"/>
      <c r="F38" s="244"/>
      <c r="G38" s="1122" t="s">
        <v>499</v>
      </c>
      <c r="H38" s="1123"/>
      <c r="I38" s="1123"/>
      <c r="J38" s="1124"/>
      <c r="K38" s="297" t="s">
        <v>480</v>
      </c>
      <c r="L38" s="297" t="s">
        <v>480</v>
      </c>
      <c r="M38" s="298">
        <v>24</v>
      </c>
      <c r="N38" s="299" t="s">
        <v>480</v>
      </c>
      <c r="O38" s="293"/>
    </row>
    <row r="39" spans="1:16">
      <c r="A39" s="248"/>
      <c r="B39" s="244"/>
      <c r="C39" s="244"/>
      <c r="D39" s="244"/>
      <c r="E39" s="244"/>
      <c r="F39" s="244"/>
      <c r="G39" s="1122" t="s">
        <v>500</v>
      </c>
      <c r="H39" s="1123"/>
      <c r="I39" s="1123"/>
      <c r="J39" s="1124"/>
      <c r="K39" s="300">
        <v>-9</v>
      </c>
      <c r="L39" s="300">
        <v>-1</v>
      </c>
      <c r="M39" s="301">
        <v>-3963</v>
      </c>
      <c r="N39" s="302">
        <v>-100</v>
      </c>
      <c r="O39" s="293"/>
    </row>
    <row r="40" spans="1:16" ht="27" customHeight="1">
      <c r="A40" s="248"/>
      <c r="B40" s="244"/>
      <c r="C40" s="244"/>
      <c r="D40" s="244"/>
      <c r="E40" s="244"/>
      <c r="F40" s="244"/>
      <c r="G40" s="1119" t="s">
        <v>501</v>
      </c>
      <c r="H40" s="1120"/>
      <c r="I40" s="1120"/>
      <c r="J40" s="1121"/>
      <c r="K40" s="300">
        <v>-536808</v>
      </c>
      <c r="L40" s="300">
        <v>-38371</v>
      </c>
      <c r="M40" s="301">
        <v>-77210</v>
      </c>
      <c r="N40" s="302">
        <v>-50.3</v>
      </c>
      <c r="O40" s="293"/>
    </row>
    <row r="41" spans="1:16">
      <c r="A41" s="248"/>
      <c r="B41" s="244"/>
      <c r="C41" s="244"/>
      <c r="D41" s="244"/>
      <c r="E41" s="244"/>
      <c r="F41" s="244"/>
      <c r="G41" s="1125" t="s">
        <v>278</v>
      </c>
      <c r="H41" s="1126"/>
      <c r="I41" s="1126"/>
      <c r="J41" s="1127"/>
      <c r="K41" s="294">
        <v>443645</v>
      </c>
      <c r="L41" s="300">
        <v>31712</v>
      </c>
      <c r="M41" s="301">
        <v>40420</v>
      </c>
      <c r="N41" s="302">
        <v>-21.5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264992</v>
      </c>
      <c r="J51" s="320">
        <v>18282</v>
      </c>
      <c r="K51" s="321">
        <v>60.7</v>
      </c>
      <c r="L51" s="322">
        <v>102412</v>
      </c>
      <c r="M51" s="323">
        <v>52.4</v>
      </c>
      <c r="N51" s="324">
        <v>8.3000000000000007</v>
      </c>
    </row>
    <row r="52" spans="1:14">
      <c r="A52" s="248"/>
      <c r="B52" s="244"/>
      <c r="C52" s="244"/>
      <c r="D52" s="244"/>
      <c r="E52" s="244"/>
      <c r="F52" s="244"/>
      <c r="G52" s="325"/>
      <c r="H52" s="326" t="s">
        <v>512</v>
      </c>
      <c r="I52" s="327">
        <v>213639</v>
      </c>
      <c r="J52" s="328">
        <v>14739</v>
      </c>
      <c r="K52" s="329">
        <v>123.7</v>
      </c>
      <c r="L52" s="330">
        <v>58752</v>
      </c>
      <c r="M52" s="331">
        <v>71.3</v>
      </c>
      <c r="N52" s="332">
        <v>52.4</v>
      </c>
    </row>
    <row r="53" spans="1:14">
      <c r="A53" s="248"/>
      <c r="B53" s="244"/>
      <c r="C53" s="244"/>
      <c r="D53" s="244"/>
      <c r="E53" s="244"/>
      <c r="F53" s="244"/>
      <c r="G53" s="310" t="s">
        <v>513</v>
      </c>
      <c r="H53" s="311"/>
      <c r="I53" s="319">
        <v>379448</v>
      </c>
      <c r="J53" s="320">
        <v>26362</v>
      </c>
      <c r="K53" s="321">
        <v>44.2</v>
      </c>
      <c r="L53" s="322">
        <v>106194</v>
      </c>
      <c r="M53" s="323">
        <v>3.7</v>
      </c>
      <c r="N53" s="324">
        <v>40.5</v>
      </c>
    </row>
    <row r="54" spans="1:14">
      <c r="A54" s="248"/>
      <c r="B54" s="244"/>
      <c r="C54" s="244"/>
      <c r="D54" s="244"/>
      <c r="E54" s="244"/>
      <c r="F54" s="244"/>
      <c r="G54" s="325"/>
      <c r="H54" s="326" t="s">
        <v>512</v>
      </c>
      <c r="I54" s="327">
        <v>307727</v>
      </c>
      <c r="J54" s="328">
        <v>21379</v>
      </c>
      <c r="K54" s="329">
        <v>45.1</v>
      </c>
      <c r="L54" s="330">
        <v>51075</v>
      </c>
      <c r="M54" s="331">
        <v>-13.1</v>
      </c>
      <c r="N54" s="332">
        <v>58.2</v>
      </c>
    </row>
    <row r="55" spans="1:14">
      <c r="A55" s="248"/>
      <c r="B55" s="244"/>
      <c r="C55" s="244"/>
      <c r="D55" s="244"/>
      <c r="E55" s="244"/>
      <c r="F55" s="244"/>
      <c r="G55" s="310" t="s">
        <v>514</v>
      </c>
      <c r="H55" s="311"/>
      <c r="I55" s="319">
        <v>377683</v>
      </c>
      <c r="J55" s="320">
        <v>26528</v>
      </c>
      <c r="K55" s="321">
        <v>0.6</v>
      </c>
      <c r="L55" s="322">
        <v>117242</v>
      </c>
      <c r="M55" s="323">
        <v>10.4</v>
      </c>
      <c r="N55" s="324">
        <v>-9.8000000000000007</v>
      </c>
    </row>
    <row r="56" spans="1:14">
      <c r="A56" s="248"/>
      <c r="B56" s="244"/>
      <c r="C56" s="244"/>
      <c r="D56" s="244"/>
      <c r="E56" s="244"/>
      <c r="F56" s="244"/>
      <c r="G56" s="325"/>
      <c r="H56" s="326" t="s">
        <v>512</v>
      </c>
      <c r="I56" s="327">
        <v>209798</v>
      </c>
      <c r="J56" s="328">
        <v>14736</v>
      </c>
      <c r="K56" s="329">
        <v>-31.1</v>
      </c>
      <c r="L56" s="330">
        <v>59388</v>
      </c>
      <c r="M56" s="331">
        <v>16.3</v>
      </c>
      <c r="N56" s="332">
        <v>-47.4</v>
      </c>
    </row>
    <row r="57" spans="1:14">
      <c r="A57" s="248"/>
      <c r="B57" s="244"/>
      <c r="C57" s="244"/>
      <c r="D57" s="244"/>
      <c r="E57" s="244"/>
      <c r="F57" s="244"/>
      <c r="G57" s="310" t="s">
        <v>515</v>
      </c>
      <c r="H57" s="311"/>
      <c r="I57" s="319">
        <v>239053</v>
      </c>
      <c r="J57" s="320">
        <v>16998</v>
      </c>
      <c r="K57" s="321">
        <v>-35.9</v>
      </c>
      <c r="L57" s="322">
        <v>114097</v>
      </c>
      <c r="M57" s="323">
        <v>-2.7</v>
      </c>
      <c r="N57" s="324">
        <v>-33.200000000000003</v>
      </c>
    </row>
    <row r="58" spans="1:14">
      <c r="A58" s="248"/>
      <c r="B58" s="244"/>
      <c r="C58" s="244"/>
      <c r="D58" s="244"/>
      <c r="E58" s="244"/>
      <c r="F58" s="244"/>
      <c r="G58" s="325"/>
      <c r="H58" s="326" t="s">
        <v>512</v>
      </c>
      <c r="I58" s="327">
        <v>184546</v>
      </c>
      <c r="J58" s="328">
        <v>13122</v>
      </c>
      <c r="K58" s="329">
        <v>-11</v>
      </c>
      <c r="L58" s="330">
        <v>61630</v>
      </c>
      <c r="M58" s="331">
        <v>3.8</v>
      </c>
      <c r="N58" s="332">
        <v>-14.8</v>
      </c>
    </row>
    <row r="59" spans="1:14">
      <c r="A59" s="248"/>
      <c r="B59" s="244"/>
      <c r="C59" s="244"/>
      <c r="D59" s="244"/>
      <c r="E59" s="244"/>
      <c r="F59" s="244"/>
      <c r="G59" s="310" t="s">
        <v>516</v>
      </c>
      <c r="H59" s="311"/>
      <c r="I59" s="319">
        <v>299180</v>
      </c>
      <c r="J59" s="320">
        <v>21385</v>
      </c>
      <c r="K59" s="321">
        <v>25.8</v>
      </c>
      <c r="L59" s="322">
        <v>136577</v>
      </c>
      <c r="M59" s="323">
        <v>19.7</v>
      </c>
      <c r="N59" s="324">
        <v>6.1</v>
      </c>
    </row>
    <row r="60" spans="1:14">
      <c r="A60" s="248"/>
      <c r="B60" s="244"/>
      <c r="C60" s="244"/>
      <c r="D60" s="244"/>
      <c r="E60" s="244"/>
      <c r="F60" s="244"/>
      <c r="G60" s="325"/>
      <c r="H60" s="326" t="s">
        <v>512</v>
      </c>
      <c r="I60" s="333">
        <v>230824</v>
      </c>
      <c r="J60" s="328">
        <v>16499</v>
      </c>
      <c r="K60" s="329">
        <v>25.7</v>
      </c>
      <c r="L60" s="330">
        <v>59645</v>
      </c>
      <c r="M60" s="331">
        <v>-3.2</v>
      </c>
      <c r="N60" s="332">
        <v>28.9</v>
      </c>
    </row>
    <row r="61" spans="1:14">
      <c r="A61" s="248"/>
      <c r="B61" s="244"/>
      <c r="C61" s="244"/>
      <c r="D61" s="244"/>
      <c r="E61" s="244"/>
      <c r="F61" s="244"/>
      <c r="G61" s="310" t="s">
        <v>517</v>
      </c>
      <c r="H61" s="334"/>
      <c r="I61" s="335">
        <v>312071</v>
      </c>
      <c r="J61" s="336">
        <v>21911</v>
      </c>
      <c r="K61" s="337">
        <v>19.100000000000001</v>
      </c>
      <c r="L61" s="338">
        <v>115304</v>
      </c>
      <c r="M61" s="339">
        <v>16.7</v>
      </c>
      <c r="N61" s="324">
        <v>2.4</v>
      </c>
    </row>
    <row r="62" spans="1:14">
      <c r="A62" s="248"/>
      <c r="B62" s="244"/>
      <c r="C62" s="244"/>
      <c r="D62" s="244"/>
      <c r="E62" s="244"/>
      <c r="F62" s="244"/>
      <c r="G62" s="325"/>
      <c r="H62" s="326" t="s">
        <v>512</v>
      </c>
      <c r="I62" s="327">
        <v>229307</v>
      </c>
      <c r="J62" s="328">
        <v>16095</v>
      </c>
      <c r="K62" s="329">
        <v>30.5</v>
      </c>
      <c r="L62" s="330">
        <v>58098</v>
      </c>
      <c r="M62" s="331">
        <v>15</v>
      </c>
      <c r="N62" s="332">
        <v>15.5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6.71</v>
      </c>
      <c r="G47" s="12">
        <v>11.96</v>
      </c>
      <c r="H47" s="12">
        <v>11.03</v>
      </c>
      <c r="I47" s="12">
        <v>3.46</v>
      </c>
      <c r="J47" s="13">
        <v>7.11</v>
      </c>
    </row>
    <row r="48" spans="2:10" ht="57.75" customHeight="1">
      <c r="B48" s="14"/>
      <c r="C48" s="1139" t="s">
        <v>4</v>
      </c>
      <c r="D48" s="1139"/>
      <c r="E48" s="1140"/>
      <c r="F48" s="15">
        <v>6.95</v>
      </c>
      <c r="G48" s="16">
        <v>5.94</v>
      </c>
      <c r="H48" s="16">
        <v>6.52</v>
      </c>
      <c r="I48" s="16">
        <v>6.68</v>
      </c>
      <c r="J48" s="17">
        <v>6.4</v>
      </c>
    </row>
    <row r="49" spans="2:10" ht="57.75" customHeight="1" thickBot="1">
      <c r="B49" s="18"/>
      <c r="C49" s="1141" t="s">
        <v>5</v>
      </c>
      <c r="D49" s="1141"/>
      <c r="E49" s="1142"/>
      <c r="F49" s="19" t="s">
        <v>524</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529</v>
      </c>
      <c r="D34" s="1149"/>
      <c r="E34" s="1150"/>
      <c r="F34" s="32">
        <v>2.89</v>
      </c>
      <c r="G34" s="33">
        <v>3.73</v>
      </c>
      <c r="H34" s="33">
        <v>4.6900000000000004</v>
      </c>
      <c r="I34" s="33">
        <v>5.62</v>
      </c>
      <c r="J34" s="34">
        <v>6.5</v>
      </c>
      <c r="K34" s="22"/>
      <c r="L34" s="22"/>
      <c r="M34" s="22"/>
      <c r="N34" s="22"/>
      <c r="O34" s="22"/>
      <c r="P34" s="22"/>
    </row>
    <row r="35" spans="1:16" ht="39" customHeight="1">
      <c r="A35" s="22"/>
      <c r="B35" s="35"/>
      <c r="C35" s="1143" t="s">
        <v>530</v>
      </c>
      <c r="D35" s="1144"/>
      <c r="E35" s="1145"/>
      <c r="F35" s="36">
        <v>6.95</v>
      </c>
      <c r="G35" s="37">
        <v>5.94</v>
      </c>
      <c r="H35" s="37">
        <v>6.52</v>
      </c>
      <c r="I35" s="37">
        <v>6.68</v>
      </c>
      <c r="J35" s="38">
        <v>6.4</v>
      </c>
      <c r="K35" s="22"/>
      <c r="L35" s="22"/>
      <c r="M35" s="22"/>
      <c r="N35" s="22"/>
      <c r="O35" s="22"/>
      <c r="P35" s="22"/>
    </row>
    <row r="36" spans="1:16" ht="39" customHeight="1">
      <c r="A36" s="22"/>
      <c r="B36" s="35"/>
      <c r="C36" s="1143" t="s">
        <v>531</v>
      </c>
      <c r="D36" s="1144"/>
      <c r="E36" s="1145"/>
      <c r="F36" s="36">
        <v>5.89</v>
      </c>
      <c r="G36" s="37">
        <v>6.46</v>
      </c>
      <c r="H36" s="37">
        <v>6.3</v>
      </c>
      <c r="I36" s="37">
        <v>6.89</v>
      </c>
      <c r="J36" s="38">
        <v>4.1399999999999997</v>
      </c>
      <c r="K36" s="22"/>
      <c r="L36" s="22"/>
      <c r="M36" s="22"/>
      <c r="N36" s="22"/>
      <c r="O36" s="22"/>
      <c r="P36" s="22"/>
    </row>
    <row r="37" spans="1:16" ht="39" customHeight="1">
      <c r="A37" s="22"/>
      <c r="B37" s="35"/>
      <c r="C37" s="1143" t="s">
        <v>532</v>
      </c>
      <c r="D37" s="1144"/>
      <c r="E37" s="1145"/>
      <c r="F37" s="36">
        <v>2.14</v>
      </c>
      <c r="G37" s="37">
        <v>1.21</v>
      </c>
      <c r="H37" s="37">
        <v>2.1800000000000002</v>
      </c>
      <c r="I37" s="37">
        <v>1.35</v>
      </c>
      <c r="J37" s="38">
        <v>2.0299999999999998</v>
      </c>
      <c r="K37" s="22"/>
      <c r="L37" s="22"/>
      <c r="M37" s="22"/>
      <c r="N37" s="22"/>
      <c r="O37" s="22"/>
      <c r="P37" s="22"/>
    </row>
    <row r="38" spans="1:16" ht="39" customHeight="1">
      <c r="A38" s="22"/>
      <c r="B38" s="35"/>
      <c r="C38" s="1143" t="s">
        <v>533</v>
      </c>
      <c r="D38" s="1144"/>
      <c r="E38" s="1145"/>
      <c r="F38" s="36">
        <v>1.22</v>
      </c>
      <c r="G38" s="37">
        <v>0.72</v>
      </c>
      <c r="H38" s="37">
        <v>0.65</v>
      </c>
      <c r="I38" s="37">
        <v>0.6</v>
      </c>
      <c r="J38" s="38">
        <v>0.98</v>
      </c>
      <c r="K38" s="22"/>
      <c r="L38" s="22"/>
      <c r="M38" s="22"/>
      <c r="N38" s="22"/>
      <c r="O38" s="22"/>
      <c r="P38" s="22"/>
    </row>
    <row r="39" spans="1:16" ht="39" customHeight="1">
      <c r="A39" s="22"/>
      <c r="B39" s="35"/>
      <c r="C39" s="1143" t="s">
        <v>534</v>
      </c>
      <c r="D39" s="1144"/>
      <c r="E39" s="1145"/>
      <c r="F39" s="36">
        <v>0.02</v>
      </c>
      <c r="G39" s="37">
        <v>0.01</v>
      </c>
      <c r="H39" s="37">
        <v>0.01</v>
      </c>
      <c r="I39" s="37">
        <v>0.03</v>
      </c>
      <c r="J39" s="38">
        <v>0.02</v>
      </c>
      <c r="K39" s="22"/>
      <c r="L39" s="22"/>
      <c r="M39" s="22"/>
      <c r="N39" s="22"/>
      <c r="O39" s="22"/>
      <c r="P39" s="22"/>
    </row>
    <row r="40" spans="1:16" ht="39" customHeight="1">
      <c r="A40" s="22"/>
      <c r="B40" s="35"/>
      <c r="C40" s="1143" t="s">
        <v>535</v>
      </c>
      <c r="D40" s="1144"/>
      <c r="E40" s="1145"/>
      <c r="F40" s="36">
        <v>0</v>
      </c>
      <c r="G40" s="37">
        <v>0</v>
      </c>
      <c r="H40" s="37">
        <v>0</v>
      </c>
      <c r="I40" s="37">
        <v>0</v>
      </c>
      <c r="J40" s="38">
        <v>0</v>
      </c>
      <c r="K40" s="22"/>
      <c r="L40" s="22"/>
      <c r="M40" s="22"/>
      <c r="N40" s="22"/>
      <c r="O40" s="22"/>
      <c r="P40" s="22"/>
    </row>
    <row r="41" spans="1:16" ht="39" customHeight="1">
      <c r="A41" s="22"/>
      <c r="B41" s="35"/>
      <c r="C41" s="1143" t="s">
        <v>536</v>
      </c>
      <c r="D41" s="1144"/>
      <c r="E41" s="1145"/>
      <c r="F41" s="36">
        <v>0</v>
      </c>
      <c r="G41" s="37">
        <v>0</v>
      </c>
      <c r="H41" s="37">
        <v>0</v>
      </c>
      <c r="I41" s="37">
        <v>0</v>
      </c>
      <c r="J41" s="38">
        <v>0</v>
      </c>
      <c r="K41" s="22"/>
      <c r="L41" s="22"/>
      <c r="M41" s="22"/>
      <c r="N41" s="22"/>
      <c r="O41" s="22"/>
      <c r="P41" s="22"/>
    </row>
    <row r="42" spans="1:16" ht="39" customHeight="1">
      <c r="A42" s="22"/>
      <c r="B42" s="39"/>
      <c r="C42" s="1143" t="s">
        <v>537</v>
      </c>
      <c r="D42" s="1144"/>
      <c r="E42" s="1145"/>
      <c r="F42" s="36" t="s">
        <v>538</v>
      </c>
      <c r="G42" s="37" t="s">
        <v>539</v>
      </c>
      <c r="H42" s="37" t="s">
        <v>480</v>
      </c>
      <c r="I42" s="37" t="s">
        <v>480</v>
      </c>
      <c r="J42" s="38" t="s">
        <v>480</v>
      </c>
      <c r="K42" s="22"/>
      <c r="L42" s="22"/>
      <c r="M42" s="22"/>
      <c r="N42" s="22"/>
      <c r="O42" s="22"/>
      <c r="P42" s="22"/>
    </row>
    <row r="43" spans="1:16" ht="39" customHeight="1" thickBot="1">
      <c r="A43" s="22"/>
      <c r="B43" s="40"/>
      <c r="C43" s="1146" t="s">
        <v>540</v>
      </c>
      <c r="D43" s="1147"/>
      <c r="E43" s="1148"/>
      <c r="F43" s="41">
        <v>0</v>
      </c>
      <c r="G43" s="42">
        <v>0</v>
      </c>
      <c r="H43" s="42">
        <v>3.02</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723</v>
      </c>
      <c r="L45" s="60">
        <v>711</v>
      </c>
      <c r="M45" s="60">
        <v>654</v>
      </c>
      <c r="N45" s="60">
        <v>634</v>
      </c>
      <c r="O45" s="61">
        <v>606</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262</v>
      </c>
      <c r="L48" s="64">
        <v>282</v>
      </c>
      <c r="M48" s="64">
        <v>278</v>
      </c>
      <c r="N48" s="64">
        <v>326</v>
      </c>
      <c r="O48" s="65">
        <v>357</v>
      </c>
      <c r="P48" s="48"/>
      <c r="Q48" s="48"/>
      <c r="R48" s="48"/>
      <c r="S48" s="48"/>
      <c r="T48" s="48"/>
      <c r="U48" s="48"/>
    </row>
    <row r="49" spans="1:21" ht="30.75" customHeight="1">
      <c r="A49" s="48"/>
      <c r="B49" s="1161"/>
      <c r="C49" s="1162"/>
      <c r="D49" s="62"/>
      <c r="E49" s="1153" t="s">
        <v>16</v>
      </c>
      <c r="F49" s="1153"/>
      <c r="G49" s="1153"/>
      <c r="H49" s="1153"/>
      <c r="I49" s="1153"/>
      <c r="J49" s="1154"/>
      <c r="K49" s="63">
        <v>61</v>
      </c>
      <c r="L49" s="64">
        <v>26</v>
      </c>
      <c r="M49" s="64">
        <v>26</v>
      </c>
      <c r="N49" s="64">
        <v>26</v>
      </c>
      <c r="O49" s="65">
        <v>10</v>
      </c>
      <c r="P49" s="48"/>
      <c r="Q49" s="48"/>
      <c r="R49" s="48"/>
      <c r="S49" s="48"/>
      <c r="T49" s="48"/>
      <c r="U49" s="48"/>
    </row>
    <row r="50" spans="1:21" ht="30.75" customHeight="1">
      <c r="A50" s="48"/>
      <c r="B50" s="1161"/>
      <c r="C50" s="1162"/>
      <c r="D50" s="62"/>
      <c r="E50" s="1153" t="s">
        <v>17</v>
      </c>
      <c r="F50" s="1153"/>
      <c r="G50" s="1153"/>
      <c r="H50" s="1153"/>
      <c r="I50" s="1153"/>
      <c r="J50" s="1154"/>
      <c r="K50" s="63">
        <v>21</v>
      </c>
      <c r="L50" s="64">
        <v>19</v>
      </c>
      <c r="M50" s="64">
        <v>16</v>
      </c>
      <c r="N50" s="64">
        <v>14</v>
      </c>
      <c r="O50" s="65">
        <v>8</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480</v>
      </c>
      <c r="M51" s="64">
        <v>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477</v>
      </c>
      <c r="L52" s="64">
        <v>473</v>
      </c>
      <c r="M52" s="64">
        <v>477</v>
      </c>
      <c r="N52" s="64">
        <v>520</v>
      </c>
      <c r="O52" s="65">
        <v>536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590</v>
      </c>
      <c r="L53" s="69">
        <v>565</v>
      </c>
      <c r="M53" s="69">
        <v>497</v>
      </c>
      <c r="N53" s="69">
        <v>480</v>
      </c>
      <c r="O53" s="70">
        <v>445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2015-04-20T07:58:17Z</cp:lastPrinted>
  <dcterms:created xsi:type="dcterms:W3CDTF">2015-02-17T05:57:22Z</dcterms:created>
  <dcterms:modified xsi:type="dcterms:W3CDTF">2015-05-08T00:34:43Z</dcterms:modified>
  <cp:category/>
</cp:coreProperties>
</file>