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20 田舎館村○\0503修正依頼\"/>
    </mc:Choice>
  </mc:AlternateContent>
  <workbookProtection workbookPassword="979D" lockStructure="1"/>
  <bookViews>
    <workbookView xWindow="240" yWindow="60" windowWidth="14940" windowHeight="7875" tabRatio="7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BE35" i="9"/>
  <c r="C35" i="9"/>
  <c r="BE34" i="9"/>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<sst xmlns="http://schemas.openxmlformats.org/spreadsheetml/2006/main" count="1019" uniqueCount="548">
  <si>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</si>
  <si>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</si>
  <si>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</si>
  <si>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</si>
  <si>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</si>
  <si>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</si>
  <si>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</si>
  <si>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</si>
  <si>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</si>
  <si>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</si>
  <si>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</si>
  <si>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</si>
  <si>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</si>
  <si>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</si>
  <si>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</si>
  <si>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</si>
  <si>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</si>
  <si>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</si>
  <si>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</si>
  <si>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</si>
  <si>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</si>
  <si>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</si>
  <si>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</si>
  <si>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</si>
  <si>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</si>
  <si>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</si>
  <si>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</si>
  <si>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</si>
  <si>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</si>
  <si>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</si>
  <si>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</si>
  <si>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</si>
  <si>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</si>
  <si>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</si>
  <si>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</si>
  <si>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</si>
  <si>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</si>
  <si>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</si>
  <si>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</si>
  <si>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</si>
  <si>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</si>
  <si>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</si>
  <si>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</si>
  <si>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</si>
  <si>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</si>
  <si>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</si>
  <si>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</si>
  <si>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</si>
  <si>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</si>
  <si>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</si>
  <si>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</si>
  <si>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</si>
  <si>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</si>
  <si>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</si>
  <si>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</si>
  <si>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</si>
  <si>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</si>
  <si>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</si>
  <si>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</si>
  <si>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</si>
  <si>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</si>
  <si>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</si>
  <si>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</si>
  <si>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</si>
  <si>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</si>
  <si>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</si>
  <si>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</si>
  <si>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</si>
  <si>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</si>
  <si>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</si>
  <si>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</si>
  <si>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</si>
  <si>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</si>
  <si>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</si>
  <si>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</si>
  <si>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</si>
  <si>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</si>
  <si>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</si>
  <si>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</si>
  <si>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</si>
  <si>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</si>
  <si>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</si>
  <si>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</si>
  <si>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</si>
  <si>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</si>
  <si>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</si>
  <si>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</si>
  <si>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</si>
  <si>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</si>
  <si>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</si>
  <si>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</si>
  <si>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</si>
  <si>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</si>
  <si>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</si>
  <si>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</si>
  <si>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</si>
  <si>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</si>
  <si>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</si>
  <si>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</si>
  <si>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</si>
  <si>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</si>
  <si>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</si>
  <si>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</si>
  <si>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</si>
  <si>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</si>
  <si>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</si>
  <si>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</si>
  <si>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</si>
  <si>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</si>
  <si>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</si>
  <si>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</si>
  <si>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</si>
  <si>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</si>
  <si>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</si>
  <si>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</si>
  <si>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</si>
  <si>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</si>
  <si>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</si>
  <si>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</si>
  <si>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</si>
  <si>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</si>
  <si>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</si>
  <si>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</si>
  <si>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</si>
  <si>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</si>
  <si>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</si>
  <si>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</si>
  <si>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</si>
  <si>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</si>
  <si>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</si>
  <si>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</si>
  <si>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</si>
  <si>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</si>
  <si>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</si>
  <si>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</si>
  <si>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</si>
  <si>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</si>
  <si>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</si>
  <si>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</si>
  <si>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</si>
  <si>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</si>
  <si>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</si>
  <si>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</si>
  <si>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</si>
  <si>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</si>
  <si>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</si>
  <si>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</si>
  <si>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</si>
  <si>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</si>
  <si>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</si>
  <si>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</si>
  <si>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</si>
  <si>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</si>
  <si>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</si>
  <si>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</si>
  <si>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</si>
  <si>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</si>
  <si>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</si>
  <si>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</si>
  <si>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</si>
  <si>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</si>
  <si>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</si>
  <si>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</si>
  <si>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</si>
  <si>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</si>
  <si>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</si>
  <si>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</si>
  <si>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</si>
  <si>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</si>
  <si>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</si>
  <si>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</si>
  <si>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</si>
  <si>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</si>
  <si>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</si>
  <si>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</si>
  <si>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</si>
  <si>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</si>
  <si>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</si>
  <si>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</si>
  <si>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</si>
  <si>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</si>
  <si>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</si>
  <si>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</si>
  <si>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</si>
  <si>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</si>
  <si>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</si>
  <si>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</si>
  <si>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</si>
  <si>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</si>
  <si>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</si>
  <si>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</si>
  <si>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</si>
  <si>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</si>
  <si>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</si>
  <si>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</si>
  <si>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</si>
  <si>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青森県田舎館村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</si>
  <si>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</si>
  <si>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</si>
  <si>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</si>
  <si>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</si>
  <si>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</si>
  <si>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</si>
  <si>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</si>
  <si>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</si>
  <si>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</si>
  <si>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</si>
  <si>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</si>
  <si>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</si>
  <si>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</si>
  <si>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</si>
  <si>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</si>
  <si>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</si>
  <si>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</si>
  <si>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</si>
  <si>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</si>
  <si>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</si>
  <si>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</si>
  <si>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</si>
  <si>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</si>
  <si>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</si>
  <si>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</si>
  <si>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</si>
  <si>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</si>
  <si>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</si>
  <si>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</si>
  <si>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</si>
  <si>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</si>
  <si>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</si>
  <si>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</si>
  <si>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</si>
  <si>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</si>
  <si>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</si>
  <si>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</si>
  <si>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</si>
  <si>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</si>
  <si>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</si>
  <si>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</si>
  <si>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</si>
  <si>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</si>
  <si>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</si>
  <si>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</si>
  <si>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</si>
  <si>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</si>
  <si>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</si>
  <si>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</si>
  <si>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</si>
  <si>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</si>
  <si>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</si>
  <si>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</si>
  <si>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</si>
  <si>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</si>
  <si>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</si>
  <si>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</si>
  <si>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</si>
  <si>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</si>
  <si>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</si>
  <si>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</si>
  <si>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</si>
  <si>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</si>
  <si>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</si>
  <si>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</si>
  <si>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</si>
  <si>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</si>
  <si>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</si>
  <si>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</si>
  <si>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</si>
  <si>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</si>
  <si>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</si>
  <si>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</si>
  <si>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</si>
  <si>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</si>
  <si>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</si>
  <si>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</si>
  <si>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</si>
  <si>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</si>
  <si>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</si>
  <si>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</si>
  <si>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</si>
  <si>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</si>
  <si>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</si>
  <si>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</si>
  <si>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</si>
  <si>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</si>
  <si>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</si>
  <si>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</si>
  <si>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</si>
  <si>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</si>
  <si>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</si>
  <si>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</si>
  <si>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</si>
  <si>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</si>
  <si>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</si>
  <si>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</si>
  <si>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</si>
  <si>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</si>
  <si>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</si>
  <si>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</si>
  <si>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</si>
  <si>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</si>
  <si>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</si>
  <si>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</si>
  <si>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</si>
  <si>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</si>
  <si>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</si>
  <si>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</si>
  <si>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</si>
  <si>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</si>
  <si>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</si>
  <si>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</si>
  <si>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</si>
  <si>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</si>
  <si>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</si>
  <si>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</si>
  <si>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</si>
  <si>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</si>
  <si>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</si>
  <si>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</si>
  <si>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</si>
  <si>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</si>
  <si>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</si>
  <si>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</si>
  <si>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</si>
  <si>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</si>
  <si>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</si>
  <si>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</si>
  <si>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</si>
  <si>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</si>
  <si>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</si>
  <si>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</si>
  <si>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</si>
  <si>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</si>
  <si>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</si>
  <si>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</si>
  <si>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</si>
  <si>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</si>
  <si>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</si>
  <si>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</si>
  <si>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</si>
  <si>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</si>
  <si>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</si>
  <si>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</si>
  <si>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</si>
  <si>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</si>
  <si>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</si>
  <si>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</si>
  <si>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青森県田舎館村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</si>
  <si>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</si>
  <si>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</si>
  <si>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</si>
  <si>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</si>
  <si>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</si>
  <si>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</si>
  <si>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</si>
  <si>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</si>
  <si>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</si>
  <si>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</si>
  <si>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</si>
  <si>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</si>
  <si>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</si>
  <si>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</si>
  <si>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</si>
  <si>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</si>
  <si>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</si>
  <si>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</si>
  <si>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</si>
  <si>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</si>
  <si>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</si>
  <si>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</si>
  <si>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</si>
  <si>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</si>
  <si>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</si>
  <si>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</si>
  <si>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</si>
  <si>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</si>
  <si>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</si>
  <si>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</si>
  <si>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</si>
  <si>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</si>
  <si>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</si>
  <si>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</si>
  <si>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</si>
  <si>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</si>
  <si>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</si>
  <si>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</si>
  <si>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</si>
  <si>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</si>
  <si>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</si>
  <si>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</si>
  <si>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</si>
  <si>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</si>
  <si>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</si>
  <si>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</si>
  <si>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</si>
  <si>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</si>
  <si>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</si>
  <si>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</si>
  <si>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</si>
  <si>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</si>
  <si>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</si>
  <si>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</si>
  <si>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</si>
  <si>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</si>
  <si>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</si>
  <si>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</si>
  <si>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</si>
  <si>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</si>
  <si>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</si>
  <si>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</si>
  <si>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</si>
  <si>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</si>
  <si>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</si>
  <si>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</si>
  <si>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</si>
  <si>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</si>
  <si>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</si>
  <si>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</si>
  <si>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</si>
  <si>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</si>
  <si>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</si>
  <si>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</si>
  <si>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</si>
  <si>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</si>
  <si>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</si>
  <si>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</si>
  <si>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</si>
  <si>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</si>
  <si>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</si>
  <si>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</si>
  <si>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</si>
  <si>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</si>
  <si>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</si>
  <si>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</si>
  <si>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</si>
  <si>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</si>
  <si>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</si>
  <si>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</si>
  <si>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</si>
  <si>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</si>
  <si>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</si>
  <si>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</si>
  <si>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</si>
  <si>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</si>
  <si>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</si>
  <si>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</si>
  <si>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</si>
  <si>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</si>
  <si>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</si>
  <si>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</si>
  <si>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</si>
  <si>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</si>
  <si>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</si>
  <si>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</si>
  <si>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</si>
  <si>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</si>
  <si>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</si>
  <si>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</si>
  <si>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</si>
  <si>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</si>
  <si>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</si>
  <si>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</si>
  <si>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</si>
  <si>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</si>
  <si>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</si>
  <si>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</si>
  <si>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</si>
  <si>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</si>
  <si>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</si>
  <si>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</si>
  <si>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</si>
  <si>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</si>
  <si>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</si>
  <si>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</si>
  <si>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</si>
  <si>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</si>
  <si>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</si>
  <si>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</si>
  <si>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</si>
  <si>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</si>
  <si>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</si>
  <si>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</si>
  <si>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</si>
  <si>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</si>
  <si>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</si>
  <si>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</si>
  <si>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</si>
  <si>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</si>
  <si>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</si>
  <si>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</si>
  <si>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</si>
  <si>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</si>
  <si>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</si>
  <si>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</si>
  <si>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</si>
  <si>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</si>
  <si>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</si>
  <si>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</si>
  <si>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</si>
  <si>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</si>
  <si>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</si>
  <si>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</si>
  <si>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</si>
  <si>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</si>
  <si>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</si>
  <si>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</si>
  <si>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</si>
  <si>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</si>
  <si>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</si>
  <si>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</si>
  <si>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</si>
  <si>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</si>
  <si>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</si>
  <si>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</si>
  <si>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</si>
  <si>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</si>
  <si>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</si>
  <si>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</si>
  <si>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</si>
  <si>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</si>
  <si>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0.27</t>
  </si>
  <si>
    <t>▲ 7.88</t>
  </si>
  <si>
    <t>▲ 11.83</t>
  </si>
  <si>
    <t>▲ 15.85</t>
  </si>
  <si>
    <t>一般会計</t>
  </si>
  <si>
    <t>介護保険特別会計</t>
  </si>
  <si>
    <t>下水道事業会計</t>
  </si>
  <si>
    <t>国民健康保険特別会計</t>
  </si>
  <si>
    <t>農業集落排水事業会計</t>
  </si>
  <si>
    <t>水道事業会計</t>
  </si>
  <si>
    <t>後期高齢者医療特別会計</t>
  </si>
  <si>
    <t>その他会計（赤字）</t>
  </si>
  <si>
    <t>その他会計（黒字）</t>
  </si>
  <si>
    <t>田舎館村土地開発公社</t>
    <rPh sb="0" eb="4">
      <t>イナカダテムラ</t>
    </rPh>
    <rPh sb="4" eb="6">
      <t>トチ</t>
    </rPh>
    <rPh sb="6" eb="8">
      <t>カイハツ</t>
    </rPh>
    <rPh sb="8" eb="10">
      <t>コウシャ</t>
    </rPh>
    <phoneticPr fontId="24"/>
  </si>
  <si>
    <t>(株)アイナック</t>
    <rPh sb="0" eb="3">
      <t>カブ</t>
    </rPh>
    <phoneticPr fontId="24"/>
  </si>
  <si>
    <t>黒石地区清掃施設組合</t>
    <rPh sb="0" eb="2">
      <t>クロイシ</t>
    </rPh>
    <rPh sb="2" eb="4">
      <t>チク</t>
    </rPh>
    <rPh sb="4" eb="6">
      <t>セイソウ</t>
    </rPh>
    <rPh sb="6" eb="8">
      <t>シセツ</t>
    </rPh>
    <rPh sb="8" eb="10">
      <t>クミアイ</t>
    </rPh>
    <phoneticPr fontId="24"/>
  </si>
  <si>
    <t>南黒地方福祉事務組合</t>
    <rPh sb="0" eb="2">
      <t>ナンコク</t>
    </rPh>
    <rPh sb="2" eb="4">
      <t>チホウ</t>
    </rPh>
    <rPh sb="4" eb="6">
      <t>フクシ</t>
    </rPh>
    <rPh sb="6" eb="8">
      <t>ジム</t>
    </rPh>
    <rPh sb="8" eb="10">
      <t>クミアイ</t>
    </rPh>
    <phoneticPr fontId="24"/>
  </si>
  <si>
    <t>津軽広域連合</t>
    <rPh sb="0" eb="2">
      <t>ツガル</t>
    </rPh>
    <rPh sb="2" eb="4">
      <t>コウイキ</t>
    </rPh>
    <rPh sb="4" eb="6">
      <t>レンゴウ</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</si>
  <si>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</si>
  <si>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</si>
  <si>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</si>
  <si>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青森県市町村総合事務組合</t>
    <rPh sb="0" eb="3">
      <t>アオモリケン</t>
    </rPh>
    <rPh sb="3" eb="6">
      <t>シチョウソン</t>
    </rPh>
    <rPh sb="6" eb="8">
      <t>ソウゴウ</t>
    </rPh>
    <rPh sb="8" eb="10">
      <t>ジム</t>
    </rPh>
    <rPh sb="10" eb="12">
      <t>クミアイ</t>
    </rPh>
    <phoneticPr fontId="24"/>
  </si>
  <si>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</si>
  <si>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</si>
  <si>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</si>
  <si>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津軽広域水道企業団津軽事業部</t>
    <rPh sb="0" eb="2">
      <t>ツガル</t>
    </rPh>
    <rPh sb="2" eb="4">
      <t>コウイキ</t>
    </rPh>
    <rPh sb="4" eb="6">
      <t>スイドウ</t>
    </rPh>
    <rPh sb="6" eb="9">
      <t>キギョウダン</t>
    </rPh>
    <rPh sb="9" eb="11">
      <t>ツガル</t>
    </rPh>
    <rPh sb="11" eb="13">
      <t>ジギョウ</t>
    </rPh>
    <rPh sb="13" eb="14">
      <t>ブ</t>
    </rPh>
    <phoneticPr fontId="24"/>
  </si>
  <si>
    <t>法適用企業</t>
    <rPh sb="0" eb="1">
      <t>ホウ</t>
    </rPh>
    <rPh sb="1" eb="3">
      <t>テキヨウ</t>
    </rPh>
    <rPh sb="3" eb="5">
      <t>キギョウ</t>
    </rPh>
    <phoneticPr fontId="5"/>
  </si>
  <si>
    <t>弘前地区消防事務組合</t>
    <rPh sb="0" eb="2">
      <t>ヒロサキ</t>
    </rPh>
    <rPh sb="2" eb="4">
      <t>チク</t>
    </rPh>
    <rPh sb="4" eb="6">
      <t>ショウボウ</t>
    </rPh>
    <rPh sb="6" eb="8">
      <t>ジム</t>
    </rPh>
    <rPh sb="8" eb="10">
      <t>クミアイ</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</si>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</sst>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27685</c:v>
                </c:pt>
                <c:pt idx="1">
                  <c:v>32705</c:v>
                </c:pt>
                <c:pt idx="2">
                  <c:v>27554</c:v>
                </c:pt>
                <c:pt idx="3">
                  <c:v>105087</c:v>
                </c:pt>
                <c:pt idx="4">
                  <c:v>37161</c:v>
                </c:pt>
              </c:numCache>
            </c:numRef>
          </c:val>
          <c:smooth val="0"/>
        </c:ser>
        <c:dLbls>
          <c:showLegendKey val="0"/>
          <c:showVal val="0"/>
          <c:showCatName val="0"/>
          <c:showSerName val="0"/>
          <c:showPercent val="0"/>
          <c:showBubbleSize val="0"/>
        </c:dLbls>
        <c:marker val="1"/>
        <c:smooth val="0"/>
        <c:axId val="190714968"/>
        <c:axId val="190715360"/>
      </c:lineChart>
      <c:catAx>
        <c:axId val="19071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715360"/>
        <c:crosses val="autoZero"/>
        <c:auto val="1"/>
        <c:lblAlgn val="ctr"/>
        <c:lblOffset val="100"/>
        <c:tickLblSkip val="1"/>
        <c:tickMarkSkip val="1"/>
        <c:noMultiLvlLbl val="0"/>
      </c:catAx>
      <c:valAx>
        <c:axId val="1907153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71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20.63</c:v>
                </c:pt>
                <c:pt idx="1">
                  <c:v>18.63</c:v>
                </c:pt>
                <c:pt idx="2">
                  <c:v>17.239999999999998</c:v>
                </c:pt>
                <c:pt idx="3">
                  <c:v>8.27</c:v>
                </c:pt>
                <c:pt idx="4">
                  <c:v>16.23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17.27</c:v>
                </c:pt>
                <c:pt idx="1">
                  <c:v>26.48</c:v>
                </c:pt>
                <c:pt idx="2">
                  <c:v>32.86</c:v>
                </c:pt>
                <c:pt idx="3">
                  <c:v>40.82</c:v>
                </c:pt>
                <c:pt idx="4">
                  <c:v>43.13</c:v>
                </c:pt>
              </c:numCache>
            </c:numRef>
          </c:val>
        </c:ser>
        <c:dLbls>
          <c:showLegendKey val="0"/>
          <c:showVal val="0"/>
          <c:showCatName val="0"/>
          <c:showSerName val="0"/>
          <c:showPercent val="0"/>
          <c:showBubbleSize val="0"/>
        </c:dLbls>
        <c:gapWidth val="250"/>
        <c:overlap val="100"/>
        <c:axId val="454243056"/>
        <c:axId val="45424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-0.27</c:v>
                </c:pt>
                <c:pt idx="1">
                  <c:v>-7.88</c:v>
                </c:pt>
                <c:pt idx="2">
                  <c:v>-11.83</c:v>
                </c:pt>
                <c:pt idx="3">
                  <c:v>-15.85</c:v>
                </c:pt>
                <c:pt idx="4">
                  <c:v>2.5099999999999998</c:v>
                </c:pt>
              </c:numCache>
            </c:numRef>
          </c:val>
          <c:smooth val="0"/>
        </c:ser>
        <c:dLbls>
          <c:showLegendKey val="0"/>
          <c:showVal val="0"/>
          <c:showCatName val="0"/>
          <c:showSerName val="0"/>
          <c:showPercent val="0"/>
          <c:showBubbleSize val="0"/>
        </c:dLbls>
        <c:marker val="1"/>
        <c:smooth val="0"/>
        <c:axId val="454243056"/>
        <c:axId val="454243448"/>
      </c:lineChart>
      <c:catAx>
        <c:axId val="45424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243448"/>
        <c:crosses val="autoZero"/>
        <c:auto val="1"/>
        <c:lblAlgn val="ctr"/>
        <c:lblOffset val="100"/>
        <c:tickLblSkip val="1"/>
        <c:tickMarkSkip val="1"/>
        <c:noMultiLvlLbl val="0"/>
      </c:catAx>
      <c:valAx>
        <c:axId val="45424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4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3.03</c:v>
                </c:pt>
                <c:pt idx="2">
                  <c:v>#N/A</c:v>
                </c:pt>
                <c:pt idx="3">
                  <c:v>2.04</c:v>
                </c:pt>
                <c:pt idx="4">
                  <c:v>#N/A</c:v>
                </c:pt>
                <c:pt idx="5">
                  <c:v>1.47</c:v>
                </c:pt>
                <c:pt idx="6">
                  <c:v>#N/A</c:v>
                </c:pt>
                <c:pt idx="7">
                  <c:v>0.95</c:v>
                </c:pt>
                <c:pt idx="8">
                  <c:v>#N/A</c:v>
                </c:pt>
                <c:pt idx="9">
                  <c:v>0.69</c:v>
                </c:pt>
              </c:numCache>
            </c:numRef>
          </c:val>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0.43</c:v>
                </c:pt>
                <c:pt idx="4">
                  <c:v>#N/A</c:v>
                </c:pt>
                <c:pt idx="5">
                  <c:v>0.6</c:v>
                </c:pt>
                <c:pt idx="6">
                  <c:v>#N/A</c:v>
                </c:pt>
                <c:pt idx="7">
                  <c:v>0.56999999999999995</c:v>
                </c:pt>
                <c:pt idx="8">
                  <c:v>#N/A</c:v>
                </c:pt>
                <c:pt idx="9">
                  <c:v>0.79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5.95</c:v>
                </c:pt>
                <c:pt idx="2">
                  <c:v>#N/A</c:v>
                </c:pt>
                <c:pt idx="3">
                  <c:v>4.17</c:v>
                </c:pt>
                <c:pt idx="4">
                  <c:v>#N/A</c:v>
                </c:pt>
                <c:pt idx="5">
                  <c:v>2.93</c:v>
                </c:pt>
                <c:pt idx="6">
                  <c:v>#N/A</c:v>
                </c:pt>
                <c:pt idx="7">
                  <c:v>4.09</c:v>
                </c:pt>
                <c:pt idx="8">
                  <c:v>#N/A</c:v>
                </c:pt>
                <c:pt idx="9">
                  <c:v>1.71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1.37</c:v>
                </c:pt>
                <c:pt idx="8">
                  <c:v>#N/A</c:v>
                </c:pt>
                <c:pt idx="9">
                  <c:v>3.03</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2.2200000000000002</c:v>
                </c:pt>
                <c:pt idx="2">
                  <c:v>#N/A</c:v>
                </c:pt>
                <c:pt idx="3">
                  <c:v>2.6</c:v>
                </c:pt>
                <c:pt idx="4">
                  <c:v>#N/A</c:v>
                </c:pt>
                <c:pt idx="5">
                  <c:v>3.22</c:v>
                </c:pt>
                <c:pt idx="6">
                  <c:v>#N/A</c:v>
                </c:pt>
                <c:pt idx="7">
                  <c:v>3.77</c:v>
                </c:pt>
                <c:pt idx="8">
                  <c:v>#N/A</c:v>
                </c:pt>
                <c:pt idx="9">
                  <c:v>4.55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20.62</c:v>
                </c:pt>
                <c:pt idx="2">
                  <c:v>#N/A</c:v>
                </c:pt>
                <c:pt idx="3">
                  <c:v>18.62</c:v>
                </c:pt>
                <c:pt idx="4">
                  <c:v>#N/A</c:v>
                </c:pt>
                <c:pt idx="5">
                  <c:v>17.23</c:v>
                </c:pt>
                <c:pt idx="6">
                  <c:v>#N/A</c:v>
                </c:pt>
                <c:pt idx="7">
                  <c:v>8.26</c:v>
                </c:pt>
                <c:pt idx="8">
                  <c:v>#N/A</c:v>
                </c:pt>
                <c:pt idx="9">
                  <c:v>16.22</c:v>
                </c:pt>
              </c:numCache>
            </c:numRef>
          </c:val>
        </c:ser>
        <c:dLbls>
          <c:showLegendKey val="0"/>
          <c:showVal val="0"/>
          <c:showCatName val="0"/>
          <c:showSerName val="0"/>
          <c:showPercent val="0"/>
          <c:showBubbleSize val="0"/>
        </c:dLbls>
        <c:gapWidth val="150"/>
        <c:overlap val="100"/>
        <c:axId val="454244232"/>
        <c:axId val="454244624"/>
      </c:barChart>
      <c:catAx>
        <c:axId val="45424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244624"/>
        <c:crosses val="autoZero"/>
        <c:auto val="1"/>
        <c:lblAlgn val="ctr"/>
        <c:lblOffset val="100"/>
        <c:tickLblSkip val="1"/>
        <c:tickMarkSkip val="1"/>
        <c:noMultiLvlLbl val="0"/>
      </c:catAx>
      <c:valAx>
        <c:axId val="45424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44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439</c:v>
                </c:pt>
                <c:pt idx="5">
                  <c:v>389</c:v>
                </c:pt>
                <c:pt idx="8">
                  <c:v>391</c:v>
                </c:pt>
                <c:pt idx="11">
                  <c:v>392</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8</c:v>
                </c:pt>
                <c:pt idx="9">
                  <c:v>25</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c:v>
                </c:pt>
                <c:pt idx="3">
                  <c:v>20</c:v>
                </c:pt>
                <c:pt idx="6">
                  <c:v>17</c:v>
                </c:pt>
                <c:pt idx="9">
                  <c:v>3</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199</c:v>
                </c:pt>
                <c:pt idx="3">
                  <c:v>195</c:v>
                </c:pt>
                <c:pt idx="6">
                  <c:v>214</c:v>
                </c:pt>
                <c:pt idx="9">
                  <c:v>226</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684</c:v>
                </c:pt>
                <c:pt idx="3">
                  <c:v>601</c:v>
                </c:pt>
                <c:pt idx="6">
                  <c:v>563</c:v>
                </c:pt>
                <c:pt idx="9">
                  <c:v>537</c:v>
                </c:pt>
                <c:pt idx="12">
                  <c:v>493</c:v>
                </c:pt>
              </c:numCache>
            </c:numRef>
          </c:val>
        </c:ser>
        <c:dLbls>
          <c:showLegendKey val="0"/>
          <c:showVal val="0"/>
          <c:showCatName val="0"/>
          <c:showSerName val="0"/>
          <c:showPercent val="0"/>
          <c:showBubbleSize val="0"/>
        </c:dLbls>
        <c:gapWidth val="100"/>
        <c:overlap val="100"/>
        <c:axId val="454245408"/>
        <c:axId val="454245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475</c:v>
                </c:pt>
                <c:pt idx="2">
                  <c:v>#N/A</c:v>
                </c:pt>
                <c:pt idx="3">
                  <c:v>#N/A</c:v>
                </c:pt>
                <c:pt idx="4">
                  <c:v>435</c:v>
                </c:pt>
                <c:pt idx="5">
                  <c:v>#N/A</c:v>
                </c:pt>
                <c:pt idx="6">
                  <c:v>#N/A</c:v>
                </c:pt>
                <c:pt idx="7">
                  <c:v>411</c:v>
                </c:pt>
                <c:pt idx="8">
                  <c:v>#N/A</c:v>
                </c:pt>
                <c:pt idx="9">
                  <c:v>#N/A</c:v>
                </c:pt>
                <c:pt idx="10">
                  <c:v>399</c:v>
                </c:pt>
                <c:pt idx="11">
                  <c:v>#N/A</c:v>
                </c:pt>
                <c:pt idx="12">
                  <c:v>#N/A</c:v>
                </c:pt>
                <c:pt idx="13">
                  <c:v>308</c:v>
                </c:pt>
                <c:pt idx="14">
                  <c:v>#N/A</c:v>
                </c:pt>
              </c:numCache>
            </c:numRef>
          </c:val>
          <c:smooth val="0"/>
        </c:ser>
        <c:dLbls>
          <c:showLegendKey val="0"/>
          <c:showVal val="0"/>
          <c:showCatName val="0"/>
          <c:showSerName val="0"/>
          <c:showPercent val="0"/>
          <c:showBubbleSize val="0"/>
        </c:dLbls>
        <c:marker val="1"/>
        <c:smooth val="0"/>
        <c:axId val="454245408"/>
        <c:axId val="454245800"/>
      </c:lineChart>
      <c:catAx>
        <c:axId val="45424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245800"/>
        <c:crosses val="autoZero"/>
        <c:auto val="1"/>
        <c:lblAlgn val="ctr"/>
        <c:lblOffset val="100"/>
        <c:tickLblSkip val="1"/>
        <c:tickMarkSkip val="1"/>
        <c:noMultiLvlLbl val="0"/>
      </c:catAx>
      <c:valAx>
        <c:axId val="454245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4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4751</c:v>
                </c:pt>
                <c:pt idx="5">
                  <c:v>4381</c:v>
                </c:pt>
                <c:pt idx="8">
                  <c:v>4533</c:v>
                </c:pt>
                <c:pt idx="11">
                  <c:v>4324</c:v>
                </c:pt>
                <c:pt idx="14">
                  <c:v>4105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c:v>
                </c:pt>
                <c:pt idx="5">
                  <c:v>36</c:v>
                </c:pt>
                <c:pt idx="8">
                  <c:v>27</c:v>
                </c:pt>
                <c:pt idx="11">
                  <c:v>23</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470</c:v>
                </c:pt>
                <c:pt idx="5">
                  <c:v>702</c:v>
                </c:pt>
                <c:pt idx="8">
                  <c:v>842</c:v>
                </c:pt>
                <c:pt idx="11">
                  <c:v>1021</c:v>
                </c:pt>
                <c:pt idx="14">
                  <c:v>1066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c:v>
                </c:pt>
                <c:pt idx="3">
                  <c:v>10</c:v>
                </c:pt>
                <c:pt idx="6">
                  <c:v>9</c:v>
                </c:pt>
                <c:pt idx="9">
                  <c:v>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991</c:v>
                </c:pt>
                <c:pt idx="3">
                  <c:v>911</c:v>
                </c:pt>
                <c:pt idx="6">
                  <c:v>814</c:v>
                </c:pt>
                <c:pt idx="9">
                  <c:v>713</c:v>
                </c:pt>
                <c:pt idx="12">
                  <c:v>616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129</c:v>
                </c:pt>
                <c:pt idx="3">
                  <c:v>127</c:v>
                </c:pt>
                <c:pt idx="6">
                  <c:v>126</c:v>
                </c:pt>
                <c:pt idx="9">
                  <c:v>52</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2307</c:v>
                </c:pt>
                <c:pt idx="3">
                  <c:v>2409</c:v>
                </c:pt>
                <c:pt idx="6">
                  <c:v>2431</c:v>
                </c:pt>
                <c:pt idx="9">
                  <c:v>2539</c:v>
                </c:pt>
                <c:pt idx="12">
                  <c:v>2371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63</c:v>
                </c:pt>
                <c:pt idx="3">
                  <c:v>55</c:v>
                </c:pt>
                <c:pt idx="6">
                  <c:v>47</c:v>
                </c:pt>
                <c:pt idx="9">
                  <c:v>144</c:v>
                </c:pt>
                <c:pt idx="12">
                  <c:v>118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4390</c:v>
                </c:pt>
                <c:pt idx="3">
                  <c:v>3965</c:v>
                </c:pt>
                <c:pt idx="6">
                  <c:v>3631</c:v>
                </c:pt>
                <c:pt idx="9">
                  <c:v>3567</c:v>
                </c:pt>
                <c:pt idx="12">
                  <c:v>3267</c:v>
                </c:pt>
              </c:numCache>
            </c:numRef>
          </c:val>
        </c:ser>
        <c:dLbls>
          <c:showLegendKey val="0"/>
          <c:showVal val="0"/>
          <c:showCatName val="0"/>
          <c:showSerName val="0"/>
          <c:showPercent val="0"/>
          <c:showBubbleSize val="0"/>
        </c:dLbls>
        <c:gapWidth val="100"/>
        <c:overlap val="100"/>
        <c:axId val="456831472"/>
        <c:axId val="456831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2629</c:v>
                </c:pt>
                <c:pt idx="2">
                  <c:v>#N/A</c:v>
                </c:pt>
                <c:pt idx="3">
                  <c:v>#N/A</c:v>
                </c:pt>
                <c:pt idx="4">
                  <c:v>2358</c:v>
                </c:pt>
                <c:pt idx="5">
                  <c:v>#N/A</c:v>
                </c:pt>
                <c:pt idx="6">
                  <c:v>#N/A</c:v>
                </c:pt>
                <c:pt idx="7">
                  <c:v>1656</c:v>
                </c:pt>
                <c:pt idx="8">
                  <c:v>#N/A</c:v>
                </c:pt>
                <c:pt idx="9">
                  <c:v>#N/A</c:v>
                </c:pt>
                <c:pt idx="10">
                  <c:v>1656</c:v>
                </c:pt>
                <c:pt idx="11">
                  <c:v>#N/A</c:v>
                </c:pt>
                <c:pt idx="12">
                  <c:v>#N/A</c:v>
                </c:pt>
                <c:pt idx="13">
                  <c:v>1275</c:v>
                </c:pt>
                <c:pt idx="14">
                  <c:v>#N/A</c:v>
                </c:pt>
              </c:numCache>
            </c:numRef>
          </c:val>
          <c:smooth val="0"/>
        </c:ser>
        <c:dLbls>
          <c:showLegendKey val="0"/>
          <c:showVal val="0"/>
          <c:showCatName val="0"/>
          <c:showSerName val="0"/>
          <c:showPercent val="0"/>
          <c:showBubbleSize val="0"/>
        </c:dLbls>
        <c:marker val="1"/>
        <c:smooth val="0"/>
        <c:axId val="456831472"/>
        <c:axId val="456831864"/>
      </c:lineChart>
      <c:catAx>
        <c:axId val="45683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831864"/>
        <c:crosses val="autoZero"/>
        <c:auto val="1"/>
        <c:lblAlgn val="ctr"/>
        <c:lblOffset val="100"/>
        <c:tickLblSkip val="1"/>
        <c:tickMarkSkip val="1"/>
        <c:noMultiLvlLbl val="0"/>
      </c:catAx>
      <c:valAx>
        <c:axId val="456831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83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8,164
8,157
22.35
3,823,114
3,421,835
400,264
2,466,427
3,267,265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17.5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ここ数年、類似団体平均値で推移している。人口減少に加え農業従事者の高齢化や後継者不足により、税収増加を見込めない状況である。</a:t>
          </a:r>
          <a:endParaRPr lang="en-US" altLang="ja-JP" sz="1100" b="0" i="0" baseline="0">
            <a:solidFill>
              <a:schemeClr val="dk1"/>
            </a:solidFill>
            <a:latin typeface="+mn-lt"/>
            <a:ea typeface="+mn-ea"/>
            <a:cs typeface="+mn-cs"/>
          </a:endParaRPr>
        </a:p>
        <a:p>
          <a:r>
            <a:rPr kumimoji="1" lang="ja-JP" altLang="ja-JP" sz="1100">
              <a:solidFill>
                <a:schemeClr val="dk1"/>
              </a:solidFill>
              <a:latin typeface="+mn-lt"/>
              <a:ea typeface="+mn-ea"/>
              <a:cs typeface="+mn-cs"/>
            </a:rPr>
            <a:t>今後も人口減少や高齢化の進行により、税収入の伸びは期待できないものの、移住・定住促進や企業誘致等を推進することにより、自主財源の確保に努め財政の健全化を図る。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6" name="直線コネクタ 65"/>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69" name="直線コネクタ 68"/>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2" name="直線コネクタ 71"/>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68439</xdr:rowOff>
    </xdr:to>
    <xdr:cxnSp macro="">
      <xdr:nvCxnSpPr>
        <xdr:cNvPr id="75" name="直線コネクタ 74"/>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5" name="円/楕円 84"/>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47572</xdr:rowOff>
    </xdr:from>
    <xdr:ext cx="762000" cy="259045"/>
    <xdr:sp macro="" textlink="">
      <xdr:nvSpPr>
        <xdr:cNvPr id="86" name="財政力該当値テキスト"/>
        <xdr:cNvSpPr txBox="1"/>
      </xdr:nvSpPr>
      <xdr:spPr>
        <a:xfrm>
          <a:off x="50419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7" name="円/楕円 86"/>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8" name="テキスト ボックス 87"/>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89" name="円/楕円 88"/>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90" name="テキスト ボックス 89"/>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1" name="円/楕円 90"/>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92" name="テキスト ボックス 91"/>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3" name="円/楕円 92"/>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94" name="テキスト ボックス 93"/>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人件費及び公債費の削減は順調に推移しているものの、扶助費や施設の維持費が増加傾向となっており将来的な不安要素となっている</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引き続き、徹底した経常経費の見直しと自主財源の確保に努める。</a:t>
          </a:r>
          <a:endParaRPr lang="ja-JP" altLang="ja-JP"/>
        </a:p>
        <a:p>
          <a:pPr rtl="0"/>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151977</xdr:rowOff>
    </xdr:from>
    <xdr:to>
      <xdr:col>7</xdr:col>
      <xdr:colOff>152400</xdr:colOff>
      <xdr:row>65</xdr:row>
      <xdr:rowOff>56938</xdr:rowOff>
    </xdr:to>
    <xdr:cxnSp macro="">
      <xdr:nvCxnSpPr>
        <xdr:cNvPr id="129" name="直線コネクタ 128"/>
        <xdr:cNvCxnSpPr/>
      </xdr:nvCxnSpPr>
      <xdr:spPr>
        <a:xfrm>
          <a:off x="4114800" y="11124777"/>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64</xdr:row>
      <xdr:rowOff>151977</xdr:rowOff>
    </xdr:to>
    <xdr:cxnSp macro="">
      <xdr:nvCxnSpPr>
        <xdr:cNvPr id="132" name="直線コネクタ 131"/>
        <xdr:cNvCxnSpPr/>
      </xdr:nvCxnSpPr>
      <xdr:spPr>
        <a:xfrm>
          <a:off x="3225800" y="1109662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115781</xdr:rowOff>
    </xdr:from>
    <xdr:to>
      <xdr:col>4</xdr:col>
      <xdr:colOff>482600</xdr:colOff>
      <xdr:row>64</xdr:row>
      <xdr:rowOff>123825</xdr:rowOff>
    </xdr:to>
    <xdr:cxnSp macro="">
      <xdr:nvCxnSpPr>
        <xdr:cNvPr id="135" name="直線コネクタ 134"/>
        <xdr:cNvCxnSpPr/>
      </xdr:nvCxnSpPr>
      <xdr:spPr>
        <a:xfrm>
          <a:off x="2336800" y="110885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64</xdr:row>
      <xdr:rowOff>115781</xdr:rowOff>
    </xdr:to>
    <xdr:cxnSp macro="">
      <xdr:nvCxnSpPr>
        <xdr:cNvPr id="138" name="直線コネクタ 137"/>
        <xdr:cNvCxnSpPr/>
      </xdr:nvCxnSpPr>
      <xdr:spPr>
        <a:xfrm>
          <a:off x="1447800" y="1105238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6138</xdr:rowOff>
    </xdr:from>
    <xdr:to>
      <xdr:col>7</xdr:col>
      <xdr:colOff>203200</xdr:colOff>
      <xdr:row>65</xdr:row>
      <xdr:rowOff>107738</xdr:rowOff>
    </xdr:to>
    <xdr:sp macro="" textlink="">
      <xdr:nvSpPr>
        <xdr:cNvPr id="148" name="円/楕円 147"/>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149665</xdr:rowOff>
    </xdr:from>
    <xdr:ext cx="762000" cy="259045"/>
    <xdr:sp macro="" textlink="">
      <xdr:nvSpPr>
        <xdr:cNvPr id="149" name="財政構造の弾力性該当値テキスト"/>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0" name="円/楕円 149"/>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1" name="テキスト ボックス 150"/>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2" name="円/楕円 151"/>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159402</xdr:rowOff>
    </xdr:from>
    <xdr:ext cx="762000" cy="259045"/>
    <xdr:sp macro="" textlink="">
      <xdr:nvSpPr>
        <xdr:cNvPr id="153" name="テキスト ボックス 152"/>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4" name="円/楕円 153"/>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151358</xdr:rowOff>
    </xdr:from>
    <xdr:ext cx="762000" cy="259045"/>
    <xdr:sp macro="" textlink="">
      <xdr:nvSpPr>
        <xdr:cNvPr id="155" name="テキスト ボックス 154"/>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28787</xdr:rowOff>
    </xdr:from>
    <xdr:to>
      <xdr:col>2</xdr:col>
      <xdr:colOff>127000</xdr:colOff>
      <xdr:row>64</xdr:row>
      <xdr:rowOff>130387</xdr:rowOff>
    </xdr:to>
    <xdr:sp macro="" textlink="">
      <xdr:nvSpPr>
        <xdr:cNvPr id="156" name="円/楕円 155"/>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115164</xdr:rowOff>
    </xdr:from>
    <xdr:ext cx="762000" cy="259045"/>
    <xdr:sp macro="" textlink="">
      <xdr:nvSpPr>
        <xdr:cNvPr id="157" name="テキスト ボックス 156"/>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類似団体と比較して低くなっている要因として、ゴミ処理業務や消防業務等を一部事務組合で行っていることが挙げられる。これらの負担金を含めた場合、人口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人当たりの人件費・物件費は大幅に増加することが想定されることから、より一層の経費削減に努める。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82990</xdr:rowOff>
    </xdr:from>
    <xdr:to>
      <xdr:col>7</xdr:col>
      <xdr:colOff>152400</xdr:colOff>
      <xdr:row>82</xdr:row>
      <xdr:rowOff>108059</xdr:rowOff>
    </xdr:to>
    <xdr:cxnSp macro="">
      <xdr:nvCxnSpPr>
        <xdr:cNvPr id="189" name="直線コネクタ 188"/>
        <xdr:cNvCxnSpPr/>
      </xdr:nvCxnSpPr>
      <xdr:spPr>
        <a:xfrm>
          <a:off x="4114800" y="14141890"/>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78777</xdr:rowOff>
    </xdr:from>
    <xdr:to>
      <xdr:col>6</xdr:col>
      <xdr:colOff>0</xdr:colOff>
      <xdr:row>82</xdr:row>
      <xdr:rowOff>82990</xdr:rowOff>
    </xdr:to>
    <xdr:cxnSp macro="">
      <xdr:nvCxnSpPr>
        <xdr:cNvPr id="192" name="直線コネクタ 191"/>
        <xdr:cNvCxnSpPr/>
      </xdr:nvCxnSpPr>
      <xdr:spPr>
        <a:xfrm>
          <a:off x="3225800" y="14137677"/>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75636</xdr:rowOff>
    </xdr:from>
    <xdr:to>
      <xdr:col>4</xdr:col>
      <xdr:colOff>482600</xdr:colOff>
      <xdr:row>82</xdr:row>
      <xdr:rowOff>78777</xdr:rowOff>
    </xdr:to>
    <xdr:cxnSp macro="">
      <xdr:nvCxnSpPr>
        <xdr:cNvPr id="195" name="直線コネクタ 194"/>
        <xdr:cNvCxnSpPr/>
      </xdr:nvCxnSpPr>
      <xdr:spPr>
        <a:xfrm>
          <a:off x="2336800" y="14134536"/>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58782</xdr:rowOff>
    </xdr:from>
    <xdr:to>
      <xdr:col>3</xdr:col>
      <xdr:colOff>279400</xdr:colOff>
      <xdr:row>82</xdr:row>
      <xdr:rowOff>75636</xdr:rowOff>
    </xdr:to>
    <xdr:cxnSp macro="">
      <xdr:nvCxnSpPr>
        <xdr:cNvPr id="198" name="直線コネクタ 197"/>
        <xdr:cNvCxnSpPr/>
      </xdr:nvCxnSpPr>
      <xdr:spPr>
        <a:xfrm>
          <a:off x="1447800" y="14117682"/>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57259</xdr:rowOff>
    </xdr:from>
    <xdr:to>
      <xdr:col>7</xdr:col>
      <xdr:colOff>203200</xdr:colOff>
      <xdr:row>82</xdr:row>
      <xdr:rowOff>158859</xdr:rowOff>
    </xdr:to>
    <xdr:sp macro="" textlink="">
      <xdr:nvSpPr>
        <xdr:cNvPr id="208" name="円/楕円 207"/>
        <xdr:cNvSpPr/>
      </xdr:nvSpPr>
      <xdr:spPr>
        <a:xfrm>
          <a:off x="4902200" y="141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149986</xdr:rowOff>
    </xdr:from>
    <xdr:ext cx="762000" cy="259045"/>
    <xdr:sp macro="" textlink="">
      <xdr:nvSpPr>
        <xdr:cNvPr id="209" name="人件費・物件費等の状況該当値テキスト"/>
        <xdr:cNvSpPr txBox="1"/>
      </xdr:nvSpPr>
      <xdr:spPr>
        <a:xfrm>
          <a:off x="5041900" y="1403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32190</xdr:rowOff>
    </xdr:from>
    <xdr:to>
      <xdr:col>6</xdr:col>
      <xdr:colOff>50800</xdr:colOff>
      <xdr:row>82</xdr:row>
      <xdr:rowOff>133790</xdr:rowOff>
    </xdr:to>
    <xdr:sp macro="" textlink="">
      <xdr:nvSpPr>
        <xdr:cNvPr id="210" name="円/楕円 209"/>
        <xdr:cNvSpPr/>
      </xdr:nvSpPr>
      <xdr:spPr>
        <a:xfrm>
          <a:off x="4064000" y="140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143967</xdr:rowOff>
    </xdr:from>
    <xdr:ext cx="736600" cy="259045"/>
    <xdr:sp macro="" textlink="">
      <xdr:nvSpPr>
        <xdr:cNvPr id="211" name="テキスト ボックス 210"/>
        <xdr:cNvSpPr txBox="1"/>
      </xdr:nvSpPr>
      <xdr:spPr>
        <a:xfrm>
          <a:off x="3733800" y="1385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27977</xdr:rowOff>
    </xdr:from>
    <xdr:to>
      <xdr:col>4</xdr:col>
      <xdr:colOff>533400</xdr:colOff>
      <xdr:row>82</xdr:row>
      <xdr:rowOff>129577</xdr:rowOff>
    </xdr:to>
    <xdr:sp macro="" textlink="">
      <xdr:nvSpPr>
        <xdr:cNvPr id="212" name="円/楕円 211"/>
        <xdr:cNvSpPr/>
      </xdr:nvSpPr>
      <xdr:spPr>
        <a:xfrm>
          <a:off x="3175000" y="140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139754</xdr:rowOff>
    </xdr:from>
    <xdr:ext cx="762000" cy="259045"/>
    <xdr:sp macro="" textlink="">
      <xdr:nvSpPr>
        <xdr:cNvPr id="213" name="テキスト ボックス 212"/>
        <xdr:cNvSpPr txBox="1"/>
      </xdr:nvSpPr>
      <xdr:spPr>
        <a:xfrm>
          <a:off x="2844800" y="1385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24836</xdr:rowOff>
    </xdr:from>
    <xdr:to>
      <xdr:col>3</xdr:col>
      <xdr:colOff>330200</xdr:colOff>
      <xdr:row>82</xdr:row>
      <xdr:rowOff>126436</xdr:rowOff>
    </xdr:to>
    <xdr:sp macro="" textlink="">
      <xdr:nvSpPr>
        <xdr:cNvPr id="214" name="円/楕円 213"/>
        <xdr:cNvSpPr/>
      </xdr:nvSpPr>
      <xdr:spPr>
        <a:xfrm>
          <a:off x="2286000" y="140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136613</xdr:rowOff>
    </xdr:from>
    <xdr:ext cx="762000" cy="259045"/>
    <xdr:sp macro="" textlink="">
      <xdr:nvSpPr>
        <xdr:cNvPr id="215" name="テキスト ボックス 214"/>
        <xdr:cNvSpPr txBox="1"/>
      </xdr:nvSpPr>
      <xdr:spPr>
        <a:xfrm>
          <a:off x="1955800" y="138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7982</xdr:rowOff>
    </xdr:from>
    <xdr:to>
      <xdr:col>2</xdr:col>
      <xdr:colOff>127000</xdr:colOff>
      <xdr:row>82</xdr:row>
      <xdr:rowOff>109582</xdr:rowOff>
    </xdr:to>
    <xdr:sp macro="" textlink="">
      <xdr:nvSpPr>
        <xdr:cNvPr id="216" name="円/楕円 215"/>
        <xdr:cNvSpPr/>
      </xdr:nvSpPr>
      <xdr:spPr>
        <a:xfrm>
          <a:off x="1397000" y="140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119759</xdr:rowOff>
    </xdr:from>
    <xdr:ext cx="762000" cy="259045"/>
    <xdr:sp macro="" textlink="">
      <xdr:nvSpPr>
        <xdr:cNvPr id="217" name="テキスト ボックス 216"/>
        <xdr:cNvSpPr txBox="1"/>
      </xdr:nvSpPr>
      <xdr:spPr>
        <a:xfrm>
          <a:off x="1066800" y="1383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類似団体内の順位は上位に位置し、全国</a:t>
          </a:r>
          <a:r>
            <a:rPr kumimoji="1" lang="ja-JP" altLang="en-US" sz="1100">
              <a:solidFill>
                <a:schemeClr val="dk1"/>
              </a:solidFill>
              <a:latin typeface="+mn-lt"/>
              <a:ea typeface="+mn-ea"/>
              <a:cs typeface="+mn-cs"/>
            </a:rPr>
            <a:t>町村</a:t>
          </a:r>
          <a:r>
            <a:rPr kumimoji="1" lang="ja-JP" altLang="ja-JP" sz="1100">
              <a:solidFill>
                <a:schemeClr val="dk1"/>
              </a:solidFill>
              <a:latin typeface="+mn-lt"/>
              <a:ea typeface="+mn-ea"/>
              <a:cs typeface="+mn-cs"/>
            </a:rPr>
            <a:t>平均を下回っている状況にはあるものの、今後も引き続き適正な給与制度の運用に努める。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138854</xdr:rowOff>
    </xdr:to>
    <xdr:cxnSp macro="">
      <xdr:nvCxnSpPr>
        <xdr:cNvPr id="251" name="直線コネクタ 250"/>
        <xdr:cNvCxnSpPr/>
      </xdr:nvCxnSpPr>
      <xdr:spPr>
        <a:xfrm flipV="1">
          <a:off x="16179800" y="144521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88</xdr:row>
      <xdr:rowOff>40216</xdr:rowOff>
    </xdr:to>
    <xdr:cxnSp macro="">
      <xdr:nvCxnSpPr>
        <xdr:cNvPr id="254" name="直線コネクタ 253"/>
        <xdr:cNvCxnSpPr/>
      </xdr:nvCxnSpPr>
      <xdr:spPr>
        <a:xfrm flipV="1">
          <a:off x="15290800" y="1454065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112607</xdr:rowOff>
    </xdr:to>
    <xdr:cxnSp macro="">
      <xdr:nvCxnSpPr>
        <xdr:cNvPr id="257" name="直線コネクタ 256"/>
        <xdr:cNvCxnSpPr/>
      </xdr:nvCxnSpPr>
      <xdr:spPr>
        <a:xfrm flipV="1">
          <a:off x="14401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88</xdr:row>
      <xdr:rowOff>112607</xdr:rowOff>
    </xdr:to>
    <xdr:cxnSp macro="">
      <xdr:nvCxnSpPr>
        <xdr:cNvPr id="260" name="直線コネクタ 259"/>
        <xdr:cNvCxnSpPr/>
      </xdr:nvCxnSpPr>
      <xdr:spPr>
        <a:xfrm>
          <a:off x="13512800" y="1437174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0" name="円/楕円 269"/>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1"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2" name="円/楕円 271"/>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3" name="テキスト ボックス 272"/>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4" name="円/楕円 27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75" name="テキスト ボックス 27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76" name="円/楕円 275"/>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77" name="テキスト ボックス 276"/>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78" name="円/楕円 277"/>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79" name="テキスト ボックス 278"/>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長年退職者不補充としたことで人口千人当たりの職員数は類似団体平均を下回っている。住民サービスとのバランスを考え、</a:t>
          </a:r>
          <a:r>
            <a:rPr kumimoji="1" lang="ja-JP" altLang="ja-JP" sz="1100" baseline="0">
              <a:solidFill>
                <a:schemeClr val="dk1"/>
              </a:solidFill>
              <a:latin typeface="+mn-lt"/>
              <a:ea typeface="+mn-ea"/>
              <a:cs typeface="+mn-cs"/>
            </a:rPr>
            <a:t>今後も引き続き、指定管理者制度、民間委託、非常勤職員の活用等により適正な定員管理に努める。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51381</xdr:rowOff>
    </xdr:from>
    <xdr:to>
      <xdr:col>24</xdr:col>
      <xdr:colOff>558800</xdr:colOff>
      <xdr:row>59</xdr:row>
      <xdr:rowOff>55517</xdr:rowOff>
    </xdr:to>
    <xdr:cxnSp macro="">
      <xdr:nvCxnSpPr>
        <xdr:cNvPr id="316" name="直線コネクタ 315"/>
        <xdr:cNvCxnSpPr/>
      </xdr:nvCxnSpPr>
      <xdr:spPr>
        <a:xfrm>
          <a:off x="16179800" y="10166931"/>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15530</xdr:rowOff>
    </xdr:from>
    <xdr:to>
      <xdr:col>23</xdr:col>
      <xdr:colOff>406400</xdr:colOff>
      <xdr:row>59</xdr:row>
      <xdr:rowOff>51381</xdr:rowOff>
    </xdr:to>
    <xdr:cxnSp macro="">
      <xdr:nvCxnSpPr>
        <xdr:cNvPr id="319" name="直線コネクタ 318"/>
        <xdr:cNvCxnSpPr/>
      </xdr:nvCxnSpPr>
      <xdr:spPr>
        <a:xfrm>
          <a:off x="15290800" y="10131080"/>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15530</xdr:rowOff>
    </xdr:from>
    <xdr:to>
      <xdr:col>22</xdr:col>
      <xdr:colOff>203200</xdr:colOff>
      <xdr:row>59</xdr:row>
      <xdr:rowOff>34145</xdr:rowOff>
    </xdr:to>
    <xdr:cxnSp macro="">
      <xdr:nvCxnSpPr>
        <xdr:cNvPr id="322" name="直線コネクタ 321"/>
        <xdr:cNvCxnSpPr/>
      </xdr:nvCxnSpPr>
      <xdr:spPr>
        <a:xfrm flipV="1">
          <a:off x="14401800" y="1013108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34145</xdr:rowOff>
    </xdr:from>
    <xdr:to>
      <xdr:col>21</xdr:col>
      <xdr:colOff>0</xdr:colOff>
      <xdr:row>59</xdr:row>
      <xdr:rowOff>39660</xdr:rowOff>
    </xdr:to>
    <xdr:cxnSp macro="">
      <xdr:nvCxnSpPr>
        <xdr:cNvPr id="325" name="直線コネクタ 324"/>
        <xdr:cNvCxnSpPr/>
      </xdr:nvCxnSpPr>
      <xdr:spPr>
        <a:xfrm flipV="1">
          <a:off x="13512800" y="10149695"/>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4717</xdr:rowOff>
    </xdr:from>
    <xdr:to>
      <xdr:col>24</xdr:col>
      <xdr:colOff>609600</xdr:colOff>
      <xdr:row>59</xdr:row>
      <xdr:rowOff>106317</xdr:rowOff>
    </xdr:to>
    <xdr:sp macro="" textlink="">
      <xdr:nvSpPr>
        <xdr:cNvPr id="335" name="円/楕円 334"/>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97444</xdr:rowOff>
    </xdr:from>
    <xdr:ext cx="762000" cy="259045"/>
    <xdr:sp macro="" textlink="">
      <xdr:nvSpPr>
        <xdr:cNvPr id="336" name="定員管理の状況該当値テキスト"/>
        <xdr:cNvSpPr txBox="1"/>
      </xdr:nvSpPr>
      <xdr:spPr>
        <a:xfrm>
          <a:off x="17106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xdr:rowOff>
    </xdr:from>
    <xdr:to>
      <xdr:col>23</xdr:col>
      <xdr:colOff>457200</xdr:colOff>
      <xdr:row>59</xdr:row>
      <xdr:rowOff>102181</xdr:rowOff>
    </xdr:to>
    <xdr:sp macro="" textlink="">
      <xdr:nvSpPr>
        <xdr:cNvPr id="337" name="円/楕円 336"/>
        <xdr:cNvSpPr/>
      </xdr:nvSpPr>
      <xdr:spPr>
        <a:xfrm>
          <a:off x="16129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112358</xdr:rowOff>
    </xdr:from>
    <xdr:ext cx="736600" cy="259045"/>
    <xdr:sp macro="" textlink="">
      <xdr:nvSpPr>
        <xdr:cNvPr id="338" name="テキスト ボックス 337"/>
        <xdr:cNvSpPr txBox="1"/>
      </xdr:nvSpPr>
      <xdr:spPr>
        <a:xfrm>
          <a:off x="15798800" y="98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136180</xdr:rowOff>
    </xdr:from>
    <xdr:to>
      <xdr:col>22</xdr:col>
      <xdr:colOff>254000</xdr:colOff>
      <xdr:row>59</xdr:row>
      <xdr:rowOff>66330</xdr:rowOff>
    </xdr:to>
    <xdr:sp macro="" textlink="">
      <xdr:nvSpPr>
        <xdr:cNvPr id="339" name="円/楕円 338"/>
        <xdr:cNvSpPr/>
      </xdr:nvSpPr>
      <xdr:spPr>
        <a:xfrm>
          <a:off x="152400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76507</xdr:rowOff>
    </xdr:from>
    <xdr:ext cx="762000" cy="259045"/>
    <xdr:sp macro="" textlink="">
      <xdr:nvSpPr>
        <xdr:cNvPr id="340" name="テキスト ボックス 339"/>
        <xdr:cNvSpPr txBox="1"/>
      </xdr:nvSpPr>
      <xdr:spPr>
        <a:xfrm>
          <a:off x="14909800" y="984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154795</xdr:rowOff>
    </xdr:from>
    <xdr:to>
      <xdr:col>21</xdr:col>
      <xdr:colOff>50800</xdr:colOff>
      <xdr:row>59</xdr:row>
      <xdr:rowOff>84945</xdr:rowOff>
    </xdr:to>
    <xdr:sp macro="" textlink="">
      <xdr:nvSpPr>
        <xdr:cNvPr id="341" name="円/楕円 340"/>
        <xdr:cNvSpPr/>
      </xdr:nvSpPr>
      <xdr:spPr>
        <a:xfrm>
          <a:off x="14351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95122</xdr:rowOff>
    </xdr:from>
    <xdr:ext cx="762000" cy="259045"/>
    <xdr:sp macro="" textlink="">
      <xdr:nvSpPr>
        <xdr:cNvPr id="342" name="テキスト ボックス 341"/>
        <xdr:cNvSpPr txBox="1"/>
      </xdr:nvSpPr>
      <xdr:spPr>
        <a:xfrm>
          <a:off x="14020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160310</xdr:rowOff>
    </xdr:from>
    <xdr:to>
      <xdr:col>19</xdr:col>
      <xdr:colOff>533400</xdr:colOff>
      <xdr:row>59</xdr:row>
      <xdr:rowOff>90460</xdr:rowOff>
    </xdr:to>
    <xdr:sp macro="" textlink="">
      <xdr:nvSpPr>
        <xdr:cNvPr id="343" name="円/楕円 342"/>
        <xdr:cNvSpPr/>
      </xdr:nvSpPr>
      <xdr:spPr>
        <a:xfrm>
          <a:off x="13462000" y="101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100637</xdr:rowOff>
    </xdr:from>
    <xdr:ext cx="762000" cy="259045"/>
    <xdr:sp macro="" textlink="">
      <xdr:nvSpPr>
        <xdr:cNvPr id="344" name="テキスト ボックス 343"/>
        <xdr:cNvSpPr txBox="1"/>
      </xdr:nvSpPr>
      <xdr:spPr>
        <a:xfrm>
          <a:off x="13131800" y="987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地方債については、計画的な発行に努めて来たことに加え、過去の借入に係る償還の終了により、元利償還金が年々減少していることや発行の際、交付税措置のある有利な</a:t>
          </a:r>
          <a:r>
            <a:rPr kumimoji="1" lang="ja-JP" altLang="en-US" sz="1100">
              <a:solidFill>
                <a:schemeClr val="dk1"/>
              </a:solidFill>
              <a:latin typeface="+mn-lt"/>
              <a:ea typeface="+mn-ea"/>
              <a:cs typeface="+mn-cs"/>
            </a:rPr>
            <a:t>地方債</a:t>
          </a:r>
          <a:r>
            <a:rPr kumimoji="1" lang="ja-JP" altLang="ja-JP" sz="1100">
              <a:solidFill>
                <a:schemeClr val="dk1"/>
              </a:solidFill>
              <a:latin typeface="+mn-lt"/>
              <a:ea typeface="+mn-ea"/>
              <a:cs typeface="+mn-cs"/>
            </a:rPr>
            <a:t>を積極的に活用していることから、前年度数値よ</a:t>
          </a:r>
          <a:r>
            <a:rPr kumimoji="1" lang="ja-JP" altLang="ja-JP" sz="1100">
              <a:solidFill>
                <a:schemeClr val="dk1"/>
              </a:solidFill>
              <a:latin typeface="+mn-ea"/>
              <a:ea typeface="+mn-ea"/>
              <a:cs typeface="+mn-cs"/>
            </a:rPr>
            <a:t>り</a:t>
          </a:r>
          <a:r>
            <a:rPr kumimoji="1" lang="en-US" altLang="ja-JP" sz="1100">
              <a:solidFill>
                <a:schemeClr val="dk1"/>
              </a:solidFill>
              <a:latin typeface="+mn-ea"/>
              <a:ea typeface="+mn-ea"/>
              <a:cs typeface="+mn-cs"/>
            </a:rPr>
            <a:t>1.5</a:t>
          </a:r>
          <a:r>
            <a:rPr kumimoji="1" lang="ja-JP" altLang="ja-JP" sz="1100">
              <a:solidFill>
                <a:schemeClr val="dk1"/>
              </a:solidFill>
              <a:latin typeface="+mn-lt"/>
              <a:ea typeface="+mn-ea"/>
              <a:cs typeface="+mn-cs"/>
            </a:rPr>
            <a:t>ポイント改善した。</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今後も交付税措置のある有利な地方債の活用や適正な定員管理に努め、将来世代の負担が過度にならないよう健全な財政運営に努める。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44450</xdr:rowOff>
    </xdr:from>
    <xdr:to>
      <xdr:col>24</xdr:col>
      <xdr:colOff>558800</xdr:colOff>
      <xdr:row>44</xdr:row>
      <xdr:rowOff>116840</xdr:rowOff>
    </xdr:to>
    <xdr:cxnSp macro="">
      <xdr:nvCxnSpPr>
        <xdr:cNvPr id="375" name="直線コネクタ 374"/>
        <xdr:cNvCxnSpPr/>
      </xdr:nvCxnSpPr>
      <xdr:spPr>
        <a:xfrm flipV="1">
          <a:off x="16179800" y="75882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116840</xdr:rowOff>
    </xdr:from>
    <xdr:to>
      <xdr:col>23</xdr:col>
      <xdr:colOff>406400</xdr:colOff>
      <xdr:row>44</xdr:row>
      <xdr:rowOff>145796</xdr:rowOff>
    </xdr:to>
    <xdr:cxnSp macro="">
      <xdr:nvCxnSpPr>
        <xdr:cNvPr id="378" name="直線コネクタ 377"/>
        <xdr:cNvCxnSpPr/>
      </xdr:nvCxnSpPr>
      <xdr:spPr>
        <a:xfrm flipV="1">
          <a:off x="15290800" y="766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145796</xdr:rowOff>
    </xdr:from>
    <xdr:to>
      <xdr:col>22</xdr:col>
      <xdr:colOff>203200</xdr:colOff>
      <xdr:row>45</xdr:row>
      <xdr:rowOff>41910</xdr:rowOff>
    </xdr:to>
    <xdr:cxnSp macro="">
      <xdr:nvCxnSpPr>
        <xdr:cNvPr id="381" name="直線コネクタ 380"/>
        <xdr:cNvCxnSpPr/>
      </xdr:nvCxnSpPr>
      <xdr:spPr>
        <a:xfrm flipV="1">
          <a:off x="14401800" y="76895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41910</xdr:rowOff>
    </xdr:from>
    <xdr:to>
      <xdr:col>21</xdr:col>
      <xdr:colOff>0</xdr:colOff>
      <xdr:row>45</xdr:row>
      <xdr:rowOff>90170</xdr:rowOff>
    </xdr:to>
    <xdr:cxnSp macro="">
      <xdr:nvCxnSpPr>
        <xdr:cNvPr id="384" name="直線コネクタ 383"/>
        <xdr:cNvCxnSpPr/>
      </xdr:nvCxnSpPr>
      <xdr:spPr>
        <a:xfrm flipV="1">
          <a:off x="13512800" y="775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165100</xdr:rowOff>
    </xdr:from>
    <xdr:to>
      <xdr:col>24</xdr:col>
      <xdr:colOff>609600</xdr:colOff>
      <xdr:row>44</xdr:row>
      <xdr:rowOff>95250</xdr:rowOff>
    </xdr:to>
    <xdr:sp macro="" textlink="">
      <xdr:nvSpPr>
        <xdr:cNvPr id="394" name="円/楕円 393"/>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137177</xdr:rowOff>
    </xdr:from>
    <xdr:ext cx="762000" cy="259045"/>
    <xdr:sp macro="" textlink="">
      <xdr:nvSpPr>
        <xdr:cNvPr id="395" name="公債費負担の状況該当値テキスト"/>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66040</xdr:rowOff>
    </xdr:from>
    <xdr:to>
      <xdr:col>23</xdr:col>
      <xdr:colOff>457200</xdr:colOff>
      <xdr:row>44</xdr:row>
      <xdr:rowOff>167640</xdr:rowOff>
    </xdr:to>
    <xdr:sp macro="" textlink="">
      <xdr:nvSpPr>
        <xdr:cNvPr id="396" name="円/楕円 395"/>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152417</xdr:rowOff>
    </xdr:from>
    <xdr:ext cx="736600" cy="259045"/>
    <xdr:sp macro="" textlink="">
      <xdr:nvSpPr>
        <xdr:cNvPr id="397" name="テキスト ボックス 396"/>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94996</xdr:rowOff>
    </xdr:from>
    <xdr:to>
      <xdr:col>22</xdr:col>
      <xdr:colOff>254000</xdr:colOff>
      <xdr:row>45</xdr:row>
      <xdr:rowOff>25146</xdr:rowOff>
    </xdr:to>
    <xdr:sp macro="" textlink="">
      <xdr:nvSpPr>
        <xdr:cNvPr id="398" name="円/楕円 397"/>
        <xdr:cNvSpPr/>
      </xdr:nvSpPr>
      <xdr:spPr>
        <a:xfrm>
          <a:off x="15240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9923</xdr:rowOff>
    </xdr:from>
    <xdr:ext cx="762000" cy="259045"/>
    <xdr:sp macro="" textlink="">
      <xdr:nvSpPr>
        <xdr:cNvPr id="399" name="テキスト ボックス 398"/>
        <xdr:cNvSpPr txBox="1"/>
      </xdr:nvSpPr>
      <xdr:spPr>
        <a:xfrm>
          <a:off x="14909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162560</xdr:rowOff>
    </xdr:from>
    <xdr:to>
      <xdr:col>21</xdr:col>
      <xdr:colOff>50800</xdr:colOff>
      <xdr:row>45</xdr:row>
      <xdr:rowOff>92710</xdr:rowOff>
    </xdr:to>
    <xdr:sp macro="" textlink="">
      <xdr:nvSpPr>
        <xdr:cNvPr id="400" name="円/楕円 399"/>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77487</xdr:rowOff>
    </xdr:from>
    <xdr:ext cx="762000" cy="259045"/>
    <xdr:sp macro="" textlink="">
      <xdr:nvSpPr>
        <xdr:cNvPr id="401" name="テキスト ボックス 400"/>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2" name="円/楕円 401"/>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3" name="テキスト ボックス 402"/>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地方債現在高の減少に伴い将来負担率は順調に減少している。公営企業債の減少が進むと更に将来負担率は減少傾向となるが、今後も新規事業の抑制に努め財政の健全化を図る。</a:t>
          </a:r>
          <a:endParaRPr lang="ja-JP"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今後も交付税措置のある</a:t>
          </a:r>
          <a:r>
            <a:rPr kumimoji="1" lang="ja-JP" altLang="en-US" sz="1100">
              <a:solidFill>
                <a:schemeClr val="dk1"/>
              </a:solidFill>
              <a:latin typeface="+mn-lt"/>
              <a:ea typeface="+mn-ea"/>
              <a:cs typeface="+mn-cs"/>
            </a:rPr>
            <a:t>有利な</a:t>
          </a:r>
          <a:r>
            <a:rPr kumimoji="1" lang="ja-JP" altLang="ja-JP" sz="1100">
              <a:solidFill>
                <a:schemeClr val="dk1"/>
              </a:solidFill>
              <a:latin typeface="+mn-lt"/>
              <a:ea typeface="+mn-ea"/>
              <a:cs typeface="+mn-cs"/>
            </a:rPr>
            <a:t>地方債の活用や適正な定員管理に努め、将来世代の負担が過度にならないよう健全な財政運営に努める。</a:t>
          </a:r>
          <a:endParaRPr lang="ja-JP" altLang="ja-JP" sz="14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101781</xdr:rowOff>
    </xdr:from>
    <xdr:to>
      <xdr:col>24</xdr:col>
      <xdr:colOff>558800</xdr:colOff>
      <xdr:row>18</xdr:row>
      <xdr:rowOff>129117</xdr:rowOff>
    </xdr:to>
    <xdr:cxnSp macro="">
      <xdr:nvCxnSpPr>
        <xdr:cNvPr id="439" name="直線コネクタ 438"/>
        <xdr:cNvCxnSpPr/>
      </xdr:nvCxnSpPr>
      <xdr:spPr>
        <a:xfrm flipV="1">
          <a:off x="16179800" y="3016431"/>
          <a:ext cx="838200" cy="1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104987</xdr:rowOff>
    </xdr:from>
    <xdr:to>
      <xdr:col>23</xdr:col>
      <xdr:colOff>406400</xdr:colOff>
      <xdr:row>18</xdr:row>
      <xdr:rowOff>129117</xdr:rowOff>
    </xdr:to>
    <xdr:cxnSp macro="">
      <xdr:nvCxnSpPr>
        <xdr:cNvPr id="442" name="直線コネクタ 441"/>
        <xdr:cNvCxnSpPr/>
      </xdr:nvCxnSpPr>
      <xdr:spPr>
        <a:xfrm>
          <a:off x="15290800" y="319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104987</xdr:rowOff>
    </xdr:from>
    <xdr:to>
      <xdr:col>22</xdr:col>
      <xdr:colOff>203200</xdr:colOff>
      <xdr:row>20</xdr:row>
      <xdr:rowOff>84969</xdr:rowOff>
    </xdr:to>
    <xdr:cxnSp macro="">
      <xdr:nvCxnSpPr>
        <xdr:cNvPr id="445" name="直線コネクタ 444"/>
        <xdr:cNvCxnSpPr/>
      </xdr:nvCxnSpPr>
      <xdr:spPr>
        <a:xfrm flipV="1">
          <a:off x="14401800" y="3191087"/>
          <a:ext cx="889000" cy="3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84969</xdr:rowOff>
    </xdr:from>
    <xdr:to>
      <xdr:col>21</xdr:col>
      <xdr:colOff>0</xdr:colOff>
      <xdr:row>21</xdr:row>
      <xdr:rowOff>14635</xdr:rowOff>
    </xdr:to>
    <xdr:cxnSp macro="">
      <xdr:nvCxnSpPr>
        <xdr:cNvPr id="448" name="直線コネクタ 447"/>
        <xdr:cNvCxnSpPr/>
      </xdr:nvCxnSpPr>
      <xdr:spPr>
        <a:xfrm flipV="1">
          <a:off x="13512800" y="3513969"/>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50981</xdr:rowOff>
    </xdr:from>
    <xdr:to>
      <xdr:col>24</xdr:col>
      <xdr:colOff>609600</xdr:colOff>
      <xdr:row>17</xdr:row>
      <xdr:rowOff>152581</xdr:rowOff>
    </xdr:to>
    <xdr:sp macro="" textlink="">
      <xdr:nvSpPr>
        <xdr:cNvPr id="458" name="円/楕円 457"/>
        <xdr:cNvSpPr/>
      </xdr:nvSpPr>
      <xdr:spPr>
        <a:xfrm>
          <a:off x="169672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23058</xdr:rowOff>
    </xdr:from>
    <xdr:ext cx="762000" cy="259045"/>
    <xdr:sp macro="" textlink="">
      <xdr:nvSpPr>
        <xdr:cNvPr id="459" name="将来負担の状況該当値テキスト"/>
        <xdr:cNvSpPr txBox="1"/>
      </xdr:nvSpPr>
      <xdr:spPr>
        <a:xfrm>
          <a:off x="17106900" y="29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78317</xdr:rowOff>
    </xdr:from>
    <xdr:to>
      <xdr:col>23</xdr:col>
      <xdr:colOff>457200</xdr:colOff>
      <xdr:row>19</xdr:row>
      <xdr:rowOff>8467</xdr:rowOff>
    </xdr:to>
    <xdr:sp macro="" textlink="">
      <xdr:nvSpPr>
        <xdr:cNvPr id="460" name="円/楕円 459"/>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164694</xdr:rowOff>
    </xdr:from>
    <xdr:ext cx="736600" cy="259045"/>
    <xdr:sp macro="" textlink="">
      <xdr:nvSpPr>
        <xdr:cNvPr id="461" name="テキスト ボックス 460"/>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54187</xdr:rowOff>
    </xdr:from>
    <xdr:to>
      <xdr:col>22</xdr:col>
      <xdr:colOff>254000</xdr:colOff>
      <xdr:row>18</xdr:row>
      <xdr:rowOff>155787</xdr:rowOff>
    </xdr:to>
    <xdr:sp macro="" textlink="">
      <xdr:nvSpPr>
        <xdr:cNvPr id="462" name="円/楕円 461"/>
        <xdr:cNvSpPr/>
      </xdr:nvSpPr>
      <xdr:spPr>
        <a:xfrm>
          <a:off x="15240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140564</xdr:rowOff>
    </xdr:from>
    <xdr:ext cx="762000" cy="259045"/>
    <xdr:sp macro="" textlink="">
      <xdr:nvSpPr>
        <xdr:cNvPr id="463" name="テキスト ボックス 462"/>
        <xdr:cNvSpPr txBox="1"/>
      </xdr:nvSpPr>
      <xdr:spPr>
        <a:xfrm>
          <a:off x="14909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34169</xdr:rowOff>
    </xdr:from>
    <xdr:to>
      <xdr:col>21</xdr:col>
      <xdr:colOff>50800</xdr:colOff>
      <xdr:row>20</xdr:row>
      <xdr:rowOff>135769</xdr:rowOff>
    </xdr:to>
    <xdr:sp macro="" textlink="">
      <xdr:nvSpPr>
        <xdr:cNvPr id="464" name="円/楕円 463"/>
        <xdr:cNvSpPr/>
      </xdr:nvSpPr>
      <xdr:spPr>
        <a:xfrm>
          <a:off x="14351000" y="34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120546</xdr:rowOff>
    </xdr:from>
    <xdr:ext cx="762000" cy="259045"/>
    <xdr:sp macro="" textlink="">
      <xdr:nvSpPr>
        <xdr:cNvPr id="465" name="テキスト ボックス 464"/>
        <xdr:cNvSpPr txBox="1"/>
      </xdr:nvSpPr>
      <xdr:spPr>
        <a:xfrm>
          <a:off x="14020800" y="354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135285</xdr:rowOff>
    </xdr:from>
    <xdr:to>
      <xdr:col>19</xdr:col>
      <xdr:colOff>533400</xdr:colOff>
      <xdr:row>21</xdr:row>
      <xdr:rowOff>65435</xdr:rowOff>
    </xdr:to>
    <xdr:sp macro="" textlink="">
      <xdr:nvSpPr>
        <xdr:cNvPr id="466" name="円/楕円 465"/>
        <xdr:cNvSpPr/>
      </xdr:nvSpPr>
      <xdr:spPr>
        <a:xfrm>
          <a:off x="13462000" y="35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50212</xdr:rowOff>
    </xdr:from>
    <xdr:ext cx="762000" cy="259045"/>
    <xdr:sp macro="" textlink="">
      <xdr:nvSpPr>
        <xdr:cNvPr id="467" name="テキスト ボックス 466"/>
        <xdr:cNvSpPr txBox="1"/>
      </xdr:nvSpPr>
      <xdr:spPr>
        <a:xfrm>
          <a:off x="13131800" y="365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8,164
8,157
22.35
3,823,114
3,421,835
400,264
2,466,427
3,267,265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17.5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latin typeface="+mn-lt"/>
              <a:ea typeface="+mn-ea"/>
              <a:cs typeface="+mn-cs"/>
            </a:rPr>
            <a:t>今後も引き続き、指定管理者制度、民間委託、非常勤職員の活用等により適正な定員管理</a:t>
          </a:r>
          <a:r>
            <a:rPr kumimoji="1" lang="ja-JP" altLang="ja-JP" sz="1100">
              <a:solidFill>
                <a:schemeClr val="dk1"/>
              </a:solidFill>
              <a:latin typeface="+mn-lt"/>
              <a:ea typeface="+mn-ea"/>
              <a:cs typeface="+mn-cs"/>
            </a:rPr>
            <a:t>・給与制度の運用に努め</a:t>
          </a:r>
          <a:r>
            <a:rPr lang="ja-JP" altLang="ja-JP" sz="1100" b="0" i="0" baseline="0">
              <a:solidFill>
                <a:schemeClr val="dk1"/>
              </a:solidFill>
              <a:latin typeface="+mn-lt"/>
              <a:ea typeface="+mn-ea"/>
              <a:cs typeface="+mn-cs"/>
            </a:rPr>
            <a:t>人件費の抑制に努める。</a:t>
          </a:r>
          <a:endParaRPr lang="ja-JP" altLang="ja-JP" sz="1100">
            <a:solidFill>
              <a:schemeClr val="dk1"/>
            </a:solidFill>
            <a:latin typeface="+mn-lt"/>
            <a:ea typeface="+mn-ea"/>
            <a:cs typeface="+mn-cs"/>
          </a:endParaRPr>
        </a:p>
        <a:p>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60706</xdr:rowOff>
    </xdr:to>
    <xdr:cxnSp macro="">
      <xdr:nvCxnSpPr>
        <xdr:cNvPr id="62" name="直線コネクタ 61"/>
        <xdr:cNvCxnSpPr/>
      </xdr:nvCxnSpPr>
      <xdr:spPr>
        <a:xfrm flipV="1">
          <a:off x="3987800" y="6363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60706</xdr:rowOff>
    </xdr:to>
    <xdr:cxnSp macro="">
      <xdr:nvCxnSpPr>
        <xdr:cNvPr id="65" name="直線コネクタ 64"/>
        <xdr:cNvCxnSpPr/>
      </xdr:nvCxnSpPr>
      <xdr:spPr>
        <a:xfrm>
          <a:off x="3098800" y="6344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1270</xdr:rowOff>
    </xdr:to>
    <xdr:cxnSp macro="">
      <xdr:nvCxnSpPr>
        <xdr:cNvPr id="68" name="直線コネクタ 67"/>
        <xdr:cNvCxnSpPr/>
      </xdr:nvCxnSpPr>
      <xdr:spPr>
        <a:xfrm>
          <a:off x="2209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36</xdr:row>
      <xdr:rowOff>163576</xdr:rowOff>
    </xdr:to>
    <xdr:cxnSp macro="">
      <xdr:nvCxnSpPr>
        <xdr:cNvPr id="71" name="直線コネクタ 70"/>
        <xdr:cNvCxnSpPr/>
      </xdr:nvCxnSpPr>
      <xdr:spPr>
        <a:xfrm>
          <a:off x="1320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1" name="円/楕円 80"/>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2"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3" name="円/楕円 82"/>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4" name="テキスト ボックス 83"/>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5" name="円/楕円 84"/>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86" name="テキスト ボックス 85"/>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7" name="円/楕円 86"/>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88" name="テキスト ボックス 87"/>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89" name="円/楕円 88"/>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0" name="テキスト ボックス 89"/>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ここ数年は類似団体平均値と比較しても低水準で推移していたが、システムの賃借料</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保守管理費</a:t>
          </a:r>
          <a:r>
            <a:rPr lang="ja-JP" altLang="en-US" sz="1100" b="0" i="0" baseline="0">
              <a:solidFill>
                <a:schemeClr val="dk1"/>
              </a:solidFill>
              <a:latin typeface="+mn-lt"/>
              <a:ea typeface="+mn-ea"/>
              <a:cs typeface="+mn-cs"/>
            </a:rPr>
            <a:t>の増のほか、</a:t>
          </a:r>
          <a:r>
            <a:rPr lang="ja-JP" altLang="ja-JP" sz="1100" b="0" i="0" baseline="0">
              <a:solidFill>
                <a:schemeClr val="dk1"/>
              </a:solidFill>
              <a:latin typeface="+mn-lt"/>
              <a:ea typeface="+mn-ea"/>
              <a:cs typeface="+mn-cs"/>
            </a:rPr>
            <a:t>新たな施設建設に伴</a:t>
          </a:r>
          <a:r>
            <a:rPr lang="ja-JP" altLang="en-US" sz="1100" b="0" i="0" baseline="0">
              <a:solidFill>
                <a:schemeClr val="dk1"/>
              </a:solidFill>
              <a:latin typeface="+mn-lt"/>
              <a:ea typeface="+mn-ea"/>
              <a:cs typeface="+mn-cs"/>
            </a:rPr>
            <a:t>い</a:t>
          </a:r>
          <a:r>
            <a:rPr lang="ja-JP" altLang="ja-JP" sz="1100" b="0" i="0" baseline="0">
              <a:solidFill>
                <a:schemeClr val="dk1"/>
              </a:solidFill>
              <a:latin typeface="+mn-lt"/>
              <a:ea typeface="+mn-ea"/>
              <a:cs typeface="+mn-cs"/>
            </a:rPr>
            <a:t>前年度を上回った</a:t>
          </a:r>
          <a:r>
            <a:rPr lang="ja-JP" altLang="en-US"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民間委託や指定管理者制度の導入を推進していくことで物件費については今後も増加していくことが見込まれるが、引き続き</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経費の</a:t>
          </a:r>
          <a:r>
            <a:rPr kumimoji="1" lang="ja-JP" altLang="en-US" sz="1100">
              <a:solidFill>
                <a:schemeClr val="dk1"/>
              </a:solidFill>
              <a:latin typeface="+mn-lt"/>
              <a:ea typeface="+mn-ea"/>
              <a:cs typeface="+mn-cs"/>
            </a:rPr>
            <a:t>精査、</a:t>
          </a:r>
          <a:r>
            <a:rPr kumimoji="1" lang="ja-JP" altLang="ja-JP" sz="1100">
              <a:solidFill>
                <a:schemeClr val="dk1"/>
              </a:solidFill>
              <a:latin typeface="+mn-lt"/>
              <a:ea typeface="+mn-ea"/>
              <a:cs typeface="+mn-cs"/>
            </a:rPr>
            <a:t>見直しに努める。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16</xdr:row>
      <xdr:rowOff>40132</xdr:rowOff>
    </xdr:to>
    <xdr:cxnSp macro="">
      <xdr:nvCxnSpPr>
        <xdr:cNvPr id="120" name="直線コネクタ 119"/>
        <xdr:cNvCxnSpPr/>
      </xdr:nvCxnSpPr>
      <xdr:spPr>
        <a:xfrm>
          <a:off x="15671800" y="26370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65278</xdr:rowOff>
    </xdr:to>
    <xdr:cxnSp macro="">
      <xdr:nvCxnSpPr>
        <xdr:cNvPr id="123" name="直線コネクタ 122"/>
        <xdr:cNvCxnSpPr/>
      </xdr:nvCxnSpPr>
      <xdr:spPr>
        <a:xfrm>
          <a:off x="14782800" y="2609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15</xdr:row>
      <xdr:rowOff>37846</xdr:rowOff>
    </xdr:to>
    <xdr:cxnSp macro="">
      <xdr:nvCxnSpPr>
        <xdr:cNvPr id="126" name="直線コネクタ 125"/>
        <xdr:cNvCxnSpPr/>
      </xdr:nvCxnSpPr>
      <xdr:spPr>
        <a:xfrm>
          <a:off x="13893800" y="24815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67564</xdr:rowOff>
    </xdr:from>
    <xdr:to>
      <xdr:col>20</xdr:col>
      <xdr:colOff>158750</xdr:colOff>
      <xdr:row>14</xdr:row>
      <xdr:rowOff>81280</xdr:rowOff>
    </xdr:to>
    <xdr:cxnSp macro="">
      <xdr:nvCxnSpPr>
        <xdr:cNvPr id="129" name="直線コネクタ 128"/>
        <xdr:cNvCxnSpPr/>
      </xdr:nvCxnSpPr>
      <xdr:spPr>
        <a:xfrm>
          <a:off x="13004800" y="2467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39" name="円/楕円 138"/>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0"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xdr:rowOff>
    </xdr:from>
    <xdr:to>
      <xdr:col>22</xdr:col>
      <xdr:colOff>615950</xdr:colOff>
      <xdr:row>15</xdr:row>
      <xdr:rowOff>116078</xdr:rowOff>
    </xdr:to>
    <xdr:sp macro="" textlink="">
      <xdr:nvSpPr>
        <xdr:cNvPr id="141" name="円/楕円 140"/>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126255</xdr:rowOff>
    </xdr:from>
    <xdr:ext cx="736600" cy="259045"/>
    <xdr:sp macro="" textlink="">
      <xdr:nvSpPr>
        <xdr:cNvPr id="142" name="テキスト ボックス 141"/>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158496</xdr:rowOff>
    </xdr:from>
    <xdr:to>
      <xdr:col>21</xdr:col>
      <xdr:colOff>412750</xdr:colOff>
      <xdr:row>15</xdr:row>
      <xdr:rowOff>88646</xdr:rowOff>
    </xdr:to>
    <xdr:sp macro="" textlink="">
      <xdr:nvSpPr>
        <xdr:cNvPr id="143" name="円/楕円 142"/>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98823</xdr:rowOff>
    </xdr:from>
    <xdr:ext cx="762000" cy="259045"/>
    <xdr:sp macro="" textlink="">
      <xdr:nvSpPr>
        <xdr:cNvPr id="144" name="テキスト ボックス 143"/>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45" name="円/楕円 144"/>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46" name="テキスト ボックス 145"/>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xdr:rowOff>
    </xdr:from>
    <xdr:to>
      <xdr:col>19</xdr:col>
      <xdr:colOff>6350</xdr:colOff>
      <xdr:row>14</xdr:row>
      <xdr:rowOff>118364</xdr:rowOff>
    </xdr:to>
    <xdr:sp macro="" textlink="">
      <xdr:nvSpPr>
        <xdr:cNvPr id="147" name="円/楕円 146"/>
        <xdr:cNvSpPr/>
      </xdr:nvSpPr>
      <xdr:spPr>
        <a:xfrm>
          <a:off x="12954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128541</xdr:rowOff>
    </xdr:from>
    <xdr:ext cx="762000" cy="259045"/>
    <xdr:sp macro="" textlink="">
      <xdr:nvSpPr>
        <xdr:cNvPr id="148" name="テキスト ボックス 147"/>
        <xdr:cNvSpPr txBox="1"/>
      </xdr:nvSpPr>
      <xdr:spPr>
        <a:xfrm>
          <a:off x="12623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保育所運営費や各医療給付費、各支援給付費など年々増加傾向にあるが、少子化対策の一環として乳幼児医療給付費など村独自助成を実施しているため、今後も類似団体平均値を上回る数値で推移するものと思われる</a:t>
          </a:r>
          <a:r>
            <a:rPr lang="ja-JP" altLang="en-US" sz="1100" b="0" i="0" baseline="0">
              <a:solidFill>
                <a:schemeClr val="dk1"/>
              </a:solidFill>
              <a:latin typeface="+mn-lt"/>
              <a:ea typeface="+mn-ea"/>
              <a:cs typeface="+mn-cs"/>
            </a:rPr>
            <a:t>が、</a:t>
          </a:r>
          <a:r>
            <a:rPr kumimoji="1" lang="ja-JP" altLang="ja-JP" sz="1100">
              <a:solidFill>
                <a:schemeClr val="dk1"/>
              </a:solidFill>
              <a:latin typeface="+mn-lt"/>
              <a:ea typeface="+mn-ea"/>
              <a:cs typeface="+mn-cs"/>
            </a:rPr>
            <a:t>今後も引き続き資格審査等の適正化に努める。</a:t>
          </a:r>
          <a:endParaRPr lang="ja-JP" altLang="ja-JP"/>
        </a:p>
        <a:p>
          <a:pPr rtl="0"/>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146050</xdr:rowOff>
    </xdr:to>
    <xdr:cxnSp macro="">
      <xdr:nvCxnSpPr>
        <xdr:cNvPr id="181" name="直線コネクタ 180"/>
        <xdr:cNvCxnSpPr/>
      </xdr:nvCxnSpPr>
      <xdr:spPr>
        <a:xfrm>
          <a:off x="3987800" y="982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50800</xdr:rowOff>
    </xdr:to>
    <xdr:cxnSp macro="">
      <xdr:nvCxnSpPr>
        <xdr:cNvPr id="184" name="直線コネクタ 183"/>
        <xdr:cNvCxnSpPr/>
      </xdr:nvCxnSpPr>
      <xdr:spPr>
        <a:xfrm>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56</xdr:row>
      <xdr:rowOff>146050</xdr:rowOff>
    </xdr:to>
    <xdr:cxnSp macro="">
      <xdr:nvCxnSpPr>
        <xdr:cNvPr id="187" name="直線コネクタ 186"/>
        <xdr:cNvCxnSpPr/>
      </xdr:nvCxnSpPr>
      <xdr:spPr>
        <a:xfrm>
          <a:off x="2209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146050</xdr:rowOff>
    </xdr:to>
    <xdr:cxnSp macro="">
      <xdr:nvCxnSpPr>
        <xdr:cNvPr id="190" name="直線コネクタ 189"/>
        <xdr:cNvCxnSpPr/>
      </xdr:nvCxnSpPr>
      <xdr:spPr>
        <a:xfrm>
          <a:off x="1320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0" name="円/楕円 199"/>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1"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2" name="円/楕円 201"/>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3" name="テキスト ボックス 20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4" name="円/楕円 203"/>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5" name="テキスト ボックス 204"/>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06" name="円/楕円 205"/>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07" name="テキスト ボックス 20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08" name="円/楕円 20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09" name="テキスト ボックス 20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平均値を推移しているが、高齢化社会による医療費等の増加に伴い、介護保険特別会計や後期高齢者医療特別会計への繰出金が増加傾向となっている。各特別会計とも保険料の適正化、保険料徴収の強化を図り、普通会計の負担軽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109855</xdr:rowOff>
    </xdr:from>
    <xdr:to>
      <xdr:col>24</xdr:col>
      <xdr:colOff>31750</xdr:colOff>
      <xdr:row>57</xdr:row>
      <xdr:rowOff>115570</xdr:rowOff>
    </xdr:to>
    <xdr:cxnSp macro="">
      <xdr:nvCxnSpPr>
        <xdr:cNvPr id="237" name="直線コネクタ 236"/>
        <xdr:cNvCxnSpPr/>
      </xdr:nvCxnSpPr>
      <xdr:spPr>
        <a:xfrm>
          <a:off x="15671800" y="98825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109855</xdr:rowOff>
    </xdr:from>
    <xdr:to>
      <xdr:col>22</xdr:col>
      <xdr:colOff>565150</xdr:colOff>
      <xdr:row>57</xdr:row>
      <xdr:rowOff>121285</xdr:rowOff>
    </xdr:to>
    <xdr:cxnSp macro="">
      <xdr:nvCxnSpPr>
        <xdr:cNvPr id="240" name="直線コネクタ 239"/>
        <xdr:cNvCxnSpPr/>
      </xdr:nvCxnSpPr>
      <xdr:spPr>
        <a:xfrm flipV="1">
          <a:off x="14782800" y="9882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58420</xdr:rowOff>
    </xdr:from>
    <xdr:to>
      <xdr:col>21</xdr:col>
      <xdr:colOff>361950</xdr:colOff>
      <xdr:row>57</xdr:row>
      <xdr:rowOff>121285</xdr:rowOff>
    </xdr:to>
    <xdr:cxnSp macro="">
      <xdr:nvCxnSpPr>
        <xdr:cNvPr id="243" name="直線コネクタ 242"/>
        <xdr:cNvCxnSpPr/>
      </xdr:nvCxnSpPr>
      <xdr:spPr>
        <a:xfrm>
          <a:off x="13893800" y="9831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58420</xdr:rowOff>
    </xdr:to>
    <xdr:cxnSp macro="">
      <xdr:nvCxnSpPr>
        <xdr:cNvPr id="246" name="直線コネクタ 245"/>
        <xdr:cNvCxnSpPr/>
      </xdr:nvCxnSpPr>
      <xdr:spPr>
        <a:xfrm>
          <a:off x="13004800" y="9819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円/楕円 25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57"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59055</xdr:rowOff>
    </xdr:from>
    <xdr:to>
      <xdr:col>22</xdr:col>
      <xdr:colOff>615950</xdr:colOff>
      <xdr:row>57</xdr:row>
      <xdr:rowOff>160655</xdr:rowOff>
    </xdr:to>
    <xdr:sp macro="" textlink="">
      <xdr:nvSpPr>
        <xdr:cNvPr id="258" name="円/楕円 257"/>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59" name="テキスト ボックス 258"/>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70485</xdr:rowOff>
    </xdr:from>
    <xdr:to>
      <xdr:col>21</xdr:col>
      <xdr:colOff>412750</xdr:colOff>
      <xdr:row>58</xdr:row>
      <xdr:rowOff>635</xdr:rowOff>
    </xdr:to>
    <xdr:sp macro="" textlink="">
      <xdr:nvSpPr>
        <xdr:cNvPr id="260" name="円/楕円 259"/>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10812</xdr:rowOff>
    </xdr:from>
    <xdr:ext cx="762000" cy="259045"/>
    <xdr:sp macro="" textlink="">
      <xdr:nvSpPr>
        <xdr:cNvPr id="261" name="テキスト ボックス 260"/>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xdr:rowOff>
    </xdr:from>
    <xdr:to>
      <xdr:col>20</xdr:col>
      <xdr:colOff>209550</xdr:colOff>
      <xdr:row>57</xdr:row>
      <xdr:rowOff>109220</xdr:rowOff>
    </xdr:to>
    <xdr:sp macro="" textlink="">
      <xdr:nvSpPr>
        <xdr:cNvPr id="262" name="円/楕円 261"/>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119397</xdr:rowOff>
    </xdr:from>
    <xdr:ext cx="762000" cy="259045"/>
    <xdr:sp macro="" textlink="">
      <xdr:nvSpPr>
        <xdr:cNvPr id="263" name="テキスト ボックス 262"/>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4" name="円/楕円 26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5" name="テキスト ボックス 264"/>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経費の見直し等により改善されつつあるが、企業会計資金不足解消のための繰出金増額が落ち着くまではこのまま推移するものと予想される。</a:t>
          </a:r>
          <a:endParaRPr lang="ja-JP"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今後も引き続き、本来の負担、補助目的に基づき対象経費を精査し、見直し</a:t>
          </a:r>
          <a:r>
            <a:rPr lang="ja-JP" altLang="en-US" sz="1100">
              <a:solidFill>
                <a:schemeClr val="dk1"/>
              </a:solidFill>
              <a:latin typeface="+mn-lt"/>
              <a:ea typeface="+mn-ea"/>
              <a:cs typeface="+mn-cs"/>
            </a:rPr>
            <a:t>に努める</a:t>
          </a:r>
          <a:r>
            <a:rPr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112304</xdr:rowOff>
    </xdr:to>
    <xdr:cxnSp macro="">
      <xdr:nvCxnSpPr>
        <xdr:cNvPr id="299" name="直線コネクタ 298"/>
        <xdr:cNvCxnSpPr/>
      </xdr:nvCxnSpPr>
      <xdr:spPr>
        <a:xfrm>
          <a:off x="15671800" y="67792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39</xdr:row>
      <xdr:rowOff>151493</xdr:rowOff>
    </xdr:to>
    <xdr:cxnSp macro="">
      <xdr:nvCxnSpPr>
        <xdr:cNvPr id="302" name="直線コネクタ 301"/>
        <xdr:cNvCxnSpPr/>
      </xdr:nvCxnSpPr>
      <xdr:spPr>
        <a:xfrm flipV="1">
          <a:off x="14782800" y="6779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151493</xdr:rowOff>
    </xdr:from>
    <xdr:to>
      <xdr:col>21</xdr:col>
      <xdr:colOff>361950</xdr:colOff>
      <xdr:row>41</xdr:row>
      <xdr:rowOff>11067</xdr:rowOff>
    </xdr:to>
    <xdr:cxnSp macro="">
      <xdr:nvCxnSpPr>
        <xdr:cNvPr id="305" name="直線コネクタ 304"/>
        <xdr:cNvCxnSpPr/>
      </xdr:nvCxnSpPr>
      <xdr:spPr>
        <a:xfrm flipV="1">
          <a:off x="13893800" y="683804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136797</xdr:rowOff>
    </xdr:from>
    <xdr:to>
      <xdr:col>20</xdr:col>
      <xdr:colOff>158750</xdr:colOff>
      <xdr:row>41</xdr:row>
      <xdr:rowOff>11067</xdr:rowOff>
    </xdr:to>
    <xdr:cxnSp macro="">
      <xdr:nvCxnSpPr>
        <xdr:cNvPr id="308" name="直線コネクタ 307"/>
        <xdr:cNvCxnSpPr/>
      </xdr:nvCxnSpPr>
      <xdr:spPr>
        <a:xfrm>
          <a:off x="13004800" y="6994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61504</xdr:rowOff>
    </xdr:from>
    <xdr:to>
      <xdr:col>24</xdr:col>
      <xdr:colOff>82550</xdr:colOff>
      <xdr:row>39</xdr:row>
      <xdr:rowOff>163104</xdr:rowOff>
    </xdr:to>
    <xdr:sp macro="" textlink="">
      <xdr:nvSpPr>
        <xdr:cNvPr id="318" name="円/楕円 317"/>
        <xdr:cNvSpPr/>
      </xdr:nvSpPr>
      <xdr:spPr>
        <a:xfrm>
          <a:off x="16459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33581</xdr:rowOff>
    </xdr:from>
    <xdr:ext cx="762000" cy="259045"/>
    <xdr:sp macro="" textlink="">
      <xdr:nvSpPr>
        <xdr:cNvPr id="319" name="補助費等該当値テキスト"/>
        <xdr:cNvSpPr txBox="1"/>
      </xdr:nvSpPr>
      <xdr:spPr>
        <a:xfrm>
          <a:off x="16598900" y="67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20" name="円/楕円 319"/>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21" name="テキスト ボックス 320"/>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100693</xdr:rowOff>
    </xdr:from>
    <xdr:to>
      <xdr:col>21</xdr:col>
      <xdr:colOff>412750</xdr:colOff>
      <xdr:row>40</xdr:row>
      <xdr:rowOff>30843</xdr:rowOff>
    </xdr:to>
    <xdr:sp macro="" textlink="">
      <xdr:nvSpPr>
        <xdr:cNvPr id="322" name="円/楕円 321"/>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15620</xdr:rowOff>
    </xdr:from>
    <xdr:ext cx="762000" cy="259045"/>
    <xdr:sp macro="" textlink="">
      <xdr:nvSpPr>
        <xdr:cNvPr id="323" name="テキスト ボックス 322"/>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131717</xdr:rowOff>
    </xdr:from>
    <xdr:to>
      <xdr:col>20</xdr:col>
      <xdr:colOff>209550</xdr:colOff>
      <xdr:row>41</xdr:row>
      <xdr:rowOff>61867</xdr:rowOff>
    </xdr:to>
    <xdr:sp macro="" textlink="">
      <xdr:nvSpPr>
        <xdr:cNvPr id="324" name="円/楕円 323"/>
        <xdr:cNvSpPr/>
      </xdr:nvSpPr>
      <xdr:spPr>
        <a:xfrm>
          <a:off x="13843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46644</xdr:rowOff>
    </xdr:from>
    <xdr:ext cx="762000" cy="259045"/>
    <xdr:sp macro="" textlink="">
      <xdr:nvSpPr>
        <xdr:cNvPr id="325" name="テキスト ボックス 324"/>
        <xdr:cNvSpPr txBox="1"/>
      </xdr:nvSpPr>
      <xdr:spPr>
        <a:xfrm>
          <a:off x="135128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85997</xdr:rowOff>
    </xdr:from>
    <xdr:to>
      <xdr:col>19</xdr:col>
      <xdr:colOff>6350</xdr:colOff>
      <xdr:row>41</xdr:row>
      <xdr:rowOff>16147</xdr:rowOff>
    </xdr:to>
    <xdr:sp macro="" textlink="">
      <xdr:nvSpPr>
        <xdr:cNvPr id="326" name="円/楕円 325"/>
        <xdr:cNvSpPr/>
      </xdr:nvSpPr>
      <xdr:spPr>
        <a:xfrm>
          <a:off x="12954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924</xdr:rowOff>
    </xdr:from>
    <xdr:ext cx="762000" cy="259045"/>
    <xdr:sp macro="" textlink="">
      <xdr:nvSpPr>
        <xdr:cNvPr id="327" name="テキスト ボックス 326"/>
        <xdr:cNvSpPr txBox="1"/>
      </xdr:nvSpPr>
      <xdr:spPr>
        <a:xfrm>
          <a:off x="126238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地方債については、計画的な発行に努めて来たことに加え、過去の借入に係る償還の終了により、、前年度数値より１．</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ポイント改善した。</a:t>
          </a:r>
          <a:endParaRPr kumimoji="1"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今後も将来世代の負担が過度にならないよう</a:t>
          </a:r>
          <a:r>
            <a:rPr lang="ja-JP" altLang="ja-JP" sz="1100" b="0" i="0" baseline="0">
              <a:solidFill>
                <a:schemeClr val="dk1"/>
              </a:solidFill>
              <a:latin typeface="+mn-lt"/>
              <a:ea typeface="+mn-ea"/>
              <a:cs typeface="+mn-cs"/>
            </a:rPr>
            <a:t>新規発行債の抑制</a:t>
          </a:r>
          <a:r>
            <a:rPr lang="ja-JP" altLang="en-US" sz="1100" b="0" i="0" baseline="0">
              <a:solidFill>
                <a:schemeClr val="dk1"/>
              </a:solidFill>
              <a:latin typeface="+mn-lt"/>
              <a:ea typeface="+mn-ea"/>
              <a:cs typeface="+mn-cs"/>
            </a:rPr>
            <a:t>や</a:t>
          </a:r>
          <a:r>
            <a:rPr kumimoji="1" lang="ja-JP" altLang="ja-JP" sz="1100">
              <a:solidFill>
                <a:schemeClr val="dk1"/>
              </a:solidFill>
              <a:latin typeface="+mn-lt"/>
              <a:ea typeface="+mn-ea"/>
              <a:cs typeface="+mn-cs"/>
            </a:rPr>
            <a:t>交付税措置のある有利な地方債の活用に努め</a:t>
          </a:r>
          <a:r>
            <a:rPr lang="ja-JP" altLang="ja-JP" sz="1100" b="0" i="0" baseline="0">
              <a:solidFill>
                <a:schemeClr val="dk1"/>
              </a:solidFill>
              <a:latin typeface="+mn-lt"/>
              <a:ea typeface="+mn-ea"/>
              <a:cs typeface="+mn-cs"/>
            </a:rPr>
            <a:t>削減を図る。</a:t>
          </a:r>
          <a:endParaRPr lang="en-US" altLang="ja-JP" sz="1100" b="0" i="0" baseline="0">
            <a:solidFill>
              <a:schemeClr val="dk1"/>
            </a:solidFill>
            <a:latin typeface="+mn-lt"/>
            <a:ea typeface="+mn-ea"/>
            <a:cs typeface="+mn-cs"/>
          </a:endParaRPr>
        </a:p>
        <a:p>
          <a:pPr eaLnBrk="1" fontAlgn="auto" latinLnBrk="0" hangingPunct="1"/>
          <a:endParaRPr lang="ja-JP" altLang="ja-JP" sz="110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79</xdr:row>
      <xdr:rowOff>14987</xdr:rowOff>
    </xdr:to>
    <xdr:cxnSp macro="">
      <xdr:nvCxnSpPr>
        <xdr:cNvPr id="357" name="直線コネクタ 356"/>
        <xdr:cNvCxnSpPr/>
      </xdr:nvCxnSpPr>
      <xdr:spPr>
        <a:xfrm flipV="1">
          <a:off x="3987800" y="135001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37846</xdr:rowOff>
    </xdr:to>
    <xdr:cxnSp macro="">
      <xdr:nvCxnSpPr>
        <xdr:cNvPr id="360" name="直線コネクタ 359"/>
        <xdr:cNvCxnSpPr/>
      </xdr:nvCxnSpPr>
      <xdr:spPr>
        <a:xfrm flipV="1">
          <a:off x="3098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74422</xdr:rowOff>
    </xdr:to>
    <xdr:cxnSp macro="">
      <xdr:nvCxnSpPr>
        <xdr:cNvPr id="363" name="直線コネクタ 362"/>
        <xdr:cNvCxnSpPr/>
      </xdr:nvCxnSpPr>
      <xdr:spPr>
        <a:xfrm flipV="1">
          <a:off x="2209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106426</xdr:rowOff>
    </xdr:to>
    <xdr:cxnSp macro="">
      <xdr:nvCxnSpPr>
        <xdr:cNvPr id="366" name="直線コネクタ 365"/>
        <xdr:cNvCxnSpPr/>
      </xdr:nvCxnSpPr>
      <xdr:spPr>
        <a:xfrm flipV="1">
          <a:off x="1320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76" name="円/楕円 375"/>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77"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78" name="円/楕円 377"/>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79" name="テキスト ボックス 378"/>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0" name="円/楕円 379"/>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81" name="テキスト ボックス 380"/>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82" name="円/楕円 381"/>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83" name="テキスト ボックス 382"/>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55626</xdr:rowOff>
    </xdr:from>
    <xdr:to>
      <xdr:col>1</xdr:col>
      <xdr:colOff>676275</xdr:colOff>
      <xdr:row>79</xdr:row>
      <xdr:rowOff>157226</xdr:rowOff>
    </xdr:to>
    <xdr:sp macro="" textlink="">
      <xdr:nvSpPr>
        <xdr:cNvPr id="384" name="円/楕円 383"/>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142003</xdr:rowOff>
    </xdr:from>
    <xdr:ext cx="762000" cy="259045"/>
    <xdr:sp macro="" textlink="">
      <xdr:nvSpPr>
        <xdr:cNvPr id="385" name="テキスト ボックス 384"/>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j-ea"/>
              <a:ea typeface="+mj-ea"/>
              <a:cs typeface="+mn-cs"/>
            </a:rPr>
            <a:t>前年度と比較して</a:t>
          </a:r>
          <a:r>
            <a:rPr lang="en-US" altLang="ja-JP" sz="1100" b="0" i="0" baseline="0">
              <a:solidFill>
                <a:schemeClr val="dk1"/>
              </a:solidFill>
              <a:latin typeface="+mj-ea"/>
              <a:ea typeface="+mj-ea"/>
              <a:cs typeface="+mn-cs"/>
            </a:rPr>
            <a:t>3.2</a:t>
          </a:r>
          <a:r>
            <a:rPr lang="ja-JP" altLang="ja-JP" sz="1100" b="0" i="0" baseline="0">
              <a:solidFill>
                <a:schemeClr val="dk1"/>
              </a:solidFill>
              <a:latin typeface="+mj-ea"/>
              <a:ea typeface="+mj-ea"/>
              <a:cs typeface="+mn-cs"/>
            </a:rPr>
            <a:t>ポイント上昇する結果となった。今後も多様化する住民サービスに対応するため、普通会計にとどまらず特別会計、企業会計も更なる経費節減に努め、住民サービスの低下を招かないように行財政の健全化を図る。</a:t>
          </a:r>
          <a:endParaRPr kumimoji="1" lang="ja-JP" altLang="ja-JP" sz="1100">
            <a:solidFill>
              <a:schemeClr val="dk1"/>
            </a:solidFill>
            <a:latin typeface="+mj-ea"/>
            <a:ea typeface="+mj-ea"/>
            <a:cs typeface="+mn-cs"/>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148227</xdr:rowOff>
    </xdr:from>
    <xdr:to>
      <xdr:col>24</xdr:col>
      <xdr:colOff>31750</xdr:colOff>
      <xdr:row>76</xdr:row>
      <xdr:rowOff>81280</xdr:rowOff>
    </xdr:to>
    <xdr:cxnSp macro="">
      <xdr:nvCxnSpPr>
        <xdr:cNvPr id="420" name="直線コネクタ 419"/>
        <xdr:cNvCxnSpPr/>
      </xdr:nvCxnSpPr>
      <xdr:spPr>
        <a:xfrm>
          <a:off x="15671800" y="1300697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109038</xdr:rowOff>
    </xdr:from>
    <xdr:to>
      <xdr:col>22</xdr:col>
      <xdr:colOff>565150</xdr:colOff>
      <xdr:row>75</xdr:row>
      <xdr:rowOff>148227</xdr:rowOff>
    </xdr:to>
    <xdr:cxnSp macro="">
      <xdr:nvCxnSpPr>
        <xdr:cNvPr id="423" name="直線コネクタ 422"/>
        <xdr:cNvCxnSpPr/>
      </xdr:nvCxnSpPr>
      <xdr:spPr>
        <a:xfrm>
          <a:off x="14782800" y="12967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75</xdr:row>
      <xdr:rowOff>109038</xdr:rowOff>
    </xdr:to>
    <xdr:cxnSp macro="">
      <xdr:nvCxnSpPr>
        <xdr:cNvPr id="426" name="直線コネクタ 425"/>
        <xdr:cNvCxnSpPr/>
      </xdr:nvCxnSpPr>
      <xdr:spPr>
        <a:xfrm>
          <a:off x="13893800" y="12935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76381</xdr:rowOff>
    </xdr:to>
    <xdr:cxnSp macro="">
      <xdr:nvCxnSpPr>
        <xdr:cNvPr id="429" name="直線コネクタ 428"/>
        <xdr:cNvCxnSpPr/>
      </xdr:nvCxnSpPr>
      <xdr:spPr>
        <a:xfrm>
          <a:off x="13004800" y="128828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9" name="円/楕円 43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40"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97427</xdr:rowOff>
    </xdr:from>
    <xdr:to>
      <xdr:col>22</xdr:col>
      <xdr:colOff>615950</xdr:colOff>
      <xdr:row>76</xdr:row>
      <xdr:rowOff>27577</xdr:rowOff>
    </xdr:to>
    <xdr:sp macro="" textlink="">
      <xdr:nvSpPr>
        <xdr:cNvPr id="441" name="円/楕円 440"/>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12354</xdr:rowOff>
    </xdr:from>
    <xdr:ext cx="736600" cy="259045"/>
    <xdr:sp macro="" textlink="">
      <xdr:nvSpPr>
        <xdr:cNvPr id="442" name="テキスト ボックス 441"/>
        <xdr:cNvSpPr txBox="1"/>
      </xdr:nvSpPr>
      <xdr:spPr>
        <a:xfrm>
          <a:off x="15290800" y="1304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58238</xdr:rowOff>
    </xdr:from>
    <xdr:to>
      <xdr:col>21</xdr:col>
      <xdr:colOff>412750</xdr:colOff>
      <xdr:row>75</xdr:row>
      <xdr:rowOff>159838</xdr:rowOff>
    </xdr:to>
    <xdr:sp macro="" textlink="">
      <xdr:nvSpPr>
        <xdr:cNvPr id="443" name="円/楕円 442"/>
        <xdr:cNvSpPr/>
      </xdr:nvSpPr>
      <xdr:spPr>
        <a:xfrm>
          <a:off x="14732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144615</xdr:rowOff>
    </xdr:from>
    <xdr:ext cx="762000" cy="259045"/>
    <xdr:sp macro="" textlink="">
      <xdr:nvSpPr>
        <xdr:cNvPr id="444" name="テキスト ボックス 443"/>
        <xdr:cNvSpPr txBox="1"/>
      </xdr:nvSpPr>
      <xdr:spPr>
        <a:xfrm>
          <a:off x="14401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25581</xdr:rowOff>
    </xdr:from>
    <xdr:to>
      <xdr:col>20</xdr:col>
      <xdr:colOff>209550</xdr:colOff>
      <xdr:row>75</xdr:row>
      <xdr:rowOff>127181</xdr:rowOff>
    </xdr:to>
    <xdr:sp macro="" textlink="">
      <xdr:nvSpPr>
        <xdr:cNvPr id="445" name="円/楕円 444"/>
        <xdr:cNvSpPr/>
      </xdr:nvSpPr>
      <xdr:spPr>
        <a:xfrm>
          <a:off x="13843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111958</xdr:rowOff>
    </xdr:from>
    <xdr:ext cx="762000" cy="259045"/>
    <xdr:sp macro="" textlink="">
      <xdr:nvSpPr>
        <xdr:cNvPr id="446" name="テキスト ボックス 445"/>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7" name="円/楕円 446"/>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8" name="テキスト ボックス 447"/>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青森県田舎館村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120748</xdr:rowOff>
    </xdr:from>
    <xdr:ext cx="762000" cy="259045"/>
    <xdr:sp macro="" textlink="">
      <xdr:nvSpPr>
        <xdr:cNvPr id="42" name="人口1人当たり決算額の推移最小値テキスト130"/>
        <xdr:cNvSpPr txBox="1"/>
      </xdr:nvSpPr>
      <xdr:spPr>
        <a:xfrm>
          <a:off x="5740400" y="342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110571</xdr:rowOff>
    </xdr:from>
    <xdr:to>
      <xdr:col>4</xdr:col>
      <xdr:colOff>1117600</xdr:colOff>
      <xdr:row>19</xdr:row>
      <xdr:rowOff>137923</xdr:rowOff>
    </xdr:to>
    <xdr:cxnSp macro="">
      <xdr:nvCxnSpPr>
        <xdr:cNvPr id="46" name="直線コネクタ 45"/>
        <xdr:cNvCxnSpPr/>
      </xdr:nvCxnSpPr>
      <xdr:spPr bwMode="auto">
        <a:xfrm flipV="1">
          <a:off x="5003800" y="3415746"/>
          <a:ext cx="647700" cy="2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133094</xdr:rowOff>
    </xdr:from>
    <xdr:to>
      <xdr:col>4</xdr:col>
      <xdr:colOff>469900</xdr:colOff>
      <xdr:row>19</xdr:row>
      <xdr:rowOff>137923</xdr:rowOff>
    </xdr:to>
    <xdr:cxnSp macro="">
      <xdr:nvCxnSpPr>
        <xdr:cNvPr id="49" name="直線コネクタ 48"/>
        <xdr:cNvCxnSpPr/>
      </xdr:nvCxnSpPr>
      <xdr:spPr bwMode="auto">
        <a:xfrm>
          <a:off x="4305300" y="3438269"/>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102645</xdr:rowOff>
    </xdr:from>
    <xdr:to>
      <xdr:col>3</xdr:col>
      <xdr:colOff>904875</xdr:colOff>
      <xdr:row>19</xdr:row>
      <xdr:rowOff>133094</xdr:rowOff>
    </xdr:to>
    <xdr:cxnSp macro="">
      <xdr:nvCxnSpPr>
        <xdr:cNvPr id="52" name="直線コネクタ 51"/>
        <xdr:cNvCxnSpPr/>
      </xdr:nvCxnSpPr>
      <xdr:spPr bwMode="auto">
        <a:xfrm>
          <a:off x="3606800" y="3407820"/>
          <a:ext cx="698500" cy="3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102645</xdr:rowOff>
    </xdr:from>
    <xdr:to>
      <xdr:col>3</xdr:col>
      <xdr:colOff>206375</xdr:colOff>
      <xdr:row>19</xdr:row>
      <xdr:rowOff>119550</xdr:rowOff>
    </xdr:to>
    <xdr:cxnSp macro="">
      <xdr:nvCxnSpPr>
        <xdr:cNvPr id="55" name="直線コネクタ 54"/>
        <xdr:cNvCxnSpPr/>
      </xdr:nvCxnSpPr>
      <xdr:spPr bwMode="auto">
        <a:xfrm flipV="1">
          <a:off x="2908300" y="3407820"/>
          <a:ext cx="698500" cy="16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59771</xdr:rowOff>
    </xdr:from>
    <xdr:to>
      <xdr:col>5</xdr:col>
      <xdr:colOff>34925</xdr:colOff>
      <xdr:row>19</xdr:row>
      <xdr:rowOff>161371</xdr:rowOff>
    </xdr:to>
    <xdr:sp macro="" textlink="">
      <xdr:nvSpPr>
        <xdr:cNvPr id="65" name="円/楕円 64"/>
        <xdr:cNvSpPr/>
      </xdr:nvSpPr>
      <xdr:spPr bwMode="auto">
        <a:xfrm>
          <a:off x="5600700" y="336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139798</xdr:rowOff>
    </xdr:from>
    <xdr:ext cx="762000" cy="259045"/>
    <xdr:sp macro="" textlink="">
      <xdr:nvSpPr>
        <xdr:cNvPr id="66" name="人口1人当たり決算額の推移該当値テキスト130"/>
        <xdr:cNvSpPr txBox="1"/>
      </xdr:nvSpPr>
      <xdr:spPr>
        <a:xfrm>
          <a:off x="5740400" y="327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87123</xdr:rowOff>
    </xdr:from>
    <xdr:to>
      <xdr:col>4</xdr:col>
      <xdr:colOff>520700</xdr:colOff>
      <xdr:row>20</xdr:row>
      <xdr:rowOff>17273</xdr:rowOff>
    </xdr:to>
    <xdr:sp macro="" textlink="">
      <xdr:nvSpPr>
        <xdr:cNvPr id="67" name="円/楕円 66"/>
        <xdr:cNvSpPr/>
      </xdr:nvSpPr>
      <xdr:spPr bwMode="auto">
        <a:xfrm>
          <a:off x="4953000" y="33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2050</xdr:rowOff>
    </xdr:from>
    <xdr:ext cx="736600" cy="259045"/>
    <xdr:sp macro="" textlink="">
      <xdr:nvSpPr>
        <xdr:cNvPr id="68" name="テキスト ボックス 67"/>
        <xdr:cNvSpPr txBox="1"/>
      </xdr:nvSpPr>
      <xdr:spPr>
        <a:xfrm>
          <a:off x="4622800" y="34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86,422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82294</xdr:rowOff>
    </xdr:from>
    <xdr:to>
      <xdr:col>3</xdr:col>
      <xdr:colOff>955675</xdr:colOff>
      <xdr:row>20</xdr:row>
      <xdr:rowOff>12444</xdr:rowOff>
    </xdr:to>
    <xdr:sp macro="" textlink="">
      <xdr:nvSpPr>
        <xdr:cNvPr id="69" name="円/楕円 68"/>
        <xdr:cNvSpPr/>
      </xdr:nvSpPr>
      <xdr:spPr bwMode="auto">
        <a:xfrm>
          <a:off x="4254500" y="33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168671</xdr:rowOff>
    </xdr:from>
    <xdr:ext cx="762000" cy="259045"/>
    <xdr:sp macro="" textlink="">
      <xdr:nvSpPr>
        <xdr:cNvPr id="70" name="テキスト ボックス 69"/>
        <xdr:cNvSpPr txBox="1"/>
      </xdr:nvSpPr>
      <xdr:spPr>
        <a:xfrm>
          <a:off x="3924300" y="347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51845</xdr:rowOff>
    </xdr:from>
    <xdr:to>
      <xdr:col>3</xdr:col>
      <xdr:colOff>257175</xdr:colOff>
      <xdr:row>19</xdr:row>
      <xdr:rowOff>153445</xdr:rowOff>
    </xdr:to>
    <xdr:sp macro="" textlink="">
      <xdr:nvSpPr>
        <xdr:cNvPr id="71" name="円/楕円 70"/>
        <xdr:cNvSpPr/>
      </xdr:nvSpPr>
      <xdr:spPr bwMode="auto">
        <a:xfrm>
          <a:off x="3556000" y="335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138222</xdr:rowOff>
    </xdr:from>
    <xdr:ext cx="762000" cy="259045"/>
    <xdr:sp macro="" textlink="">
      <xdr:nvSpPr>
        <xdr:cNvPr id="72" name="テキスト ボックス 71"/>
        <xdr:cNvSpPr txBox="1"/>
      </xdr:nvSpPr>
      <xdr:spPr>
        <a:xfrm>
          <a:off x="3225800" y="344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68750</xdr:rowOff>
    </xdr:from>
    <xdr:to>
      <xdr:col>2</xdr:col>
      <xdr:colOff>692150</xdr:colOff>
      <xdr:row>19</xdr:row>
      <xdr:rowOff>170350</xdr:rowOff>
    </xdr:to>
    <xdr:sp macro="" textlink="">
      <xdr:nvSpPr>
        <xdr:cNvPr id="73" name="円/楕円 72"/>
        <xdr:cNvSpPr/>
      </xdr:nvSpPr>
      <xdr:spPr bwMode="auto">
        <a:xfrm>
          <a:off x="2857500" y="337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155127</xdr:rowOff>
    </xdr:from>
    <xdr:ext cx="762000" cy="259045"/>
    <xdr:sp macro="" textlink="">
      <xdr:nvSpPr>
        <xdr:cNvPr id="74" name="テキスト ボックス 73"/>
        <xdr:cNvSpPr txBox="1"/>
      </xdr:nvSpPr>
      <xdr:spPr>
        <a:xfrm>
          <a:off x="2527300" y="346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292671</xdr:rowOff>
    </xdr:from>
    <xdr:to>
      <xdr:col>4</xdr:col>
      <xdr:colOff>1117600</xdr:colOff>
      <xdr:row>35</xdr:row>
      <xdr:rowOff>86538</xdr:rowOff>
    </xdr:to>
    <xdr:cxnSp macro="">
      <xdr:nvCxnSpPr>
        <xdr:cNvPr id="107" name="直線コネクタ 106"/>
        <xdr:cNvCxnSpPr/>
      </xdr:nvCxnSpPr>
      <xdr:spPr bwMode="auto">
        <a:xfrm>
          <a:off x="5003800" y="6560121"/>
          <a:ext cx="647700" cy="13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71315</xdr:rowOff>
    </xdr:from>
    <xdr:ext cx="762000" cy="259045"/>
    <xdr:sp macro="" textlink="">
      <xdr:nvSpPr>
        <xdr:cNvPr id="108" name="人口1人当たり決算額の推移平均値テキスト445"/>
        <xdr:cNvSpPr txBox="1"/>
      </xdr:nvSpPr>
      <xdr:spPr>
        <a:xfrm>
          <a:off x="5740400" y="6681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276339</xdr:rowOff>
    </xdr:from>
    <xdr:to>
      <xdr:col>4</xdr:col>
      <xdr:colOff>469900</xdr:colOff>
      <xdr:row>34</xdr:row>
      <xdr:rowOff>292671</xdr:rowOff>
    </xdr:to>
    <xdr:cxnSp macro="">
      <xdr:nvCxnSpPr>
        <xdr:cNvPr id="110" name="直線コネクタ 109"/>
        <xdr:cNvCxnSpPr/>
      </xdr:nvCxnSpPr>
      <xdr:spPr bwMode="auto">
        <a:xfrm>
          <a:off x="4305300" y="6543789"/>
          <a:ext cx="698500" cy="1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245897</xdr:rowOff>
    </xdr:from>
    <xdr:to>
      <xdr:col>3</xdr:col>
      <xdr:colOff>904875</xdr:colOff>
      <xdr:row>34</xdr:row>
      <xdr:rowOff>276339</xdr:rowOff>
    </xdr:to>
    <xdr:cxnSp macro="">
      <xdr:nvCxnSpPr>
        <xdr:cNvPr id="113" name="直線コネクタ 112"/>
        <xdr:cNvCxnSpPr/>
      </xdr:nvCxnSpPr>
      <xdr:spPr bwMode="auto">
        <a:xfrm>
          <a:off x="3606800" y="6513347"/>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186296</xdr:rowOff>
    </xdr:from>
    <xdr:to>
      <xdr:col>3</xdr:col>
      <xdr:colOff>206375</xdr:colOff>
      <xdr:row>34</xdr:row>
      <xdr:rowOff>245897</xdr:rowOff>
    </xdr:to>
    <xdr:cxnSp macro="">
      <xdr:nvCxnSpPr>
        <xdr:cNvPr id="116" name="直線コネクタ 115"/>
        <xdr:cNvCxnSpPr/>
      </xdr:nvCxnSpPr>
      <xdr:spPr bwMode="auto">
        <a:xfrm>
          <a:off x="2908300" y="6453746"/>
          <a:ext cx="698500" cy="5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35738</xdr:rowOff>
    </xdr:from>
    <xdr:to>
      <xdr:col>5</xdr:col>
      <xdr:colOff>34925</xdr:colOff>
      <xdr:row>35</xdr:row>
      <xdr:rowOff>137338</xdr:rowOff>
    </xdr:to>
    <xdr:sp macro="" textlink="">
      <xdr:nvSpPr>
        <xdr:cNvPr id="126" name="円/楕円 125"/>
        <xdr:cNvSpPr/>
      </xdr:nvSpPr>
      <xdr:spPr bwMode="auto">
        <a:xfrm>
          <a:off x="5600700" y="664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223715</xdr:rowOff>
    </xdr:from>
    <xdr:ext cx="762000" cy="259045"/>
    <xdr:sp macro="" textlink="">
      <xdr:nvSpPr>
        <xdr:cNvPr id="127" name="人口1人当たり決算額の推移該当値テキスト445"/>
        <xdr:cNvSpPr txBox="1"/>
      </xdr:nvSpPr>
      <xdr:spPr>
        <a:xfrm>
          <a:off x="5740400" y="649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241871</xdr:rowOff>
    </xdr:from>
    <xdr:to>
      <xdr:col>4</xdr:col>
      <xdr:colOff>520700</xdr:colOff>
      <xdr:row>35</xdr:row>
      <xdr:rowOff>571</xdr:rowOff>
    </xdr:to>
    <xdr:sp macro="" textlink="">
      <xdr:nvSpPr>
        <xdr:cNvPr id="128" name="円/楕円 127"/>
        <xdr:cNvSpPr/>
      </xdr:nvSpPr>
      <xdr:spPr bwMode="auto">
        <a:xfrm>
          <a:off x="4953000" y="65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10749</xdr:rowOff>
    </xdr:from>
    <xdr:ext cx="736600" cy="259045"/>
    <xdr:sp macro="" textlink="">
      <xdr:nvSpPr>
        <xdr:cNvPr id="129" name="テキスト ボックス 128"/>
        <xdr:cNvSpPr txBox="1"/>
      </xdr:nvSpPr>
      <xdr:spPr>
        <a:xfrm>
          <a:off x="4622800" y="627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225539</xdr:rowOff>
    </xdr:from>
    <xdr:to>
      <xdr:col>3</xdr:col>
      <xdr:colOff>955675</xdr:colOff>
      <xdr:row>34</xdr:row>
      <xdr:rowOff>327140</xdr:rowOff>
    </xdr:to>
    <xdr:sp macro="" textlink="">
      <xdr:nvSpPr>
        <xdr:cNvPr id="130" name="円/楕円 129"/>
        <xdr:cNvSpPr/>
      </xdr:nvSpPr>
      <xdr:spPr bwMode="auto">
        <a:xfrm>
          <a:off x="4254500" y="64929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337316</xdr:rowOff>
    </xdr:from>
    <xdr:ext cx="762000" cy="259045"/>
    <xdr:sp macro="" textlink="">
      <xdr:nvSpPr>
        <xdr:cNvPr id="131" name="テキスト ボックス 130"/>
        <xdr:cNvSpPr txBox="1"/>
      </xdr:nvSpPr>
      <xdr:spPr>
        <a:xfrm>
          <a:off x="3924300" y="62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195097</xdr:rowOff>
    </xdr:from>
    <xdr:to>
      <xdr:col>3</xdr:col>
      <xdr:colOff>257175</xdr:colOff>
      <xdr:row>34</xdr:row>
      <xdr:rowOff>296697</xdr:rowOff>
    </xdr:to>
    <xdr:sp macro="" textlink="">
      <xdr:nvSpPr>
        <xdr:cNvPr id="132" name="円/楕円 131"/>
        <xdr:cNvSpPr/>
      </xdr:nvSpPr>
      <xdr:spPr bwMode="auto">
        <a:xfrm>
          <a:off x="3556000" y="646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306874</xdr:rowOff>
    </xdr:from>
    <xdr:ext cx="762000" cy="259045"/>
    <xdr:sp macro="" textlink="">
      <xdr:nvSpPr>
        <xdr:cNvPr id="133" name="テキスト ボックス 132"/>
        <xdr:cNvSpPr txBox="1"/>
      </xdr:nvSpPr>
      <xdr:spPr>
        <a:xfrm>
          <a:off x="3225800" y="62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135496</xdr:rowOff>
    </xdr:from>
    <xdr:to>
      <xdr:col>2</xdr:col>
      <xdr:colOff>692150</xdr:colOff>
      <xdr:row>34</xdr:row>
      <xdr:rowOff>237096</xdr:rowOff>
    </xdr:to>
    <xdr:sp macro="" textlink="">
      <xdr:nvSpPr>
        <xdr:cNvPr id="134" name="円/楕円 133"/>
        <xdr:cNvSpPr/>
      </xdr:nvSpPr>
      <xdr:spPr bwMode="auto">
        <a:xfrm>
          <a:off x="2857500" y="64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247273</xdr:rowOff>
    </xdr:from>
    <xdr:ext cx="762000" cy="259045"/>
    <xdr:sp macro="" textlink="">
      <xdr:nvSpPr>
        <xdr:cNvPr id="135" name="テキスト ボックス 134"/>
        <xdr:cNvSpPr txBox="1"/>
      </xdr:nvSpPr>
      <xdr:spPr>
        <a:xfrm>
          <a:off x="2527300" y="61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a:t>標準財政規模は、年々増加傾向にある。</a:t>
          </a:r>
          <a:r>
            <a:rPr lang="ja-JP" altLang="ja-JP" sz="1400" b="0" i="0" baseline="0">
              <a:solidFill>
                <a:schemeClr val="dk1"/>
              </a:solidFill>
              <a:latin typeface="+mn-lt"/>
              <a:ea typeface="+mn-ea"/>
              <a:cs typeface="+mn-cs"/>
            </a:rPr>
            <a:t>企業会計の資金不足解消のための繰出し</a:t>
          </a:r>
          <a:r>
            <a:rPr lang="ja-JP" altLang="en-US" sz="1400" b="0" i="0" baseline="0">
              <a:solidFill>
                <a:schemeClr val="dk1"/>
              </a:solidFill>
              <a:latin typeface="+mn-lt"/>
              <a:ea typeface="+mn-ea"/>
              <a:cs typeface="+mn-cs"/>
            </a:rPr>
            <a:t>により、</a:t>
          </a:r>
          <a:r>
            <a:rPr lang="ja-JP" altLang="en-US" sz="1400"/>
            <a:t>実質単年度収支では赤字となった年度があるものの、実質収支では全ての年度において黒字となっている。</a:t>
          </a:r>
          <a:endParaRPr lang="en-US" altLang="ja-JP" sz="1400"/>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財政調整基金は経常経費の削減と地方交付税の確保により年々回復してきており</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公債費の減少と併せて、順調に健全化が図られているものと考える。</a:t>
          </a:r>
          <a:r>
            <a:rPr kumimoji="1" lang="ja-JP" altLang="ja-JP" sz="1400">
              <a:solidFill>
                <a:schemeClr val="dk1"/>
              </a:solidFill>
              <a:latin typeface="+mn-lt"/>
              <a:ea typeface="+mn-ea"/>
              <a:cs typeface="+mn-cs"/>
            </a:rPr>
            <a:t>今後も引き続き中長期的な視点に立ち、計画的かつ健全な財政運営に努める。</a:t>
          </a:r>
          <a:endParaRPr kumimoji="1" lang="en-US" altLang="ja-JP" sz="1400">
            <a:solidFill>
              <a:schemeClr val="dk1"/>
            </a:solidFill>
            <a:latin typeface="+mn-lt"/>
            <a:ea typeface="+mn-ea"/>
            <a:cs typeface="+mn-cs"/>
          </a:endParaRPr>
        </a:p>
        <a:p>
          <a:endParaRPr lang="en-US" altLang="ja-JP" sz="1400"/>
        </a:p>
        <a:p>
          <a:r>
            <a:rPr lang="ja-JP" altLang="en-US" sz="1400"/>
            <a:t>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lt"/>
              <a:ea typeface="+mn-ea"/>
              <a:cs typeface="+mn-cs"/>
            </a:rPr>
            <a:t>全ての会計で赤字は生じていないが、</a:t>
          </a:r>
          <a:r>
            <a:rPr lang="ja-JP" altLang="en-US" sz="1400" b="0" i="0" baseline="0">
              <a:solidFill>
                <a:schemeClr val="dk1"/>
              </a:solidFill>
              <a:latin typeface="+mn-lt"/>
              <a:ea typeface="+mn-ea"/>
              <a:cs typeface="+mn-cs"/>
            </a:rPr>
            <a:t>引き続き</a:t>
          </a:r>
          <a:r>
            <a:rPr lang="ja-JP" altLang="ja-JP" sz="1400" b="0" i="0" baseline="0">
              <a:solidFill>
                <a:schemeClr val="dk1"/>
              </a:solidFill>
              <a:latin typeface="+mn-lt"/>
              <a:ea typeface="+mn-ea"/>
              <a:cs typeface="+mn-cs"/>
            </a:rPr>
            <a:t>基準外操出を必要としないように適正な財政運営、企業経営に努める。</a:t>
          </a:r>
          <a:endParaRPr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元利償還返還金等については、地方債の計画的な発行に努めてきたことに加え、過去の借入に係る償還の終了により、年々減少している。</a:t>
          </a:r>
          <a:endParaRPr kumimoji="1" lang="en-US" altLang="ja-JP" sz="1200">
            <a:solidFill>
              <a:schemeClr val="dk1"/>
            </a:solidFill>
            <a:latin typeface="+mn-lt"/>
            <a:ea typeface="+mn-ea"/>
            <a:cs typeface="+mn-cs"/>
          </a:endParaRPr>
        </a:p>
        <a:p>
          <a:pPr rtl="0"/>
          <a:r>
            <a:rPr kumimoji="1" lang="ja-JP" altLang="ja-JP" sz="1200">
              <a:solidFill>
                <a:schemeClr val="dk1"/>
              </a:solidFill>
              <a:latin typeface="+mn-lt"/>
              <a:ea typeface="+mn-ea"/>
              <a:cs typeface="+mn-cs"/>
            </a:rPr>
            <a:t>引き続き、交付税措置のある有利な地方債を活用していくこと等で、健全な財政運営に努める。</a:t>
          </a:r>
          <a:endParaRPr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地方債の現在高については、交付税措置のある有利な地方債を積極的に活用し、負担軽減を図る。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公営企業債等繰入見込額については、</a:t>
          </a:r>
          <a:r>
            <a:rPr kumimoji="1" lang="ja-JP" altLang="en-US" sz="1100">
              <a:solidFill>
                <a:schemeClr val="dk1"/>
              </a:solidFill>
              <a:latin typeface="+mn-lt"/>
              <a:ea typeface="+mn-ea"/>
              <a:cs typeface="+mn-cs"/>
            </a:rPr>
            <a:t>資金不足が解消されるまでは、同程度に推移していくものと思われる。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退職手当負担見込額については、適正な定員管理に努めてきたことから、毎年度減少している。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引き続き基金残高の</a:t>
          </a:r>
          <a:r>
            <a:rPr kumimoji="1" lang="ja-JP" altLang="en-US" sz="1100">
              <a:solidFill>
                <a:schemeClr val="dk1"/>
              </a:solidFill>
              <a:latin typeface="+mn-lt"/>
              <a:ea typeface="+mn-ea"/>
              <a:cs typeface="+mn-cs"/>
            </a:rPr>
            <a:t>維持に</a:t>
          </a:r>
          <a:r>
            <a:rPr kumimoji="1" lang="ja-JP" altLang="ja-JP" sz="1100">
              <a:solidFill>
                <a:schemeClr val="dk1"/>
              </a:solidFill>
              <a:latin typeface="+mn-lt"/>
              <a:ea typeface="+mn-ea"/>
              <a:cs typeface="+mn-cs"/>
            </a:rPr>
            <a:t>向けて取り崩しの抑制や積み立てに努める。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今後も、将来世代の負担が過度にならないよう健全な財政運営に努める。</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3823114</v>
      </c>
      <c r="BO4" s="349"/>
      <c r="BP4" s="349"/>
      <c r="BQ4" s="349"/>
      <c r="BR4" s="349"/>
      <c r="BS4" s="349"/>
      <c r="BT4" s="349"/>
      <c r="BU4" s="350"/>
      <c r="BV4" s="348">
        <v>4288575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16.2</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3421835</v>
      </c>
      <c r="BO5" s="386"/>
      <c r="BP5" s="386"/>
      <c r="BQ5" s="386"/>
      <c r="BR5" s="386"/>
      <c r="BS5" s="386"/>
      <c r="BT5" s="386"/>
      <c r="BU5" s="387"/>
      <c r="BV5" s="385">
        <v>4082200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90.1</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401279</v>
      </c>
      <c r="BO6" s="386"/>
      <c r="BP6" s="386"/>
      <c r="BQ6" s="386"/>
      <c r="BR6" s="386"/>
      <c r="BS6" s="386"/>
      <c r="BT6" s="386"/>
      <c r="BU6" s="387"/>
      <c r="BV6" s="385">
        <v>206375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1015</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2466427</v>
      </c>
      <c r="CU7" s="386"/>
      <c r="CV7" s="386"/>
      <c r="CW7" s="386"/>
      <c r="CX7" s="386"/>
      <c r="CY7" s="386"/>
      <c r="CZ7" s="386"/>
      <c r="DA7" s="387"/>
      <c r="DB7" s="385">
        <v>2495653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400264</v>
      </c>
      <c r="BO8" s="386"/>
      <c r="BP8" s="386"/>
      <c r="BQ8" s="386"/>
      <c r="BR8" s="386"/>
      <c r="BS8" s="386"/>
      <c r="BT8" s="386"/>
      <c r="BU8" s="387"/>
      <c r="BV8" s="385">
        <v>206375</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8153</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193889</v>
      </c>
      <c r="BO9" s="386"/>
      <c r="BP9" s="386"/>
      <c r="BQ9" s="386"/>
      <c r="BR9" s="386"/>
      <c r="BS9" s="386"/>
      <c r="BT9" s="386"/>
      <c r="BU9" s="387"/>
      <c r="BV9" s="385">
        <v>-234051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16.600000000000001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8541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683</v>
      </c>
      <c r="BO10" s="386"/>
      <c r="BP10" s="386"/>
      <c r="BQ10" s="386"/>
      <c r="BR10" s="386"/>
      <c r="BS10" s="386"/>
      <c r="BT10" s="386"/>
      <c r="BU10" s="387"/>
      <c r="BV10" s="385">
        <v>547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8164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132778</v>
      </c>
      <c r="BO12" s="386"/>
      <c r="BP12" s="386"/>
      <c r="BQ12" s="386"/>
      <c r="BR12" s="386"/>
      <c r="BS12" s="386"/>
      <c r="BT12" s="386"/>
      <c r="BU12" s="387"/>
      <c r="BV12" s="385">
        <v>162047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8157</v>
      </c>
      <c r="S13" s="467"/>
      <c r="T13" s="467"/>
      <c r="U13" s="467"/>
      <c r="V13" s="468"/>
      <c r="W13" s="401" t="s">
        <v>124</v>
      </c>
      <c r="X13" s="402"/>
      <c r="Y13" s="402"/>
      <c r="Z13" s="402"/>
      <c r="AA13" s="402"/>
      <c r="AB13" s="392"/>
      <c r="AC13" s="436">
        <v>961</v>
      </c>
      <c r="AD13" s="437"/>
      <c r="AE13" s="437"/>
      <c r="AF13" s="437"/>
      <c r="AG13" s="476"/>
      <c r="AH13" s="436">
        <v>1109</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61794</v>
      </c>
      <c r="BO13" s="386"/>
      <c r="BP13" s="386"/>
      <c r="BQ13" s="386"/>
      <c r="BR13" s="386"/>
      <c r="BS13" s="386"/>
      <c r="BT13" s="386"/>
      <c r="BU13" s="387"/>
      <c r="BV13" s="385">
        <v>-395551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17.5</v>
      </c>
      <c r="CU13" s="383"/>
      <c r="CV13" s="383"/>
      <c r="CW13" s="383"/>
      <c r="CX13" s="383"/>
      <c r="CY13" s="383"/>
      <c r="CZ13" s="383"/>
      <c r="DA13" s="384"/>
      <c r="DB13" s="382">
        <v>19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8222</v>
      </c>
      <c r="S14" s="467"/>
      <c r="T14" s="467"/>
      <c r="U14" s="467"/>
      <c r="V14" s="468"/>
      <c r="W14" s="375"/>
      <c r="X14" s="376"/>
      <c r="Y14" s="376"/>
      <c r="Z14" s="376"/>
      <c r="AA14" s="376"/>
      <c r="AB14" s="365"/>
      <c r="AC14" s="469">
        <v>23.2</v>
      </c>
      <c r="AD14" s="470"/>
      <c r="AE14" s="470"/>
      <c r="AF14" s="470"/>
      <c r="AG14" s="471"/>
      <c r="AH14" s="469">
        <v>24.6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61.2</v>
      </c>
      <c r="CU14" s="481"/>
      <c r="CV14" s="481"/>
      <c r="CW14" s="481"/>
      <c r="CX14" s="481"/>
      <c r="CY14" s="481"/>
      <c r="CZ14" s="481"/>
      <c r="DA14" s="482"/>
      <c r="DB14" s="480">
        <v>78.5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8210</v>
      </c>
      <c r="S15" s="467"/>
      <c r="T15" s="467"/>
      <c r="U15" s="467"/>
      <c r="V15" s="468"/>
      <c r="W15" s="401" t="s">
        <v>130</v>
      </c>
      <c r="X15" s="402"/>
      <c r="Y15" s="402"/>
      <c r="Z15" s="402"/>
      <c r="AA15" s="402"/>
      <c r="AB15" s="392"/>
      <c r="AC15" s="436">
        <v>940</v>
      </c>
      <c r="AD15" s="437"/>
      <c r="AE15" s="437"/>
      <c r="AF15" s="437"/>
      <c r="AG15" s="476"/>
      <c r="AH15" s="436">
        <v>1084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577353</v>
      </c>
      <c r="BO15" s="349"/>
      <c r="BP15" s="349"/>
      <c r="BQ15" s="349"/>
      <c r="BR15" s="349"/>
      <c r="BS15" s="349"/>
      <c r="BT15" s="349"/>
      <c r="BU15" s="350"/>
      <c r="BV15" s="348">
        <v>561709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22.7</v>
      </c>
      <c r="AD16" s="470"/>
      <c r="AE16" s="470"/>
      <c r="AF16" s="470"/>
      <c r="AG16" s="471"/>
      <c r="AH16" s="469">
        <v>24.1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2183204</v>
      </c>
      <c r="BO16" s="386"/>
      <c r="BP16" s="386"/>
      <c r="BQ16" s="386"/>
      <c r="BR16" s="386"/>
      <c r="BS16" s="386"/>
      <c r="BT16" s="386"/>
      <c r="BU16" s="387"/>
      <c r="BV16" s="385">
        <v>2209042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2235</v>
      </c>
      <c r="AD17" s="437"/>
      <c r="AE17" s="437"/>
      <c r="AF17" s="437"/>
      <c r="AG17" s="476"/>
      <c r="AH17" s="436">
        <v>2305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726586</v>
      </c>
      <c r="BO17" s="386"/>
      <c r="BP17" s="386"/>
      <c r="BQ17" s="386"/>
      <c r="BR17" s="386"/>
      <c r="BS17" s="386"/>
      <c r="BT17" s="386"/>
      <c r="BU17" s="387"/>
      <c r="BV17" s="385">
        <v>712247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22.35</v>
      </c>
      <c r="M18" s="498"/>
      <c r="N18" s="498"/>
      <c r="O18" s="498"/>
      <c r="P18" s="498"/>
      <c r="Q18" s="498"/>
      <c r="R18" s="499"/>
      <c r="S18" s="499"/>
      <c r="T18" s="499"/>
      <c r="U18" s="499"/>
      <c r="V18" s="500"/>
      <c r="W18" s="403"/>
      <c r="X18" s="404"/>
      <c r="Y18" s="404"/>
      <c r="Z18" s="404"/>
      <c r="AA18" s="404"/>
      <c r="AB18" s="395"/>
      <c r="AC18" s="501">
        <v>54</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2199186</v>
      </c>
      <c r="BO18" s="386"/>
      <c r="BP18" s="386"/>
      <c r="BQ18" s="386"/>
      <c r="BR18" s="386"/>
      <c r="BS18" s="386"/>
      <c r="BT18" s="386"/>
      <c r="BU18" s="387"/>
      <c r="BV18" s="385">
        <v>2206179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3013410</v>
      </c>
      <c r="BO19" s="386"/>
      <c r="BP19" s="386"/>
      <c r="BQ19" s="386"/>
      <c r="BR19" s="386"/>
      <c r="BS19" s="386"/>
      <c r="BT19" s="386"/>
      <c r="BU19" s="387"/>
      <c r="BV19" s="385">
        <v>3197483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2406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3267265</v>
      </c>
      <c r="BO23" s="386"/>
      <c r="BP23" s="386"/>
      <c r="BQ23" s="386"/>
      <c r="BR23" s="386"/>
      <c r="BS23" s="386"/>
      <c r="BT23" s="386"/>
      <c r="BU23" s="387"/>
      <c r="BV23" s="385">
        <v>3567297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6370</v>
      </c>
      <c r="R24" s="437"/>
      <c r="S24" s="437"/>
      <c r="T24" s="437"/>
      <c r="U24" s="437"/>
      <c r="V24" s="476"/>
      <c r="W24" s="531"/>
      <c r="X24" s="519"/>
      <c r="Y24" s="520"/>
      <c r="Z24" s="435" t="s">
        <v>154</v>
      </c>
      <c r="AA24" s="415"/>
      <c r="AB24" s="415"/>
      <c r="AC24" s="415"/>
      <c r="AD24" s="415"/>
      <c r="AE24" s="415"/>
      <c r="AF24" s="415"/>
      <c r="AG24" s="416"/>
      <c r="AH24" s="436">
        <v>69</v>
      </c>
      <c r="AI24" s="437"/>
      <c r="AJ24" s="437"/>
      <c r="AK24" s="437"/>
      <c r="AL24" s="476"/>
      <c r="AM24" s="436">
        <v>190716</v>
      </c>
      <c r="AN24" s="437"/>
      <c r="AO24" s="437"/>
      <c r="AP24" s="437"/>
      <c r="AQ24" s="437"/>
      <c r="AR24" s="476"/>
      <c r="AS24" s="436">
        <v>2764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2642566</v>
      </c>
      <c r="BO24" s="386"/>
      <c r="BP24" s="386"/>
      <c r="BQ24" s="386"/>
      <c r="BR24" s="386"/>
      <c r="BS24" s="386"/>
      <c r="BT24" s="386"/>
      <c r="BU24" s="387"/>
      <c r="BV24" s="385">
        <v>2798634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403107</v>
      </c>
      <c r="BO25" s="349"/>
      <c r="BP25" s="349"/>
      <c r="BQ25" s="349"/>
      <c r="BR25" s="349"/>
      <c r="BS25" s="349"/>
      <c r="BT25" s="349"/>
      <c r="BU25" s="350"/>
      <c r="BV25" s="348">
        <v>251751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4830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2530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2230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1063737</v>
      </c>
      <c r="BO28" s="349"/>
      <c r="BP28" s="349"/>
      <c r="BQ28" s="349"/>
      <c r="BR28" s="349"/>
      <c r="BS28" s="349"/>
      <c r="BT28" s="349"/>
      <c r="BU28" s="350"/>
      <c r="BV28" s="348">
        <v>1018651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8</v>
      </c>
      <c r="M29" s="437"/>
      <c r="N29" s="437"/>
      <c r="O29" s="437"/>
      <c r="P29" s="476"/>
      <c r="Q29" s="436">
        <v>2130</v>
      </c>
      <c r="R29" s="437"/>
      <c r="S29" s="437"/>
      <c r="T29" s="437"/>
      <c r="U29" s="437"/>
      <c r="V29" s="476"/>
      <c r="W29" s="532"/>
      <c r="X29" s="533"/>
      <c r="Y29" s="534"/>
      <c r="Z29" s="435" t="s">
        <v>171</v>
      </c>
      <c r="AA29" s="415"/>
      <c r="AB29" s="415"/>
      <c r="AC29" s="415"/>
      <c r="AD29" s="415"/>
      <c r="AE29" s="415"/>
      <c r="AF29" s="415"/>
      <c r="AG29" s="416"/>
      <c r="AH29" s="436">
        <v>69</v>
      </c>
      <c r="AI29" s="437"/>
      <c r="AJ29" s="437"/>
      <c r="AK29" s="437"/>
      <c r="AL29" s="476"/>
      <c r="AM29" s="436">
        <v>190716</v>
      </c>
      <c r="AN29" s="437"/>
      <c r="AO29" s="437"/>
      <c r="AP29" s="437"/>
      <c r="AQ29" s="437"/>
      <c r="AR29" s="476"/>
      <c r="AS29" s="436">
        <v>2764</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2578</v>
      </c>
      <c r="BO29" s="386"/>
      <c r="BP29" s="386"/>
      <c r="BQ29" s="386"/>
      <c r="BR29" s="386"/>
      <c r="BS29" s="386"/>
      <c r="BT29" s="386"/>
      <c r="BU29" s="387"/>
      <c r="BV29" s="385">
        <v>2577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20176</v>
      </c>
      <c r="BO30" s="555"/>
      <c r="BP30" s="555"/>
      <c r="BQ30" s="555"/>
      <c r="BR30" s="555"/>
      <c r="BS30" s="555"/>
      <c r="BT30" s="555"/>
      <c r="BU30" s="556"/>
      <c r="BV30" s="554">
        <v>144673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黒石地区清掃施設組合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田舎館村土地開発公社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南黒地方福祉事務組合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(株)アイナック</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農業集落排水事業会計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弘前地区消防事務組合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津軽広域水道企業団津軽事業部</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津軽広域連合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青森県後期高齢者医療広域連合(特別会計)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青森県市町村職員退職手当組合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青森県市町村総合事務組合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青森県交通災害共済組合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7" t="s">
        <v>24</v>
      </c>
      <c r="C41" s="1168"/>
      <c r="D41" s="81"/>
      <c r="E41" s="1173" t="s">
        <v>25</v>
      </c>
      <c r="F41" s="1173"/>
      <c r="G41" s="1173"/>
      <c r="H41" s="1174"/>
      <c r="I41" s="82">
        <v>4390</v>
      </c>
      <c r="J41" s="83">
        <v>3965</v>
      </c>
      <c r="K41" s="83">
        <v>3631</v>
      </c>
      <c r="L41" s="83">
        <v>3567</v>
      </c>
      <c r="M41" s="84">
        <v>3267</v>
      </c>
    </row>
    <row r="42" spans="2:13" ht="27.75" customHeight="1" x14ac:dyDescent="0.15">
      <c r="B42" s="1169"/>
      <c r="C42" s="1170"/>
      <c r="D42" s="85"/>
      <c r="E42" s="1175" t="s">
        <v>26</v>
      </c>
      <c r="F42" s="1175"/>
      <c r="G42" s="1175"/>
      <c r="H42" s="1176"/>
      <c r="I42" s="86">
        <v>63</v>
      </c>
      <c r="J42" s="87">
        <v>55</v>
      </c>
      <c r="K42" s="87">
        <v>47</v>
      </c>
      <c r="L42" s="87">
        <v>144</v>
      </c>
      <c r="M42" s="88">
        <v>118</v>
      </c>
    </row>
    <row r="43" spans="2:13" ht="27.75" customHeight="1" x14ac:dyDescent="0.15">
      <c r="B43" s="1169"/>
      <c r="C43" s="1170"/>
      <c r="D43" s="85"/>
      <c r="E43" s="1175" t="s">
        <v>27</v>
      </c>
      <c r="F43" s="1175"/>
      <c r="G43" s="1175"/>
      <c r="H43" s="1176"/>
      <c r="I43" s="86">
        <v>2307</v>
      </c>
      <c r="J43" s="87">
        <v>2409</v>
      </c>
      <c r="K43" s="87">
        <v>2431</v>
      </c>
      <c r="L43" s="87">
        <v>2539</v>
      </c>
      <c r="M43" s="88">
        <v>2371</v>
      </c>
    </row>
    <row r="44" spans="2:13" ht="27.75" customHeight="1" x14ac:dyDescent="0.15">
      <c r="B44" s="1169"/>
      <c r="C44" s="1170"/>
      <c r="D44" s="85"/>
      <c r="E44" s="1175" t="s">
        <v>28</v>
      </c>
      <c r="F44" s="1175"/>
      <c r="G44" s="1175"/>
      <c r="H44" s="1176"/>
      <c r="I44" s="86">
        <v>129</v>
      </c>
      <c r="J44" s="87">
        <v>127</v>
      </c>
      <c r="K44" s="87">
        <v>126</v>
      </c>
      <c r="L44" s="87">
        <v>52</v>
      </c>
      <c r="M44" s="88">
        <v>84</v>
      </c>
    </row>
    <row r="45" spans="2:13" ht="27.75" customHeight="1" x14ac:dyDescent="0.15">
      <c r="B45" s="1169"/>
      <c r="C45" s="1170"/>
      <c r="D45" s="85"/>
      <c r="E45" s="1175" t="s">
        <v>29</v>
      </c>
      <c r="F45" s="1175"/>
      <c r="G45" s="1175"/>
      <c r="H45" s="1176"/>
      <c r="I45" s="86">
        <v>991</v>
      </c>
      <c r="J45" s="87">
        <v>911</v>
      </c>
      <c r="K45" s="87">
        <v>814</v>
      </c>
      <c r="L45" s="87">
        <v>713</v>
      </c>
      <c r="M45" s="88">
        <v>616</v>
      </c>
    </row>
    <row r="46" spans="2:13" ht="27.75" customHeight="1" x14ac:dyDescent="0.15">
      <c r="B46" s="1169"/>
      <c r="C46" s="1170"/>
      <c r="D46" s="85"/>
      <c r="E46" s="1175" t="s">
        <v>30</v>
      </c>
      <c r="F46" s="1175"/>
      <c r="G46" s="1175"/>
      <c r="H46" s="1176"/>
      <c r="I46" s="86">
        <v>11</v>
      </c>
      <c r="J46" s="87">
        <v>10</v>
      </c>
      <c r="K46" s="87">
        <v>9</v>
      </c>
      <c r="L46" s="87">
        <v>8</v>
      </c>
      <c r="M46" s="88">
        <v>7</v>
      </c>
    </row>
    <row r="47" spans="2:13" ht="27.75" customHeight="1" x14ac:dyDescent="0.15">
      <c r="B47" s="1169"/>
      <c r="C47" s="1170"/>
      <c r="D47" s="85"/>
      <c r="E47" s="1175" t="s">
        <v>31</v>
      </c>
      <c r="F47" s="1175"/>
      <c r="G47" s="1175"/>
      <c r="H47" s="1176"/>
      <c r="I47" s="86" t="s">
        <v>475</v>
      </c>
      <c r="J47" s="87" t="s">
        <v>475</v>
      </c>
      <c r="K47" s="87" t="s">
        <v>475</v>
      </c>
      <c r="L47" s="87" t="s">
        <v>475</v>
      </c>
      <c r="M47" s="88" t="s">
        <v>475</v>
      </c>
    </row>
    <row r="48" spans="2:13" ht="27.75" customHeight="1" x14ac:dyDescent="0.15">
      <c r="B48" s="1171"/>
      <c r="C48" s="1172"/>
      <c r="D48" s="85"/>
      <c r="E48" s="1175" t="s">
        <v>32</v>
      </c>
      <c r="F48" s="1175"/>
      <c r="G48" s="1175"/>
      <c r="H48" s="1176"/>
      <c r="I48" s="86" t="s">
        <v>475</v>
      </c>
      <c r="J48" s="87" t="s">
        <v>475</v>
      </c>
      <c r="K48" s="87" t="s">
        <v>475</v>
      </c>
      <c r="L48" s="87" t="s">
        <v>475</v>
      </c>
      <c r="M48" s="88" t="s">
        <v>475</v>
      </c>
    </row>
    <row r="49" spans="2:13" ht="27.75" customHeight="1" x14ac:dyDescent="0.15">
      <c r="B49" s="1177" t="s">
        <v>33</v>
      </c>
      <c r="C49" s="1178"/>
      <c r="D49" s="89"/>
      <c r="E49" s="1175" t="s">
        <v>34</v>
      </c>
      <c r="F49" s="1175"/>
      <c r="G49" s="1175"/>
      <c r="H49" s="1176"/>
      <c r="I49" s="86">
        <v>470</v>
      </c>
      <c r="J49" s="87">
        <v>702</v>
      </c>
      <c r="K49" s="87">
        <v>842</v>
      </c>
      <c r="L49" s="87">
        <v>1021</v>
      </c>
      <c r="M49" s="88">
        <v>1066</v>
      </c>
    </row>
    <row r="50" spans="2:13" ht="27.75" customHeight="1" x14ac:dyDescent="0.15">
      <c r="B50" s="1169"/>
      <c r="C50" s="1170"/>
      <c r="D50" s="85"/>
      <c r="E50" s="1175" t="s">
        <v>35</v>
      </c>
      <c r="F50" s="1175"/>
      <c r="G50" s="1175"/>
      <c r="H50" s="1176"/>
      <c r="I50" s="86">
        <v>42</v>
      </c>
      <c r="J50" s="87">
        <v>36</v>
      </c>
      <c r="K50" s="87">
        <v>27</v>
      </c>
      <c r="L50" s="87">
        <v>23</v>
      </c>
      <c r="M50" s="88">
        <v>18</v>
      </c>
    </row>
    <row r="51" spans="2:13" ht="27.75" customHeight="1" x14ac:dyDescent="0.15">
      <c r="B51" s="1171"/>
      <c r="C51" s="1172"/>
      <c r="D51" s="85"/>
      <c r="E51" s="1175" t="s">
        <v>36</v>
      </c>
      <c r="F51" s="1175"/>
      <c r="G51" s="1175"/>
      <c r="H51" s="1176"/>
      <c r="I51" s="86">
        <v>4751</v>
      </c>
      <c r="J51" s="87">
        <v>4381</v>
      </c>
      <c r="K51" s="87">
        <v>4533</v>
      </c>
      <c r="L51" s="87">
        <v>4324</v>
      </c>
      <c r="M51" s="88">
        <v>4105</v>
      </c>
    </row>
    <row r="52" spans="2:13" ht="27.75" customHeight="1" thickBot="1" x14ac:dyDescent="0.2">
      <c r="B52" s="1179" t="s">
        <v>37</v>
      </c>
      <c r="C52" s="1180"/>
      <c r="D52" s="90"/>
      <c r="E52" s="1181" t="s">
        <v>38</v>
      </c>
      <c r="F52" s="1181"/>
      <c r="G52" s="1181"/>
      <c r="H52" s="1182"/>
      <c r="I52" s="91">
        <v>2629</v>
      </c>
      <c r="J52" s="92">
        <v>2358</v>
      </c>
      <c r="K52" s="92">
        <v>1656</v>
      </c>
      <c r="L52" s="92">
        <v>1656</v>
      </c>
      <c r="M52" s="93">
        <v>1275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27685</v>
      </c>
      <c r="E3" s="116"/>
      <c r="F3" s="117">
        <v>192544</v>
      </c>
      <c r="G3" s="118"/>
      <c r="H3" s="119"/>
    </row>
    <row r="4" spans="1:8" x14ac:dyDescent="0.15">
      <c r="A4" s="120"/>
      <c r="B4" s="121"/>
      <c r="C4" s="122"/>
      <c r="D4" s="123">
        <v>27685</v>
      </c>
      <c r="E4" s="124"/>
      <c r="F4" s="125">
        <v>82235</v>
      </c>
      <c r="G4" s="126"/>
      <c r="H4" s="127"/>
    </row>
    <row r="5" spans="1:8" x14ac:dyDescent="0.15">
      <c r="A5" s="108" t="s">
        <v>508</v>
      </c>
      <c r="B5" s="113"/>
      <c r="C5" s="114"/>
      <c r="D5" s="115">
        <v>32705</v>
      </c>
      <c r="E5" s="116"/>
      <c r="F5" s="117">
        <v>146140</v>
      </c>
      <c r="G5" s="118"/>
      <c r="H5" s="119"/>
    </row>
    <row r="6" spans="1:8" x14ac:dyDescent="0.15">
      <c r="A6" s="120"/>
      <c r="B6" s="121"/>
      <c r="C6" s="122"/>
      <c r="D6" s="123">
        <v>25248</v>
      </c>
      <c r="E6" s="124"/>
      <c r="F6" s="125">
        <v>75451</v>
      </c>
      <c r="G6" s="126"/>
      <c r="H6" s="127"/>
    </row>
    <row r="7" spans="1:8" x14ac:dyDescent="0.15">
      <c r="A7" s="108" t="s">
        <v>509</v>
      </c>
      <c r="B7" s="113"/>
      <c r="C7" s="114"/>
      <c r="D7" s="115">
        <v>27554</v>
      </c>
      <c r="E7" s="116"/>
      <c r="F7" s="117">
        <v>146641</v>
      </c>
      <c r="G7" s="118"/>
      <c r="H7" s="119"/>
    </row>
    <row r="8" spans="1:8" x14ac:dyDescent="0.15">
      <c r="A8" s="120"/>
      <c r="B8" s="121"/>
      <c r="C8" s="122"/>
      <c r="D8" s="123">
        <v>19191</v>
      </c>
      <c r="E8" s="124"/>
      <c r="F8" s="125">
        <v>68142</v>
      </c>
      <c r="G8" s="126"/>
      <c r="H8" s="127"/>
    </row>
    <row r="9" spans="1:8" x14ac:dyDescent="0.15">
      <c r="A9" s="108" t="s">
        <v>510</v>
      </c>
      <c r="B9" s="113"/>
      <c r="C9" s="114"/>
      <c r="D9" s="115">
        <v>105087</v>
      </c>
      <c r="E9" s="116"/>
      <c r="F9" s="117">
        <v>174587</v>
      </c>
      <c r="G9" s="118"/>
      <c r="H9" s="119"/>
    </row>
    <row r="10" spans="1:8" x14ac:dyDescent="0.15">
      <c r="A10" s="120"/>
      <c r="B10" s="121"/>
      <c r="C10" s="122"/>
      <c r="D10" s="123">
        <v>66190</v>
      </c>
      <c r="E10" s="124"/>
      <c r="F10" s="125">
        <v>79695</v>
      </c>
      <c r="G10" s="126"/>
      <c r="H10" s="127"/>
    </row>
    <row r="11" spans="1:8" x14ac:dyDescent="0.15">
      <c r="A11" s="108" t="s">
        <v>511</v>
      </c>
      <c r="B11" s="113"/>
      <c r="C11" s="114"/>
      <c r="D11" s="115">
        <v>37161</v>
      </c>
      <c r="E11" s="116"/>
      <c r="F11" s="117">
        <v>175675</v>
      </c>
      <c r="G11" s="118"/>
      <c r="H11" s="119"/>
    </row>
    <row r="12" spans="1:8" x14ac:dyDescent="0.15">
      <c r="A12" s="120"/>
      <c r="B12" s="121"/>
      <c r="C12" s="128"/>
      <c r="D12" s="123">
        <v>29656</v>
      </c>
      <c r="E12" s="124"/>
      <c r="F12" s="125">
        <v>87698</v>
      </c>
      <c r="G12" s="126"/>
      <c r="H12" s="127"/>
    </row>
    <row r="13" spans="1:8" x14ac:dyDescent="0.15">
      <c r="A13" s="108"/>
      <c r="B13" s="113"/>
      <c r="C13" s="129"/>
      <c r="D13" s="130">
        <v>46038</v>
      </c>
      <c r="E13" s="131"/>
      <c r="F13" s="132">
        <v>167117</v>
      </c>
      <c r="G13" s="133"/>
      <c r="H13" s="119"/>
    </row>
    <row r="14" spans="1:8" x14ac:dyDescent="0.15">
      <c r="A14" s="120"/>
      <c r="B14" s="121"/>
      <c r="C14" s="122"/>
      <c r="D14" s="123">
        <v>33594</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20.63</v>
      </c>
      <c r="C19" s="134">
        <f>ROUND(VALUE(SUBSTITUTE(実質収支比率等に係る経年分析!G$48,"▲","-")),2)</f>
        <v>18.63</v>
      </c>
      <c r="D19" s="134">
        <f>ROUND(VALUE(SUBSTITUTE(実質収支比率等に係る経年分析!H$48,"▲","-")),2)</f>
        <v>17.239999999999998</v>
      </c>
      <c r="E19" s="134">
        <f>ROUND(VALUE(SUBSTITUTE(実質収支比率等に係る経年分析!I$48,"▲","-")),2)</f>
        <v>8.27</v>
      </c>
      <c r="F19" s="134">
        <f>ROUND(VALUE(SUBSTITUTE(実質収支比率等に係る経年分析!J$48,"▲","-")),2)</f>
        <v>16.23</v>
      </c>
    </row>
    <row r="20" spans="1:11" x14ac:dyDescent="0.15">
      <c r="A20" s="134" t="s">
        <v>43</v>
      </c>
      <c r="B20" s="134">
        <f>ROUND(VALUE(SUBSTITUTE(実質収支比率等に係る経年分析!F$47,"▲","-")),2)</f>
        <v>17.27</v>
      </c>
      <c r="C20" s="134">
        <f>ROUND(VALUE(SUBSTITUTE(実質収支比率等に係る経年分析!G$47,"▲","-")),2)</f>
        <v>26.48</v>
      </c>
      <c r="D20" s="134">
        <f>ROUND(VALUE(SUBSTITUTE(実質収支比率等に係る経年分析!H$47,"▲","-")),2)</f>
        <v>32.86</v>
      </c>
      <c r="E20" s="134">
        <f>ROUND(VALUE(SUBSTITUTE(実質収支比率等に係る経年分析!I$47,"▲","-")),2)</f>
        <v>40.82</v>
      </c>
      <c r="F20" s="134">
        <f>ROUND(VALUE(SUBSTITUTE(実質収支比率等に係る経年分析!J$47,"▲","-")),2)</f>
        <v>43.13</v>
      </c>
    </row>
    <row r="21" spans="1:11" x14ac:dyDescent="0.15">
      <c r="A21" s="134" t="s">
        <v>44</v>
      </c>
      <c r="B21" s="134">
        <f>IF(ISNUMBER(VALUE(SUBSTITUTE(実質収支比率等に係る経年分析!F$49,"▲","-"))),ROUND(VALUE(SUBSTITUTE(実質収支比率等に係る経年分析!F$49,"▲","-")),2),NA())</f>
        <v>-0.27</v>
      </c>
      <c r="C21" s="134">
        <f>IF(ISNUMBER(VALUE(SUBSTITUTE(実質収支比率等に係る経年分析!G$49,"▲","-"))),ROUND(VALUE(SUBSTITUTE(実質収支比率等に係る経年分析!G$49,"▲","-")),2),NA())</f>
        <v>-7.88</v>
      </c>
      <c r="D21" s="134">
        <f>IF(ISNUMBER(VALUE(SUBSTITUTE(実質収支比率等に係る経年分析!H$49,"▲","-"))),ROUND(VALUE(SUBSTITUTE(実質収支比率等に係る経年分析!H$49,"▲","-")),2),NA())</f>
        <v>-11.83</v>
      </c>
      <c r="E21" s="134">
        <f>IF(ISNUMBER(VALUE(SUBSTITUTE(実質収支比率等に係る経年分析!I$49,"▲","-"))),ROUND(VALUE(SUBSTITUTE(実質収支比率等に係る経年分析!I$49,"▲","-")),2),NA())</f>
        <v>-15.85</v>
      </c>
      <c r="F21" s="134">
        <f>IF(ISNUMBER(VALUE(SUBSTITUTE(実質収支比率等に係る経年分析!J$49,"▲","-"))),ROUND(VALUE(SUBSTITUTE(実質収支比率等に係る経年分析!J$49,"▲","-")),2),NA())</f>
        <v>2.5099999999999998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0.69</v>
      </c>
    </row>
    <row r="32" spans="1:11" x14ac:dyDescent="0.15">
      <c r="A32" s="135" t="str">
        <f>IF(連結実質赤字比率に係る赤字・黒字の構成分析!C$38="",NA(),連結実質赤字比率に係る赤字・黒字の構成分析!C$38)</f>
        <v>農業集落排水事業会計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3.03</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2.2200000000000002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439</v>
      </c>
      <c r="E42" s="136"/>
      <c r="F42" s="136"/>
      <c r="G42" s="136">
        <f>'実質公債費比率（分子）の構造'!L$52</f>
        <v>389</v>
      </c>
      <c r="H42" s="136"/>
      <c r="I42" s="136"/>
      <c r="J42" s="136">
        <f>'実質公債費比率（分子）の構造'!M$52</f>
        <v>391</v>
      </c>
      <c r="K42" s="136"/>
      <c r="L42" s="136"/>
      <c r="M42" s="136">
        <f>'実質公債費比率（分子）の構造'!N$52</f>
        <v>392</v>
      </c>
      <c r="N42" s="136"/>
      <c r="O42" s="136"/>
      <c r="P42" s="136">
        <f>'実質公債費比率（分子）の構造'!O$52</f>
        <v>390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25</v>
      </c>
      <c r="L44" s="136"/>
      <c r="M44" s="136"/>
      <c r="N44" s="136">
        <f>'実質公債費比率（分子）の構造'!O$50</f>
        <v>26</v>
      </c>
      <c r="O44" s="136"/>
      <c r="P44" s="136"/>
    </row>
    <row r="45" spans="1:16" x14ac:dyDescent="0.15">
      <c r="A45" s="136" t="s">
        <v>54</v>
      </c>
      <c r="B45" s="136">
        <f>'実質公債費比率（分子）の構造'!K$49</f>
        <v>23</v>
      </c>
      <c r="C45" s="136"/>
      <c r="D45" s="136"/>
      <c r="E45" s="136">
        <f>'実質公債費比率（分子）の構造'!L$49</f>
        <v>20</v>
      </c>
      <c r="F45" s="136"/>
      <c r="G45" s="136"/>
      <c r="H45" s="136">
        <f>'実質公債費比率（分子）の構造'!M$49</f>
        <v>17</v>
      </c>
      <c r="I45" s="136"/>
      <c r="J45" s="136"/>
      <c r="K45" s="136">
        <f>'実質公債費比率（分子）の構造'!N$49</f>
        <v>3</v>
      </c>
      <c r="L45" s="136"/>
      <c r="M45" s="136"/>
      <c r="N45" s="136">
        <f>'実質公債費比率（分子）の構造'!O$49</f>
        <v>4</v>
      </c>
      <c r="O45" s="136"/>
      <c r="P45" s="136"/>
    </row>
    <row r="46" spans="1:16" x14ac:dyDescent="0.15">
      <c r="A46" s="136" t="s">
        <v>55</v>
      </c>
      <c r="B46" s="136">
        <f>'実質公債費比率（分子）の構造'!K$48</f>
        <v>199</v>
      </c>
      <c r="C46" s="136"/>
      <c r="D46" s="136"/>
      <c r="E46" s="136">
        <f>'実質公債費比率（分子）の構造'!L$48</f>
        <v>195</v>
      </c>
      <c r="F46" s="136"/>
      <c r="G46" s="136"/>
      <c r="H46" s="136">
        <f>'実質公債費比率（分子）の構造'!M$48</f>
        <v>214</v>
      </c>
      <c r="I46" s="136"/>
      <c r="J46" s="136"/>
      <c r="K46" s="136">
        <f>'実質公債費比率（分子）の構造'!N$48</f>
        <v>226</v>
      </c>
      <c r="L46" s="136"/>
      <c r="M46" s="136"/>
      <c r="N46" s="136">
        <f>'実質公債費比率（分子）の構造'!O$48</f>
        <v>175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684</v>
      </c>
      <c r="C49" s="136"/>
      <c r="D49" s="136"/>
      <c r="E49" s="136">
        <f>'実質公債費比率（分子）の構造'!L$45</f>
        <v>601</v>
      </c>
      <c r="F49" s="136"/>
      <c r="G49" s="136"/>
      <c r="H49" s="136">
        <f>'実質公債費比率（分子）の構造'!M$45</f>
        <v>563</v>
      </c>
      <c r="I49" s="136"/>
      <c r="J49" s="136"/>
      <c r="K49" s="136">
        <f>'実質公債費比率（分子）の構造'!N$45</f>
        <v>537</v>
      </c>
      <c r="L49" s="136"/>
      <c r="M49" s="136"/>
      <c r="N49" s="136">
        <f>'実質公債費比率（分子）の構造'!O$45</f>
        <v>493</v>
      </c>
      <c r="O49" s="136"/>
      <c r="P49" s="136"/>
    </row>
    <row r="50" spans="1:16" x14ac:dyDescent="0.15">
      <c r="A50" s="136" t="s">
        <v>59</v>
      </c>
      <c r="B50" s="136" t="e">
        <f>NA()</f>
        <v>#N/A</v>
      </c>
      <c r="C50" s="136">
        <f>IF(ISNUMBER('実質公債費比率（分子）の構造'!K$53),'実質公債費比率（分子）の構造'!K$53,NA())</f>
        <v>475</v>
      </c>
      <c r="D50" s="136" t="e">
        <f>NA()</f>
        <v>#N/A</v>
      </c>
      <c r="E50" s="136" t="e">
        <f>NA()</f>
        <v>#N/A</v>
      </c>
      <c r="F50" s="136">
        <f>IF(ISNUMBER('実質公債費比率（分子）の構造'!L$53),'実質公債費比率（分子）の構造'!L$53,NA())</f>
        <v>435</v>
      </c>
      <c r="G50" s="136" t="e">
        <f>NA()</f>
        <v>#N/A</v>
      </c>
      <c r="H50" s="136" t="e">
        <f>NA()</f>
        <v>#N/A</v>
      </c>
      <c r="I50" s="136">
        <f>IF(ISNUMBER('実質公債費比率（分子）の構造'!M$53),'実質公債費比率（分子）の構造'!M$53,NA())</f>
        <v>411</v>
      </c>
      <c r="J50" s="136" t="e">
        <f>NA()</f>
        <v>#N/A</v>
      </c>
      <c r="K50" s="136" t="e">
        <f>NA()</f>
        <v>#N/A</v>
      </c>
      <c r="L50" s="136">
        <f>IF(ISNUMBER('実質公債費比率（分子）の構造'!N$53),'実質公債費比率（分子）の構造'!N$53,NA())</f>
        <v>399</v>
      </c>
      <c r="M50" s="136" t="e">
        <f>NA()</f>
        <v>#N/A</v>
      </c>
      <c r="N50" s="136" t="e">
        <f>NA()</f>
        <v>#N/A</v>
      </c>
      <c r="O50" s="136">
        <f>IF(ISNUMBER('実質公債費比率（分子）の構造'!O$53),'実質公債費比率（分子）の構造'!O$53,NA())</f>
        <v>308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4751</v>
      </c>
      <c r="E56" s="135"/>
      <c r="F56" s="135"/>
      <c r="G56" s="135">
        <f>'将来負担比率（分子）の構造'!J$51</f>
        <v>4381</v>
      </c>
      <c r="H56" s="135"/>
      <c r="I56" s="135"/>
      <c r="J56" s="135">
        <f>'将来負担比率（分子）の構造'!K$51</f>
        <v>4533</v>
      </c>
      <c r="K56" s="135"/>
      <c r="L56" s="135"/>
      <c r="M56" s="135">
        <f>'将来負担比率（分子）の構造'!L$51</f>
        <v>4324</v>
      </c>
      <c r="N56" s="135"/>
      <c r="O56" s="135"/>
      <c r="P56" s="135">
        <f>'将来負担比率（分子）の構造'!M$51</f>
        <v>4105</v>
      </c>
    </row>
    <row r="57" spans="1:16" x14ac:dyDescent="0.15">
      <c r="A57" s="135" t="s">
        <v>35</v>
      </c>
      <c r="B57" s="135"/>
      <c r="C57" s="135"/>
      <c r="D57" s="135">
        <f>'将来負担比率（分子）の構造'!I$50</f>
        <v>42</v>
      </c>
      <c r="E57" s="135"/>
      <c r="F57" s="135"/>
      <c r="G57" s="135">
        <f>'将来負担比率（分子）の構造'!J$50</f>
        <v>36</v>
      </c>
      <c r="H57" s="135"/>
      <c r="I57" s="135"/>
      <c r="J57" s="135">
        <f>'将来負担比率（分子）の構造'!K$50</f>
        <v>27</v>
      </c>
      <c r="K57" s="135"/>
      <c r="L57" s="135"/>
      <c r="M57" s="135">
        <f>'将来負担比率（分子）の構造'!L$50</f>
        <v>23</v>
      </c>
      <c r="N57" s="135"/>
      <c r="O57" s="135"/>
      <c r="P57" s="135">
        <f>'将来負担比率（分子）の構造'!M$50</f>
        <v>18</v>
      </c>
    </row>
    <row r="58" spans="1:16" x14ac:dyDescent="0.15">
      <c r="A58" s="135" t="s">
        <v>34</v>
      </c>
      <c r="B58" s="135"/>
      <c r="C58" s="135"/>
      <c r="D58" s="135">
        <f>'将来負担比率（分子）の構造'!I$49</f>
        <v>470</v>
      </c>
      <c r="E58" s="135"/>
      <c r="F58" s="135"/>
      <c r="G58" s="135">
        <f>'将来負担比率（分子）の構造'!J$49</f>
        <v>702</v>
      </c>
      <c r="H58" s="135"/>
      <c r="I58" s="135"/>
      <c r="J58" s="135">
        <f>'将来負担比率（分子）の構造'!K$49</f>
        <v>842</v>
      </c>
      <c r="K58" s="135"/>
      <c r="L58" s="135"/>
      <c r="M58" s="135">
        <f>'将来負担比率（分子）の構造'!L$49</f>
        <v>1021</v>
      </c>
      <c r="N58" s="135"/>
      <c r="O58" s="135"/>
      <c r="P58" s="135">
        <f>'将来負担比率（分子）の構造'!M$49</f>
        <v>1066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11</v>
      </c>
      <c r="C61" s="135"/>
      <c r="D61" s="135"/>
      <c r="E61" s="135">
        <f>'将来負担比率（分子）の構造'!J$46</f>
        <v>10</v>
      </c>
      <c r="F61" s="135"/>
      <c r="G61" s="135"/>
      <c r="H61" s="135">
        <f>'将来負担比率（分子）の構造'!K$46</f>
        <v>9</v>
      </c>
      <c r="I61" s="135"/>
      <c r="J61" s="135"/>
      <c r="K61" s="135">
        <f>'将来負担比率（分子）の構造'!L$46</f>
        <v>8</v>
      </c>
      <c r="L61" s="135"/>
      <c r="M61" s="135"/>
      <c r="N61" s="135">
        <f>'将来負担比率（分子）の構造'!M$46</f>
        <v>7</v>
      </c>
      <c r="O61" s="135"/>
      <c r="P61" s="135"/>
    </row>
    <row r="62" spans="1:16" x14ac:dyDescent="0.15">
      <c r="A62" s="135" t="s">
        <v>29</v>
      </c>
      <c r="B62" s="135">
        <f>'将来負担比率（分子）の構造'!I$45</f>
        <v>991</v>
      </c>
      <c r="C62" s="135"/>
      <c r="D62" s="135"/>
      <c r="E62" s="135">
        <f>'将来負担比率（分子）の構造'!J$45</f>
        <v>911</v>
      </c>
      <c r="F62" s="135"/>
      <c r="G62" s="135"/>
      <c r="H62" s="135">
        <f>'将来負担比率（分子）の構造'!K$45</f>
        <v>814</v>
      </c>
      <c r="I62" s="135"/>
      <c r="J62" s="135"/>
      <c r="K62" s="135">
        <f>'将来負担比率（分子）の構造'!L$45</f>
        <v>713</v>
      </c>
      <c r="L62" s="135"/>
      <c r="M62" s="135"/>
      <c r="N62" s="135">
        <f>'将来負担比率（分子）の構造'!M$45</f>
        <v>616</v>
      </c>
      <c r="O62" s="135"/>
      <c r="P62" s="135"/>
    </row>
    <row r="63" spans="1:16" x14ac:dyDescent="0.15">
      <c r="A63" s="135" t="s">
        <v>28</v>
      </c>
      <c r="B63" s="135">
        <f>'将来負担比率（分子）の構造'!I$44</f>
        <v>129</v>
      </c>
      <c r="C63" s="135"/>
      <c r="D63" s="135"/>
      <c r="E63" s="135">
        <f>'将来負担比率（分子）の構造'!J$44</f>
        <v>127</v>
      </c>
      <c r="F63" s="135"/>
      <c r="G63" s="135"/>
      <c r="H63" s="135">
        <f>'将来負担比率（分子）の構造'!K$44</f>
        <v>126</v>
      </c>
      <c r="I63" s="135"/>
      <c r="J63" s="135"/>
      <c r="K63" s="135">
        <f>'将来負担比率（分子）の構造'!L$44</f>
        <v>52</v>
      </c>
      <c r="L63" s="135"/>
      <c r="M63" s="135"/>
      <c r="N63" s="135">
        <f>'将来負担比率（分子）の構造'!M$44</f>
        <v>84</v>
      </c>
      <c r="O63" s="135"/>
      <c r="P63" s="135"/>
    </row>
    <row r="64" spans="1:16" x14ac:dyDescent="0.15">
      <c r="A64" s="135" t="s">
        <v>27</v>
      </c>
      <c r="B64" s="135">
        <f>'将来負担比率（分子）の構造'!I$43</f>
        <v>2307</v>
      </c>
      <c r="C64" s="135"/>
      <c r="D64" s="135"/>
      <c r="E64" s="135">
        <f>'将来負担比率（分子）の構造'!J$43</f>
        <v>2409</v>
      </c>
      <c r="F64" s="135"/>
      <c r="G64" s="135"/>
      <c r="H64" s="135">
        <f>'将来負担比率（分子）の構造'!K$43</f>
        <v>2431</v>
      </c>
      <c r="I64" s="135"/>
      <c r="J64" s="135"/>
      <c r="K64" s="135">
        <f>'将来負担比率（分子）の構造'!L$43</f>
        <v>2539</v>
      </c>
      <c r="L64" s="135"/>
      <c r="M64" s="135"/>
      <c r="N64" s="135">
        <f>'将来負担比率（分子）の構造'!M$43</f>
        <v>2371</v>
      </c>
      <c r="O64" s="135"/>
      <c r="P64" s="135"/>
    </row>
    <row r="65" spans="1:16" x14ac:dyDescent="0.15">
      <c r="A65" s="135" t="s">
        <v>26</v>
      </c>
      <c r="B65" s="135">
        <f>'将来負担比率（分子）の構造'!I$42</f>
        <v>63</v>
      </c>
      <c r="C65" s="135"/>
      <c r="D65" s="135"/>
      <c r="E65" s="135">
        <f>'将来負担比率（分子）の構造'!J$42</f>
        <v>55</v>
      </c>
      <c r="F65" s="135"/>
      <c r="G65" s="135"/>
      <c r="H65" s="135">
        <f>'将来負担比率（分子）の構造'!K$42</f>
        <v>47</v>
      </c>
      <c r="I65" s="135"/>
      <c r="J65" s="135"/>
      <c r="K65" s="135">
        <f>'将来負担比率（分子）の構造'!L$42</f>
        <v>144</v>
      </c>
      <c r="L65" s="135"/>
      <c r="M65" s="135"/>
      <c r="N65" s="135">
        <f>'将来負担比率（分子）の構造'!M$42</f>
        <v>118</v>
      </c>
      <c r="O65" s="135"/>
      <c r="P65" s="135"/>
    </row>
    <row r="66" spans="1:16" x14ac:dyDescent="0.15">
      <c r="A66" s="135" t="s">
        <v>25</v>
      </c>
      <c r="B66" s="135">
        <f>'将来負担比率（分子）の構造'!I$41</f>
        <v>4390</v>
      </c>
      <c r="C66" s="135"/>
      <c r="D66" s="135"/>
      <c r="E66" s="135">
        <f>'将来負担比率（分子）の構造'!J$41</f>
        <v>3965</v>
      </c>
      <c r="F66" s="135"/>
      <c r="G66" s="135"/>
      <c r="H66" s="135">
        <f>'将来負担比率（分子）の構造'!K$41</f>
        <v>3631</v>
      </c>
      <c r="I66" s="135"/>
      <c r="J66" s="135"/>
      <c r="K66" s="135">
        <f>'将来負担比率（分子）の構造'!L$41</f>
        <v>3567</v>
      </c>
      <c r="L66" s="135"/>
      <c r="M66" s="135"/>
      <c r="N66" s="135">
        <f>'将来負担比率（分子）の構造'!M$41</f>
        <v>3267</v>
      </c>
      <c r="O66" s="135"/>
      <c r="P66" s="135"/>
    </row>
    <row r="67" spans="1:16" x14ac:dyDescent="0.15">
      <c r="A67" s="135" t="s">
        <v>63</v>
      </c>
      <c r="B67" s="135" t="e">
        <f>NA()</f>
        <v>#N/A</v>
      </c>
      <c r="C67" s="135">
        <f>IF(ISNUMBER('将来負担比率（分子）の構造'!I$52), IF('将来負担比率（分子）の構造'!I$52 &lt; 0, 0, '将来負担比率（分子）の構造'!I$52), NA())</f>
        <v>2629</v>
      </c>
      <c r="D67" s="135" t="e">
        <f>NA()</f>
        <v>#N/A</v>
      </c>
      <c r="E67" s="135" t="e">
        <f>NA()</f>
        <v>#N/A</v>
      </c>
      <c r="F67" s="135">
        <f>IF(ISNUMBER('将来負担比率（分子）の構造'!J$52), IF('将来負担比率（分子）の構造'!J$52 &lt; 0, 0, '将来負担比率（分子）の構造'!J$52), NA())</f>
        <v>2358</v>
      </c>
      <c r="G67" s="135" t="e">
        <f>NA()</f>
        <v>#N/A</v>
      </c>
      <c r="H67" s="135" t="e">
        <f>NA()</f>
        <v>#N/A</v>
      </c>
      <c r="I67" s="135">
        <f>IF(ISNUMBER('将来負担比率（分子）の構造'!K$52), IF('将来負担比率（分子）の構造'!K$52 &lt; 0, 0, '将来負担比率（分子）の構造'!K$52), NA())</f>
        <v>1656</v>
      </c>
      <c r="J67" s="135" t="e">
        <f>NA()</f>
        <v>#N/A</v>
      </c>
      <c r="K67" s="135" t="e">
        <f>NA()</f>
        <v>#N/A</v>
      </c>
      <c r="L67" s="135">
        <f>IF(ISNUMBER('将来負担比率（分子）の構造'!L$52), IF('将来負担比率（分子）の構造'!L$52 &lt; 0, 0, '将来負担比率（分子）の構造'!L$52), NA())</f>
        <v>1656</v>
      </c>
      <c r="M67" s="135" t="e">
        <f>NA()</f>
        <v>#N/A</v>
      </c>
      <c r="N67" s="135" t="e">
        <f>NA()</f>
        <v>#N/A</v>
      </c>
      <c r="O67" s="135">
        <f>IF(ISNUMBER('将来負担比率（分子）の構造'!M$52), IF('将来負担比率（分子）の構造'!M$52 &lt; 0, 0, '将来負担比率（分子）の構造'!M$52), NA())</f>
        <v>1275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560423</v>
      </c>
      <c r="S5" s="583"/>
      <c r="T5" s="583"/>
      <c r="U5" s="583"/>
      <c r="V5" s="583"/>
      <c r="W5" s="583"/>
      <c r="X5" s="583"/>
      <c r="Y5" s="584"/>
      <c r="Z5" s="585">
        <v>14.7</v>
      </c>
      <c r="AA5" s="585"/>
      <c r="AB5" s="585"/>
      <c r="AC5" s="585"/>
      <c r="AD5" s="586">
        <v>560423</v>
      </c>
      <c r="AE5" s="586"/>
      <c r="AF5" s="586"/>
      <c r="AG5" s="586"/>
      <c r="AH5" s="586"/>
      <c r="AI5" s="586"/>
      <c r="AJ5" s="586"/>
      <c r="AK5" s="586"/>
      <c r="AL5" s="587">
        <v>24.3</v>
      </c>
      <c r="AM5" s="588"/>
      <c r="AN5" s="588"/>
      <c r="AO5" s="589"/>
      <c r="AP5" s="579" t="s">
        <v>209</v>
      </c>
      <c r="AQ5" s="580"/>
      <c r="AR5" s="580"/>
      <c r="AS5" s="580"/>
      <c r="AT5" s="580"/>
      <c r="AU5" s="580"/>
      <c r="AV5" s="580"/>
      <c r="AW5" s="580"/>
      <c r="AX5" s="580"/>
      <c r="AY5" s="580"/>
      <c r="AZ5" s="580"/>
      <c r="BA5" s="580"/>
      <c r="BB5" s="580"/>
      <c r="BC5" s="580"/>
      <c r="BD5" s="580"/>
      <c r="BE5" s="580"/>
      <c r="BF5" s="581"/>
      <c r="BG5" s="593">
        <v>560358</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46576</v>
      </c>
      <c r="S6" s="594"/>
      <c r="T6" s="594"/>
      <c r="U6" s="594"/>
      <c r="V6" s="594"/>
      <c r="W6" s="594"/>
      <c r="X6" s="594"/>
      <c r="Y6" s="595"/>
      <c r="Z6" s="596">
        <v>1.2</v>
      </c>
      <c r="AA6" s="596"/>
      <c r="AB6" s="596"/>
      <c r="AC6" s="596"/>
      <c r="AD6" s="597">
        <v>46576</v>
      </c>
      <c r="AE6" s="597"/>
      <c r="AF6" s="597"/>
      <c r="AG6" s="597"/>
      <c r="AH6" s="597"/>
      <c r="AI6" s="597"/>
      <c r="AJ6" s="597"/>
      <c r="AK6" s="597"/>
      <c r="AL6" s="598">
        <v>2</v>
      </c>
      <c r="AM6" s="599"/>
      <c r="AN6" s="599"/>
      <c r="AO6" s="600"/>
      <c r="AP6" s="590" t="s">
        <v>215</v>
      </c>
      <c r="AQ6" s="591"/>
      <c r="AR6" s="591"/>
      <c r="AS6" s="591"/>
      <c r="AT6" s="591"/>
      <c r="AU6" s="591"/>
      <c r="AV6" s="591"/>
      <c r="AW6" s="591"/>
      <c r="AX6" s="591"/>
      <c r="AY6" s="591"/>
      <c r="AZ6" s="591"/>
      <c r="BA6" s="591"/>
      <c r="BB6" s="591"/>
      <c r="BC6" s="591"/>
      <c r="BD6" s="591"/>
      <c r="BE6" s="591"/>
      <c r="BF6" s="592"/>
      <c r="BG6" s="593">
        <v>560358</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61992</v>
      </c>
      <c r="CS6" s="594"/>
      <c r="CT6" s="594"/>
      <c r="CU6" s="594"/>
      <c r="CV6" s="594"/>
      <c r="CW6" s="594"/>
      <c r="CX6" s="594"/>
      <c r="CY6" s="595"/>
      <c r="CZ6" s="596">
        <v>1.8</v>
      </c>
      <c r="DA6" s="596"/>
      <c r="DB6" s="596"/>
      <c r="DC6" s="596"/>
      <c r="DD6" s="602" t="s">
        <v>210</v>
      </c>
      <c r="DE6" s="594"/>
      <c r="DF6" s="594"/>
      <c r="DG6" s="594"/>
      <c r="DH6" s="594"/>
      <c r="DI6" s="594"/>
      <c r="DJ6" s="594"/>
      <c r="DK6" s="594"/>
      <c r="DL6" s="594"/>
      <c r="DM6" s="594"/>
      <c r="DN6" s="594"/>
      <c r="DO6" s="594"/>
      <c r="DP6" s="595"/>
      <c r="DQ6" s="602">
        <v>61992</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1062</v>
      </c>
      <c r="S7" s="594"/>
      <c r="T7" s="594"/>
      <c r="U7" s="594"/>
      <c r="V7" s="594"/>
      <c r="W7" s="594"/>
      <c r="X7" s="594"/>
      <c r="Y7" s="595"/>
      <c r="Z7" s="596">
        <v>0</v>
      </c>
      <c r="AA7" s="596"/>
      <c r="AB7" s="596"/>
      <c r="AC7" s="596"/>
      <c r="AD7" s="597">
        <v>1062</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224098</v>
      </c>
      <c r="BH7" s="594"/>
      <c r="BI7" s="594"/>
      <c r="BJ7" s="594"/>
      <c r="BK7" s="594"/>
      <c r="BL7" s="594"/>
      <c r="BM7" s="594"/>
      <c r="BN7" s="595"/>
      <c r="BO7" s="596">
        <v>40</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452246</v>
      </c>
      <c r="CS7" s="594"/>
      <c r="CT7" s="594"/>
      <c r="CU7" s="594"/>
      <c r="CV7" s="594"/>
      <c r="CW7" s="594"/>
      <c r="CX7" s="594"/>
      <c r="CY7" s="595"/>
      <c r="CZ7" s="596">
        <v>13.2</v>
      </c>
      <c r="DA7" s="596"/>
      <c r="DB7" s="596"/>
      <c r="DC7" s="596"/>
      <c r="DD7" s="602">
        <v>19090</v>
      </c>
      <c r="DE7" s="594"/>
      <c r="DF7" s="594"/>
      <c r="DG7" s="594"/>
      <c r="DH7" s="594"/>
      <c r="DI7" s="594"/>
      <c r="DJ7" s="594"/>
      <c r="DK7" s="594"/>
      <c r="DL7" s="594"/>
      <c r="DM7" s="594"/>
      <c r="DN7" s="594"/>
      <c r="DO7" s="594"/>
      <c r="DP7" s="595"/>
      <c r="DQ7" s="602">
        <v>412996</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2402</v>
      </c>
      <c r="S8" s="594"/>
      <c r="T8" s="594"/>
      <c r="U8" s="594"/>
      <c r="V8" s="594"/>
      <c r="W8" s="594"/>
      <c r="X8" s="594"/>
      <c r="Y8" s="595"/>
      <c r="Z8" s="596">
        <v>0.1</v>
      </c>
      <c r="AA8" s="596"/>
      <c r="AB8" s="596"/>
      <c r="AC8" s="596"/>
      <c r="AD8" s="597">
        <v>2402</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12101</v>
      </c>
      <c r="BH8" s="594"/>
      <c r="BI8" s="594"/>
      <c r="BJ8" s="594"/>
      <c r="BK8" s="594"/>
      <c r="BL8" s="594"/>
      <c r="BM8" s="594"/>
      <c r="BN8" s="595"/>
      <c r="BO8" s="596">
        <v>2.2000000000000002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1080063</v>
      </c>
      <c r="CS8" s="594"/>
      <c r="CT8" s="594"/>
      <c r="CU8" s="594"/>
      <c r="CV8" s="594"/>
      <c r="CW8" s="594"/>
      <c r="CX8" s="594"/>
      <c r="CY8" s="595"/>
      <c r="CZ8" s="596">
        <v>31.6</v>
      </c>
      <c r="DA8" s="596"/>
      <c r="DB8" s="596"/>
      <c r="DC8" s="596"/>
      <c r="DD8" s="602">
        <v>48793</v>
      </c>
      <c r="DE8" s="594"/>
      <c r="DF8" s="594"/>
      <c r="DG8" s="594"/>
      <c r="DH8" s="594"/>
      <c r="DI8" s="594"/>
      <c r="DJ8" s="594"/>
      <c r="DK8" s="594"/>
      <c r="DL8" s="594"/>
      <c r="DM8" s="594"/>
      <c r="DN8" s="594"/>
      <c r="DO8" s="594"/>
      <c r="DP8" s="595"/>
      <c r="DQ8" s="602">
        <v>543842</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999</v>
      </c>
      <c r="S9" s="594"/>
      <c r="T9" s="594"/>
      <c r="U9" s="594"/>
      <c r="V9" s="594"/>
      <c r="W9" s="594"/>
      <c r="X9" s="594"/>
      <c r="Y9" s="595"/>
      <c r="Z9" s="596">
        <v>0</v>
      </c>
      <c r="AA9" s="596"/>
      <c r="AB9" s="596"/>
      <c r="AC9" s="596"/>
      <c r="AD9" s="597">
        <v>999</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188236</v>
      </c>
      <c r="BH9" s="594"/>
      <c r="BI9" s="594"/>
      <c r="BJ9" s="594"/>
      <c r="BK9" s="594"/>
      <c r="BL9" s="594"/>
      <c r="BM9" s="594"/>
      <c r="BN9" s="595"/>
      <c r="BO9" s="596">
        <v>33.6</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188941</v>
      </c>
      <c r="CS9" s="594"/>
      <c r="CT9" s="594"/>
      <c r="CU9" s="594"/>
      <c r="CV9" s="594"/>
      <c r="CW9" s="594"/>
      <c r="CX9" s="594"/>
      <c r="CY9" s="595"/>
      <c r="CZ9" s="596">
        <v>5.5</v>
      </c>
      <c r="DA9" s="596"/>
      <c r="DB9" s="596"/>
      <c r="DC9" s="596"/>
      <c r="DD9" s="602">
        <v>12858</v>
      </c>
      <c r="DE9" s="594"/>
      <c r="DF9" s="594"/>
      <c r="DG9" s="594"/>
      <c r="DH9" s="594"/>
      <c r="DI9" s="594"/>
      <c r="DJ9" s="594"/>
      <c r="DK9" s="594"/>
      <c r="DL9" s="594"/>
      <c r="DM9" s="594"/>
      <c r="DN9" s="594"/>
      <c r="DO9" s="594"/>
      <c r="DP9" s="595"/>
      <c r="DQ9" s="602">
        <v>178971</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78853</v>
      </c>
      <c r="S10" s="594"/>
      <c r="T10" s="594"/>
      <c r="U10" s="594"/>
      <c r="V10" s="594"/>
      <c r="W10" s="594"/>
      <c r="X10" s="594"/>
      <c r="Y10" s="595"/>
      <c r="Z10" s="596">
        <v>2.1</v>
      </c>
      <c r="AA10" s="596"/>
      <c r="AB10" s="596"/>
      <c r="AC10" s="596"/>
      <c r="AD10" s="597">
        <v>78853</v>
      </c>
      <c r="AE10" s="597"/>
      <c r="AF10" s="597"/>
      <c r="AG10" s="597"/>
      <c r="AH10" s="597"/>
      <c r="AI10" s="597"/>
      <c r="AJ10" s="597"/>
      <c r="AK10" s="597"/>
      <c r="AL10" s="598">
        <v>3.4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11173</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2477</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477</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12588</v>
      </c>
      <c r="BH11" s="594"/>
      <c r="BI11" s="594"/>
      <c r="BJ11" s="594"/>
      <c r="BK11" s="594"/>
      <c r="BL11" s="594"/>
      <c r="BM11" s="594"/>
      <c r="BN11" s="595"/>
      <c r="BO11" s="596">
        <v>2.2000000000000002</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138956</v>
      </c>
      <c r="CS11" s="594"/>
      <c r="CT11" s="594"/>
      <c r="CU11" s="594"/>
      <c r="CV11" s="594"/>
      <c r="CW11" s="594"/>
      <c r="CX11" s="594"/>
      <c r="CY11" s="595"/>
      <c r="CZ11" s="596">
        <v>4.0999999999999996</v>
      </c>
      <c r="DA11" s="596"/>
      <c r="DB11" s="596"/>
      <c r="DC11" s="596"/>
      <c r="DD11" s="602">
        <v>17783</v>
      </c>
      <c r="DE11" s="594"/>
      <c r="DF11" s="594"/>
      <c r="DG11" s="594"/>
      <c r="DH11" s="594"/>
      <c r="DI11" s="594"/>
      <c r="DJ11" s="594"/>
      <c r="DK11" s="594"/>
      <c r="DL11" s="594"/>
      <c r="DM11" s="594"/>
      <c r="DN11" s="594"/>
      <c r="DO11" s="594"/>
      <c r="DP11" s="595"/>
      <c r="DQ11" s="602">
        <v>91310</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260961</v>
      </c>
      <c r="BH12" s="594"/>
      <c r="BI12" s="594"/>
      <c r="BJ12" s="594"/>
      <c r="BK12" s="594"/>
      <c r="BL12" s="594"/>
      <c r="BM12" s="594"/>
      <c r="BN12" s="595"/>
      <c r="BO12" s="596">
        <v>46.6</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85583</v>
      </c>
      <c r="CS12" s="594"/>
      <c r="CT12" s="594"/>
      <c r="CU12" s="594"/>
      <c r="CV12" s="594"/>
      <c r="CW12" s="594"/>
      <c r="CX12" s="594"/>
      <c r="CY12" s="595"/>
      <c r="CZ12" s="596">
        <v>2.5</v>
      </c>
      <c r="DA12" s="596"/>
      <c r="DB12" s="596"/>
      <c r="DC12" s="596"/>
      <c r="DD12" s="602">
        <v>4469</v>
      </c>
      <c r="DE12" s="594"/>
      <c r="DF12" s="594"/>
      <c r="DG12" s="594"/>
      <c r="DH12" s="594"/>
      <c r="DI12" s="594"/>
      <c r="DJ12" s="594"/>
      <c r="DK12" s="594"/>
      <c r="DL12" s="594"/>
      <c r="DM12" s="594"/>
      <c r="DN12" s="594"/>
      <c r="DO12" s="594"/>
      <c r="DP12" s="595"/>
      <c r="DQ12" s="602">
        <v>35361</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6017</v>
      </c>
      <c r="S13" s="594"/>
      <c r="T13" s="594"/>
      <c r="U13" s="594"/>
      <c r="V13" s="594"/>
      <c r="W13" s="594"/>
      <c r="X13" s="594"/>
      <c r="Y13" s="595"/>
      <c r="Z13" s="596">
        <v>0.2</v>
      </c>
      <c r="AA13" s="596"/>
      <c r="AB13" s="596"/>
      <c r="AC13" s="596"/>
      <c r="AD13" s="597">
        <v>6017</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260961</v>
      </c>
      <c r="BH13" s="594"/>
      <c r="BI13" s="594"/>
      <c r="BJ13" s="594"/>
      <c r="BK13" s="594"/>
      <c r="BL13" s="594"/>
      <c r="BM13" s="594"/>
      <c r="BN13" s="595"/>
      <c r="BO13" s="596">
        <v>46.6</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385449</v>
      </c>
      <c r="CS13" s="594"/>
      <c r="CT13" s="594"/>
      <c r="CU13" s="594"/>
      <c r="CV13" s="594"/>
      <c r="CW13" s="594"/>
      <c r="CX13" s="594"/>
      <c r="CY13" s="595"/>
      <c r="CZ13" s="596">
        <v>11.3</v>
      </c>
      <c r="DA13" s="596"/>
      <c r="DB13" s="596"/>
      <c r="DC13" s="596"/>
      <c r="DD13" s="602">
        <v>136483</v>
      </c>
      <c r="DE13" s="594"/>
      <c r="DF13" s="594"/>
      <c r="DG13" s="594"/>
      <c r="DH13" s="594"/>
      <c r="DI13" s="594"/>
      <c r="DJ13" s="594"/>
      <c r="DK13" s="594"/>
      <c r="DL13" s="594"/>
      <c r="DM13" s="594"/>
      <c r="DN13" s="594"/>
      <c r="DO13" s="594"/>
      <c r="DP13" s="595"/>
      <c r="DQ13" s="602">
        <v>313831</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21140</v>
      </c>
      <c r="BH14" s="594"/>
      <c r="BI14" s="594"/>
      <c r="BJ14" s="594"/>
      <c r="BK14" s="594"/>
      <c r="BL14" s="594"/>
      <c r="BM14" s="594"/>
      <c r="BN14" s="595"/>
      <c r="BO14" s="596">
        <v>3.8</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190872</v>
      </c>
      <c r="CS14" s="594"/>
      <c r="CT14" s="594"/>
      <c r="CU14" s="594"/>
      <c r="CV14" s="594"/>
      <c r="CW14" s="594"/>
      <c r="CX14" s="594"/>
      <c r="CY14" s="595"/>
      <c r="CZ14" s="596">
        <v>5.6</v>
      </c>
      <c r="DA14" s="596"/>
      <c r="DB14" s="596"/>
      <c r="DC14" s="596"/>
      <c r="DD14" s="602">
        <v>7561</v>
      </c>
      <c r="DE14" s="594"/>
      <c r="DF14" s="594"/>
      <c r="DG14" s="594"/>
      <c r="DH14" s="594"/>
      <c r="DI14" s="594"/>
      <c r="DJ14" s="594"/>
      <c r="DK14" s="594"/>
      <c r="DL14" s="594"/>
      <c r="DM14" s="594"/>
      <c r="DN14" s="594"/>
      <c r="DO14" s="594"/>
      <c r="DP14" s="595"/>
      <c r="DQ14" s="602">
        <v>186186</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3143</v>
      </c>
      <c r="S15" s="594"/>
      <c r="T15" s="594"/>
      <c r="U15" s="594"/>
      <c r="V15" s="594"/>
      <c r="W15" s="594"/>
      <c r="X15" s="594"/>
      <c r="Y15" s="595"/>
      <c r="Z15" s="596">
        <v>0.1</v>
      </c>
      <c r="AA15" s="596"/>
      <c r="AB15" s="596"/>
      <c r="AC15" s="596"/>
      <c r="AD15" s="597">
        <v>3143</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54159</v>
      </c>
      <c r="BH15" s="594"/>
      <c r="BI15" s="594"/>
      <c r="BJ15" s="594"/>
      <c r="BK15" s="594"/>
      <c r="BL15" s="594"/>
      <c r="BM15" s="594"/>
      <c r="BN15" s="595"/>
      <c r="BO15" s="596">
        <v>9.6999999999999993</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341766</v>
      </c>
      <c r="CS15" s="594"/>
      <c r="CT15" s="594"/>
      <c r="CU15" s="594"/>
      <c r="CV15" s="594"/>
      <c r="CW15" s="594"/>
      <c r="CX15" s="594"/>
      <c r="CY15" s="595"/>
      <c r="CZ15" s="596">
        <v>10</v>
      </c>
      <c r="DA15" s="596"/>
      <c r="DB15" s="596"/>
      <c r="DC15" s="596"/>
      <c r="DD15" s="602">
        <v>56342</v>
      </c>
      <c r="DE15" s="594"/>
      <c r="DF15" s="594"/>
      <c r="DG15" s="594"/>
      <c r="DH15" s="594"/>
      <c r="DI15" s="594"/>
      <c r="DJ15" s="594"/>
      <c r="DK15" s="594"/>
      <c r="DL15" s="594"/>
      <c r="DM15" s="594"/>
      <c r="DN15" s="594"/>
      <c r="DO15" s="594"/>
      <c r="DP15" s="595"/>
      <c r="DQ15" s="602">
        <v>298189</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1775781</v>
      </c>
      <c r="S16" s="594"/>
      <c r="T16" s="594"/>
      <c r="U16" s="594"/>
      <c r="V16" s="594"/>
      <c r="W16" s="594"/>
      <c r="X16" s="594"/>
      <c r="Y16" s="595"/>
      <c r="Z16" s="596">
        <v>46.4</v>
      </c>
      <c r="AA16" s="596"/>
      <c r="AB16" s="596"/>
      <c r="AC16" s="596"/>
      <c r="AD16" s="597">
        <v>1605851</v>
      </c>
      <c r="AE16" s="597"/>
      <c r="AF16" s="597"/>
      <c r="AG16" s="597"/>
      <c r="AH16" s="597"/>
      <c r="AI16" s="597"/>
      <c r="AJ16" s="597"/>
      <c r="AK16" s="597"/>
      <c r="AL16" s="598">
        <v>69.599999999999994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1605851</v>
      </c>
      <c r="S17" s="594"/>
      <c r="T17" s="594"/>
      <c r="U17" s="594"/>
      <c r="V17" s="594"/>
      <c r="W17" s="594"/>
      <c r="X17" s="594"/>
      <c r="Y17" s="595"/>
      <c r="Z17" s="596">
        <v>42</v>
      </c>
      <c r="AA17" s="596"/>
      <c r="AB17" s="596"/>
      <c r="AC17" s="596"/>
      <c r="AD17" s="597">
        <v>1605851</v>
      </c>
      <c r="AE17" s="597"/>
      <c r="AF17" s="597"/>
      <c r="AG17" s="597"/>
      <c r="AH17" s="597"/>
      <c r="AI17" s="597"/>
      <c r="AJ17" s="597"/>
      <c r="AK17" s="597"/>
      <c r="AL17" s="598">
        <v>69.599999999999994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493490</v>
      </c>
      <c r="CS17" s="594"/>
      <c r="CT17" s="594"/>
      <c r="CU17" s="594"/>
      <c r="CV17" s="594"/>
      <c r="CW17" s="594"/>
      <c r="CX17" s="594"/>
      <c r="CY17" s="595"/>
      <c r="CZ17" s="596">
        <v>14.4</v>
      </c>
      <c r="DA17" s="596"/>
      <c r="DB17" s="596"/>
      <c r="DC17" s="596"/>
      <c r="DD17" s="602" t="s">
        <v>112</v>
      </c>
      <c r="DE17" s="594"/>
      <c r="DF17" s="594"/>
      <c r="DG17" s="594"/>
      <c r="DH17" s="594"/>
      <c r="DI17" s="594"/>
      <c r="DJ17" s="594"/>
      <c r="DK17" s="594"/>
      <c r="DL17" s="594"/>
      <c r="DM17" s="594"/>
      <c r="DN17" s="594"/>
      <c r="DO17" s="594"/>
      <c r="DP17" s="595"/>
      <c r="DQ17" s="602">
        <v>488976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169880</v>
      </c>
      <c r="S18" s="594"/>
      <c r="T18" s="594"/>
      <c r="U18" s="594"/>
      <c r="V18" s="594"/>
      <c r="W18" s="594"/>
      <c r="X18" s="594"/>
      <c r="Y18" s="595"/>
      <c r="Z18" s="596">
        <v>4.4000000000000004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50</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65</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2475256</v>
      </c>
      <c r="S20" s="594"/>
      <c r="T20" s="594"/>
      <c r="U20" s="594"/>
      <c r="V20" s="594"/>
      <c r="W20" s="594"/>
      <c r="X20" s="594"/>
      <c r="Y20" s="595"/>
      <c r="Z20" s="596">
        <v>64.7</v>
      </c>
      <c r="AA20" s="596"/>
      <c r="AB20" s="596"/>
      <c r="AC20" s="596"/>
      <c r="AD20" s="597">
        <v>2305326</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65</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3421835</v>
      </c>
      <c r="CS20" s="594"/>
      <c r="CT20" s="594"/>
      <c r="CU20" s="594"/>
      <c r="CV20" s="594"/>
      <c r="CW20" s="594"/>
      <c r="CX20" s="594"/>
      <c r="CY20" s="595"/>
      <c r="CZ20" s="596">
        <v>100</v>
      </c>
      <c r="DA20" s="596"/>
      <c r="DB20" s="596"/>
      <c r="DC20" s="596"/>
      <c r="DD20" s="602">
        <v>303379</v>
      </c>
      <c r="DE20" s="594"/>
      <c r="DF20" s="594"/>
      <c r="DG20" s="594"/>
      <c r="DH20" s="594"/>
      <c r="DI20" s="594"/>
      <c r="DJ20" s="594"/>
      <c r="DK20" s="594"/>
      <c r="DL20" s="594"/>
      <c r="DM20" s="594"/>
      <c r="DN20" s="594"/>
      <c r="DO20" s="594"/>
      <c r="DP20" s="595"/>
      <c r="DQ20" s="602">
        <v>2612131</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1249</v>
      </c>
      <c r="S21" s="594"/>
      <c r="T21" s="594"/>
      <c r="U21" s="594"/>
      <c r="V21" s="594"/>
      <c r="W21" s="594"/>
      <c r="X21" s="594"/>
      <c r="Y21" s="595"/>
      <c r="Z21" s="596">
        <v>0</v>
      </c>
      <c r="AA21" s="596"/>
      <c r="AB21" s="596"/>
      <c r="AC21" s="596"/>
      <c r="AD21" s="597">
        <v>1249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65</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83071</v>
      </c>
      <c r="S22" s="594"/>
      <c r="T22" s="594"/>
      <c r="U22" s="594"/>
      <c r="V22" s="594"/>
      <c r="W22" s="594"/>
      <c r="X22" s="594"/>
      <c r="Y22" s="595"/>
      <c r="Z22" s="596">
        <v>2.2000000000000002</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59479</v>
      </c>
      <c r="S23" s="594"/>
      <c r="T23" s="594"/>
      <c r="U23" s="594"/>
      <c r="V23" s="594"/>
      <c r="W23" s="594"/>
      <c r="X23" s="594"/>
      <c r="Y23" s="595"/>
      <c r="Z23" s="596">
        <v>1.6</v>
      </c>
      <c r="AA23" s="596"/>
      <c r="AB23" s="596"/>
      <c r="AC23" s="596"/>
      <c r="AD23" s="597" t="s">
        <v>112</v>
      </c>
      <c r="AE23" s="597"/>
      <c r="AF23" s="597"/>
      <c r="AG23" s="597"/>
      <c r="AH23" s="597"/>
      <c r="AI23" s="597"/>
      <c r="AJ23" s="597"/>
      <c r="AK23" s="597"/>
      <c r="AL23" s="598" t="s">
        <v>112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3610</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1723143</v>
      </c>
      <c r="CS24" s="583"/>
      <c r="CT24" s="583"/>
      <c r="CU24" s="583"/>
      <c r="CV24" s="583"/>
      <c r="CW24" s="583"/>
      <c r="CX24" s="583"/>
      <c r="CY24" s="584"/>
      <c r="CZ24" s="622">
        <v>50.4</v>
      </c>
      <c r="DA24" s="623"/>
      <c r="DB24" s="623"/>
      <c r="DC24" s="624"/>
      <c r="DD24" s="621">
        <v>1228290</v>
      </c>
      <c r="DE24" s="583"/>
      <c r="DF24" s="583"/>
      <c r="DG24" s="583"/>
      <c r="DH24" s="583"/>
      <c r="DI24" s="583"/>
      <c r="DJ24" s="583"/>
      <c r="DK24" s="584"/>
      <c r="DL24" s="621">
        <v>1228174</v>
      </c>
      <c r="DM24" s="583"/>
      <c r="DN24" s="583"/>
      <c r="DO24" s="583"/>
      <c r="DP24" s="583"/>
      <c r="DQ24" s="583"/>
      <c r="DR24" s="583"/>
      <c r="DS24" s="583"/>
      <c r="DT24" s="583"/>
      <c r="DU24" s="583"/>
      <c r="DV24" s="584"/>
      <c r="DW24" s="587">
        <v>50.3</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359759</v>
      </c>
      <c r="S25" s="594"/>
      <c r="T25" s="594"/>
      <c r="U25" s="594"/>
      <c r="V25" s="594"/>
      <c r="W25" s="594"/>
      <c r="X25" s="594"/>
      <c r="Y25" s="595"/>
      <c r="Z25" s="596">
        <v>9.4</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604401</v>
      </c>
      <c r="CS25" s="613"/>
      <c r="CT25" s="613"/>
      <c r="CU25" s="613"/>
      <c r="CV25" s="613"/>
      <c r="CW25" s="613"/>
      <c r="CX25" s="613"/>
      <c r="CY25" s="614"/>
      <c r="CZ25" s="627">
        <v>17.7</v>
      </c>
      <c r="DA25" s="628"/>
      <c r="DB25" s="628"/>
      <c r="DC25" s="629"/>
      <c r="DD25" s="602">
        <v>583287</v>
      </c>
      <c r="DE25" s="613"/>
      <c r="DF25" s="613"/>
      <c r="DG25" s="613"/>
      <c r="DH25" s="613"/>
      <c r="DI25" s="613"/>
      <c r="DJ25" s="613"/>
      <c r="DK25" s="614"/>
      <c r="DL25" s="602">
        <v>583283</v>
      </c>
      <c r="DM25" s="613"/>
      <c r="DN25" s="613"/>
      <c r="DO25" s="613"/>
      <c r="DP25" s="613"/>
      <c r="DQ25" s="613"/>
      <c r="DR25" s="613"/>
      <c r="DS25" s="613"/>
      <c r="DT25" s="613"/>
      <c r="DU25" s="613"/>
      <c r="DV25" s="614"/>
      <c r="DW25" s="598">
        <v>23.9</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327029</v>
      </c>
      <c r="CS26" s="594"/>
      <c r="CT26" s="594"/>
      <c r="CU26" s="594"/>
      <c r="CV26" s="594"/>
      <c r="CW26" s="594"/>
      <c r="CX26" s="594"/>
      <c r="CY26" s="595"/>
      <c r="CZ26" s="627">
        <v>9.6</v>
      </c>
      <c r="DA26" s="628"/>
      <c r="DB26" s="628"/>
      <c r="DC26" s="629"/>
      <c r="DD26" s="602">
        <v>309160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308757</v>
      </c>
      <c r="S27" s="594"/>
      <c r="T27" s="594"/>
      <c r="U27" s="594"/>
      <c r="V27" s="594"/>
      <c r="W27" s="594"/>
      <c r="X27" s="594"/>
      <c r="Y27" s="595"/>
      <c r="Z27" s="596">
        <v>8.1</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560423</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625252</v>
      </c>
      <c r="CS27" s="613"/>
      <c r="CT27" s="613"/>
      <c r="CU27" s="613"/>
      <c r="CV27" s="613"/>
      <c r="CW27" s="613"/>
      <c r="CX27" s="613"/>
      <c r="CY27" s="614"/>
      <c r="CZ27" s="627">
        <v>18.3</v>
      </c>
      <c r="DA27" s="628"/>
      <c r="DB27" s="628"/>
      <c r="DC27" s="629"/>
      <c r="DD27" s="602">
        <v>156027</v>
      </c>
      <c r="DE27" s="613"/>
      <c r="DF27" s="613"/>
      <c r="DG27" s="613"/>
      <c r="DH27" s="613"/>
      <c r="DI27" s="613"/>
      <c r="DJ27" s="613"/>
      <c r="DK27" s="614"/>
      <c r="DL27" s="602">
        <v>155915</v>
      </c>
      <c r="DM27" s="613"/>
      <c r="DN27" s="613"/>
      <c r="DO27" s="613"/>
      <c r="DP27" s="613"/>
      <c r="DQ27" s="613"/>
      <c r="DR27" s="613"/>
      <c r="DS27" s="613"/>
      <c r="DT27" s="613"/>
      <c r="DU27" s="613"/>
      <c r="DV27" s="614"/>
      <c r="DW27" s="598">
        <v>6.4</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16143</v>
      </c>
      <c r="S28" s="594"/>
      <c r="T28" s="594"/>
      <c r="U28" s="594"/>
      <c r="V28" s="594"/>
      <c r="W28" s="594"/>
      <c r="X28" s="594"/>
      <c r="Y28" s="595"/>
      <c r="Z28" s="596">
        <v>0.4</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493490</v>
      </c>
      <c r="CS28" s="594"/>
      <c r="CT28" s="594"/>
      <c r="CU28" s="594"/>
      <c r="CV28" s="594"/>
      <c r="CW28" s="594"/>
      <c r="CX28" s="594"/>
      <c r="CY28" s="595"/>
      <c r="CZ28" s="627">
        <v>14.4</v>
      </c>
      <c r="DA28" s="628"/>
      <c r="DB28" s="628"/>
      <c r="DC28" s="629"/>
      <c r="DD28" s="602">
        <v>488976</v>
      </c>
      <c r="DE28" s="594"/>
      <c r="DF28" s="594"/>
      <c r="DG28" s="594"/>
      <c r="DH28" s="594"/>
      <c r="DI28" s="594"/>
      <c r="DJ28" s="594"/>
      <c r="DK28" s="595"/>
      <c r="DL28" s="602">
        <v>488976</v>
      </c>
      <c r="DM28" s="594"/>
      <c r="DN28" s="594"/>
      <c r="DO28" s="594"/>
      <c r="DP28" s="594"/>
      <c r="DQ28" s="594"/>
      <c r="DR28" s="594"/>
      <c r="DS28" s="594"/>
      <c r="DT28" s="594"/>
      <c r="DU28" s="594"/>
      <c r="DV28" s="595"/>
      <c r="DW28" s="598">
        <v>20</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530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493490</v>
      </c>
      <c r="CS29" s="613"/>
      <c r="CT29" s="613"/>
      <c r="CU29" s="613"/>
      <c r="CV29" s="613"/>
      <c r="CW29" s="613"/>
      <c r="CX29" s="613"/>
      <c r="CY29" s="614"/>
      <c r="CZ29" s="627">
        <v>14.4</v>
      </c>
      <c r="DA29" s="628"/>
      <c r="DB29" s="628"/>
      <c r="DC29" s="629"/>
      <c r="DD29" s="602">
        <v>488976</v>
      </c>
      <c r="DE29" s="613"/>
      <c r="DF29" s="613"/>
      <c r="DG29" s="613"/>
      <c r="DH29" s="613"/>
      <c r="DI29" s="613"/>
      <c r="DJ29" s="613"/>
      <c r="DK29" s="614"/>
      <c r="DL29" s="602">
        <v>488976</v>
      </c>
      <c r="DM29" s="613"/>
      <c r="DN29" s="613"/>
      <c r="DO29" s="613"/>
      <c r="DP29" s="613"/>
      <c r="DQ29" s="613"/>
      <c r="DR29" s="613"/>
      <c r="DS29" s="613"/>
      <c r="DT29" s="613"/>
      <c r="DU29" s="613"/>
      <c r="DV29" s="614"/>
      <c r="DW29" s="598">
        <v>20</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258670</v>
      </c>
      <c r="S30" s="594"/>
      <c r="T30" s="594"/>
      <c r="U30" s="594"/>
      <c r="V30" s="594"/>
      <c r="W30" s="594"/>
      <c r="X30" s="594"/>
      <c r="Y30" s="595"/>
      <c r="Z30" s="596">
        <v>6.8</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98.6</v>
      </c>
      <c r="BH30" s="652"/>
      <c r="BI30" s="652"/>
      <c r="BJ30" s="652"/>
      <c r="BK30" s="652"/>
      <c r="BL30" s="652"/>
      <c r="BM30" s="588">
        <v>94.6</v>
      </c>
      <c r="BN30" s="652"/>
      <c r="BO30" s="652"/>
      <c r="BP30" s="652"/>
      <c r="BQ30" s="653"/>
      <c r="BR30" s="651">
        <v>98.8</v>
      </c>
      <c r="BS30" s="652"/>
      <c r="BT30" s="652"/>
      <c r="BU30" s="652"/>
      <c r="BV30" s="652"/>
      <c r="BW30" s="652"/>
      <c r="BX30" s="588">
        <v>95</v>
      </c>
      <c r="BY30" s="652"/>
      <c r="BZ30" s="652"/>
      <c r="CA30" s="652"/>
      <c r="CB30" s="653"/>
      <c r="CD30" s="656"/>
      <c r="CE30" s="657"/>
      <c r="CF30" s="607" t="s">
        <v>293</v>
      </c>
      <c r="CG30" s="608"/>
      <c r="CH30" s="608"/>
      <c r="CI30" s="608"/>
      <c r="CJ30" s="608"/>
      <c r="CK30" s="608"/>
      <c r="CL30" s="608"/>
      <c r="CM30" s="608"/>
      <c r="CN30" s="608"/>
      <c r="CO30" s="608"/>
      <c r="CP30" s="608"/>
      <c r="CQ30" s="609"/>
      <c r="CR30" s="593">
        <v>443032</v>
      </c>
      <c r="CS30" s="594"/>
      <c r="CT30" s="594"/>
      <c r="CU30" s="594"/>
      <c r="CV30" s="594"/>
      <c r="CW30" s="594"/>
      <c r="CX30" s="594"/>
      <c r="CY30" s="595"/>
      <c r="CZ30" s="627">
        <v>12.9</v>
      </c>
      <c r="DA30" s="628"/>
      <c r="DB30" s="628"/>
      <c r="DC30" s="629"/>
      <c r="DD30" s="602">
        <v>438518</v>
      </c>
      <c r="DE30" s="594"/>
      <c r="DF30" s="594"/>
      <c r="DG30" s="594"/>
      <c r="DH30" s="594"/>
      <c r="DI30" s="594"/>
      <c r="DJ30" s="594"/>
      <c r="DK30" s="595"/>
      <c r="DL30" s="602">
        <v>438518</v>
      </c>
      <c r="DM30" s="594"/>
      <c r="DN30" s="594"/>
      <c r="DO30" s="594"/>
      <c r="DP30" s="594"/>
      <c r="DQ30" s="594"/>
      <c r="DR30" s="594"/>
      <c r="DS30" s="594"/>
      <c r="DT30" s="594"/>
      <c r="DU30" s="594"/>
      <c r="DV30" s="595"/>
      <c r="DW30" s="598">
        <v>18</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29194</v>
      </c>
      <c r="S31" s="594"/>
      <c r="T31" s="594"/>
      <c r="U31" s="594"/>
      <c r="V31" s="594"/>
      <c r="W31" s="594"/>
      <c r="X31" s="594"/>
      <c r="Y31" s="595"/>
      <c r="Z31" s="596">
        <v>0.8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13"/>
      <c r="BI31" s="613"/>
      <c r="BJ31" s="613"/>
      <c r="BK31" s="613"/>
      <c r="BL31" s="613"/>
      <c r="BM31" s="599">
        <v>96.8</v>
      </c>
      <c r="BN31" s="649"/>
      <c r="BO31" s="649"/>
      <c r="BP31" s="649"/>
      <c r="BQ31" s="650"/>
      <c r="BR31" s="648">
        <v>99</v>
      </c>
      <c r="BS31" s="613"/>
      <c r="BT31" s="613"/>
      <c r="BU31" s="613"/>
      <c r="BV31" s="613"/>
      <c r="BW31" s="613"/>
      <c r="BX31" s="599">
        <v>97.1</v>
      </c>
      <c r="BY31" s="649"/>
      <c r="BZ31" s="649"/>
      <c r="CA31" s="649"/>
      <c r="CB31" s="650"/>
      <c r="CD31" s="656"/>
      <c r="CE31" s="657"/>
      <c r="CF31" s="607" t="s">
        <v>297</v>
      </c>
      <c r="CG31" s="608"/>
      <c r="CH31" s="608"/>
      <c r="CI31" s="608"/>
      <c r="CJ31" s="608"/>
      <c r="CK31" s="608"/>
      <c r="CL31" s="608"/>
      <c r="CM31" s="608"/>
      <c r="CN31" s="608"/>
      <c r="CO31" s="608"/>
      <c r="CP31" s="608"/>
      <c r="CQ31" s="609"/>
      <c r="CR31" s="593">
        <v>50458</v>
      </c>
      <c r="CS31" s="613"/>
      <c r="CT31" s="613"/>
      <c r="CU31" s="613"/>
      <c r="CV31" s="613"/>
      <c r="CW31" s="613"/>
      <c r="CX31" s="613"/>
      <c r="CY31" s="614"/>
      <c r="CZ31" s="627">
        <v>1.5</v>
      </c>
      <c r="DA31" s="628"/>
      <c r="DB31" s="628"/>
      <c r="DC31" s="629"/>
      <c r="DD31" s="602">
        <v>50458</v>
      </c>
      <c r="DE31" s="613"/>
      <c r="DF31" s="613"/>
      <c r="DG31" s="613"/>
      <c r="DH31" s="613"/>
      <c r="DI31" s="613"/>
      <c r="DJ31" s="613"/>
      <c r="DK31" s="614"/>
      <c r="DL31" s="602">
        <v>50458</v>
      </c>
      <c r="DM31" s="613"/>
      <c r="DN31" s="613"/>
      <c r="DO31" s="613"/>
      <c r="DP31" s="613"/>
      <c r="DQ31" s="613"/>
      <c r="DR31" s="613"/>
      <c r="DS31" s="613"/>
      <c r="DT31" s="613"/>
      <c r="DU31" s="613"/>
      <c r="DV31" s="614"/>
      <c r="DW31" s="598">
        <v>2.1</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84396</v>
      </c>
      <c r="S32" s="594"/>
      <c r="T32" s="594"/>
      <c r="U32" s="594"/>
      <c r="V32" s="594"/>
      <c r="W32" s="594"/>
      <c r="X32" s="594"/>
      <c r="Y32" s="595"/>
      <c r="Z32" s="596">
        <v>2.2000000000000002</v>
      </c>
      <c r="AA32" s="596"/>
      <c r="AB32" s="596"/>
      <c r="AC32" s="596"/>
      <c r="AD32" s="597">
        <v>178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v>
      </c>
      <c r="BH32" s="661"/>
      <c r="BI32" s="661"/>
      <c r="BJ32" s="661"/>
      <c r="BK32" s="661"/>
      <c r="BL32" s="661"/>
      <c r="BM32" s="662">
        <v>91.5</v>
      </c>
      <c r="BN32" s="661"/>
      <c r="BO32" s="661"/>
      <c r="BP32" s="661"/>
      <c r="BQ32" s="663"/>
      <c r="BR32" s="660">
        <v>98.2</v>
      </c>
      <c r="BS32" s="661"/>
      <c r="BT32" s="661"/>
      <c r="BU32" s="661"/>
      <c r="BV32" s="661"/>
      <c r="BW32" s="661"/>
      <c r="BX32" s="662">
        <v>92</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143000</v>
      </c>
      <c r="S33" s="594"/>
      <c r="T33" s="594"/>
      <c r="U33" s="594"/>
      <c r="V33" s="594"/>
      <c r="W33" s="594"/>
      <c r="X33" s="594"/>
      <c r="Y33" s="595"/>
      <c r="Z33" s="596">
        <v>3.7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1395313</v>
      </c>
      <c r="CS33" s="613"/>
      <c r="CT33" s="613"/>
      <c r="CU33" s="613"/>
      <c r="CV33" s="613"/>
      <c r="CW33" s="613"/>
      <c r="CX33" s="613"/>
      <c r="CY33" s="614"/>
      <c r="CZ33" s="627">
        <v>40.799999999999997</v>
      </c>
      <c r="DA33" s="628"/>
      <c r="DB33" s="628"/>
      <c r="DC33" s="629"/>
      <c r="DD33" s="602">
        <v>1169907</v>
      </c>
      <c r="DE33" s="613"/>
      <c r="DF33" s="613"/>
      <c r="DG33" s="613"/>
      <c r="DH33" s="613"/>
      <c r="DI33" s="613"/>
      <c r="DJ33" s="613"/>
      <c r="DK33" s="614"/>
      <c r="DL33" s="602">
        <v>971012</v>
      </c>
      <c r="DM33" s="613"/>
      <c r="DN33" s="613"/>
      <c r="DO33" s="613"/>
      <c r="DP33" s="613"/>
      <c r="DQ33" s="613"/>
      <c r="DR33" s="613"/>
      <c r="DS33" s="613"/>
      <c r="DT33" s="613"/>
      <c r="DU33" s="613"/>
      <c r="DV33" s="614"/>
      <c r="DW33" s="598">
        <v>39.799999999999997</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433910</v>
      </c>
      <c r="CS34" s="594"/>
      <c r="CT34" s="594"/>
      <c r="CU34" s="594"/>
      <c r="CV34" s="594"/>
      <c r="CW34" s="594"/>
      <c r="CX34" s="594"/>
      <c r="CY34" s="595"/>
      <c r="CZ34" s="627">
        <v>12.7</v>
      </c>
      <c r="DA34" s="628"/>
      <c r="DB34" s="628"/>
      <c r="DC34" s="629"/>
      <c r="DD34" s="602">
        <v>337769</v>
      </c>
      <c r="DE34" s="594"/>
      <c r="DF34" s="594"/>
      <c r="DG34" s="594"/>
      <c r="DH34" s="594"/>
      <c r="DI34" s="594"/>
      <c r="DJ34" s="594"/>
      <c r="DK34" s="595"/>
      <c r="DL34" s="602">
        <v>257684</v>
      </c>
      <c r="DM34" s="594"/>
      <c r="DN34" s="594"/>
      <c r="DO34" s="594"/>
      <c r="DP34" s="594"/>
      <c r="DQ34" s="594"/>
      <c r="DR34" s="594"/>
      <c r="DS34" s="594"/>
      <c r="DT34" s="594"/>
      <c r="DU34" s="594"/>
      <c r="DV34" s="595"/>
      <c r="DW34" s="598">
        <v>10.6</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133900</v>
      </c>
      <c r="S35" s="594"/>
      <c r="T35" s="594"/>
      <c r="U35" s="594"/>
      <c r="V35" s="594"/>
      <c r="W35" s="594"/>
      <c r="X35" s="594"/>
      <c r="Y35" s="595"/>
      <c r="Z35" s="596">
        <v>3.5</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511331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42187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43638</v>
      </c>
      <c r="CS35" s="613"/>
      <c r="CT35" s="613"/>
      <c r="CU35" s="613"/>
      <c r="CV35" s="613"/>
      <c r="CW35" s="613"/>
      <c r="CX35" s="613"/>
      <c r="CY35" s="614"/>
      <c r="CZ35" s="627">
        <v>1.3</v>
      </c>
      <c r="DA35" s="628"/>
      <c r="DB35" s="628"/>
      <c r="DC35" s="629"/>
      <c r="DD35" s="602">
        <v>23507</v>
      </c>
      <c r="DE35" s="613"/>
      <c r="DF35" s="613"/>
      <c r="DG35" s="613"/>
      <c r="DH35" s="613"/>
      <c r="DI35" s="613"/>
      <c r="DJ35" s="613"/>
      <c r="DK35" s="614"/>
      <c r="DL35" s="602">
        <v>23507</v>
      </c>
      <c r="DM35" s="613"/>
      <c r="DN35" s="613"/>
      <c r="DO35" s="613"/>
      <c r="DP35" s="613"/>
      <c r="DQ35" s="613"/>
      <c r="DR35" s="613"/>
      <c r="DS35" s="613"/>
      <c r="DT35" s="613"/>
      <c r="DU35" s="613"/>
      <c r="DV35" s="614"/>
      <c r="DW35" s="598">
        <v>1</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3823114</v>
      </c>
      <c r="S36" s="666"/>
      <c r="T36" s="666"/>
      <c r="U36" s="666"/>
      <c r="V36" s="666"/>
      <c r="W36" s="666"/>
      <c r="X36" s="666"/>
      <c r="Y36" s="667"/>
      <c r="Z36" s="668">
        <v>100</v>
      </c>
      <c r="AA36" s="668"/>
      <c r="AB36" s="668"/>
      <c r="AC36" s="668"/>
      <c r="AD36" s="669">
        <v>2306753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204327</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26718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593869</v>
      </c>
      <c r="CS36" s="594"/>
      <c r="CT36" s="594"/>
      <c r="CU36" s="594"/>
      <c r="CV36" s="594"/>
      <c r="CW36" s="594"/>
      <c r="CX36" s="594"/>
      <c r="CY36" s="595"/>
      <c r="CZ36" s="627">
        <v>17.399999999999999</v>
      </c>
      <c r="DA36" s="628"/>
      <c r="DB36" s="628"/>
      <c r="DC36" s="629"/>
      <c r="DD36" s="602">
        <v>547628</v>
      </c>
      <c r="DE36" s="594"/>
      <c r="DF36" s="594"/>
      <c r="DG36" s="594"/>
      <c r="DH36" s="594"/>
      <c r="DI36" s="594"/>
      <c r="DJ36" s="594"/>
      <c r="DK36" s="595"/>
      <c r="DL36" s="602">
        <v>448678</v>
      </c>
      <c r="DM36" s="594"/>
      <c r="DN36" s="594"/>
      <c r="DO36" s="594"/>
      <c r="DP36" s="594"/>
      <c r="DQ36" s="594"/>
      <c r="DR36" s="594"/>
      <c r="DS36" s="594"/>
      <c r="DT36" s="594"/>
      <c r="DU36" s="594"/>
      <c r="DV36" s="595"/>
      <c r="DW36" s="598">
        <v>18.399999999999999</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7305</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1266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230291</v>
      </c>
      <c r="CS37" s="613"/>
      <c r="CT37" s="613"/>
      <c r="CU37" s="613"/>
      <c r="CV37" s="613"/>
      <c r="CW37" s="613"/>
      <c r="CX37" s="613"/>
      <c r="CY37" s="614"/>
      <c r="CZ37" s="627">
        <v>6.7</v>
      </c>
      <c r="DA37" s="628"/>
      <c r="DB37" s="628"/>
      <c r="DC37" s="629"/>
      <c r="DD37" s="602">
        <v>230291</v>
      </c>
      <c r="DE37" s="613"/>
      <c r="DF37" s="613"/>
      <c r="DG37" s="613"/>
      <c r="DH37" s="613"/>
      <c r="DI37" s="613"/>
      <c r="DJ37" s="613"/>
      <c r="DK37" s="614"/>
      <c r="DL37" s="602">
        <v>219676</v>
      </c>
      <c r="DM37" s="613"/>
      <c r="DN37" s="613"/>
      <c r="DO37" s="613"/>
      <c r="DP37" s="613"/>
      <c r="DQ37" s="613"/>
      <c r="DR37" s="613"/>
      <c r="DS37" s="613"/>
      <c r="DT37" s="613"/>
      <c r="DU37" s="613"/>
      <c r="DV37" s="614"/>
      <c r="DW37" s="598">
        <v>9</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t="s">
        <v>319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2344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299699</v>
      </c>
      <c r="CS38" s="594"/>
      <c r="CT38" s="594"/>
      <c r="CU38" s="594"/>
      <c r="CV38" s="594"/>
      <c r="CW38" s="594"/>
      <c r="CX38" s="594"/>
      <c r="CY38" s="595"/>
      <c r="CZ38" s="627">
        <v>8.8000000000000007</v>
      </c>
      <c r="DA38" s="628"/>
      <c r="DB38" s="628"/>
      <c r="DC38" s="629"/>
      <c r="DD38" s="602">
        <v>253774</v>
      </c>
      <c r="DE38" s="594"/>
      <c r="DF38" s="594"/>
      <c r="DG38" s="594"/>
      <c r="DH38" s="594"/>
      <c r="DI38" s="594"/>
      <c r="DJ38" s="594"/>
      <c r="DK38" s="595"/>
      <c r="DL38" s="602">
        <v>241143</v>
      </c>
      <c r="DM38" s="594"/>
      <c r="DN38" s="594"/>
      <c r="DO38" s="594"/>
      <c r="DP38" s="594"/>
      <c r="DQ38" s="594"/>
      <c r="DR38" s="594"/>
      <c r="DS38" s="594"/>
      <c r="DT38" s="594"/>
      <c r="DU38" s="594"/>
      <c r="DV38" s="595"/>
      <c r="DW38" s="598">
        <v>9.9</v>
      </c>
      <c r="DX38" s="625"/>
      <c r="DY38" s="625"/>
      <c r="DZ38" s="625"/>
      <c r="EA38" s="625"/>
      <c r="EB38" s="625"/>
      <c r="EC38" s="626"/>
    </row>
    <row r="39" spans="2:133" ht="11.25" customHeight="1" x14ac:dyDescent="0.15">
      <c r="AQ39" s="672" t="s">
        <v>322</v>
      </c>
      <c r="AR39" s="673"/>
      <c r="AS39" s="673"/>
      <c r="AT39" s="673"/>
      <c r="AU39" s="673"/>
      <c r="AV39" s="673"/>
      <c r="AW39" s="673"/>
      <c r="AX39" s="673"/>
      <c r="AY39" s="674"/>
      <c r="AZ39" s="593" t="s">
        <v>319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719</v>
      </c>
      <c r="CS39" s="613"/>
      <c r="CT39" s="613"/>
      <c r="CU39" s="613"/>
      <c r="CV39" s="613"/>
      <c r="CW39" s="613"/>
      <c r="CX39" s="613"/>
      <c r="CY39" s="614"/>
      <c r="CZ39" s="627">
        <v>0</v>
      </c>
      <c r="DA39" s="628"/>
      <c r="DB39" s="628"/>
      <c r="DC39" s="629"/>
      <c r="DD39" s="602">
        <v>1</v>
      </c>
      <c r="DE39" s="613"/>
      <c r="DF39" s="613"/>
      <c r="DG39" s="613"/>
      <c r="DH39" s="613"/>
      <c r="DI39" s="613"/>
      <c r="DJ39" s="613"/>
      <c r="DK39" s="614"/>
      <c r="DL39" s="602" t="s">
        <v>319</v>
      </c>
      <c r="DM39" s="613"/>
      <c r="DN39" s="613"/>
      <c r="DO39" s="613"/>
      <c r="DP39" s="613"/>
      <c r="DQ39" s="613"/>
      <c r="DR39" s="613"/>
      <c r="DS39" s="613"/>
      <c r="DT39" s="613"/>
      <c r="DU39" s="613"/>
      <c r="DV39" s="614"/>
      <c r="DW39" s="598" t="s">
        <v>319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71247</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106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23478</v>
      </c>
      <c r="CS40" s="594"/>
      <c r="CT40" s="594"/>
      <c r="CU40" s="594"/>
      <c r="CV40" s="594"/>
      <c r="CW40" s="594"/>
      <c r="CX40" s="594"/>
      <c r="CY40" s="595"/>
      <c r="CZ40" s="627">
        <v>0.7</v>
      </c>
      <c r="DA40" s="628"/>
      <c r="DB40" s="628"/>
      <c r="DC40" s="629"/>
      <c r="DD40" s="602">
        <v>7228</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228452</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250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303379</v>
      </c>
      <c r="CS42" s="594"/>
      <c r="CT42" s="594"/>
      <c r="CU42" s="594"/>
      <c r="CV42" s="594"/>
      <c r="CW42" s="594"/>
      <c r="CX42" s="594"/>
      <c r="CY42" s="595"/>
      <c r="CZ42" s="627">
        <v>8.9</v>
      </c>
      <c r="DA42" s="676"/>
      <c r="DB42" s="676"/>
      <c r="DC42" s="677"/>
      <c r="DD42" s="602">
        <v>213934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3600</v>
      </c>
      <c r="CS43" s="613"/>
      <c r="CT43" s="613"/>
      <c r="CU43" s="613"/>
      <c r="CV43" s="613"/>
      <c r="CW43" s="613"/>
      <c r="CX43" s="613"/>
      <c r="CY43" s="614"/>
      <c r="CZ43" s="627">
        <v>0.1</v>
      </c>
      <c r="DA43" s="628"/>
      <c r="DB43" s="628"/>
      <c r="DC43" s="629"/>
      <c r="DD43" s="602">
        <v>3600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303379</v>
      </c>
      <c r="CS44" s="594"/>
      <c r="CT44" s="594"/>
      <c r="CU44" s="594"/>
      <c r="CV44" s="594"/>
      <c r="CW44" s="594"/>
      <c r="CX44" s="594"/>
      <c r="CY44" s="595"/>
      <c r="CZ44" s="627">
        <v>8.9</v>
      </c>
      <c r="DA44" s="676"/>
      <c r="DB44" s="676"/>
      <c r="DC44" s="677"/>
      <c r="DD44" s="602">
        <v>213934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48410</v>
      </c>
      <c r="CS45" s="613"/>
      <c r="CT45" s="613"/>
      <c r="CU45" s="613"/>
      <c r="CV45" s="613"/>
      <c r="CW45" s="613"/>
      <c r="CX45" s="613"/>
      <c r="CY45" s="614"/>
      <c r="CZ45" s="627">
        <v>1.4</v>
      </c>
      <c r="DA45" s="628"/>
      <c r="DB45" s="628"/>
      <c r="DC45" s="629"/>
      <c r="DD45" s="602">
        <v>2547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242111</v>
      </c>
      <c r="CS46" s="594"/>
      <c r="CT46" s="594"/>
      <c r="CU46" s="594"/>
      <c r="CV46" s="594"/>
      <c r="CW46" s="594"/>
      <c r="CX46" s="594"/>
      <c r="CY46" s="595"/>
      <c r="CZ46" s="627">
        <v>7.1</v>
      </c>
      <c r="DA46" s="676"/>
      <c r="DB46" s="676"/>
      <c r="DC46" s="677"/>
      <c r="DD46" s="602">
        <v>198529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t="s">
        <v>319</v>
      </c>
      <c r="CS47" s="613"/>
      <c r="CT47" s="613"/>
      <c r="CU47" s="613"/>
      <c r="CV47" s="613"/>
      <c r="CW47" s="613"/>
      <c r="CX47" s="613"/>
      <c r="CY47" s="614"/>
      <c r="CZ47" s="627" t="s">
        <v>319</v>
      </c>
      <c r="DA47" s="628"/>
      <c r="DB47" s="628"/>
      <c r="DC47" s="629"/>
      <c r="DD47" s="602" t="s">
        <v>319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3421835</v>
      </c>
      <c r="CS49" s="661"/>
      <c r="CT49" s="661"/>
      <c r="CU49" s="661"/>
      <c r="CV49" s="661"/>
      <c r="CW49" s="661"/>
      <c r="CX49" s="661"/>
      <c r="CY49" s="688"/>
      <c r="CZ49" s="689">
        <v>100</v>
      </c>
      <c r="DA49" s="690"/>
      <c r="DB49" s="690"/>
      <c r="DC49" s="691"/>
      <c r="DD49" s="692">
        <v>2612131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3823</v>
      </c>
      <c r="R7" s="723"/>
      <c r="S7" s="723"/>
      <c r="T7" s="723"/>
      <c r="U7" s="723"/>
      <c r="V7" s="723">
        <v>3422</v>
      </c>
      <c r="W7" s="723"/>
      <c r="X7" s="723"/>
      <c r="Y7" s="723"/>
      <c r="Z7" s="723"/>
      <c r="AA7" s="723">
        <v>401</v>
      </c>
      <c r="AB7" s="723"/>
      <c r="AC7" s="723"/>
      <c r="AD7" s="723"/>
      <c r="AE7" s="724"/>
      <c r="AF7" s="725">
        <v>400</v>
      </c>
      <c r="AG7" s="726"/>
      <c r="AH7" s="726"/>
      <c r="AI7" s="726"/>
      <c r="AJ7" s="727"/>
      <c r="AK7" s="762" t="s">
        <v>542</v>
      </c>
      <c r="AL7" s="762"/>
      <c r="AM7" s="762"/>
      <c r="AN7" s="762"/>
      <c r="AO7" s="762"/>
      <c r="AP7" s="763">
        <v>3267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547</v>
      </c>
      <c r="BS7" s="766" t="s">
        <v>532</v>
      </c>
      <c r="BT7" s="767"/>
      <c r="BU7" s="767"/>
      <c r="BV7" s="767"/>
      <c r="BW7" s="767"/>
      <c r="BX7" s="767"/>
      <c r="BY7" s="767"/>
      <c r="BZ7" s="767"/>
      <c r="CA7" s="767"/>
      <c r="CB7" s="767"/>
      <c r="CC7" s="767"/>
      <c r="CD7" s="767"/>
      <c r="CE7" s="767"/>
      <c r="CF7" s="767"/>
      <c r="CG7" s="768"/>
      <c r="CH7" s="759" t="s">
        <v>543</v>
      </c>
      <c r="CI7" s="760"/>
      <c r="CJ7" s="760"/>
      <c r="CK7" s="760"/>
      <c r="CL7" s="761"/>
      <c r="CM7" s="759">
        <v>59</v>
      </c>
      <c r="CN7" s="760"/>
      <c r="CO7" s="760"/>
      <c r="CP7" s="760"/>
      <c r="CQ7" s="761"/>
      <c r="CR7" s="759">
        <v>5</v>
      </c>
      <c r="CS7" s="760"/>
      <c r="CT7" s="760"/>
      <c r="CU7" s="760"/>
      <c r="CV7" s="761"/>
      <c r="CW7" s="759" t="s">
        <v>543</v>
      </c>
      <c r="CX7" s="760"/>
      <c r="CY7" s="760"/>
      <c r="CZ7" s="760"/>
      <c r="DA7" s="761"/>
      <c r="DB7" s="759" t="s">
        <v>543</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547</v>
      </c>
      <c r="BS8" s="756" t="s">
        <v>533</v>
      </c>
      <c r="BT8" s="757"/>
      <c r="BU8" s="757"/>
      <c r="BV8" s="757"/>
      <c r="BW8" s="757"/>
      <c r="BX8" s="757"/>
      <c r="BY8" s="757"/>
      <c r="BZ8" s="757"/>
      <c r="CA8" s="757"/>
      <c r="CB8" s="757"/>
      <c r="CC8" s="757"/>
      <c r="CD8" s="757"/>
      <c r="CE8" s="757"/>
      <c r="CF8" s="757"/>
      <c r="CG8" s="758"/>
      <c r="CH8" s="769">
        <v>2</v>
      </c>
      <c r="CI8" s="770"/>
      <c r="CJ8" s="770"/>
      <c r="CK8" s="770"/>
      <c r="CL8" s="771"/>
      <c r="CM8" s="769">
        <v>62</v>
      </c>
      <c r="CN8" s="770"/>
      <c r="CO8" s="770"/>
      <c r="CP8" s="770"/>
      <c r="CQ8" s="771"/>
      <c r="CR8" s="769" t="s">
        <v>543</v>
      </c>
      <c r="CS8" s="770"/>
      <c r="CT8" s="770"/>
      <c r="CU8" s="770"/>
      <c r="CV8" s="771"/>
      <c r="CW8" s="769">
        <v>9</v>
      </c>
      <c r="CX8" s="770"/>
      <c r="CY8" s="770"/>
      <c r="CZ8" s="770"/>
      <c r="DA8" s="771"/>
      <c r="DB8" s="769" t="s">
        <v>543</v>
      </c>
      <c r="DC8" s="770"/>
      <c r="DD8" s="770"/>
      <c r="DE8" s="770"/>
      <c r="DF8" s="771"/>
      <c r="DG8" s="769" t="s">
        <v>543</v>
      </c>
      <c r="DH8" s="770"/>
      <c r="DI8" s="770"/>
      <c r="DJ8" s="770"/>
      <c r="DK8" s="771"/>
      <c r="DL8" s="769">
        <v>70</v>
      </c>
      <c r="DM8" s="770"/>
      <c r="DN8" s="770"/>
      <c r="DO8" s="770"/>
      <c r="DP8" s="771"/>
      <c r="DQ8" s="769">
        <v>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89"/>
      <c r="AL22" s="790"/>
      <c r="AM22" s="790"/>
      <c r="AN22" s="790"/>
      <c r="AO22" s="790"/>
      <c r="AP22" s="790"/>
      <c r="AQ22" s="790"/>
      <c r="AR22" s="790"/>
      <c r="AS22" s="790"/>
      <c r="AT22" s="790"/>
      <c r="AU22" s="791"/>
      <c r="AV22" s="791"/>
      <c r="AW22" s="791"/>
      <c r="AX22" s="791"/>
      <c r="AY22" s="792"/>
      <c r="AZ22" s="793" t="s">
        <v>367</v>
      </c>
      <c r="BA22" s="793"/>
      <c r="BB22" s="793"/>
      <c r="BC22" s="793"/>
      <c r="BD22" s="794"/>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3823</v>
      </c>
      <c r="R23" s="782"/>
      <c r="S23" s="782"/>
      <c r="T23" s="782"/>
      <c r="U23" s="782"/>
      <c r="V23" s="781">
        <v>3422</v>
      </c>
      <c r="W23" s="782"/>
      <c r="X23" s="782"/>
      <c r="Y23" s="782"/>
      <c r="Z23" s="782"/>
      <c r="AA23" s="781">
        <v>401</v>
      </c>
      <c r="AB23" s="782"/>
      <c r="AC23" s="782"/>
      <c r="AD23" s="782"/>
      <c r="AE23" s="782"/>
      <c r="AF23" s="783">
        <v>400</v>
      </c>
      <c r="AG23" s="782"/>
      <c r="AH23" s="782"/>
      <c r="AI23" s="782"/>
      <c r="AJ23" s="784"/>
      <c r="AK23" s="785"/>
      <c r="AL23" s="786"/>
      <c r="AM23" s="786"/>
      <c r="AN23" s="786"/>
      <c r="AO23" s="786"/>
      <c r="AP23" s="781">
        <v>3267</v>
      </c>
      <c r="AQ23" s="782"/>
      <c r="AR23" s="782"/>
      <c r="AS23" s="782"/>
      <c r="AT23" s="782"/>
      <c r="AU23" s="787"/>
      <c r="AV23" s="787"/>
      <c r="AW23" s="787"/>
      <c r="AX23" s="787"/>
      <c r="AY23" s="788"/>
      <c r="AZ23" s="796" t="s">
        <v>112</v>
      </c>
      <c r="BA23" s="797"/>
      <c r="BB23" s="797"/>
      <c r="BC23" s="797"/>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5" t="s">
        <v>370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799" t="s">
        <v>375</v>
      </c>
      <c r="AG26" s="800"/>
      <c r="AH26" s="800"/>
      <c r="AI26" s="800"/>
      <c r="AJ26" s="801"/>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2"/>
      <c r="AG27" s="803"/>
      <c r="AH27" s="803"/>
      <c r="AI27" s="803"/>
      <c r="AJ27" s="80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08">
        <v>996</v>
      </c>
      <c r="R28" s="809"/>
      <c r="S28" s="809"/>
      <c r="T28" s="809"/>
      <c r="U28" s="809"/>
      <c r="V28" s="809">
        <v>954</v>
      </c>
      <c r="W28" s="809"/>
      <c r="X28" s="809"/>
      <c r="Y28" s="809"/>
      <c r="Z28" s="809"/>
      <c r="AA28" s="809">
        <v>42</v>
      </c>
      <c r="AB28" s="809"/>
      <c r="AC28" s="809"/>
      <c r="AD28" s="809"/>
      <c r="AE28" s="810"/>
      <c r="AF28" s="811">
        <v>42</v>
      </c>
      <c r="AG28" s="809"/>
      <c r="AH28" s="809"/>
      <c r="AI28" s="809"/>
      <c r="AJ28" s="812"/>
      <c r="AK28" s="813">
        <v>71</v>
      </c>
      <c r="AL28" s="762"/>
      <c r="AM28" s="762"/>
      <c r="AN28" s="762"/>
      <c r="AO28" s="762"/>
      <c r="AP28" s="762" t="s">
        <v>542</v>
      </c>
      <c r="AQ28" s="762"/>
      <c r="AR28" s="762"/>
      <c r="AS28" s="762"/>
      <c r="AT28" s="762"/>
      <c r="AU28" s="762" t="s">
        <v>542</v>
      </c>
      <c r="AV28" s="762"/>
      <c r="AW28" s="762"/>
      <c r="AX28" s="762"/>
      <c r="AY28" s="762"/>
      <c r="AZ28" s="805" t="s">
        <v>542</v>
      </c>
      <c r="BA28" s="805"/>
      <c r="BB28" s="805"/>
      <c r="BC28" s="805"/>
      <c r="BD28" s="805"/>
      <c r="BE28" s="806"/>
      <c r="BF28" s="806"/>
      <c r="BG28" s="806"/>
      <c r="BH28" s="806"/>
      <c r="BI28" s="807"/>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1007</v>
      </c>
      <c r="R29" s="747"/>
      <c r="S29" s="747"/>
      <c r="T29" s="747"/>
      <c r="U29" s="747"/>
      <c r="V29" s="747">
        <v>895</v>
      </c>
      <c r="W29" s="747"/>
      <c r="X29" s="747"/>
      <c r="Y29" s="747"/>
      <c r="Z29" s="747"/>
      <c r="AA29" s="747">
        <v>112</v>
      </c>
      <c r="AB29" s="747"/>
      <c r="AC29" s="747"/>
      <c r="AD29" s="747"/>
      <c r="AE29" s="748"/>
      <c r="AF29" s="749">
        <v>112</v>
      </c>
      <c r="AG29" s="750"/>
      <c r="AH29" s="750"/>
      <c r="AI29" s="750"/>
      <c r="AJ29" s="751"/>
      <c r="AK29" s="816">
        <v>114</v>
      </c>
      <c r="AL29" s="817"/>
      <c r="AM29" s="817"/>
      <c r="AN29" s="817"/>
      <c r="AO29" s="817"/>
      <c r="AP29" s="817" t="s">
        <v>475</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70</v>
      </c>
      <c r="R30" s="747"/>
      <c r="S30" s="747"/>
      <c r="T30" s="747"/>
      <c r="U30" s="747"/>
      <c r="V30" s="747">
        <v>70</v>
      </c>
      <c r="W30" s="747"/>
      <c r="X30" s="747"/>
      <c r="Y30" s="747"/>
      <c r="Z30" s="747"/>
      <c r="AA30" s="747">
        <v>0</v>
      </c>
      <c r="AB30" s="747"/>
      <c r="AC30" s="747"/>
      <c r="AD30" s="747"/>
      <c r="AE30" s="748"/>
      <c r="AF30" s="749">
        <v>0</v>
      </c>
      <c r="AG30" s="750"/>
      <c r="AH30" s="750"/>
      <c r="AI30" s="750"/>
      <c r="AJ30" s="751"/>
      <c r="AK30" s="816">
        <v>31</v>
      </c>
      <c r="AL30" s="817"/>
      <c r="AM30" s="817"/>
      <c r="AN30" s="817"/>
      <c r="AO30" s="817"/>
      <c r="AP30" s="817" t="s">
        <v>475</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167</v>
      </c>
      <c r="R31" s="747"/>
      <c r="S31" s="747"/>
      <c r="T31" s="747"/>
      <c r="U31" s="747"/>
      <c r="V31" s="747">
        <v>169</v>
      </c>
      <c r="W31" s="747"/>
      <c r="X31" s="747"/>
      <c r="Y31" s="747"/>
      <c r="Z31" s="747"/>
      <c r="AA31" s="747">
        <v>-2</v>
      </c>
      <c r="AB31" s="747"/>
      <c r="AC31" s="747"/>
      <c r="AD31" s="747"/>
      <c r="AE31" s="748"/>
      <c r="AF31" s="749">
        <v>17</v>
      </c>
      <c r="AG31" s="750"/>
      <c r="AH31" s="750"/>
      <c r="AI31" s="750"/>
      <c r="AJ31" s="751"/>
      <c r="AK31" s="816">
        <v>7</v>
      </c>
      <c r="AL31" s="817"/>
      <c r="AM31" s="817"/>
      <c r="AN31" s="817"/>
      <c r="AO31" s="817"/>
      <c r="AP31" s="817">
        <v>646</v>
      </c>
      <c r="AQ31" s="817"/>
      <c r="AR31" s="817"/>
      <c r="AS31" s="817"/>
      <c r="AT31" s="817"/>
      <c r="AU31" s="817">
        <v>83</v>
      </c>
      <c r="AV31" s="817"/>
      <c r="AW31" s="817"/>
      <c r="AX31" s="817"/>
      <c r="AY31" s="817"/>
      <c r="AZ31" s="818" t="s">
        <v>475</v>
      </c>
      <c r="BA31" s="818"/>
      <c r="BB31" s="818"/>
      <c r="BC31" s="818"/>
      <c r="BD31" s="818"/>
      <c r="BE31" s="814" t="s">
        <v>384</v>
      </c>
      <c r="BF31" s="814"/>
      <c r="BG31" s="814"/>
      <c r="BH31" s="814"/>
      <c r="BI31" s="815"/>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335</v>
      </c>
      <c r="R32" s="747"/>
      <c r="S32" s="747"/>
      <c r="T32" s="747"/>
      <c r="U32" s="747"/>
      <c r="V32" s="747">
        <v>260</v>
      </c>
      <c r="W32" s="747"/>
      <c r="X32" s="747"/>
      <c r="Y32" s="747"/>
      <c r="Z32" s="747"/>
      <c r="AA32" s="747">
        <v>75</v>
      </c>
      <c r="AB32" s="747"/>
      <c r="AC32" s="747"/>
      <c r="AD32" s="747"/>
      <c r="AE32" s="748"/>
      <c r="AF32" s="749">
        <v>75</v>
      </c>
      <c r="AG32" s="750"/>
      <c r="AH32" s="750"/>
      <c r="AI32" s="750"/>
      <c r="AJ32" s="751"/>
      <c r="AK32" s="816">
        <v>61</v>
      </c>
      <c r="AL32" s="817"/>
      <c r="AM32" s="817"/>
      <c r="AN32" s="817"/>
      <c r="AO32" s="817"/>
      <c r="AP32" s="817">
        <v>2702</v>
      </c>
      <c r="AQ32" s="817"/>
      <c r="AR32" s="817"/>
      <c r="AS32" s="817"/>
      <c r="AT32" s="817"/>
      <c r="AU32" s="817">
        <v>2154</v>
      </c>
      <c r="AV32" s="817"/>
      <c r="AW32" s="817"/>
      <c r="AX32" s="817"/>
      <c r="AY32" s="817"/>
      <c r="AZ32" s="818" t="s">
        <v>475</v>
      </c>
      <c r="BA32" s="818"/>
      <c r="BB32" s="818"/>
      <c r="BC32" s="818"/>
      <c r="BD32" s="818"/>
      <c r="BE32" s="814" t="s">
        <v>384</v>
      </c>
      <c r="BF32" s="814"/>
      <c r="BG32" s="814"/>
      <c r="BH32" s="814"/>
      <c r="BI32" s="815"/>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38</v>
      </c>
      <c r="R33" s="747"/>
      <c r="S33" s="747"/>
      <c r="T33" s="747"/>
      <c r="U33" s="747"/>
      <c r="V33" s="747">
        <v>32</v>
      </c>
      <c r="W33" s="747"/>
      <c r="X33" s="747"/>
      <c r="Y33" s="747"/>
      <c r="Z33" s="747"/>
      <c r="AA33" s="747">
        <v>6</v>
      </c>
      <c r="AB33" s="747"/>
      <c r="AC33" s="747"/>
      <c r="AD33" s="747"/>
      <c r="AE33" s="748"/>
      <c r="AF33" s="749">
        <v>20</v>
      </c>
      <c r="AG33" s="750"/>
      <c r="AH33" s="750"/>
      <c r="AI33" s="750"/>
      <c r="AJ33" s="751"/>
      <c r="AK33" s="816">
        <v>3</v>
      </c>
      <c r="AL33" s="817"/>
      <c r="AM33" s="817"/>
      <c r="AN33" s="817"/>
      <c r="AO33" s="817"/>
      <c r="AP33" s="817">
        <v>201</v>
      </c>
      <c r="AQ33" s="817"/>
      <c r="AR33" s="817"/>
      <c r="AS33" s="817"/>
      <c r="AT33" s="817"/>
      <c r="AU33" s="817">
        <v>134</v>
      </c>
      <c r="AV33" s="817"/>
      <c r="AW33" s="817"/>
      <c r="AX33" s="817"/>
      <c r="AY33" s="817"/>
      <c r="AZ33" s="818" t="s">
        <v>475</v>
      </c>
      <c r="BA33" s="818"/>
      <c r="BB33" s="818"/>
      <c r="BC33" s="818"/>
      <c r="BD33" s="818"/>
      <c r="BE33" s="814" t="s">
        <v>384</v>
      </c>
      <c r="BF33" s="814"/>
      <c r="BG33" s="814"/>
      <c r="BH33" s="814"/>
      <c r="BI33" s="815"/>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19"/>
      <c r="R50" s="820"/>
      <c r="S50" s="820"/>
      <c r="T50" s="820"/>
      <c r="U50" s="820"/>
      <c r="V50" s="820"/>
      <c r="W50" s="820"/>
      <c r="X50" s="820"/>
      <c r="Y50" s="820"/>
      <c r="Z50" s="820"/>
      <c r="AA50" s="820"/>
      <c r="AB50" s="820"/>
      <c r="AC50" s="820"/>
      <c r="AD50" s="820"/>
      <c r="AE50" s="821"/>
      <c r="AF50" s="749"/>
      <c r="AG50" s="750"/>
      <c r="AH50" s="750"/>
      <c r="AI50" s="750"/>
      <c r="AJ50" s="751"/>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19"/>
      <c r="R51" s="820"/>
      <c r="S51" s="820"/>
      <c r="T51" s="820"/>
      <c r="U51" s="820"/>
      <c r="V51" s="820"/>
      <c r="W51" s="820"/>
      <c r="X51" s="820"/>
      <c r="Y51" s="820"/>
      <c r="Z51" s="820"/>
      <c r="AA51" s="820"/>
      <c r="AB51" s="820"/>
      <c r="AC51" s="820"/>
      <c r="AD51" s="820"/>
      <c r="AE51" s="821"/>
      <c r="AF51" s="749"/>
      <c r="AG51" s="750"/>
      <c r="AH51" s="750"/>
      <c r="AI51" s="750"/>
      <c r="AJ51" s="751"/>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19"/>
      <c r="R52" s="820"/>
      <c r="S52" s="820"/>
      <c r="T52" s="820"/>
      <c r="U52" s="820"/>
      <c r="V52" s="820"/>
      <c r="W52" s="820"/>
      <c r="X52" s="820"/>
      <c r="Y52" s="820"/>
      <c r="Z52" s="820"/>
      <c r="AA52" s="820"/>
      <c r="AB52" s="820"/>
      <c r="AC52" s="820"/>
      <c r="AD52" s="820"/>
      <c r="AE52" s="821"/>
      <c r="AF52" s="749"/>
      <c r="AG52" s="750"/>
      <c r="AH52" s="750"/>
      <c r="AI52" s="750"/>
      <c r="AJ52" s="751"/>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19"/>
      <c r="R53" s="820"/>
      <c r="S53" s="820"/>
      <c r="T53" s="820"/>
      <c r="U53" s="820"/>
      <c r="V53" s="820"/>
      <c r="W53" s="820"/>
      <c r="X53" s="820"/>
      <c r="Y53" s="820"/>
      <c r="Z53" s="820"/>
      <c r="AA53" s="820"/>
      <c r="AB53" s="820"/>
      <c r="AC53" s="820"/>
      <c r="AD53" s="820"/>
      <c r="AE53" s="821"/>
      <c r="AF53" s="749"/>
      <c r="AG53" s="750"/>
      <c r="AH53" s="750"/>
      <c r="AI53" s="750"/>
      <c r="AJ53" s="751"/>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19"/>
      <c r="R54" s="820"/>
      <c r="S54" s="820"/>
      <c r="T54" s="820"/>
      <c r="U54" s="820"/>
      <c r="V54" s="820"/>
      <c r="W54" s="820"/>
      <c r="X54" s="820"/>
      <c r="Y54" s="820"/>
      <c r="Z54" s="820"/>
      <c r="AA54" s="820"/>
      <c r="AB54" s="820"/>
      <c r="AC54" s="820"/>
      <c r="AD54" s="820"/>
      <c r="AE54" s="821"/>
      <c r="AF54" s="749"/>
      <c r="AG54" s="750"/>
      <c r="AH54" s="750"/>
      <c r="AI54" s="750"/>
      <c r="AJ54" s="751"/>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19"/>
      <c r="R55" s="820"/>
      <c r="S55" s="820"/>
      <c r="T55" s="820"/>
      <c r="U55" s="820"/>
      <c r="V55" s="820"/>
      <c r="W55" s="820"/>
      <c r="X55" s="820"/>
      <c r="Y55" s="820"/>
      <c r="Z55" s="820"/>
      <c r="AA55" s="820"/>
      <c r="AB55" s="820"/>
      <c r="AC55" s="820"/>
      <c r="AD55" s="820"/>
      <c r="AE55" s="821"/>
      <c r="AF55" s="749"/>
      <c r="AG55" s="750"/>
      <c r="AH55" s="750"/>
      <c r="AI55" s="750"/>
      <c r="AJ55" s="751"/>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19"/>
      <c r="R56" s="820"/>
      <c r="S56" s="820"/>
      <c r="T56" s="820"/>
      <c r="U56" s="820"/>
      <c r="V56" s="820"/>
      <c r="W56" s="820"/>
      <c r="X56" s="820"/>
      <c r="Y56" s="820"/>
      <c r="Z56" s="820"/>
      <c r="AA56" s="820"/>
      <c r="AB56" s="820"/>
      <c r="AC56" s="820"/>
      <c r="AD56" s="820"/>
      <c r="AE56" s="821"/>
      <c r="AF56" s="749"/>
      <c r="AG56" s="750"/>
      <c r="AH56" s="750"/>
      <c r="AI56" s="750"/>
      <c r="AJ56" s="751"/>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19"/>
      <c r="R57" s="820"/>
      <c r="S57" s="820"/>
      <c r="T57" s="820"/>
      <c r="U57" s="820"/>
      <c r="V57" s="820"/>
      <c r="W57" s="820"/>
      <c r="X57" s="820"/>
      <c r="Y57" s="820"/>
      <c r="Z57" s="820"/>
      <c r="AA57" s="820"/>
      <c r="AB57" s="820"/>
      <c r="AC57" s="820"/>
      <c r="AD57" s="820"/>
      <c r="AE57" s="821"/>
      <c r="AF57" s="749"/>
      <c r="AG57" s="750"/>
      <c r="AH57" s="750"/>
      <c r="AI57" s="750"/>
      <c r="AJ57" s="751"/>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19"/>
      <c r="R58" s="820"/>
      <c r="S58" s="820"/>
      <c r="T58" s="820"/>
      <c r="U58" s="820"/>
      <c r="V58" s="820"/>
      <c r="W58" s="820"/>
      <c r="X58" s="820"/>
      <c r="Y58" s="820"/>
      <c r="Z58" s="820"/>
      <c r="AA58" s="820"/>
      <c r="AB58" s="820"/>
      <c r="AC58" s="820"/>
      <c r="AD58" s="820"/>
      <c r="AE58" s="821"/>
      <c r="AF58" s="749"/>
      <c r="AG58" s="750"/>
      <c r="AH58" s="750"/>
      <c r="AI58" s="750"/>
      <c r="AJ58" s="751"/>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19"/>
      <c r="R59" s="820"/>
      <c r="S59" s="820"/>
      <c r="T59" s="820"/>
      <c r="U59" s="820"/>
      <c r="V59" s="820"/>
      <c r="W59" s="820"/>
      <c r="X59" s="820"/>
      <c r="Y59" s="820"/>
      <c r="Z59" s="820"/>
      <c r="AA59" s="820"/>
      <c r="AB59" s="820"/>
      <c r="AC59" s="820"/>
      <c r="AD59" s="820"/>
      <c r="AE59" s="821"/>
      <c r="AF59" s="749"/>
      <c r="AG59" s="750"/>
      <c r="AH59" s="750"/>
      <c r="AI59" s="750"/>
      <c r="AJ59" s="751"/>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19"/>
      <c r="R60" s="820"/>
      <c r="S60" s="820"/>
      <c r="T60" s="820"/>
      <c r="U60" s="820"/>
      <c r="V60" s="820"/>
      <c r="W60" s="820"/>
      <c r="X60" s="820"/>
      <c r="Y60" s="820"/>
      <c r="Z60" s="820"/>
      <c r="AA60" s="820"/>
      <c r="AB60" s="820"/>
      <c r="AC60" s="820"/>
      <c r="AD60" s="820"/>
      <c r="AE60" s="821"/>
      <c r="AF60" s="749"/>
      <c r="AG60" s="750"/>
      <c r="AH60" s="750"/>
      <c r="AI60" s="750"/>
      <c r="AJ60" s="751"/>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19"/>
      <c r="R61" s="820"/>
      <c r="S61" s="820"/>
      <c r="T61" s="820"/>
      <c r="U61" s="820"/>
      <c r="V61" s="820"/>
      <c r="W61" s="820"/>
      <c r="X61" s="820"/>
      <c r="Y61" s="820"/>
      <c r="Z61" s="820"/>
      <c r="AA61" s="820"/>
      <c r="AB61" s="820"/>
      <c r="AC61" s="820"/>
      <c r="AD61" s="820"/>
      <c r="AE61" s="821"/>
      <c r="AF61" s="749"/>
      <c r="AG61" s="750"/>
      <c r="AH61" s="750"/>
      <c r="AI61" s="750"/>
      <c r="AJ61" s="751"/>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19"/>
      <c r="R62" s="820"/>
      <c r="S62" s="820"/>
      <c r="T62" s="820"/>
      <c r="U62" s="820"/>
      <c r="V62" s="820"/>
      <c r="W62" s="820"/>
      <c r="X62" s="820"/>
      <c r="Y62" s="820"/>
      <c r="Z62" s="820"/>
      <c r="AA62" s="820"/>
      <c r="AB62" s="820"/>
      <c r="AC62" s="820"/>
      <c r="AD62" s="820"/>
      <c r="AE62" s="821"/>
      <c r="AF62" s="749"/>
      <c r="AG62" s="750"/>
      <c r="AH62" s="750"/>
      <c r="AI62" s="750"/>
      <c r="AJ62" s="751"/>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3"/>
      <c r="BL62" s="793"/>
      <c r="BM62" s="793"/>
      <c r="BN62" s="794"/>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4"/>
      <c r="R63" s="825"/>
      <c r="S63" s="825"/>
      <c r="T63" s="825"/>
      <c r="U63" s="825"/>
      <c r="V63" s="825"/>
      <c r="W63" s="825"/>
      <c r="X63" s="825"/>
      <c r="Y63" s="825"/>
      <c r="Z63" s="825"/>
      <c r="AA63" s="825"/>
      <c r="AB63" s="825"/>
      <c r="AC63" s="825"/>
      <c r="AD63" s="825"/>
      <c r="AE63" s="826"/>
      <c r="AF63" s="827">
        <v>267</v>
      </c>
      <c r="AG63" s="828"/>
      <c r="AH63" s="828"/>
      <c r="AI63" s="828"/>
      <c r="AJ63" s="829"/>
      <c r="AK63" s="830"/>
      <c r="AL63" s="825"/>
      <c r="AM63" s="825"/>
      <c r="AN63" s="825"/>
      <c r="AO63" s="825"/>
      <c r="AP63" s="828">
        <v>3549</v>
      </c>
      <c r="AQ63" s="828"/>
      <c r="AR63" s="828"/>
      <c r="AS63" s="828"/>
      <c r="AT63" s="828"/>
      <c r="AU63" s="828">
        <v>2371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38" t="s">
        <v>375</v>
      </c>
      <c r="AG66" s="800"/>
      <c r="AH66" s="800"/>
      <c r="AI66" s="800"/>
      <c r="AJ66" s="839"/>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0"/>
      <c r="AG67" s="803"/>
      <c r="AH67" s="803"/>
      <c r="AI67" s="803"/>
      <c r="AJ67" s="841"/>
      <c r="AK67" s="842"/>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534</v>
      </c>
      <c r="C68" s="856"/>
      <c r="D68" s="856"/>
      <c r="E68" s="856"/>
      <c r="F68" s="856"/>
      <c r="G68" s="856"/>
      <c r="H68" s="856"/>
      <c r="I68" s="856"/>
      <c r="J68" s="856"/>
      <c r="K68" s="856"/>
      <c r="L68" s="856"/>
      <c r="M68" s="856"/>
      <c r="N68" s="856"/>
      <c r="O68" s="856"/>
      <c r="P68" s="857"/>
      <c r="Q68" s="858">
        <v>820</v>
      </c>
      <c r="R68" s="852"/>
      <c r="S68" s="852"/>
      <c r="T68" s="852"/>
      <c r="U68" s="852"/>
      <c r="V68" s="852">
        <v>738</v>
      </c>
      <c r="W68" s="852"/>
      <c r="X68" s="852"/>
      <c r="Y68" s="852"/>
      <c r="Z68" s="852"/>
      <c r="AA68" s="852">
        <v>82</v>
      </c>
      <c r="AB68" s="852"/>
      <c r="AC68" s="852"/>
      <c r="AD68" s="852"/>
      <c r="AE68" s="852"/>
      <c r="AF68" s="852">
        <v>82</v>
      </c>
      <c r="AG68" s="852"/>
      <c r="AH68" s="852"/>
      <c r="AI68" s="852"/>
      <c r="AJ68" s="852"/>
      <c r="AK68" s="852">
        <v>0</v>
      </c>
      <c r="AL68" s="852"/>
      <c r="AM68" s="852"/>
      <c r="AN68" s="852"/>
      <c r="AO68" s="852"/>
      <c r="AP68" s="852">
        <v>473</v>
      </c>
      <c r="AQ68" s="852"/>
      <c r="AR68" s="852"/>
      <c r="AS68" s="852"/>
      <c r="AT68" s="852"/>
      <c r="AU68" s="852">
        <v>42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535</v>
      </c>
      <c r="C69" s="860"/>
      <c r="D69" s="860"/>
      <c r="E69" s="860"/>
      <c r="F69" s="860"/>
      <c r="G69" s="860"/>
      <c r="H69" s="860"/>
      <c r="I69" s="860"/>
      <c r="J69" s="860"/>
      <c r="K69" s="860"/>
      <c r="L69" s="860"/>
      <c r="M69" s="860"/>
      <c r="N69" s="860"/>
      <c r="O69" s="860"/>
      <c r="P69" s="861"/>
      <c r="Q69" s="862">
        <v>466</v>
      </c>
      <c r="R69" s="817"/>
      <c r="S69" s="817"/>
      <c r="T69" s="817"/>
      <c r="U69" s="817"/>
      <c r="V69" s="817">
        <v>420</v>
      </c>
      <c r="W69" s="817"/>
      <c r="X69" s="817"/>
      <c r="Y69" s="817"/>
      <c r="Z69" s="817"/>
      <c r="AA69" s="817">
        <v>46</v>
      </c>
      <c r="AB69" s="817"/>
      <c r="AC69" s="817"/>
      <c r="AD69" s="817"/>
      <c r="AE69" s="817"/>
      <c r="AF69" s="817">
        <v>46</v>
      </c>
      <c r="AG69" s="817"/>
      <c r="AH69" s="817"/>
      <c r="AI69" s="817"/>
      <c r="AJ69" s="817"/>
      <c r="AK69" s="817" t="s">
        <v>475</v>
      </c>
      <c r="AL69" s="817"/>
      <c r="AM69" s="817"/>
      <c r="AN69" s="817"/>
      <c r="AO69" s="817"/>
      <c r="AP69" s="817">
        <v>114</v>
      </c>
      <c r="AQ69" s="817"/>
      <c r="AR69" s="817"/>
      <c r="AS69" s="817"/>
      <c r="AT69" s="817"/>
      <c r="AU69" s="817">
        <v>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546</v>
      </c>
      <c r="C70" s="860"/>
      <c r="D70" s="860"/>
      <c r="E70" s="860"/>
      <c r="F70" s="860"/>
      <c r="G70" s="860"/>
      <c r="H70" s="860"/>
      <c r="I70" s="860"/>
      <c r="J70" s="860"/>
      <c r="K70" s="860"/>
      <c r="L70" s="860"/>
      <c r="M70" s="860"/>
      <c r="N70" s="860"/>
      <c r="O70" s="860"/>
      <c r="P70" s="861"/>
      <c r="Q70" s="862">
        <v>5742</v>
      </c>
      <c r="R70" s="817"/>
      <c r="S70" s="817"/>
      <c r="T70" s="817"/>
      <c r="U70" s="817"/>
      <c r="V70" s="817">
        <v>5685</v>
      </c>
      <c r="W70" s="817"/>
      <c r="X70" s="817"/>
      <c r="Y70" s="817"/>
      <c r="Z70" s="817"/>
      <c r="AA70" s="817">
        <v>57</v>
      </c>
      <c r="AB70" s="817"/>
      <c r="AC70" s="817"/>
      <c r="AD70" s="817"/>
      <c r="AE70" s="817"/>
      <c r="AF70" s="817">
        <v>22</v>
      </c>
      <c r="AG70" s="817"/>
      <c r="AH70" s="817"/>
      <c r="AI70" s="817"/>
      <c r="AJ70" s="817"/>
      <c r="AK70" s="817">
        <v>169</v>
      </c>
      <c r="AL70" s="817"/>
      <c r="AM70" s="817"/>
      <c r="AN70" s="817"/>
      <c r="AO70" s="817"/>
      <c r="AP70" s="817">
        <v>1972</v>
      </c>
      <c r="AQ70" s="817"/>
      <c r="AR70" s="817"/>
      <c r="AS70" s="817"/>
      <c r="AT70" s="817"/>
      <c r="AU70" s="817">
        <v>34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544</v>
      </c>
      <c r="C71" s="860"/>
      <c r="D71" s="860"/>
      <c r="E71" s="860"/>
      <c r="F71" s="860"/>
      <c r="G71" s="860"/>
      <c r="H71" s="860"/>
      <c r="I71" s="860"/>
      <c r="J71" s="860"/>
      <c r="K71" s="860"/>
      <c r="L71" s="860"/>
      <c r="M71" s="860"/>
      <c r="N71" s="860"/>
      <c r="O71" s="860"/>
      <c r="P71" s="861"/>
      <c r="Q71" s="862">
        <v>2220</v>
      </c>
      <c r="R71" s="817"/>
      <c r="S71" s="817"/>
      <c r="T71" s="817"/>
      <c r="U71" s="817"/>
      <c r="V71" s="817">
        <v>1748</v>
      </c>
      <c r="W71" s="817"/>
      <c r="X71" s="817"/>
      <c r="Y71" s="817"/>
      <c r="Z71" s="817"/>
      <c r="AA71" s="817">
        <v>472</v>
      </c>
      <c r="AB71" s="817"/>
      <c r="AC71" s="817"/>
      <c r="AD71" s="817"/>
      <c r="AE71" s="817"/>
      <c r="AF71" s="817">
        <v>1580</v>
      </c>
      <c r="AG71" s="817"/>
      <c r="AH71" s="817"/>
      <c r="AI71" s="817"/>
      <c r="AJ71" s="817"/>
      <c r="AK71" s="817" t="s">
        <v>475</v>
      </c>
      <c r="AL71" s="817"/>
      <c r="AM71" s="817"/>
      <c r="AN71" s="817"/>
      <c r="AO71" s="817"/>
      <c r="AP71" s="817">
        <v>4460</v>
      </c>
      <c r="AQ71" s="817"/>
      <c r="AR71" s="817"/>
      <c r="AS71" s="817"/>
      <c r="AT71" s="817"/>
      <c r="AU71" s="817" t="s">
        <v>475</v>
      </c>
      <c r="AV71" s="817"/>
      <c r="AW71" s="817"/>
      <c r="AX71" s="817"/>
      <c r="AY71" s="817"/>
      <c r="AZ71" s="863" t="s">
        <v>545</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536</v>
      </c>
      <c r="C72" s="860"/>
      <c r="D72" s="860"/>
      <c r="E72" s="860"/>
      <c r="F72" s="860"/>
      <c r="G72" s="860"/>
      <c r="H72" s="860"/>
      <c r="I72" s="860"/>
      <c r="J72" s="860"/>
      <c r="K72" s="860"/>
      <c r="L72" s="860"/>
      <c r="M72" s="860"/>
      <c r="N72" s="860"/>
      <c r="O72" s="860"/>
      <c r="P72" s="861"/>
      <c r="Q72" s="862">
        <v>170</v>
      </c>
      <c r="R72" s="817"/>
      <c r="S72" s="817"/>
      <c r="T72" s="817"/>
      <c r="U72" s="817"/>
      <c r="V72" s="817">
        <v>166</v>
      </c>
      <c r="W72" s="817"/>
      <c r="X72" s="817"/>
      <c r="Y72" s="817"/>
      <c r="Z72" s="817"/>
      <c r="AA72" s="817">
        <v>4</v>
      </c>
      <c r="AB72" s="817"/>
      <c r="AC72" s="817"/>
      <c r="AD72" s="817"/>
      <c r="AE72" s="817"/>
      <c r="AF72" s="817">
        <v>4</v>
      </c>
      <c r="AG72" s="817"/>
      <c r="AH72" s="817"/>
      <c r="AI72" s="817"/>
      <c r="AJ72" s="817"/>
      <c r="AK72" s="817">
        <v>10</v>
      </c>
      <c r="AL72" s="817"/>
      <c r="AM72" s="817"/>
      <c r="AN72" s="817"/>
      <c r="AO72" s="817"/>
      <c r="AP72" s="817" t="s">
        <v>475</v>
      </c>
      <c r="AQ72" s="817"/>
      <c r="AR72" s="817"/>
      <c r="AS72" s="817"/>
      <c r="AT72" s="817"/>
      <c r="AU72" s="817" t="s">
        <v>475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537</v>
      </c>
      <c r="C73" s="860"/>
      <c r="D73" s="860"/>
      <c r="E73" s="860"/>
      <c r="F73" s="860"/>
      <c r="G73" s="860"/>
      <c r="H73" s="860"/>
      <c r="I73" s="860"/>
      <c r="J73" s="860"/>
      <c r="K73" s="860"/>
      <c r="L73" s="860"/>
      <c r="M73" s="860"/>
      <c r="N73" s="860"/>
      <c r="O73" s="860"/>
      <c r="P73" s="861"/>
      <c r="Q73" s="862">
        <v>454</v>
      </c>
      <c r="R73" s="817"/>
      <c r="S73" s="817"/>
      <c r="T73" s="817"/>
      <c r="U73" s="817"/>
      <c r="V73" s="817">
        <v>422</v>
      </c>
      <c r="W73" s="817"/>
      <c r="X73" s="817"/>
      <c r="Y73" s="817"/>
      <c r="Z73" s="817"/>
      <c r="AA73" s="817">
        <v>32</v>
      </c>
      <c r="AB73" s="817"/>
      <c r="AC73" s="817"/>
      <c r="AD73" s="817"/>
      <c r="AE73" s="817"/>
      <c r="AF73" s="817">
        <v>32</v>
      </c>
      <c r="AG73" s="817"/>
      <c r="AH73" s="817"/>
      <c r="AI73" s="817"/>
      <c r="AJ73" s="817"/>
      <c r="AK73" s="817">
        <v>10</v>
      </c>
      <c r="AL73" s="817"/>
      <c r="AM73" s="817"/>
      <c r="AN73" s="817"/>
      <c r="AO73" s="817"/>
      <c r="AP73" s="817" t="s">
        <v>475</v>
      </c>
      <c r="AQ73" s="817"/>
      <c r="AR73" s="817"/>
      <c r="AS73" s="817"/>
      <c r="AT73" s="817"/>
      <c r="AU73" s="817" t="s">
        <v>475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538</v>
      </c>
      <c r="C74" s="860"/>
      <c r="D74" s="860"/>
      <c r="E74" s="860"/>
      <c r="F74" s="860"/>
      <c r="G74" s="860"/>
      <c r="H74" s="860"/>
      <c r="I74" s="860"/>
      <c r="J74" s="860"/>
      <c r="K74" s="860"/>
      <c r="L74" s="860"/>
      <c r="M74" s="860"/>
      <c r="N74" s="860"/>
      <c r="O74" s="860"/>
      <c r="P74" s="861"/>
      <c r="Q74" s="862">
        <v>159130</v>
      </c>
      <c r="R74" s="817"/>
      <c r="S74" s="817"/>
      <c r="T74" s="817"/>
      <c r="U74" s="817"/>
      <c r="V74" s="817">
        <v>153912</v>
      </c>
      <c r="W74" s="817"/>
      <c r="X74" s="817"/>
      <c r="Y74" s="817"/>
      <c r="Z74" s="817"/>
      <c r="AA74" s="817">
        <v>5218</v>
      </c>
      <c r="AB74" s="817"/>
      <c r="AC74" s="817"/>
      <c r="AD74" s="817"/>
      <c r="AE74" s="817"/>
      <c r="AF74" s="817">
        <v>5216</v>
      </c>
      <c r="AG74" s="817"/>
      <c r="AH74" s="817"/>
      <c r="AI74" s="817"/>
      <c r="AJ74" s="817"/>
      <c r="AK74" s="817">
        <v>3424</v>
      </c>
      <c r="AL74" s="817"/>
      <c r="AM74" s="817"/>
      <c r="AN74" s="817"/>
      <c r="AO74" s="817"/>
      <c r="AP74" s="817" t="s">
        <v>475</v>
      </c>
      <c r="AQ74" s="817"/>
      <c r="AR74" s="817"/>
      <c r="AS74" s="817"/>
      <c r="AT74" s="817"/>
      <c r="AU74" s="817" t="s">
        <v>475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539</v>
      </c>
      <c r="C75" s="860"/>
      <c r="D75" s="860"/>
      <c r="E75" s="860"/>
      <c r="F75" s="860"/>
      <c r="G75" s="860"/>
      <c r="H75" s="860"/>
      <c r="I75" s="860"/>
      <c r="J75" s="860"/>
      <c r="K75" s="860"/>
      <c r="L75" s="860"/>
      <c r="M75" s="860"/>
      <c r="N75" s="860"/>
      <c r="O75" s="860"/>
      <c r="P75" s="861"/>
      <c r="Q75" s="865">
        <v>12664</v>
      </c>
      <c r="R75" s="866"/>
      <c r="S75" s="866"/>
      <c r="T75" s="866"/>
      <c r="U75" s="816"/>
      <c r="V75" s="867">
        <v>11120</v>
      </c>
      <c r="W75" s="866"/>
      <c r="X75" s="866"/>
      <c r="Y75" s="866"/>
      <c r="Z75" s="816"/>
      <c r="AA75" s="867">
        <v>1544</v>
      </c>
      <c r="AB75" s="866"/>
      <c r="AC75" s="866"/>
      <c r="AD75" s="866"/>
      <c r="AE75" s="816"/>
      <c r="AF75" s="867">
        <v>1544</v>
      </c>
      <c r="AG75" s="866"/>
      <c r="AH75" s="866"/>
      <c r="AI75" s="866"/>
      <c r="AJ75" s="816"/>
      <c r="AK75" s="817" t="s">
        <v>475</v>
      </c>
      <c r="AL75" s="817"/>
      <c r="AM75" s="817"/>
      <c r="AN75" s="817"/>
      <c r="AO75" s="817"/>
      <c r="AP75" s="817" t="s">
        <v>475</v>
      </c>
      <c r="AQ75" s="817"/>
      <c r="AR75" s="817"/>
      <c r="AS75" s="817"/>
      <c r="AT75" s="817"/>
      <c r="AU75" s="817" t="s">
        <v>475</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540</v>
      </c>
      <c r="C76" s="860"/>
      <c r="D76" s="860"/>
      <c r="E76" s="860"/>
      <c r="F76" s="860"/>
      <c r="G76" s="860"/>
      <c r="H76" s="860"/>
      <c r="I76" s="860"/>
      <c r="J76" s="860"/>
      <c r="K76" s="860"/>
      <c r="L76" s="860"/>
      <c r="M76" s="860"/>
      <c r="N76" s="860"/>
      <c r="O76" s="860"/>
      <c r="P76" s="861"/>
      <c r="Q76" s="865">
        <v>892</v>
      </c>
      <c r="R76" s="866"/>
      <c r="S76" s="866"/>
      <c r="T76" s="866"/>
      <c r="U76" s="816"/>
      <c r="V76" s="867">
        <v>845</v>
      </c>
      <c r="W76" s="866"/>
      <c r="X76" s="866"/>
      <c r="Y76" s="866"/>
      <c r="Z76" s="816"/>
      <c r="AA76" s="867">
        <v>47</v>
      </c>
      <c r="AB76" s="866"/>
      <c r="AC76" s="866"/>
      <c r="AD76" s="866"/>
      <c r="AE76" s="816"/>
      <c r="AF76" s="867">
        <v>47</v>
      </c>
      <c r="AG76" s="866"/>
      <c r="AH76" s="866"/>
      <c r="AI76" s="866"/>
      <c r="AJ76" s="816"/>
      <c r="AK76" s="817">
        <v>4</v>
      </c>
      <c r="AL76" s="817"/>
      <c r="AM76" s="817"/>
      <c r="AN76" s="817"/>
      <c r="AO76" s="817"/>
      <c r="AP76" s="817" t="s">
        <v>475</v>
      </c>
      <c r="AQ76" s="817"/>
      <c r="AR76" s="817"/>
      <c r="AS76" s="817"/>
      <c r="AT76" s="817"/>
      <c r="AU76" s="817" t="s">
        <v>475</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541</v>
      </c>
      <c r="C77" s="860"/>
      <c r="D77" s="860"/>
      <c r="E77" s="860"/>
      <c r="F77" s="860"/>
      <c r="G77" s="860"/>
      <c r="H77" s="860"/>
      <c r="I77" s="860"/>
      <c r="J77" s="860"/>
      <c r="K77" s="860"/>
      <c r="L77" s="860"/>
      <c r="M77" s="860"/>
      <c r="N77" s="860"/>
      <c r="O77" s="860"/>
      <c r="P77" s="861"/>
      <c r="Q77" s="865">
        <v>187</v>
      </c>
      <c r="R77" s="866"/>
      <c r="S77" s="866"/>
      <c r="T77" s="866"/>
      <c r="U77" s="816"/>
      <c r="V77" s="867">
        <v>181</v>
      </c>
      <c r="W77" s="866"/>
      <c r="X77" s="866"/>
      <c r="Y77" s="866"/>
      <c r="Z77" s="816"/>
      <c r="AA77" s="867">
        <v>6</v>
      </c>
      <c r="AB77" s="866"/>
      <c r="AC77" s="866"/>
      <c r="AD77" s="866"/>
      <c r="AE77" s="816"/>
      <c r="AF77" s="867">
        <v>6</v>
      </c>
      <c r="AG77" s="866"/>
      <c r="AH77" s="866"/>
      <c r="AI77" s="866"/>
      <c r="AJ77" s="816"/>
      <c r="AK77" s="817" t="s">
        <v>475</v>
      </c>
      <c r="AL77" s="817"/>
      <c r="AM77" s="817"/>
      <c r="AN77" s="817"/>
      <c r="AO77" s="817"/>
      <c r="AP77" s="817" t="s">
        <v>475</v>
      </c>
      <c r="AQ77" s="817"/>
      <c r="AR77" s="817"/>
      <c r="AS77" s="817"/>
      <c r="AT77" s="817"/>
      <c r="AU77" s="817" t="s">
        <v>475</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4"/>
      <c r="R88" s="825"/>
      <c r="S88" s="825"/>
      <c r="T88" s="825"/>
      <c r="U88" s="825"/>
      <c r="V88" s="825"/>
      <c r="W88" s="825"/>
      <c r="X88" s="825"/>
      <c r="Y88" s="825"/>
      <c r="Z88" s="825"/>
      <c r="AA88" s="825"/>
      <c r="AB88" s="825"/>
      <c r="AC88" s="825"/>
      <c r="AD88" s="825"/>
      <c r="AE88" s="825"/>
      <c r="AF88" s="828">
        <v>8579</v>
      </c>
      <c r="AG88" s="828"/>
      <c r="AH88" s="828"/>
      <c r="AI88" s="828"/>
      <c r="AJ88" s="828"/>
      <c r="AK88" s="825"/>
      <c r="AL88" s="825"/>
      <c r="AM88" s="825"/>
      <c r="AN88" s="825"/>
      <c r="AO88" s="825"/>
      <c r="AP88" s="828">
        <v>7019</v>
      </c>
      <c r="AQ88" s="828"/>
      <c r="AR88" s="828"/>
      <c r="AS88" s="828"/>
      <c r="AT88" s="828"/>
      <c r="AU88" s="828">
        <v>85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5"/>
      <c r="CI102" s="876"/>
      <c r="CJ102" s="876"/>
      <c r="CK102" s="876"/>
      <c r="CL102" s="877"/>
      <c r="CM102" s="875"/>
      <c r="CN102" s="876"/>
      <c r="CO102" s="876"/>
      <c r="CP102" s="876"/>
      <c r="CQ102" s="877"/>
      <c r="CR102" s="878">
        <v>5</v>
      </c>
      <c r="CS102" s="836"/>
      <c r="CT102" s="836"/>
      <c r="CU102" s="836"/>
      <c r="CV102" s="879"/>
      <c r="CW102" s="878">
        <v>9</v>
      </c>
      <c r="CX102" s="836"/>
      <c r="CY102" s="836"/>
      <c r="CZ102" s="836"/>
      <c r="DA102" s="879"/>
      <c r="DB102" s="878" t="s">
        <v>543</v>
      </c>
      <c r="DC102" s="836"/>
      <c r="DD102" s="836"/>
      <c r="DE102" s="836"/>
      <c r="DF102" s="879"/>
      <c r="DG102" s="878" t="s">
        <v>543</v>
      </c>
      <c r="DH102" s="836"/>
      <c r="DI102" s="836"/>
      <c r="DJ102" s="836"/>
      <c r="DK102" s="879"/>
      <c r="DL102" s="878">
        <v>70</v>
      </c>
      <c r="DM102" s="836"/>
      <c r="DN102" s="836"/>
      <c r="DO102" s="836"/>
      <c r="DP102" s="879"/>
      <c r="DQ102" s="878">
        <v>7</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287</v>
      </c>
      <c r="AG109" s="881"/>
      <c r="AH109" s="881"/>
      <c r="AI109" s="881"/>
      <c r="AJ109" s="882"/>
      <c r="AK109" s="880" t="s">
        <v>286</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287</v>
      </c>
      <c r="BW109" s="881"/>
      <c r="BX109" s="881"/>
      <c r="BY109" s="881"/>
      <c r="BZ109" s="882"/>
      <c r="CA109" s="880" t="s">
        <v>286</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287</v>
      </c>
      <c r="DM109" s="881"/>
      <c r="DN109" s="881"/>
      <c r="DO109" s="881"/>
      <c r="DP109" s="882"/>
      <c r="DQ109" s="880" t="s">
        <v>286</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563374</v>
      </c>
      <c r="AB110" s="888"/>
      <c r="AC110" s="888"/>
      <c r="AD110" s="888"/>
      <c r="AE110" s="889"/>
      <c r="AF110" s="890">
        <v>536779</v>
      </c>
      <c r="AG110" s="888"/>
      <c r="AH110" s="888"/>
      <c r="AI110" s="888"/>
      <c r="AJ110" s="889"/>
      <c r="AK110" s="890">
        <v>493490</v>
      </c>
      <c r="AL110" s="888"/>
      <c r="AM110" s="888"/>
      <c r="AN110" s="888"/>
      <c r="AO110" s="889"/>
      <c r="AP110" s="891">
        <v>23.7</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3630832</v>
      </c>
      <c r="BR110" s="925"/>
      <c r="BS110" s="925"/>
      <c r="BT110" s="925"/>
      <c r="BU110" s="925"/>
      <c r="BV110" s="925">
        <v>3567297</v>
      </c>
      <c r="BW110" s="925"/>
      <c r="BX110" s="925"/>
      <c r="BY110" s="925"/>
      <c r="BZ110" s="925"/>
      <c r="CA110" s="925">
        <v>3267265</v>
      </c>
      <c r="CB110" s="925"/>
      <c r="CC110" s="925"/>
      <c r="CD110" s="925"/>
      <c r="CE110" s="925"/>
      <c r="CF110" s="939">
        <v>157</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47035</v>
      </c>
      <c r="BR111" s="918"/>
      <c r="BS111" s="918"/>
      <c r="BT111" s="918"/>
      <c r="BU111" s="918"/>
      <c r="BV111" s="918">
        <v>144048</v>
      </c>
      <c r="BW111" s="918"/>
      <c r="BX111" s="918"/>
      <c r="BY111" s="918"/>
      <c r="BZ111" s="918"/>
      <c r="CA111" s="918">
        <v>117955</v>
      </c>
      <c r="CB111" s="918"/>
      <c r="CC111" s="918"/>
      <c r="CD111" s="918"/>
      <c r="CE111" s="918"/>
      <c r="CF111" s="912">
        <v>5.7</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2431036</v>
      </c>
      <c r="BR112" s="918"/>
      <c r="BS112" s="918"/>
      <c r="BT112" s="918"/>
      <c r="BU112" s="918"/>
      <c r="BV112" s="918">
        <v>2539226</v>
      </c>
      <c r="BW112" s="918"/>
      <c r="BX112" s="918"/>
      <c r="BY112" s="918"/>
      <c r="BZ112" s="918"/>
      <c r="CA112" s="918">
        <v>2370778</v>
      </c>
      <c r="CB112" s="918"/>
      <c r="CC112" s="918"/>
      <c r="CD112" s="918"/>
      <c r="CE112" s="918"/>
      <c r="CF112" s="912">
        <v>113.9</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47035</v>
      </c>
      <c r="DH112" s="918"/>
      <c r="DI112" s="918"/>
      <c r="DJ112" s="918"/>
      <c r="DK112" s="918"/>
      <c r="DL112" s="918">
        <v>38850</v>
      </c>
      <c r="DM112" s="918"/>
      <c r="DN112" s="918"/>
      <c r="DO112" s="918"/>
      <c r="DP112" s="918"/>
      <c r="DQ112" s="918">
        <v>30665</v>
      </c>
      <c r="DR112" s="918"/>
      <c r="DS112" s="918"/>
      <c r="DT112" s="918"/>
      <c r="DU112" s="918"/>
      <c r="DV112" s="919">
        <v>1.5</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213670</v>
      </c>
      <c r="AB113" s="932"/>
      <c r="AC113" s="932"/>
      <c r="AD113" s="932"/>
      <c r="AE113" s="933"/>
      <c r="AF113" s="934">
        <v>225688</v>
      </c>
      <c r="AG113" s="932"/>
      <c r="AH113" s="932"/>
      <c r="AI113" s="932"/>
      <c r="AJ113" s="933"/>
      <c r="AK113" s="934">
        <v>174970</v>
      </c>
      <c r="AL113" s="932"/>
      <c r="AM113" s="932"/>
      <c r="AN113" s="932"/>
      <c r="AO113" s="933"/>
      <c r="AP113" s="935">
        <v>8.4</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126406</v>
      </c>
      <c r="BR113" s="918"/>
      <c r="BS113" s="918"/>
      <c r="BT113" s="918"/>
      <c r="BU113" s="918"/>
      <c r="BV113" s="918">
        <v>51796</v>
      </c>
      <c r="BW113" s="918"/>
      <c r="BX113" s="918"/>
      <c r="BY113" s="918"/>
      <c r="BZ113" s="918"/>
      <c r="CA113" s="918">
        <v>84365</v>
      </c>
      <c r="CB113" s="918"/>
      <c r="CC113" s="918"/>
      <c r="CD113" s="918"/>
      <c r="CE113" s="918"/>
      <c r="CF113" s="912">
        <v>4.0999999999999996</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17145</v>
      </c>
      <c r="AB114" s="957"/>
      <c r="AC114" s="957"/>
      <c r="AD114" s="957"/>
      <c r="AE114" s="958"/>
      <c r="AF114" s="959">
        <v>2648</v>
      </c>
      <c r="AG114" s="957"/>
      <c r="AH114" s="957"/>
      <c r="AI114" s="957"/>
      <c r="AJ114" s="958"/>
      <c r="AK114" s="959">
        <v>3525</v>
      </c>
      <c r="AL114" s="957"/>
      <c r="AM114" s="957"/>
      <c r="AN114" s="957"/>
      <c r="AO114" s="958"/>
      <c r="AP114" s="960">
        <v>0.2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814067</v>
      </c>
      <c r="BR114" s="918"/>
      <c r="BS114" s="918"/>
      <c r="BT114" s="918"/>
      <c r="BU114" s="918"/>
      <c r="BV114" s="918">
        <v>713026</v>
      </c>
      <c r="BW114" s="918"/>
      <c r="BX114" s="918"/>
      <c r="BY114" s="918"/>
      <c r="BZ114" s="918"/>
      <c r="CA114" s="918">
        <v>616487</v>
      </c>
      <c r="CB114" s="918"/>
      <c r="CC114" s="918"/>
      <c r="CD114" s="918"/>
      <c r="CE114" s="918"/>
      <c r="CF114" s="912">
        <v>29.6</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8185</v>
      </c>
      <c r="AB115" s="932"/>
      <c r="AC115" s="932"/>
      <c r="AD115" s="932"/>
      <c r="AE115" s="933"/>
      <c r="AF115" s="934">
        <v>25033</v>
      </c>
      <c r="AG115" s="932"/>
      <c r="AH115" s="932"/>
      <c r="AI115" s="932"/>
      <c r="AJ115" s="933"/>
      <c r="AK115" s="934">
        <v>25696</v>
      </c>
      <c r="AL115" s="932"/>
      <c r="AM115" s="932"/>
      <c r="AN115" s="932"/>
      <c r="AO115" s="933"/>
      <c r="AP115" s="935">
        <v>1.2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8793</v>
      </c>
      <c r="BR115" s="918"/>
      <c r="BS115" s="918"/>
      <c r="BT115" s="918"/>
      <c r="BU115" s="918"/>
      <c r="BV115" s="918">
        <v>7975</v>
      </c>
      <c r="BW115" s="918"/>
      <c r="BX115" s="918"/>
      <c r="BY115" s="918"/>
      <c r="BZ115" s="918"/>
      <c r="CA115" s="918">
        <v>7025</v>
      </c>
      <c r="CB115" s="918"/>
      <c r="CC115" s="918"/>
      <c r="CD115" s="918"/>
      <c r="CE115" s="918"/>
      <c r="CF115" s="912">
        <v>0.3</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802374</v>
      </c>
      <c r="AB117" s="964"/>
      <c r="AC117" s="964"/>
      <c r="AD117" s="964"/>
      <c r="AE117" s="965"/>
      <c r="AF117" s="963">
        <v>790148</v>
      </c>
      <c r="AG117" s="964"/>
      <c r="AH117" s="964"/>
      <c r="AI117" s="964"/>
      <c r="AJ117" s="965"/>
      <c r="AK117" s="963">
        <v>697681</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287</v>
      </c>
      <c r="AG118" s="881"/>
      <c r="AH118" s="881"/>
      <c r="AI118" s="881"/>
      <c r="AJ118" s="882"/>
      <c r="AK118" s="880" t="s">
        <v>286</v>
      </c>
      <c r="AL118" s="881"/>
      <c r="AM118" s="881"/>
      <c r="AN118" s="881"/>
      <c r="AO118" s="882"/>
      <c r="AP118" s="988" t="s">
        <v>402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430</v>
      </c>
      <c r="BP118" s="992"/>
      <c r="BQ118" s="983">
        <v>7058169</v>
      </c>
      <c r="BR118" s="984"/>
      <c r="BS118" s="984"/>
      <c r="BT118" s="984"/>
      <c r="BU118" s="984"/>
      <c r="BV118" s="984">
        <v>7023368</v>
      </c>
      <c r="BW118" s="984"/>
      <c r="BX118" s="984"/>
      <c r="BY118" s="984"/>
      <c r="BZ118" s="984"/>
      <c r="CA118" s="984">
        <v>6463875</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842301</v>
      </c>
      <c r="BR119" s="925"/>
      <c r="BS119" s="925"/>
      <c r="BT119" s="925"/>
      <c r="BU119" s="925"/>
      <c r="BV119" s="925">
        <v>1021228</v>
      </c>
      <c r="BW119" s="925"/>
      <c r="BX119" s="925"/>
      <c r="BY119" s="925"/>
      <c r="BZ119" s="925"/>
      <c r="CA119" s="925">
        <v>1066315</v>
      </c>
      <c r="CB119" s="925"/>
      <c r="CC119" s="925"/>
      <c r="CD119" s="925"/>
      <c r="CE119" s="925"/>
      <c r="CF119" s="939">
        <v>51.2</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v>105198</v>
      </c>
      <c r="DM119" s="996"/>
      <c r="DN119" s="996"/>
      <c r="DO119" s="996"/>
      <c r="DP119" s="997"/>
      <c r="DQ119" s="998">
        <v>87290</v>
      </c>
      <c r="DR119" s="996"/>
      <c r="DS119" s="996"/>
      <c r="DT119" s="996"/>
      <c r="DU119" s="997"/>
      <c r="DV119" s="999">
        <v>4.2</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26737</v>
      </c>
      <c r="BR120" s="918"/>
      <c r="BS120" s="918"/>
      <c r="BT120" s="918"/>
      <c r="BU120" s="918"/>
      <c r="BV120" s="918">
        <v>22575</v>
      </c>
      <c r="BW120" s="918"/>
      <c r="BX120" s="918"/>
      <c r="BY120" s="918"/>
      <c r="BZ120" s="918"/>
      <c r="CA120" s="918">
        <v>18037</v>
      </c>
      <c r="CB120" s="918"/>
      <c r="CC120" s="918"/>
      <c r="CD120" s="918"/>
      <c r="CE120" s="918"/>
      <c r="CF120" s="912">
        <v>0.9</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2114557</v>
      </c>
      <c r="DH120" s="925"/>
      <c r="DI120" s="925"/>
      <c r="DJ120" s="925"/>
      <c r="DK120" s="925"/>
      <c r="DL120" s="925">
        <v>2251943</v>
      </c>
      <c r="DM120" s="925"/>
      <c r="DN120" s="925"/>
      <c r="DO120" s="925"/>
      <c r="DP120" s="925"/>
      <c r="DQ120" s="925">
        <v>2153581</v>
      </c>
      <c r="DR120" s="925"/>
      <c r="DS120" s="925"/>
      <c r="DT120" s="925"/>
      <c r="DU120" s="925"/>
      <c r="DV120" s="926">
        <v>103.5</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8185</v>
      </c>
      <c r="AB121" s="957"/>
      <c r="AC121" s="957"/>
      <c r="AD121" s="957"/>
      <c r="AE121" s="958"/>
      <c r="AF121" s="959">
        <v>8185</v>
      </c>
      <c r="AG121" s="957"/>
      <c r="AH121" s="957"/>
      <c r="AI121" s="957"/>
      <c r="AJ121" s="958"/>
      <c r="AK121" s="959">
        <v>8185</v>
      </c>
      <c r="AL121" s="957"/>
      <c r="AM121" s="957"/>
      <c r="AN121" s="957"/>
      <c r="AO121" s="958"/>
      <c r="AP121" s="960">
        <v>0.4</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4532915</v>
      </c>
      <c r="BR121" s="984"/>
      <c r="BS121" s="984"/>
      <c r="BT121" s="984"/>
      <c r="BU121" s="984"/>
      <c r="BV121" s="984">
        <v>4323582</v>
      </c>
      <c r="BW121" s="984"/>
      <c r="BX121" s="984"/>
      <c r="BY121" s="984"/>
      <c r="BZ121" s="984"/>
      <c r="CA121" s="984">
        <v>4104694</v>
      </c>
      <c r="CB121" s="984"/>
      <c r="CC121" s="984"/>
      <c r="CD121" s="984"/>
      <c r="CE121" s="984"/>
      <c r="CF121" s="1022">
        <v>197.3</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155083</v>
      </c>
      <c r="DH121" s="918"/>
      <c r="DI121" s="918"/>
      <c r="DJ121" s="918"/>
      <c r="DK121" s="918"/>
      <c r="DL121" s="918">
        <v>184065</v>
      </c>
      <c r="DM121" s="918"/>
      <c r="DN121" s="918"/>
      <c r="DO121" s="918"/>
      <c r="DP121" s="918"/>
      <c r="DQ121" s="918">
        <v>133914</v>
      </c>
      <c r="DR121" s="918"/>
      <c r="DS121" s="918"/>
      <c r="DT121" s="918"/>
      <c r="DU121" s="918"/>
      <c r="DV121" s="919">
        <v>6.4</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439</v>
      </c>
      <c r="BP122" s="992"/>
      <c r="BQ122" s="1032">
        <v>5401953</v>
      </c>
      <c r="BR122" s="1033"/>
      <c r="BS122" s="1033"/>
      <c r="BT122" s="1033"/>
      <c r="BU122" s="1033"/>
      <c r="BV122" s="1033">
        <v>5367385</v>
      </c>
      <c r="BW122" s="1033"/>
      <c r="BX122" s="1033"/>
      <c r="BY122" s="1033"/>
      <c r="BZ122" s="1033"/>
      <c r="CA122" s="1033">
        <v>5189046</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126348</v>
      </c>
      <c r="DH122" s="918"/>
      <c r="DI122" s="918"/>
      <c r="DJ122" s="918"/>
      <c r="DK122" s="918"/>
      <c r="DL122" s="918">
        <v>103218</v>
      </c>
      <c r="DM122" s="918"/>
      <c r="DN122" s="918"/>
      <c r="DO122" s="918"/>
      <c r="DP122" s="918"/>
      <c r="DQ122" s="918">
        <v>83283</v>
      </c>
      <c r="DR122" s="918"/>
      <c r="DS122" s="918"/>
      <c r="DT122" s="918"/>
      <c r="DU122" s="918"/>
      <c r="DV122" s="919">
        <v>4</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76.400000000000006</v>
      </c>
      <c r="BR123" s="1025"/>
      <c r="BS123" s="1025"/>
      <c r="BT123" s="1025"/>
      <c r="BU123" s="1025"/>
      <c r="BV123" s="1025">
        <v>78.5</v>
      </c>
      <c r="BW123" s="1025"/>
      <c r="BX123" s="1025"/>
      <c r="BY123" s="1025"/>
      <c r="BZ123" s="1025"/>
      <c r="CA123" s="1025">
        <v>61.2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v>16848</v>
      </c>
      <c r="AG126" s="957"/>
      <c r="AH126" s="957"/>
      <c r="AI126" s="957"/>
      <c r="AJ126" s="958"/>
      <c r="AK126" s="959">
        <v>17511</v>
      </c>
      <c r="AL126" s="957"/>
      <c r="AM126" s="957"/>
      <c r="AN126" s="957"/>
      <c r="AO126" s="958"/>
      <c r="AP126" s="960">
        <v>0.8</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8793</v>
      </c>
      <c r="DH127" s="1046"/>
      <c r="DI127" s="1046"/>
      <c r="DJ127" s="1046"/>
      <c r="DK127" s="1046"/>
      <c r="DL127" s="1046">
        <v>7975</v>
      </c>
      <c r="DM127" s="1046"/>
      <c r="DN127" s="1046"/>
      <c r="DO127" s="1046"/>
      <c r="DP127" s="1046"/>
      <c r="DQ127" s="1046">
        <v>7025</v>
      </c>
      <c r="DR127" s="1046"/>
      <c r="DS127" s="1046"/>
      <c r="DT127" s="1046"/>
      <c r="DU127" s="1046"/>
      <c r="DV127" s="1047">
        <v>0.3</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3357</v>
      </c>
      <c r="AB128" s="1088"/>
      <c r="AC128" s="1088"/>
      <c r="AD128" s="1088"/>
      <c r="AE128" s="1089"/>
      <c r="AF128" s="1090">
        <v>4892</v>
      </c>
      <c r="AG128" s="1088"/>
      <c r="AH128" s="1088"/>
      <c r="AI128" s="1088"/>
      <c r="AJ128" s="1089"/>
      <c r="AK128" s="1090">
        <v>4514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2555192</v>
      </c>
      <c r="AB129" s="957"/>
      <c r="AC129" s="957"/>
      <c r="AD129" s="957"/>
      <c r="AE129" s="958"/>
      <c r="AF129" s="959">
        <v>2495653</v>
      </c>
      <c r="AG129" s="957"/>
      <c r="AH129" s="957"/>
      <c r="AI129" s="957"/>
      <c r="AJ129" s="958"/>
      <c r="AK129" s="959">
        <v>2466427</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17.5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388456</v>
      </c>
      <c r="AB130" s="957"/>
      <c r="AC130" s="957"/>
      <c r="AD130" s="957"/>
      <c r="AE130" s="958"/>
      <c r="AF130" s="959">
        <v>386855</v>
      </c>
      <c r="AG130" s="957"/>
      <c r="AH130" s="957"/>
      <c r="AI130" s="957"/>
      <c r="AJ130" s="958"/>
      <c r="AK130" s="959">
        <v>385502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61.2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2166736</v>
      </c>
      <c r="AB131" s="996"/>
      <c r="AC131" s="996"/>
      <c r="AD131" s="996"/>
      <c r="AE131" s="997"/>
      <c r="AF131" s="998">
        <v>2108798</v>
      </c>
      <c r="AG131" s="996"/>
      <c r="AH131" s="996"/>
      <c r="AI131" s="996"/>
      <c r="AJ131" s="997"/>
      <c r="AK131" s="998">
        <v>2080925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18.948362880000001</v>
      </c>
      <c r="AB132" s="1102"/>
      <c r="AC132" s="1102"/>
      <c r="AD132" s="1102"/>
      <c r="AE132" s="1103"/>
      <c r="AF132" s="1104">
        <v>18.89232634</v>
      </c>
      <c r="AG132" s="1102"/>
      <c r="AH132" s="1102"/>
      <c r="AI132" s="1102"/>
      <c r="AJ132" s="1103"/>
      <c r="AK132" s="1104">
        <v>14.785011470000001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19.600000000000001</v>
      </c>
      <c r="AB133" s="1109"/>
      <c r="AC133" s="1109"/>
      <c r="AD133" s="1109"/>
      <c r="AE133" s="1110"/>
      <c r="AF133" s="1108">
        <v>19</v>
      </c>
      <c r="AG133" s="1109"/>
      <c r="AH133" s="1109"/>
      <c r="AI133" s="1109"/>
      <c r="AJ133" s="1110"/>
      <c r="AK133" s="1108">
        <v>17.5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604401</v>
      </c>
      <c r="L9" s="264">
        <v>74032</v>
      </c>
      <c r="M9" s="265">
        <v>138183</v>
      </c>
      <c r="N9" s="266">
        <v>-46.4</v>
      </c>
    </row>
    <row r="10" spans="1:16" x14ac:dyDescent="0.15">
      <c r="A10" s="248"/>
      <c r="B10" s="244"/>
      <c r="C10" s="244"/>
      <c r="D10" s="244"/>
      <c r="E10" s="244"/>
      <c r="F10" s="244"/>
      <c r="G10" s="1117" t="s">
        <v>472</v>
      </c>
      <c r="H10" s="1118"/>
      <c r="I10" s="1118"/>
      <c r="J10" s="1119"/>
      <c r="K10" s="267">
        <v>54043</v>
      </c>
      <c r="L10" s="268">
        <v>6620</v>
      </c>
      <c r="M10" s="269">
        <v>15438</v>
      </c>
      <c r="N10" s="270">
        <v>-57.1</v>
      </c>
    </row>
    <row r="11" spans="1:16" ht="13.5" customHeight="1" x14ac:dyDescent="0.15">
      <c r="A11" s="248"/>
      <c r="B11" s="244"/>
      <c r="C11" s="244"/>
      <c r="D11" s="244"/>
      <c r="E11" s="244"/>
      <c r="F11" s="244"/>
      <c r="G11" s="1117" t="s">
        <v>473</v>
      </c>
      <c r="H11" s="1118"/>
      <c r="I11" s="1118"/>
      <c r="J11" s="1119"/>
      <c r="K11" s="267">
        <v>165331</v>
      </c>
      <c r="L11" s="268">
        <v>20251</v>
      </c>
      <c r="M11" s="269">
        <v>22352</v>
      </c>
      <c r="N11" s="270">
        <v>-9.4</v>
      </c>
    </row>
    <row r="12" spans="1:16" ht="13.5" customHeight="1" x14ac:dyDescent="0.15">
      <c r="A12" s="248"/>
      <c r="B12" s="244"/>
      <c r="C12" s="244"/>
      <c r="D12" s="244"/>
      <c r="E12" s="244"/>
      <c r="F12" s="244"/>
      <c r="G12" s="1117" t="s">
        <v>474</v>
      </c>
      <c r="H12" s="1118"/>
      <c r="I12" s="1118"/>
      <c r="J12" s="1119"/>
      <c r="K12" s="267" t="s">
        <v>475</v>
      </c>
      <c r="L12" s="268" t="s">
        <v>475</v>
      </c>
      <c r="M12" s="269">
        <v>2530</v>
      </c>
      <c r="N12" s="270" t="s">
        <v>475</v>
      </c>
    </row>
    <row r="13" spans="1:16" ht="13.5" customHeight="1" x14ac:dyDescent="0.15">
      <c r="A13" s="248"/>
      <c r="B13" s="244"/>
      <c r="C13" s="244"/>
      <c r="D13" s="244"/>
      <c r="E13" s="244"/>
      <c r="F13" s="244"/>
      <c r="G13" s="1117" t="s">
        <v>476</v>
      </c>
      <c r="H13" s="1118"/>
      <c r="I13" s="1118"/>
      <c r="J13" s="1119"/>
      <c r="K13" s="267" t="s">
        <v>475</v>
      </c>
      <c r="L13" s="268" t="s">
        <v>475</v>
      </c>
      <c r="M13" s="269" t="s">
        <v>475</v>
      </c>
      <c r="N13" s="270" t="s">
        <v>475</v>
      </c>
    </row>
    <row r="14" spans="1:16" ht="13.5" customHeight="1" x14ac:dyDescent="0.15">
      <c r="A14" s="248"/>
      <c r="B14" s="244"/>
      <c r="C14" s="244"/>
      <c r="D14" s="244"/>
      <c r="E14" s="244"/>
      <c r="F14" s="244"/>
      <c r="G14" s="1117" t="s">
        <v>477</v>
      </c>
      <c r="H14" s="1118"/>
      <c r="I14" s="1118"/>
      <c r="J14" s="1119"/>
      <c r="K14" s="267">
        <v>35636</v>
      </c>
      <c r="L14" s="268">
        <v>4365</v>
      </c>
      <c r="M14" s="269">
        <v>5605</v>
      </c>
      <c r="N14" s="270">
        <v>-22.1</v>
      </c>
    </row>
    <row r="15" spans="1:16" ht="13.5" customHeight="1" x14ac:dyDescent="0.15">
      <c r="A15" s="248"/>
      <c r="B15" s="244"/>
      <c r="C15" s="244"/>
      <c r="D15" s="244"/>
      <c r="E15" s="244"/>
      <c r="F15" s="244"/>
      <c r="G15" s="1117" t="s">
        <v>478</v>
      </c>
      <c r="H15" s="1118"/>
      <c r="I15" s="1118"/>
      <c r="J15" s="1119"/>
      <c r="K15" s="267">
        <v>3600</v>
      </c>
      <c r="L15" s="268">
        <v>441</v>
      </c>
      <c r="M15" s="269">
        <v>3103</v>
      </c>
      <c r="N15" s="270">
        <v>-85.8</v>
      </c>
    </row>
    <row r="16" spans="1:16" x14ac:dyDescent="0.15">
      <c r="A16" s="248"/>
      <c r="B16" s="244"/>
      <c r="C16" s="244"/>
      <c r="D16" s="244"/>
      <c r="E16" s="244"/>
      <c r="F16" s="244"/>
      <c r="G16" s="1120" t="s">
        <v>479</v>
      </c>
      <c r="H16" s="1121"/>
      <c r="I16" s="1121"/>
      <c r="J16" s="1122"/>
      <c r="K16" s="268">
        <v>-118389</v>
      </c>
      <c r="L16" s="268">
        <v>-14501</v>
      </c>
      <c r="M16" s="269">
        <v>-15159</v>
      </c>
      <c r="N16" s="270">
        <v>-4.3</v>
      </c>
    </row>
    <row r="17" spans="1:16" x14ac:dyDescent="0.15">
      <c r="A17" s="248"/>
      <c r="B17" s="244"/>
      <c r="C17" s="244"/>
      <c r="D17" s="244"/>
      <c r="E17" s="244"/>
      <c r="F17" s="244"/>
      <c r="G17" s="1120" t="s">
        <v>171</v>
      </c>
      <c r="H17" s="1121"/>
      <c r="I17" s="1121"/>
      <c r="J17" s="1122"/>
      <c r="K17" s="268">
        <v>744622</v>
      </c>
      <c r="L17" s="268">
        <v>91208</v>
      </c>
      <c r="M17" s="269">
        <v>172052</v>
      </c>
      <c r="N17" s="270">
        <v>-47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8.4499999999999993</v>
      </c>
      <c r="L21" s="281">
        <v>15.52</v>
      </c>
      <c r="M21" s="282">
        <v>-7.07</v>
      </c>
      <c r="N21" s="249"/>
      <c r="O21" s="283"/>
      <c r="P21" s="279"/>
    </row>
    <row r="22" spans="1:16" s="284" customFormat="1" x14ac:dyDescent="0.15">
      <c r="A22" s="279"/>
      <c r="B22" s="249"/>
      <c r="C22" s="249"/>
      <c r="D22" s="249"/>
      <c r="E22" s="249"/>
      <c r="F22" s="249"/>
      <c r="G22" s="1112" t="s">
        <v>485</v>
      </c>
      <c r="H22" s="1113"/>
      <c r="I22" s="1113"/>
      <c r="J22" s="1114"/>
      <c r="K22" s="285">
        <v>93.1</v>
      </c>
      <c r="L22" s="286">
        <v>95.8</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488</v>
      </c>
      <c r="H32" s="1129"/>
      <c r="I32" s="1129"/>
      <c r="J32" s="1130"/>
      <c r="K32" s="294">
        <v>493490</v>
      </c>
      <c r="L32" s="294">
        <v>60447</v>
      </c>
      <c r="M32" s="295">
        <v>106666</v>
      </c>
      <c r="N32" s="296">
        <v>-43.3</v>
      </c>
    </row>
    <row r="33" spans="1:16" ht="13.5" customHeight="1" x14ac:dyDescent="0.15">
      <c r="A33" s="248"/>
      <c r="B33" s="244"/>
      <c r="C33" s="244"/>
      <c r="D33" s="244"/>
      <c r="E33" s="244"/>
      <c r="F33" s="244"/>
      <c r="G33" s="1128" t="s">
        <v>489</v>
      </c>
      <c r="H33" s="1129"/>
      <c r="I33" s="1129"/>
      <c r="J33" s="1130"/>
      <c r="K33" s="294" t="s">
        <v>475</v>
      </c>
      <c r="L33" s="294" t="s">
        <v>475</v>
      </c>
      <c r="M33" s="295" t="s">
        <v>475</v>
      </c>
      <c r="N33" s="296" t="s">
        <v>475</v>
      </c>
    </row>
    <row r="34" spans="1:16" ht="27" customHeight="1" x14ac:dyDescent="0.15">
      <c r="A34" s="248"/>
      <c r="B34" s="244"/>
      <c r="C34" s="244"/>
      <c r="D34" s="244"/>
      <c r="E34" s="244"/>
      <c r="F34" s="244"/>
      <c r="G34" s="1128" t="s">
        <v>490</v>
      </c>
      <c r="H34" s="1129"/>
      <c r="I34" s="1129"/>
      <c r="J34" s="1130"/>
      <c r="K34" s="294" t="s">
        <v>475</v>
      </c>
      <c r="L34" s="294" t="s">
        <v>475</v>
      </c>
      <c r="M34" s="295">
        <v>439</v>
      </c>
      <c r="N34" s="296" t="s">
        <v>475</v>
      </c>
    </row>
    <row r="35" spans="1:16" ht="27" customHeight="1" x14ac:dyDescent="0.15">
      <c r="A35" s="248"/>
      <c r="B35" s="244"/>
      <c r="C35" s="244"/>
      <c r="D35" s="244"/>
      <c r="E35" s="244"/>
      <c r="F35" s="244"/>
      <c r="G35" s="1128" t="s">
        <v>491</v>
      </c>
      <c r="H35" s="1129"/>
      <c r="I35" s="1129"/>
      <c r="J35" s="1130"/>
      <c r="K35" s="294">
        <v>174970</v>
      </c>
      <c r="L35" s="294">
        <v>21432</v>
      </c>
      <c r="M35" s="295">
        <v>24405</v>
      </c>
      <c r="N35" s="296">
        <v>-12.2</v>
      </c>
    </row>
    <row r="36" spans="1:16" ht="27" customHeight="1" x14ac:dyDescent="0.15">
      <c r="A36" s="248"/>
      <c r="B36" s="244"/>
      <c r="C36" s="244"/>
      <c r="D36" s="244"/>
      <c r="E36" s="244"/>
      <c r="F36" s="244"/>
      <c r="G36" s="1128" t="s">
        <v>492</v>
      </c>
      <c r="H36" s="1129"/>
      <c r="I36" s="1129"/>
      <c r="J36" s="1130"/>
      <c r="K36" s="294">
        <v>3525</v>
      </c>
      <c r="L36" s="294">
        <v>432</v>
      </c>
      <c r="M36" s="295">
        <v>4847</v>
      </c>
      <c r="N36" s="296">
        <v>-91.1</v>
      </c>
    </row>
    <row r="37" spans="1:16" ht="13.5" customHeight="1" x14ac:dyDescent="0.15">
      <c r="A37" s="248"/>
      <c r="B37" s="244"/>
      <c r="C37" s="244"/>
      <c r="D37" s="244"/>
      <c r="E37" s="244"/>
      <c r="F37" s="244"/>
      <c r="G37" s="1128" t="s">
        <v>493</v>
      </c>
      <c r="H37" s="1129"/>
      <c r="I37" s="1129"/>
      <c r="J37" s="1130"/>
      <c r="K37" s="294">
        <v>25696</v>
      </c>
      <c r="L37" s="294">
        <v>3147</v>
      </c>
      <c r="M37" s="295">
        <v>2124</v>
      </c>
      <c r="N37" s="296">
        <v>48.2</v>
      </c>
    </row>
    <row r="38" spans="1:16" ht="27" customHeight="1" x14ac:dyDescent="0.15">
      <c r="A38" s="248"/>
      <c r="B38" s="244"/>
      <c r="C38" s="244"/>
      <c r="D38" s="244"/>
      <c r="E38" s="244"/>
      <c r="F38" s="244"/>
      <c r="G38" s="1131" t="s">
        <v>494</v>
      </c>
      <c r="H38" s="1132"/>
      <c r="I38" s="1132"/>
      <c r="J38" s="1133"/>
      <c r="K38" s="297" t="s">
        <v>475</v>
      </c>
      <c r="L38" s="297" t="s">
        <v>475</v>
      </c>
      <c r="M38" s="298">
        <v>33</v>
      </c>
      <c r="N38" s="299" t="s">
        <v>475</v>
      </c>
      <c r="O38" s="293"/>
    </row>
    <row r="39" spans="1:16" x14ac:dyDescent="0.15">
      <c r="A39" s="248"/>
      <c r="B39" s="244"/>
      <c r="C39" s="244"/>
      <c r="D39" s="244"/>
      <c r="E39" s="244"/>
      <c r="F39" s="244"/>
      <c r="G39" s="1131" t="s">
        <v>495</v>
      </c>
      <c r="H39" s="1132"/>
      <c r="I39" s="1132"/>
      <c r="J39" s="1133"/>
      <c r="K39" s="300">
        <v>-4514</v>
      </c>
      <c r="L39" s="300">
        <v>-553</v>
      </c>
      <c r="M39" s="301">
        <v>-5315</v>
      </c>
      <c r="N39" s="302">
        <v>-89.6</v>
      </c>
      <c r="O39" s="293"/>
    </row>
    <row r="40" spans="1:16" ht="27" customHeight="1" x14ac:dyDescent="0.15">
      <c r="A40" s="248"/>
      <c r="B40" s="244"/>
      <c r="C40" s="244"/>
      <c r="D40" s="244"/>
      <c r="E40" s="244"/>
      <c r="F40" s="244"/>
      <c r="G40" s="1128" t="s">
        <v>496</v>
      </c>
      <c r="H40" s="1129"/>
      <c r="I40" s="1129"/>
      <c r="J40" s="1130"/>
      <c r="K40" s="300">
        <v>-385502</v>
      </c>
      <c r="L40" s="300">
        <v>-47220</v>
      </c>
      <c r="M40" s="301">
        <v>-96584</v>
      </c>
      <c r="N40" s="302">
        <v>-51.1</v>
      </c>
      <c r="O40" s="293"/>
    </row>
    <row r="41" spans="1:16" x14ac:dyDescent="0.15">
      <c r="A41" s="248"/>
      <c r="B41" s="244"/>
      <c r="C41" s="244"/>
      <c r="D41" s="244"/>
      <c r="E41" s="244"/>
      <c r="F41" s="244"/>
      <c r="G41" s="1134" t="s">
        <v>281</v>
      </c>
      <c r="H41" s="1135"/>
      <c r="I41" s="1135"/>
      <c r="J41" s="1136"/>
      <c r="K41" s="294">
        <v>307665</v>
      </c>
      <c r="L41" s="300">
        <v>37686</v>
      </c>
      <c r="M41" s="301">
        <v>36615</v>
      </c>
      <c r="N41" s="302">
        <v>2.9</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500</v>
      </c>
      <c r="K49" s="1126"/>
      <c r="L49" s="1126"/>
      <c r="M49" s="1126"/>
      <c r="N49" s="1127"/>
    </row>
    <row r="50" spans="1:14" x14ac:dyDescent="0.15">
      <c r="A50" s="248"/>
      <c r="B50" s="244"/>
      <c r="C50" s="244"/>
      <c r="D50" s="244"/>
      <c r="E50" s="244"/>
      <c r="F50" s="244"/>
      <c r="G50" s="312"/>
      <c r="H50" s="313"/>
      <c r="I50" s="1124"/>
      <c r="J50" s="314" t="s">
        <v>501</v>
      </c>
      <c r="K50" s="315" t="s">
        <v>502</v>
      </c>
      <c r="L50" s="316" t="s">
        <v>503</v>
      </c>
      <c r="M50" s="317" t="s">
        <v>504</v>
      </c>
      <c r="N50" s="318" t="s">
        <v>505</v>
      </c>
    </row>
    <row r="51" spans="1:14" x14ac:dyDescent="0.15">
      <c r="A51" s="248"/>
      <c r="B51" s="244"/>
      <c r="C51" s="244"/>
      <c r="D51" s="244"/>
      <c r="E51" s="244"/>
      <c r="F51" s="244"/>
      <c r="G51" s="310" t="s">
        <v>506</v>
      </c>
      <c r="H51" s="311"/>
      <c r="I51" s="319">
        <v>232392</v>
      </c>
      <c r="J51" s="320">
        <v>27685</v>
      </c>
      <c r="K51" s="321">
        <v>-24.4</v>
      </c>
      <c r="L51" s="322">
        <v>192544</v>
      </c>
      <c r="M51" s="323">
        <v>10.4</v>
      </c>
      <c r="N51" s="324">
        <v>-34.799999999999997</v>
      </c>
    </row>
    <row r="52" spans="1:14" x14ac:dyDescent="0.15">
      <c r="A52" s="248"/>
      <c r="B52" s="244"/>
      <c r="C52" s="244"/>
      <c r="D52" s="244"/>
      <c r="E52" s="244"/>
      <c r="F52" s="244"/>
      <c r="G52" s="325"/>
      <c r="H52" s="326" t="s">
        <v>507</v>
      </c>
      <c r="I52" s="327">
        <v>232392</v>
      </c>
      <c r="J52" s="328">
        <v>27685</v>
      </c>
      <c r="K52" s="329">
        <v>-3</v>
      </c>
      <c r="L52" s="330">
        <v>82235</v>
      </c>
      <c r="M52" s="331">
        <v>-8.1</v>
      </c>
      <c r="N52" s="332">
        <v>5.0999999999999996</v>
      </c>
    </row>
    <row r="53" spans="1:14" x14ac:dyDescent="0.15">
      <c r="A53" s="248"/>
      <c r="B53" s="244"/>
      <c r="C53" s="244"/>
      <c r="D53" s="244"/>
      <c r="E53" s="244"/>
      <c r="F53" s="244"/>
      <c r="G53" s="310" t="s">
        <v>508</v>
      </c>
      <c r="H53" s="311"/>
      <c r="I53" s="319">
        <v>273120</v>
      </c>
      <c r="J53" s="320">
        <v>32705</v>
      </c>
      <c r="K53" s="321">
        <v>18.100000000000001</v>
      </c>
      <c r="L53" s="322">
        <v>146140</v>
      </c>
      <c r="M53" s="323">
        <v>-24.1</v>
      </c>
      <c r="N53" s="324">
        <v>42.2</v>
      </c>
    </row>
    <row r="54" spans="1:14" x14ac:dyDescent="0.15">
      <c r="A54" s="248"/>
      <c r="B54" s="244"/>
      <c r="C54" s="244"/>
      <c r="D54" s="244"/>
      <c r="E54" s="244"/>
      <c r="F54" s="244"/>
      <c r="G54" s="325"/>
      <c r="H54" s="326" t="s">
        <v>507</v>
      </c>
      <c r="I54" s="327">
        <v>210846</v>
      </c>
      <c r="J54" s="328">
        <v>25248</v>
      </c>
      <c r="K54" s="329">
        <v>-8.8000000000000007</v>
      </c>
      <c r="L54" s="330">
        <v>75451</v>
      </c>
      <c r="M54" s="331">
        <v>-8.1999999999999993</v>
      </c>
      <c r="N54" s="332">
        <v>-0.6</v>
      </c>
    </row>
    <row r="55" spans="1:14" x14ac:dyDescent="0.15">
      <c r="A55" s="248"/>
      <c r="B55" s="244"/>
      <c r="C55" s="244"/>
      <c r="D55" s="244"/>
      <c r="E55" s="244"/>
      <c r="F55" s="244"/>
      <c r="G55" s="310" t="s">
        <v>509</v>
      </c>
      <c r="H55" s="311"/>
      <c r="I55" s="319">
        <v>227432</v>
      </c>
      <c r="J55" s="320">
        <v>27554</v>
      </c>
      <c r="K55" s="321">
        <v>-15.7</v>
      </c>
      <c r="L55" s="322">
        <v>146641</v>
      </c>
      <c r="M55" s="323">
        <v>0.3</v>
      </c>
      <c r="N55" s="324">
        <v>-16</v>
      </c>
    </row>
    <row r="56" spans="1:14" x14ac:dyDescent="0.15">
      <c r="A56" s="248"/>
      <c r="B56" s="244"/>
      <c r="C56" s="244"/>
      <c r="D56" s="244"/>
      <c r="E56" s="244"/>
      <c r="F56" s="244"/>
      <c r="G56" s="325"/>
      <c r="H56" s="326" t="s">
        <v>507</v>
      </c>
      <c r="I56" s="327">
        <v>158400</v>
      </c>
      <c r="J56" s="328">
        <v>19191</v>
      </c>
      <c r="K56" s="329">
        <v>-24</v>
      </c>
      <c r="L56" s="330">
        <v>68142</v>
      </c>
      <c r="M56" s="331">
        <v>-9.6999999999999993</v>
      </c>
      <c r="N56" s="332">
        <v>-14.3</v>
      </c>
    </row>
    <row r="57" spans="1:14" x14ac:dyDescent="0.15">
      <c r="A57" s="248"/>
      <c r="B57" s="244"/>
      <c r="C57" s="244"/>
      <c r="D57" s="244"/>
      <c r="E57" s="244"/>
      <c r="F57" s="244"/>
      <c r="G57" s="310" t="s">
        <v>510</v>
      </c>
      <c r="H57" s="311"/>
      <c r="I57" s="319">
        <v>864026</v>
      </c>
      <c r="J57" s="320">
        <v>105087</v>
      </c>
      <c r="K57" s="321">
        <v>281.39999999999998</v>
      </c>
      <c r="L57" s="322">
        <v>174587</v>
      </c>
      <c r="M57" s="323">
        <v>19.100000000000001</v>
      </c>
      <c r="N57" s="324">
        <v>262.3</v>
      </c>
    </row>
    <row r="58" spans="1:14" x14ac:dyDescent="0.15">
      <c r="A58" s="248"/>
      <c r="B58" s="244"/>
      <c r="C58" s="244"/>
      <c r="D58" s="244"/>
      <c r="E58" s="244"/>
      <c r="F58" s="244"/>
      <c r="G58" s="325"/>
      <c r="H58" s="326" t="s">
        <v>507</v>
      </c>
      <c r="I58" s="327">
        <v>544217</v>
      </c>
      <c r="J58" s="328">
        <v>66190</v>
      </c>
      <c r="K58" s="329">
        <v>244.9</v>
      </c>
      <c r="L58" s="330">
        <v>79695</v>
      </c>
      <c r="M58" s="331">
        <v>17</v>
      </c>
      <c r="N58" s="332">
        <v>227.9</v>
      </c>
    </row>
    <row r="59" spans="1:14" x14ac:dyDescent="0.15">
      <c r="A59" s="248"/>
      <c r="B59" s="244"/>
      <c r="C59" s="244"/>
      <c r="D59" s="244"/>
      <c r="E59" s="244"/>
      <c r="F59" s="244"/>
      <c r="G59" s="310" t="s">
        <v>511</v>
      </c>
      <c r="H59" s="311"/>
      <c r="I59" s="319">
        <v>303379</v>
      </c>
      <c r="J59" s="320">
        <v>37161</v>
      </c>
      <c r="K59" s="321">
        <v>-64.599999999999994</v>
      </c>
      <c r="L59" s="322">
        <v>175675</v>
      </c>
      <c r="M59" s="323">
        <v>0.6</v>
      </c>
      <c r="N59" s="324">
        <v>-65.2</v>
      </c>
    </row>
    <row r="60" spans="1:14" x14ac:dyDescent="0.15">
      <c r="A60" s="248"/>
      <c r="B60" s="244"/>
      <c r="C60" s="244"/>
      <c r="D60" s="244"/>
      <c r="E60" s="244"/>
      <c r="F60" s="244"/>
      <c r="G60" s="325"/>
      <c r="H60" s="326" t="s">
        <v>507</v>
      </c>
      <c r="I60" s="333">
        <v>242111</v>
      </c>
      <c r="J60" s="328">
        <v>29656</v>
      </c>
      <c r="K60" s="329">
        <v>-55.2</v>
      </c>
      <c r="L60" s="330">
        <v>87698</v>
      </c>
      <c r="M60" s="331">
        <v>10</v>
      </c>
      <c r="N60" s="332">
        <v>-65.2</v>
      </c>
    </row>
    <row r="61" spans="1:14" x14ac:dyDescent="0.15">
      <c r="A61" s="248"/>
      <c r="B61" s="244"/>
      <c r="C61" s="244"/>
      <c r="D61" s="244"/>
      <c r="E61" s="244"/>
      <c r="F61" s="244"/>
      <c r="G61" s="310" t="s">
        <v>512</v>
      </c>
      <c r="H61" s="334"/>
      <c r="I61" s="335">
        <v>380070</v>
      </c>
      <c r="J61" s="336">
        <v>46038</v>
      </c>
      <c r="K61" s="337">
        <v>39</v>
      </c>
      <c r="L61" s="338">
        <v>167117</v>
      </c>
      <c r="M61" s="339">
        <v>1.3</v>
      </c>
      <c r="N61" s="324">
        <v>37.700000000000003</v>
      </c>
    </row>
    <row r="62" spans="1:14" x14ac:dyDescent="0.15">
      <c r="A62" s="248"/>
      <c r="B62" s="244"/>
      <c r="C62" s="244"/>
      <c r="D62" s="244"/>
      <c r="E62" s="244"/>
      <c r="F62" s="244"/>
      <c r="G62" s="325"/>
      <c r="H62" s="326" t="s">
        <v>507</v>
      </c>
      <c r="I62" s="327">
        <v>277593</v>
      </c>
      <c r="J62" s="328">
        <v>33594</v>
      </c>
      <c r="K62" s="329">
        <v>30.8</v>
      </c>
      <c r="L62" s="330">
        <v>78644</v>
      </c>
      <c r="M62" s="331">
        <v>0.2</v>
      </c>
      <c r="N62" s="332">
        <v>30.6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17.27</v>
      </c>
      <c r="G47" s="12">
        <v>26.48</v>
      </c>
      <c r="H47" s="12">
        <v>32.86</v>
      </c>
      <c r="I47" s="12">
        <v>40.82</v>
      </c>
      <c r="J47" s="13">
        <v>43.13</v>
      </c>
    </row>
    <row r="48" spans="2:10" ht="57.75" customHeight="1" x14ac:dyDescent="0.15">
      <c r="B48" s="14"/>
      <c r="C48" s="1139" t="s">
        <v>4</v>
      </c>
      <c r="D48" s="1139"/>
      <c r="E48" s="1140"/>
      <c r="F48" s="15">
        <v>20.63</v>
      </c>
      <c r="G48" s="16">
        <v>18.63</v>
      </c>
      <c r="H48" s="16">
        <v>17.239999999999998</v>
      </c>
      <c r="I48" s="16">
        <v>8.27</v>
      </c>
      <c r="J48" s="17">
        <v>16.23</v>
      </c>
    </row>
    <row r="49" spans="2:10" ht="57.75" customHeight="1" thickBot="1" x14ac:dyDescent="0.2">
      <c r="B49" s="18"/>
      <c r="C49" s="1141" t="s">
        <v>5</v>
      </c>
      <c r="D49" s="1141"/>
      <c r="E49" s="1142"/>
      <c r="F49" s="19" t="s">
        <v>519</v>
      </c>
      <c r="G49" s="20" t="s">
        <v>520</v>
      </c>
      <c r="H49" s="20" t="s">
        <v>521</v>
      </c>
      <c r="I49" s="20" t="s">
        <v>522</v>
      </c>
      <c r="J49" s="21">
        <v>2.5099999999999998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523</v>
      </c>
      <c r="D34" s="1149"/>
      <c r="E34" s="1150"/>
      <c r="F34" s="32">
        <v>20.62</v>
      </c>
      <c r="G34" s="33">
        <v>18.62</v>
      </c>
      <c r="H34" s="33">
        <v>17.23</v>
      </c>
      <c r="I34" s="33">
        <v>8.26</v>
      </c>
      <c r="J34" s="34">
        <v>16.22</v>
      </c>
      <c r="K34" s="22"/>
      <c r="L34" s="22"/>
      <c r="M34" s="22"/>
      <c r="N34" s="22"/>
      <c r="O34" s="22"/>
      <c r="P34" s="22"/>
    </row>
    <row r="35" spans="1:16" ht="39" customHeight="1" x14ac:dyDescent="0.15">
      <c r="A35" s="22"/>
      <c r="B35" s="35"/>
      <c r="C35" s="1143" t="s">
        <v>524</v>
      </c>
      <c r="D35" s="1144"/>
      <c r="E35" s="1145"/>
      <c r="F35" s="36">
        <v>2.2200000000000002</v>
      </c>
      <c r="G35" s="37">
        <v>2.6</v>
      </c>
      <c r="H35" s="37">
        <v>3.22</v>
      </c>
      <c r="I35" s="37">
        <v>3.77</v>
      </c>
      <c r="J35" s="38">
        <v>4.55</v>
      </c>
      <c r="K35" s="22"/>
      <c r="L35" s="22"/>
      <c r="M35" s="22"/>
      <c r="N35" s="22"/>
      <c r="O35" s="22"/>
      <c r="P35" s="22"/>
    </row>
    <row r="36" spans="1:16" ht="39" customHeight="1" x14ac:dyDescent="0.15">
      <c r="A36" s="22"/>
      <c r="B36" s="35"/>
      <c r="C36" s="1143" t="s">
        <v>525</v>
      </c>
      <c r="D36" s="1144"/>
      <c r="E36" s="1145"/>
      <c r="F36" s="36">
        <v>0</v>
      </c>
      <c r="G36" s="37">
        <v>0</v>
      </c>
      <c r="H36" s="37">
        <v>0</v>
      </c>
      <c r="I36" s="37">
        <v>1.37</v>
      </c>
      <c r="J36" s="38">
        <v>3.03</v>
      </c>
      <c r="K36" s="22"/>
      <c r="L36" s="22"/>
      <c r="M36" s="22"/>
      <c r="N36" s="22"/>
      <c r="O36" s="22"/>
      <c r="P36" s="22"/>
    </row>
    <row r="37" spans="1:16" ht="39" customHeight="1" x14ac:dyDescent="0.15">
      <c r="A37" s="22"/>
      <c r="B37" s="35"/>
      <c r="C37" s="1143" t="s">
        <v>526</v>
      </c>
      <c r="D37" s="1144"/>
      <c r="E37" s="1145"/>
      <c r="F37" s="36">
        <v>5.95</v>
      </c>
      <c r="G37" s="37">
        <v>4.17</v>
      </c>
      <c r="H37" s="37">
        <v>2.93</v>
      </c>
      <c r="I37" s="37">
        <v>4.09</v>
      </c>
      <c r="J37" s="38">
        <v>1.71</v>
      </c>
      <c r="K37" s="22"/>
      <c r="L37" s="22"/>
      <c r="M37" s="22"/>
      <c r="N37" s="22"/>
      <c r="O37" s="22"/>
      <c r="P37" s="22"/>
    </row>
    <row r="38" spans="1:16" ht="39" customHeight="1" x14ac:dyDescent="0.15">
      <c r="A38" s="22"/>
      <c r="B38" s="35"/>
      <c r="C38" s="1143" t="s">
        <v>527</v>
      </c>
      <c r="D38" s="1144"/>
      <c r="E38" s="1145"/>
      <c r="F38" s="36">
        <v>0.26</v>
      </c>
      <c r="G38" s="37">
        <v>0.43</v>
      </c>
      <c r="H38" s="37">
        <v>0.6</v>
      </c>
      <c r="I38" s="37">
        <v>0.56999999999999995</v>
      </c>
      <c r="J38" s="38">
        <v>0.79</v>
      </c>
      <c r="K38" s="22"/>
      <c r="L38" s="22"/>
      <c r="M38" s="22"/>
      <c r="N38" s="22"/>
      <c r="O38" s="22"/>
      <c r="P38" s="22"/>
    </row>
    <row r="39" spans="1:16" ht="39" customHeight="1" x14ac:dyDescent="0.15">
      <c r="A39" s="22"/>
      <c r="B39" s="35"/>
      <c r="C39" s="1143" t="s">
        <v>528</v>
      </c>
      <c r="D39" s="1144"/>
      <c r="E39" s="1145"/>
      <c r="F39" s="36">
        <v>3.03</v>
      </c>
      <c r="G39" s="37">
        <v>2.04</v>
      </c>
      <c r="H39" s="37">
        <v>1.47</v>
      </c>
      <c r="I39" s="37">
        <v>0.95</v>
      </c>
      <c r="J39" s="38">
        <v>0.69</v>
      </c>
      <c r="K39" s="22"/>
      <c r="L39" s="22"/>
      <c r="M39" s="22"/>
      <c r="N39" s="22"/>
      <c r="O39" s="22"/>
      <c r="P39" s="22"/>
    </row>
    <row r="40" spans="1:16" ht="39" customHeight="1" x14ac:dyDescent="0.15">
      <c r="A40" s="22"/>
      <c r="B40" s="35"/>
      <c r="C40" s="1143" t="s">
        <v>529</v>
      </c>
      <c r="D40" s="1144"/>
      <c r="E40" s="1145"/>
      <c r="F40" s="36">
        <v>0</v>
      </c>
      <c r="G40" s="37">
        <v>0.01</v>
      </c>
      <c r="H40" s="37">
        <v>0</v>
      </c>
      <c r="I40" s="37">
        <v>0</v>
      </c>
      <c r="J40" s="38">
        <v>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531</v>
      </c>
      <c r="D43" s="1147"/>
      <c r="E43" s="1148"/>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684</v>
      </c>
      <c r="L45" s="60">
        <v>601</v>
      </c>
      <c r="M45" s="60">
        <v>563</v>
      </c>
      <c r="N45" s="60">
        <v>537</v>
      </c>
      <c r="O45" s="61">
        <v>493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199</v>
      </c>
      <c r="L48" s="64">
        <v>195</v>
      </c>
      <c r="M48" s="64">
        <v>214</v>
      </c>
      <c r="N48" s="64">
        <v>226</v>
      </c>
      <c r="O48" s="65">
        <v>175</v>
      </c>
      <c r="P48" s="48"/>
      <c r="Q48" s="48"/>
      <c r="R48" s="48"/>
      <c r="S48" s="48"/>
      <c r="T48" s="48"/>
      <c r="U48" s="48"/>
    </row>
    <row r="49" spans="1:21" ht="30.75" customHeight="1" x14ac:dyDescent="0.15">
      <c r="A49" s="48"/>
      <c r="B49" s="1161"/>
      <c r="C49" s="1162"/>
      <c r="D49" s="62"/>
      <c r="E49" s="1153" t="s">
        <v>16</v>
      </c>
      <c r="F49" s="1153"/>
      <c r="G49" s="1153"/>
      <c r="H49" s="1153"/>
      <c r="I49" s="1153"/>
      <c r="J49" s="1154"/>
      <c r="K49" s="63">
        <v>23</v>
      </c>
      <c r="L49" s="64">
        <v>20</v>
      </c>
      <c r="M49" s="64">
        <v>17</v>
      </c>
      <c r="N49" s="64">
        <v>3</v>
      </c>
      <c r="O49" s="65">
        <v>4</v>
      </c>
      <c r="P49" s="48"/>
      <c r="Q49" s="48"/>
      <c r="R49" s="48"/>
      <c r="S49" s="48"/>
      <c r="T49" s="48"/>
      <c r="U49" s="48"/>
    </row>
    <row r="50" spans="1:21" ht="30.75" customHeight="1" x14ac:dyDescent="0.15">
      <c r="A50" s="48"/>
      <c r="B50" s="1161"/>
      <c r="C50" s="1162"/>
      <c r="D50" s="62"/>
      <c r="E50" s="1153" t="s">
        <v>17</v>
      </c>
      <c r="F50" s="1153"/>
      <c r="G50" s="1153"/>
      <c r="H50" s="1153"/>
      <c r="I50" s="1153"/>
      <c r="J50" s="1154"/>
      <c r="K50" s="63">
        <v>8</v>
      </c>
      <c r="L50" s="64">
        <v>8</v>
      </c>
      <c r="M50" s="64">
        <v>8</v>
      </c>
      <c r="N50" s="64">
        <v>25</v>
      </c>
      <c r="O50" s="65">
        <v>26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439</v>
      </c>
      <c r="L52" s="64">
        <v>389</v>
      </c>
      <c r="M52" s="64">
        <v>391</v>
      </c>
      <c r="N52" s="64">
        <v>392</v>
      </c>
      <c r="O52" s="65">
        <v>390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475</v>
      </c>
      <c r="L53" s="69">
        <v>435</v>
      </c>
      <c r="M53" s="69">
        <v>411</v>
      </c>
      <c r="N53" s="69">
        <v>399</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2016-05-01T07:20:39Z</cp:lastPrinted>
  <dcterms:created xsi:type="dcterms:W3CDTF">2016-02-15T00:32:39Z</dcterms:created>
  <dcterms:modified xsi:type="dcterms:W3CDTF">2016-05-09T03:54:50Z</dcterms:modified>
  <cp:category/>
</cp:coreProperties>
</file>