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BE34" i="9"/>
  <c r="C34" i="9"/>
  <c r="U34" i="9" s="1"/>
  <c r="U35" i="9" s="1"/>
  <c r="U36"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<sst xmlns="http://schemas.openxmlformats.org/spreadsheetml/2006/main" count="1000" uniqueCount="542">
  <si>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</si>
  <si>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</si>
  <si>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</si>
  <si>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</si>
  <si>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</si>
  <si>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</si>
  <si>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</si>
  <si>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</si>
  <si>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</si>
  <si>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</si>
  <si>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</si>
  <si>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</si>
  <si>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</si>
  <si>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</si>
  <si>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</si>
  <si>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</si>
  <si>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</si>
  <si>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</si>
  <si>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</si>
  <si>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</si>
  <si>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</si>
  <si>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</si>
  <si>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</si>
  <si>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</si>
  <si>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</si>
  <si>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</si>
  <si>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</si>
  <si>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</si>
  <si>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</si>
  <si>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</si>
  <si>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</si>
  <si>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</si>
  <si>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</si>
  <si>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</si>
  <si>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</si>
  <si>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</si>
  <si>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</si>
  <si>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</si>
  <si>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</si>
  <si>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</si>
  <si>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</si>
  <si>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</si>
  <si>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</si>
  <si>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</si>
  <si>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</si>
  <si>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</si>
  <si>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</si>
  <si>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</si>
  <si>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</si>
  <si>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</si>
  <si>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</si>
  <si>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</si>
  <si>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</si>
  <si>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</si>
  <si>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</si>
  <si>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</si>
  <si>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</si>
  <si>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</si>
  <si>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</si>
  <si>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</si>
  <si>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</si>
  <si>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</si>
  <si>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</si>
  <si>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</si>
  <si>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</si>
  <si>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</si>
  <si>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</si>
  <si>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</si>
  <si>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</si>
  <si>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</si>
  <si>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</si>
  <si>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</si>
  <si>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</si>
  <si>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</si>
  <si>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</si>
  <si>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</si>
  <si>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</si>
  <si>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</si>
  <si>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</si>
  <si>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</si>
  <si>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</si>
  <si>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</si>
  <si>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</si>
  <si>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</si>
  <si>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</si>
  <si>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</si>
  <si>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</si>
  <si>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</si>
  <si>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</si>
  <si>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</si>
  <si>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</si>
  <si>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</si>
  <si>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</si>
  <si>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</si>
  <si>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</si>
  <si>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</si>
  <si>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</si>
  <si>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</si>
  <si>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</si>
  <si>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</si>
  <si>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</si>
  <si>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</si>
  <si>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</si>
  <si>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</si>
  <si>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</si>
  <si>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</si>
  <si>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</si>
  <si>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</si>
  <si>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</si>
  <si>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</si>
  <si>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</si>
  <si>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</si>
  <si>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</si>
  <si>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</si>
  <si>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</si>
  <si>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</si>
  <si>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</si>
  <si>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</si>
  <si>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</si>
  <si>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</si>
  <si>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</si>
  <si>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</si>
  <si>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</si>
  <si>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</si>
  <si>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</si>
  <si>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</si>
  <si>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</si>
  <si>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</si>
  <si>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</si>
  <si>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</si>
  <si>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</si>
  <si>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</si>
  <si>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</si>
  <si>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</si>
  <si>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</si>
  <si>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</si>
  <si>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</si>
  <si>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</si>
  <si>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</si>
  <si>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</si>
  <si>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</si>
  <si>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</si>
  <si>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</si>
  <si>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</si>
  <si>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</si>
  <si>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</si>
  <si>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</si>
  <si>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</si>
  <si>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</si>
  <si>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</si>
  <si>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</si>
  <si>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</si>
  <si>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</si>
  <si>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</si>
  <si>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</si>
  <si>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</si>
  <si>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</si>
  <si>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</si>
  <si>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</si>
  <si>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</si>
  <si>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</si>
  <si>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</si>
  <si>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</si>
  <si>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</si>
  <si>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</si>
  <si>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</si>
  <si>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</si>
  <si>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</si>
  <si>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</si>
  <si>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</si>
  <si>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</si>
  <si>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</si>
  <si>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</si>
  <si>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</si>
  <si>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</si>
  <si>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</si>
  <si>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</si>
  <si>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</si>
  <si>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</si>
  <si>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</si>
  <si>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</si>
  <si>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</si>
  <si>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</si>
  <si>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</si>
  <si>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</si>
  <si>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</si>
  <si>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</si>
  <si>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</si>
  <si>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</si>
  <si>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</si>
  <si>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</si>
  <si>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</si>
  <si>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</si>
  <si>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</si>
  <si>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青森県藤崎町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</si>
  <si>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</si>
  <si>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</si>
  <si>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</si>
  <si>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</si>
  <si>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</si>
  <si>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</si>
  <si>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</si>
  <si>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</si>
  <si>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</si>
  <si>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</si>
  <si>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</si>
  <si>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</si>
  <si>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</si>
  <si>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</si>
  <si>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</si>
  <si>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</si>
  <si>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</si>
  <si>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</si>
  <si>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</si>
  <si>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</si>
  <si>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</si>
  <si>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</si>
  <si>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</si>
  <si>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</si>
  <si>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</si>
  <si>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</si>
  <si>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</si>
  <si>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</si>
  <si>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</si>
  <si>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</si>
  <si>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</si>
  <si>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</si>
  <si>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</si>
  <si>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</si>
  <si>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</si>
  <si>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</si>
  <si>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</si>
  <si>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</si>
  <si>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</si>
  <si>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</si>
  <si>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</si>
  <si>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</si>
  <si>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</si>
  <si>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</si>
  <si>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</si>
  <si>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</si>
  <si>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</si>
  <si>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</si>
  <si>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</si>
  <si>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</si>
  <si>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</si>
  <si>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</si>
  <si>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</si>
  <si>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</si>
  <si>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</si>
  <si>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</si>
  <si>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</si>
  <si>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</si>
  <si>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</si>
  <si>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</si>
  <si>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</si>
  <si>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</si>
  <si>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</si>
  <si>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</si>
  <si>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</si>
  <si>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</si>
  <si>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</si>
  <si>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</si>
  <si>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</si>
  <si>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</si>
  <si>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</si>
  <si>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</si>
  <si>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</si>
  <si>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</si>
  <si>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</si>
  <si>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</si>
  <si>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</si>
  <si>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</si>
  <si>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</si>
  <si>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</si>
  <si>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</si>
  <si>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</si>
  <si>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</si>
  <si>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</si>
  <si>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</si>
  <si>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</si>
  <si>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</si>
  <si>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</si>
  <si>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</si>
  <si>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</si>
  <si>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</si>
  <si>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</si>
  <si>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</si>
  <si>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</si>
  <si>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</si>
  <si>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</si>
  <si>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</si>
  <si>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</si>
  <si>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</si>
  <si>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</si>
  <si>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</si>
  <si>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</si>
  <si>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</si>
  <si>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</si>
  <si>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</si>
  <si>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</si>
  <si>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</si>
  <si>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</si>
  <si>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</si>
  <si>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</si>
  <si>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</si>
  <si>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</si>
  <si>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</si>
  <si>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</si>
  <si>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</si>
  <si>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</si>
  <si>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</si>
  <si>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</si>
  <si>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</si>
  <si>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</si>
  <si>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</si>
  <si>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</si>
  <si>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</si>
  <si>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</si>
  <si>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</si>
  <si>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</si>
  <si>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</si>
  <si>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</si>
  <si>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</si>
  <si>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</si>
  <si>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</si>
  <si>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</si>
  <si>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</si>
  <si>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</si>
  <si>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</si>
  <si>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</si>
  <si>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</si>
  <si>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</si>
  <si>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</si>
  <si>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</si>
  <si>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</si>
  <si>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</si>
  <si>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</si>
  <si>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</si>
  <si>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</si>
  <si>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</si>
  <si>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</si>
  <si>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</si>
  <si>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青森県藤崎町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</si>
  <si>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</si>
  <si>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</si>
  <si>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</si>
  <si>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</si>
  <si>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</si>
  <si>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</si>
  <si>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</si>
  <si>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</si>
  <si>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</si>
  <si>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</si>
  <si>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</si>
  <si>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</si>
  <si>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</si>
  <si>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</si>
  <si>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</si>
  <si>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</si>
  <si>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</si>
  <si>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</si>
  <si>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</si>
  <si>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</si>
  <si>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</si>
  <si>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</si>
  <si>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</si>
  <si>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</si>
  <si>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</si>
  <si>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</si>
  <si>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</si>
  <si>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</si>
  <si>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</si>
  <si>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</si>
  <si>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</si>
  <si>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</si>
  <si>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</si>
  <si>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</si>
  <si>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</si>
  <si>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</si>
  <si>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</si>
  <si>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</si>
  <si>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</si>
  <si>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</si>
  <si>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</si>
  <si>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</si>
  <si>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</si>
  <si>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</si>
  <si>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</si>
  <si>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</si>
  <si>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</si>
  <si>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</si>
  <si>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</si>
  <si>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</si>
  <si>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</si>
  <si>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</si>
  <si>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</si>
  <si>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</si>
  <si>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</si>
  <si>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</si>
  <si>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</si>
  <si>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</si>
  <si>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</si>
  <si>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</si>
  <si>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</si>
  <si>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</si>
  <si>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</si>
  <si>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</si>
  <si>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</si>
  <si>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</si>
  <si>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</si>
  <si>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</si>
  <si>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</si>
  <si>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</si>
  <si>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</si>
  <si>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</si>
  <si>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</si>
  <si>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</si>
  <si>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</si>
  <si>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</si>
  <si>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</si>
  <si>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</si>
  <si>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</si>
  <si>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</si>
  <si>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</si>
  <si>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</si>
  <si>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</si>
  <si>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</si>
  <si>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</si>
  <si>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</si>
  <si>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</si>
  <si>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</si>
  <si>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</si>
  <si>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</si>
  <si>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</si>
  <si>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</si>
  <si>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</si>
  <si>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</si>
  <si>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</si>
  <si>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</si>
  <si>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</si>
  <si>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</si>
  <si>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</si>
  <si>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</si>
  <si>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</si>
  <si>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</si>
  <si>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</si>
  <si>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</si>
  <si>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</si>
  <si>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</si>
  <si>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</si>
  <si>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</si>
  <si>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</si>
  <si>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</si>
  <si>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</si>
  <si>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</si>
  <si>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</si>
  <si>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</si>
  <si>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</si>
  <si>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</si>
  <si>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</si>
  <si>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</si>
  <si>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</si>
  <si>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</si>
  <si>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</si>
  <si>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</si>
  <si>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</si>
  <si>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</si>
  <si>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</si>
  <si>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</si>
  <si>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</si>
  <si>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</si>
  <si>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</si>
  <si>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</si>
  <si>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</si>
  <si>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</si>
  <si>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</si>
  <si>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</si>
  <si>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</si>
  <si>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</si>
  <si>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</si>
  <si>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</si>
  <si>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</si>
  <si>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</si>
  <si>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</si>
  <si>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</si>
  <si>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</si>
  <si>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</si>
  <si>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</si>
  <si>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</si>
  <si>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</si>
  <si>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</si>
  <si>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</si>
  <si>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</si>
  <si>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</si>
  <si>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</si>
  <si>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</si>
  <si>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</si>
  <si>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</si>
  <si>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</si>
  <si>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</si>
  <si>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</si>
  <si>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</si>
  <si>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</si>
  <si>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</si>
  <si>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</si>
  <si>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</si>
  <si>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</si>
  <si>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</si>
  <si>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</si>
  <si>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</si>
  <si>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</si>
  <si>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</si>
  <si>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</si>
  <si>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</si>
  <si>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</si>
  <si>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</si>
  <si>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</si>
  <si>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</si>
  <si>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農業集落排水事業会計</t>
  </si>
  <si>
    <t>下水道事業会計</t>
  </si>
  <si>
    <t>介護保険特別会計</t>
  </si>
  <si>
    <t>国民健康保険特別会計</t>
  </si>
  <si>
    <t>後期高齢者医療特別会計</t>
  </si>
  <si>
    <t>その他会計（赤字）</t>
  </si>
  <si>
    <t>その他会計（黒字）</t>
  </si>
  <si>
    <t>-</t>
    <phoneticPr fontId="2"/>
  </si>
  <si>
    <t>-</t>
    <phoneticPr fontId="2"/>
  </si>
  <si>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5"/>
  </si>
  <si>
    <t>南黒地方福祉事務組合・一般会計</t>
    <rPh sb="11" eb="13">
      <t>イッパン</t>
    </rPh>
    <rPh sb="13" eb="15">
      <t>カイケイ</t>
    </rPh>
    <phoneticPr fontId="5"/>
  </si>
  <si>
    <t>黒石地区清掃施設組合・一般会計</t>
    <rPh sb="11" eb="13">
      <t>イッパン</t>
    </rPh>
    <rPh sb="13" eb="15">
      <t>カイケイ</t>
    </rPh>
    <phoneticPr fontId="5"/>
  </si>
  <si>
    <t>弘前地区環境整備事務組合・一般会計</t>
    <rPh sb="13" eb="15">
      <t>イッパン</t>
    </rPh>
    <rPh sb="15" eb="17">
      <t>カイケイ</t>
    </rPh>
    <phoneticPr fontId="5"/>
  </si>
  <si>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</si>
  <si>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</si>
  <si>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</si>
  <si>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津軽広域連合・一般会計</t>
    <rPh sb="0" eb="2">
      <t>ツガル</t>
    </rPh>
    <rPh sb="2" eb="4">
      <t>コウイキ</t>
    </rPh>
    <rPh sb="4" eb="6">
      <t>レンゴウ</t>
    </rPh>
    <rPh sb="7" eb="9">
      <t>イッパン</t>
    </rPh>
    <rPh sb="9" eb="11">
      <t>カイケイ</t>
    </rPh>
    <phoneticPr fontId="5"/>
  </si>
  <si>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5"/>
  </si>
  <si>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</si>
  <si>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津軽広域水道企業団（津軽事業部）水道事業会計</t>
    <rPh sb="0" eb="2">
      <t>ツガル</t>
    </rPh>
    <rPh sb="2" eb="4">
      <t>コウイキ</t>
    </rPh>
    <rPh sb="4" eb="6">
      <t>スイドウ</t>
    </rPh>
    <rPh sb="6" eb="8">
      <t>キギョウ</t>
    </rPh>
    <rPh sb="8" eb="9">
      <t>ダン</t>
    </rPh>
    <rPh sb="10" eb="12">
      <t>ツガル</t>
    </rPh>
    <rPh sb="12" eb="14">
      <t>ジギョウ</t>
    </rPh>
    <rPh sb="14" eb="15">
      <t>ブ</t>
    </rPh>
    <rPh sb="16" eb="18">
      <t>スイドウ</t>
    </rPh>
    <rPh sb="18" eb="20">
      <t>ジギョウ</t>
    </rPh>
    <rPh sb="20" eb="22">
      <t>カイケイ</t>
    </rPh>
    <phoneticPr fontId="5"/>
  </si>
  <si>
    <t>法適用企業</t>
    <rPh sb="0" eb="3">
      <t>ホウテキヨウ</t>
    </rPh>
    <rPh sb="3" eb="5">
      <t>キギョウ</t>
    </rPh>
    <phoneticPr fontId="2"/>
  </si>
  <si>
    <t>◯</t>
    <phoneticPr fontId="5"/>
  </si>
  <si>
    <t>藤崎町土地開発公社</t>
    <rPh sb="0" eb="2">
      <t>フジサキ</t>
    </rPh>
    <rPh sb="2" eb="3">
      <t>マチ</t>
    </rPh>
    <rPh sb="3" eb="5">
      <t>トチ</t>
    </rPh>
    <rPh sb="5" eb="7">
      <t>カイハツ</t>
    </rPh>
    <rPh sb="7" eb="9">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</si>
</sst>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127373</c:v>
                </c:pt>
                <c:pt idx="1">
                  <c:v>61722</c:v>
                </c:pt>
                <c:pt idx="2">
                  <c:v>28027</c:v>
                </c:pt>
                <c:pt idx="3">
                  <c:v>67951</c:v>
                </c:pt>
                <c:pt idx="4">
                  <c:v>221598</c:v>
                </c:pt>
              </c:numCache>
            </c:numRef>
          </c:val>
          <c:smooth val="0"/>
        </c:ser>
        <c:dLbls>
          <c:showLegendKey val="0"/>
          <c:showVal val="0"/>
          <c:showCatName val="0"/>
          <c:showSerName val="0"/>
          <c:showPercent val="0"/>
          <c:showBubbleSize val="0"/>
        </c:dLbls>
        <c:marker val="1"/>
        <c:smooth val="0"/>
        <c:axId val="193532848"/>
        <c:axId val="193533240"/>
      </c:lineChart>
      <c:catAx>
        <c:axId val="19353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533240"/>
        <c:crosses val="autoZero"/>
        <c:auto val="1"/>
        <c:lblAlgn val="ctr"/>
        <c:lblOffset val="100"/>
        <c:tickLblSkip val="1"/>
        <c:tickMarkSkip val="1"/>
        <c:noMultiLvlLbl val="0"/>
      </c:catAx>
      <c:valAx>
        <c:axId val="1935332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53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2.62</c:v>
                </c:pt>
                <c:pt idx="1">
                  <c:v>3.64</c:v>
                </c:pt>
                <c:pt idx="2">
                  <c:v>3.84</c:v>
                </c:pt>
                <c:pt idx="3">
                  <c:v>3.26</c:v>
                </c:pt>
                <c:pt idx="4">
                  <c:v>2.81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10.72</c:v>
                </c:pt>
                <c:pt idx="1">
                  <c:v>13.29</c:v>
                </c:pt>
                <c:pt idx="2">
                  <c:v>19.91</c:v>
                </c:pt>
                <c:pt idx="3">
                  <c:v>23.51</c:v>
                </c:pt>
                <c:pt idx="4">
                  <c:v>25.5</c:v>
                </c:pt>
              </c:numCache>
            </c:numRef>
          </c:val>
        </c:ser>
        <c:dLbls>
          <c:showLegendKey val="0"/>
          <c:showVal val="0"/>
          <c:showCatName val="0"/>
          <c:showSerName val="0"/>
          <c:showPercent val="0"/>
          <c:showBubbleSize val="0"/>
        </c:dLbls>
        <c:gapWidth val="250"/>
        <c:overlap val="100"/>
        <c:axId val="429858752"/>
        <c:axId val="429859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2.21</c:v>
                </c:pt>
                <c:pt idx="1">
                  <c:v>2.34</c:v>
                </c:pt>
                <c:pt idx="2">
                  <c:v>4.2300000000000004</c:v>
                </c:pt>
                <c:pt idx="3">
                  <c:v>0.42</c:v>
                </c:pt>
                <c:pt idx="4">
                  <c:v>1.38</c:v>
                </c:pt>
              </c:numCache>
            </c:numRef>
          </c:val>
          <c:smooth val="0"/>
        </c:ser>
        <c:dLbls>
          <c:showLegendKey val="0"/>
          <c:showVal val="0"/>
          <c:showCatName val="0"/>
          <c:showSerName val="0"/>
          <c:showPercent val="0"/>
          <c:showBubbleSize val="0"/>
        </c:dLbls>
        <c:marker val="1"/>
        <c:smooth val="0"/>
        <c:axId val="429858752"/>
        <c:axId val="429859144"/>
      </c:lineChart>
      <c:catAx>
        <c:axId val="4298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859144"/>
        <c:crosses val="autoZero"/>
        <c:auto val="1"/>
        <c:lblAlgn val="ctr"/>
        <c:lblOffset val="100"/>
        <c:tickLblSkip val="1"/>
        <c:tickMarkSkip val="1"/>
        <c:noMultiLvlLbl val="0"/>
      </c:catAx>
      <c:valAx>
        <c:axId val="429859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5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0.09</c:v>
                </c:pt>
                <c:pt idx="8">
                  <c:v>#N/A</c:v>
                </c:pt>
                <c:pt idx="9">
                  <c:v>0.01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0.47</c:v>
                </c:pt>
                <c:pt idx="2">
                  <c:v>#N/A</c:v>
                </c:pt>
                <c:pt idx="3">
                  <c:v>0.75</c:v>
                </c:pt>
                <c:pt idx="4">
                  <c:v>#N/A</c:v>
                </c:pt>
                <c:pt idx="5">
                  <c:v>1.55</c:v>
                </c:pt>
                <c:pt idx="6">
                  <c:v>#N/A</c:v>
                </c:pt>
                <c:pt idx="7">
                  <c:v>1.06</c:v>
                </c:pt>
                <c:pt idx="8">
                  <c:v>#N/A</c:v>
                </c:pt>
                <c:pt idx="9">
                  <c:v>0.37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0.72</c:v>
                </c:pt>
                <c:pt idx="2">
                  <c:v>#N/A</c:v>
                </c:pt>
                <c:pt idx="3">
                  <c:v>0.09</c:v>
                </c:pt>
                <c:pt idx="4">
                  <c:v>#N/A</c:v>
                </c:pt>
                <c:pt idx="5">
                  <c:v>0.05</c:v>
                </c:pt>
                <c:pt idx="6">
                  <c:v>#N/A</c:v>
                </c:pt>
                <c:pt idx="7">
                  <c:v>0.79</c:v>
                </c:pt>
                <c:pt idx="8">
                  <c:v>#N/A</c:v>
                </c:pt>
                <c:pt idx="9">
                  <c:v>0.41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0.48</c:v>
                </c:pt>
                <c:pt idx="4">
                  <c:v>#N/A</c:v>
                </c:pt>
                <c:pt idx="5">
                  <c:v>0.43</c:v>
                </c:pt>
                <c:pt idx="6">
                  <c:v>#N/A</c:v>
                </c:pt>
                <c:pt idx="7">
                  <c:v>0.54</c:v>
                </c:pt>
                <c:pt idx="8">
                  <c:v>#N/A</c:v>
                </c:pt>
                <c:pt idx="9">
                  <c:v>0.73</c:v>
                </c:pt>
              </c:numCache>
            </c:numRef>
          </c:val>
        </c:ser>
        <c:ser>
          <c:idx val="7"/>
          <c:order val="7"/>
          <c:tx>
            <c:strRef>
              <c:f>データシート!$A$34</c:f>
              <c:strCache>
                <c:ptCount val="1"/>
                <c:pt idx="0">
                  <c:v>農業集落排水事業会計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0.25</c:v>
                </c:pt>
                <c:pt idx="2">
                  <c:v>#N/A</c:v>
                </c:pt>
                <c:pt idx="3">
                  <c:v>0.56999999999999995</c:v>
                </c:pt>
                <c:pt idx="4">
                  <c:v>#N/A</c:v>
                </c:pt>
                <c:pt idx="5">
                  <c:v>0.77</c:v>
                </c:pt>
                <c:pt idx="6">
                  <c:v>#N/A</c:v>
                </c:pt>
                <c:pt idx="7">
                  <c:v>0.78</c:v>
                </c:pt>
                <c:pt idx="8">
                  <c:v>#N/A</c:v>
                </c:pt>
                <c:pt idx="9">
                  <c:v>0.86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2.62</c:v>
                </c:pt>
                <c:pt idx="2">
                  <c:v>#N/A</c:v>
                </c:pt>
                <c:pt idx="3">
                  <c:v>3.64</c:v>
                </c:pt>
                <c:pt idx="4">
                  <c:v>#N/A</c:v>
                </c:pt>
                <c:pt idx="5">
                  <c:v>3.84</c:v>
                </c:pt>
                <c:pt idx="6">
                  <c:v>#N/A</c:v>
                </c:pt>
                <c:pt idx="7">
                  <c:v>3.26</c:v>
                </c:pt>
                <c:pt idx="8">
                  <c:v>#N/A</c:v>
                </c:pt>
                <c:pt idx="9">
                  <c:v>2.81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2.21</c:v>
                </c:pt>
                <c:pt idx="2">
                  <c:v>#N/A</c:v>
                </c:pt>
                <c:pt idx="3">
                  <c:v>1.86</c:v>
                </c:pt>
                <c:pt idx="4">
                  <c:v>#N/A</c:v>
                </c:pt>
                <c:pt idx="5">
                  <c:v>1.86</c:v>
                </c:pt>
                <c:pt idx="6">
                  <c:v>#N/A</c:v>
                </c:pt>
                <c:pt idx="7">
                  <c:v>2.3199999999999998</c:v>
                </c:pt>
                <c:pt idx="8">
                  <c:v>#N/A</c:v>
                </c:pt>
                <c:pt idx="9">
                  <c:v>2.89</c:v>
                </c:pt>
              </c:numCache>
            </c:numRef>
          </c:val>
        </c:ser>
        <c:dLbls>
          <c:showLegendKey val="0"/>
          <c:showVal val="0"/>
          <c:showCatName val="0"/>
          <c:showSerName val="0"/>
          <c:showPercent val="0"/>
          <c:showBubbleSize val="0"/>
        </c:dLbls>
        <c:gapWidth val="150"/>
        <c:overlap val="100"/>
        <c:axId val="429859928"/>
        <c:axId val="429860320"/>
      </c:barChart>
      <c:catAx>
        <c:axId val="42985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860320"/>
        <c:crosses val="autoZero"/>
        <c:auto val="1"/>
        <c:lblAlgn val="ctr"/>
        <c:lblOffset val="100"/>
        <c:tickLblSkip val="1"/>
        <c:tickMarkSkip val="1"/>
        <c:noMultiLvlLbl val="0"/>
      </c:catAx>
      <c:valAx>
        <c:axId val="42986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59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859</c:v>
                </c:pt>
                <c:pt idx="5">
                  <c:v>900</c:v>
                </c:pt>
                <c:pt idx="8">
                  <c:v>926</c:v>
                </c:pt>
                <c:pt idx="11">
                  <c:v>978</c:v>
                </c:pt>
                <c:pt idx="14">
                  <c:v>1011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16</c:v>
                </c:pt>
                <c:pt idx="6">
                  <c:v>16</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c:v>
                </c:pt>
                <c:pt idx="3">
                  <c:v>34</c:v>
                </c:pt>
                <c:pt idx="6">
                  <c:v>33</c:v>
                </c:pt>
                <c:pt idx="9">
                  <c:v>30</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322</c:v>
                </c:pt>
                <c:pt idx="3">
                  <c:v>298</c:v>
                </c:pt>
                <c:pt idx="6">
                  <c:v>280</c:v>
                </c:pt>
                <c:pt idx="9">
                  <c:v>287</c:v>
                </c:pt>
                <c:pt idx="12">
                  <c:v>296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1225</c:v>
                </c:pt>
                <c:pt idx="3">
                  <c:v>1268</c:v>
                </c:pt>
                <c:pt idx="6">
                  <c:v>1261</c:v>
                </c:pt>
                <c:pt idx="9">
                  <c:v>1202</c:v>
                </c:pt>
                <c:pt idx="12">
                  <c:v>1249</c:v>
                </c:pt>
              </c:numCache>
            </c:numRef>
          </c:val>
        </c:ser>
        <c:dLbls>
          <c:showLegendKey val="0"/>
          <c:showVal val="0"/>
          <c:showCatName val="0"/>
          <c:showSerName val="0"/>
          <c:showPercent val="0"/>
          <c:showBubbleSize val="0"/>
        </c:dLbls>
        <c:gapWidth val="100"/>
        <c:overlap val="100"/>
        <c:axId val="429861104"/>
        <c:axId val="43347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748</c:v>
                </c:pt>
                <c:pt idx="2">
                  <c:v>#N/A</c:v>
                </c:pt>
                <c:pt idx="3">
                  <c:v>#N/A</c:v>
                </c:pt>
                <c:pt idx="4">
                  <c:v>716</c:v>
                </c:pt>
                <c:pt idx="5">
                  <c:v>#N/A</c:v>
                </c:pt>
                <c:pt idx="6">
                  <c:v>#N/A</c:v>
                </c:pt>
                <c:pt idx="7">
                  <c:v>664</c:v>
                </c:pt>
                <c:pt idx="8">
                  <c:v>#N/A</c:v>
                </c:pt>
                <c:pt idx="9">
                  <c:v>#N/A</c:v>
                </c:pt>
                <c:pt idx="10">
                  <c:v>557</c:v>
                </c:pt>
                <c:pt idx="11">
                  <c:v>#N/A</c:v>
                </c:pt>
                <c:pt idx="12">
                  <c:v>#N/A</c:v>
                </c:pt>
                <c:pt idx="13">
                  <c:v>579</c:v>
                </c:pt>
                <c:pt idx="14">
                  <c:v>#N/A</c:v>
                </c:pt>
              </c:numCache>
            </c:numRef>
          </c:val>
          <c:smooth val="0"/>
        </c:ser>
        <c:dLbls>
          <c:showLegendKey val="0"/>
          <c:showVal val="0"/>
          <c:showCatName val="0"/>
          <c:showSerName val="0"/>
          <c:showPercent val="0"/>
          <c:showBubbleSize val="0"/>
        </c:dLbls>
        <c:marker val="1"/>
        <c:smooth val="0"/>
        <c:axId val="429861104"/>
        <c:axId val="433474176"/>
      </c:lineChart>
      <c:catAx>
        <c:axId val="42986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474176"/>
        <c:crosses val="autoZero"/>
        <c:auto val="1"/>
        <c:lblAlgn val="ctr"/>
        <c:lblOffset val="100"/>
        <c:tickLblSkip val="1"/>
        <c:tickMarkSkip val="1"/>
        <c:noMultiLvlLbl val="0"/>
      </c:catAx>
      <c:valAx>
        <c:axId val="43347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6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11489</c:v>
                </c:pt>
                <c:pt idx="5">
                  <c:v>11506</c:v>
                </c:pt>
                <c:pt idx="8">
                  <c:v>11301</c:v>
                </c:pt>
                <c:pt idx="11">
                  <c:v>12141</c:v>
                </c:pt>
                <c:pt idx="14">
                  <c:v>11835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584</c:v>
                </c:pt>
                <c:pt idx="5">
                  <c:v>500</c:v>
                </c:pt>
                <c:pt idx="8">
                  <c:v>416</c:v>
                </c:pt>
                <c:pt idx="11">
                  <c:v>354</c:v>
                </c:pt>
                <c:pt idx="14">
                  <c:v>398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618</c:v>
                </c:pt>
                <c:pt idx="5">
                  <c:v>814</c:v>
                </c:pt>
                <c:pt idx="8">
                  <c:v>1193</c:v>
                </c:pt>
                <c:pt idx="11">
                  <c:v>1532</c:v>
                </c:pt>
                <c:pt idx="14">
                  <c:v>1739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1985</c:v>
                </c:pt>
                <c:pt idx="3">
                  <c:v>1801</c:v>
                </c:pt>
                <c:pt idx="6">
                  <c:v>1692</c:v>
                </c:pt>
                <c:pt idx="9">
                  <c:v>1544</c:v>
                </c:pt>
                <c:pt idx="12">
                  <c:v>1399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228</c:v>
                </c:pt>
                <c:pt idx="3">
                  <c:v>197</c:v>
                </c:pt>
                <c:pt idx="6">
                  <c:v>172</c:v>
                </c:pt>
                <c:pt idx="9">
                  <c:v>145</c:v>
                </c:pt>
                <c:pt idx="12">
                  <c:v>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6258</c:v>
                </c:pt>
                <c:pt idx="3">
                  <c:v>5453</c:v>
                </c:pt>
                <c:pt idx="6">
                  <c:v>4920</c:v>
                </c:pt>
                <c:pt idx="9">
                  <c:v>4546</c:v>
                </c:pt>
                <c:pt idx="12">
                  <c:v>4318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150</c:v>
                </c:pt>
                <c:pt idx="3">
                  <c:v>132</c:v>
                </c:pt>
                <c:pt idx="6">
                  <c:v>114</c:v>
                </c:pt>
                <c:pt idx="9">
                  <c:v>96</c:v>
                </c:pt>
                <c:pt idx="12">
                  <c:v>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12795</c:v>
                </c:pt>
                <c:pt idx="3">
                  <c:v>12615</c:v>
                </c:pt>
                <c:pt idx="6">
                  <c:v>12020</c:v>
                </c:pt>
                <c:pt idx="9">
                  <c:v>11987</c:v>
                </c:pt>
                <c:pt idx="12">
                  <c:v>12814</c:v>
                </c:pt>
              </c:numCache>
            </c:numRef>
          </c:val>
        </c:ser>
        <c:dLbls>
          <c:showLegendKey val="0"/>
          <c:showVal val="0"/>
          <c:showCatName val="0"/>
          <c:showSerName val="0"/>
          <c:showPercent val="0"/>
          <c:showBubbleSize val="0"/>
        </c:dLbls>
        <c:gapWidth val="100"/>
        <c:overlap val="100"/>
        <c:axId val="433475352"/>
        <c:axId val="43347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8723</c:v>
                </c:pt>
                <c:pt idx="2">
                  <c:v>#N/A</c:v>
                </c:pt>
                <c:pt idx="3">
                  <c:v>#N/A</c:v>
                </c:pt>
                <c:pt idx="4">
                  <c:v>7377</c:v>
                </c:pt>
                <c:pt idx="5">
                  <c:v>#N/A</c:v>
                </c:pt>
                <c:pt idx="6">
                  <c:v>#N/A</c:v>
                </c:pt>
                <c:pt idx="7">
                  <c:v>6009</c:v>
                </c:pt>
                <c:pt idx="8">
                  <c:v>#N/A</c:v>
                </c:pt>
                <c:pt idx="9">
                  <c:v>#N/A</c:v>
                </c:pt>
                <c:pt idx="10">
                  <c:v>4290</c:v>
                </c:pt>
                <c:pt idx="11">
                  <c:v>#N/A</c:v>
                </c:pt>
                <c:pt idx="12">
                  <c:v>#N/A</c:v>
                </c:pt>
                <c:pt idx="13">
                  <c:v>4786</c:v>
                </c:pt>
                <c:pt idx="14">
                  <c:v>#N/A</c:v>
                </c:pt>
              </c:numCache>
            </c:numRef>
          </c:val>
          <c:smooth val="0"/>
        </c:ser>
        <c:dLbls>
          <c:showLegendKey val="0"/>
          <c:showVal val="0"/>
          <c:showCatName val="0"/>
          <c:showSerName val="0"/>
          <c:showPercent val="0"/>
          <c:showBubbleSize val="0"/>
        </c:dLbls>
        <c:marker val="1"/>
        <c:smooth val="0"/>
        <c:axId val="433475352"/>
        <c:axId val="433475744"/>
      </c:lineChart>
      <c:catAx>
        <c:axId val="43347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475744"/>
        <c:crosses val="autoZero"/>
        <c:auto val="1"/>
        <c:lblAlgn val="ctr"/>
        <c:lblOffset val="100"/>
        <c:tickLblSkip val="1"/>
        <c:tickMarkSkip val="1"/>
        <c:noMultiLvlLbl val="0"/>
      </c:catAx>
      <c:valAx>
        <c:axId val="43347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47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15,724
15,709
37.26
10,597,758
10,401,074
143,558
5,108,605
12,814,072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・少子高齢化や人口の減少に加え、町内に中心となる産業が少ないこと、並びに長引く景気低迷による個人・法人関係の減収等により、財政力指数は、</a:t>
          </a:r>
          <a:r>
            <a:rPr lang="en-US" sz="1100" b="0" i="0" baseline="0">
              <a:solidFill>
                <a:schemeClr val="dk1"/>
              </a:solidFill>
              <a:latin typeface="+mn-lt"/>
              <a:ea typeface="+mn-ea"/>
              <a:cs typeface="+mn-cs"/>
            </a:rPr>
            <a:t>0.26</a:t>
          </a:r>
          <a:r>
            <a:rPr lang="ja-JP" altLang="en-US" sz="1100" b="0" i="0" baseline="0">
              <a:solidFill>
                <a:schemeClr val="dk1"/>
              </a:solidFill>
              <a:latin typeface="+mn-lt"/>
              <a:ea typeface="+mn-ea"/>
              <a:cs typeface="+mn-cs"/>
            </a:rPr>
            <a:t>と全国の類似団体平均を下回っている。</a:t>
          </a:r>
          <a:endParaRPr lang="ja-JP" altLang="en-US"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今後は、退職者不補充等による職員数の削減による人件費の削減、補助費の見直し等により、行政の効率化に努め、財政の健全化を図りつつ、町総合計画プランに沿った施策の重点化に努め、活力あるまちづくりを展開する。</a:t>
          </a:r>
          <a:endParaRPr lang="ja-JP" altLang="en-US"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71" name="直線コネクタ 70"/>
        <xdr:cNvCxnSpPr/>
      </xdr:nvCxnSpPr>
      <xdr:spPr>
        <a:xfrm>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4" name="直線コネクタ 73"/>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95250</xdr:rowOff>
    </xdr:to>
    <xdr:cxnSp macro="">
      <xdr:nvCxnSpPr>
        <xdr:cNvPr id="77" name="直線コネクタ 76"/>
        <xdr:cNvCxnSpPr/>
      </xdr:nvCxnSpPr>
      <xdr:spPr>
        <a:xfrm>
          <a:off x="1447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・平成２５年度の経常収支比率は前年度と比較すると</a:t>
          </a:r>
          <a:r>
            <a:rPr lang="en-US" sz="1100" b="0" i="0" baseline="0">
              <a:solidFill>
                <a:schemeClr val="dk1"/>
              </a:solidFill>
              <a:latin typeface="+mn-lt"/>
              <a:ea typeface="+mn-ea"/>
              <a:cs typeface="+mn-cs"/>
            </a:rPr>
            <a:t>0.</a:t>
          </a:r>
          <a:r>
            <a:rPr lang="en-US" altLang="ja-JP" sz="1100" b="0" i="0" baseline="0">
              <a:solidFill>
                <a:schemeClr val="dk1"/>
              </a:solidFill>
              <a:latin typeface="+mn-lt"/>
              <a:ea typeface="+mn-ea"/>
              <a:cs typeface="+mn-cs"/>
            </a:rPr>
            <a:t>8</a:t>
          </a:r>
          <a:r>
            <a:rPr lang="ja-JP" altLang="en-US" sz="1100" b="0" i="0" baseline="0">
              <a:solidFill>
                <a:schemeClr val="dk1"/>
              </a:solidFill>
              <a:latin typeface="+mn-lt"/>
              <a:ea typeface="+mn-ea"/>
              <a:cs typeface="+mn-cs"/>
            </a:rPr>
            <a:t>ポイント増の</a:t>
          </a:r>
          <a:r>
            <a:rPr lang="en-US" sz="1100" b="0" i="0" baseline="0">
              <a:solidFill>
                <a:schemeClr val="dk1"/>
              </a:solidFill>
              <a:latin typeface="+mn-lt"/>
              <a:ea typeface="+mn-ea"/>
              <a:cs typeface="+mn-cs"/>
            </a:rPr>
            <a:t>84</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8</a:t>
          </a:r>
          <a:r>
            <a:rPr lang="ja-JP" altLang="en-US" sz="1100" b="0" i="0" baseline="0">
              <a:solidFill>
                <a:schemeClr val="dk1"/>
              </a:solidFill>
              <a:latin typeface="+mn-lt"/>
              <a:ea typeface="+mn-ea"/>
              <a:cs typeface="+mn-cs"/>
            </a:rPr>
            <a:t>％となった。</a:t>
          </a:r>
          <a:endParaRPr lang="ja-JP" altLang="en-US" sz="1100">
            <a:solidFill>
              <a:schemeClr val="dk1"/>
            </a:solidFill>
            <a:latin typeface="+mn-lt"/>
            <a:ea typeface="+mn-ea"/>
            <a:cs typeface="+mn-cs"/>
          </a:endParaRPr>
        </a:p>
        <a:p>
          <a:r>
            <a:rPr lang="ja-JP" altLang="en-US" sz="1100">
              <a:solidFill>
                <a:schemeClr val="dk1"/>
              </a:solidFill>
              <a:latin typeface="+mn-lt"/>
              <a:ea typeface="+mn-ea"/>
              <a:cs typeface="+mn-cs"/>
            </a:rPr>
            <a:t>その主な要因としては、歳入では、一般財源になる臨時財政対策債の減（前年度△</a:t>
          </a:r>
          <a:r>
            <a:rPr lang="en-US" sz="1100">
              <a:solidFill>
                <a:schemeClr val="dk1"/>
              </a:solidFill>
              <a:latin typeface="+mn-lt"/>
              <a:ea typeface="+mn-ea"/>
              <a:cs typeface="+mn-cs"/>
            </a:rPr>
            <a:t>21,800</a:t>
          </a:r>
          <a:r>
            <a:rPr lang="ja-JP" altLang="en-US" sz="1100">
              <a:solidFill>
                <a:schemeClr val="dk1"/>
              </a:solidFill>
              <a:latin typeface="+mn-lt"/>
              <a:ea typeface="+mn-ea"/>
              <a:cs typeface="+mn-cs"/>
            </a:rPr>
            <a:t>千円）が大きく、歳出では、公債費の元利償還金の増の為である。</a:t>
          </a:r>
          <a:endParaRPr lang="ja-JP" sz="1400"/>
        </a:p>
        <a:p>
          <a:pPr rtl="0"/>
          <a:r>
            <a:rPr lang="ja-JP" altLang="en-US" sz="1100" b="0" i="0" baseline="0">
              <a:solidFill>
                <a:schemeClr val="dk1"/>
              </a:solidFill>
              <a:latin typeface="+mn-lt"/>
              <a:ea typeface="+mn-ea"/>
              <a:cs typeface="+mn-cs"/>
            </a:rPr>
            <a:t>　 今後は、公債費を抑制するための繰上償還及びこれまでの行財政改革を継続して義務的経費の削減に努める。</a:t>
          </a:r>
          <a:endParaRPr lang="ja-JP" altLang="en-US"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164193</xdr:rowOff>
    </xdr:from>
    <xdr:to>
      <xdr:col>7</xdr:col>
      <xdr:colOff>152400</xdr:colOff>
      <xdr:row>62</xdr:row>
      <xdr:rowOff>84667</xdr:rowOff>
    </xdr:to>
    <xdr:cxnSp macro="">
      <xdr:nvCxnSpPr>
        <xdr:cNvPr id="133" name="直線コネクタ 132"/>
        <xdr:cNvCxnSpPr/>
      </xdr:nvCxnSpPr>
      <xdr:spPr>
        <a:xfrm>
          <a:off x="4114800" y="10622643"/>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129722</xdr:rowOff>
    </xdr:from>
    <xdr:to>
      <xdr:col>6</xdr:col>
      <xdr:colOff>0</xdr:colOff>
      <xdr:row>61</xdr:row>
      <xdr:rowOff>164193</xdr:rowOff>
    </xdr:to>
    <xdr:cxnSp macro="">
      <xdr:nvCxnSpPr>
        <xdr:cNvPr id="136" name="直線コネクタ 135"/>
        <xdr:cNvCxnSpPr/>
      </xdr:nvCxnSpPr>
      <xdr:spPr>
        <a:xfrm>
          <a:off x="3225800" y="1058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129722</xdr:rowOff>
    </xdr:from>
    <xdr:to>
      <xdr:col>4</xdr:col>
      <xdr:colOff>482600</xdr:colOff>
      <xdr:row>61</xdr:row>
      <xdr:rowOff>164193</xdr:rowOff>
    </xdr:to>
    <xdr:cxnSp macro="">
      <xdr:nvCxnSpPr>
        <xdr:cNvPr id="139" name="直線コネクタ 138"/>
        <xdr:cNvCxnSpPr/>
      </xdr:nvCxnSpPr>
      <xdr:spPr>
        <a:xfrm flipV="1">
          <a:off x="2336800" y="1058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164193</xdr:rowOff>
    </xdr:from>
    <xdr:to>
      <xdr:col>3</xdr:col>
      <xdr:colOff>279400</xdr:colOff>
      <xdr:row>66</xdr:row>
      <xdr:rowOff>30843</xdr:rowOff>
    </xdr:to>
    <xdr:cxnSp macro="">
      <xdr:nvCxnSpPr>
        <xdr:cNvPr id="142" name="直線コネクタ 141"/>
        <xdr:cNvCxnSpPr/>
      </xdr:nvCxnSpPr>
      <xdr:spPr>
        <a:xfrm flipV="1">
          <a:off x="1447800" y="1062264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4" name="テキスト ボックス 143"/>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2" name="円/楕円 151"/>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3"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113393</xdr:rowOff>
    </xdr:from>
    <xdr:to>
      <xdr:col>6</xdr:col>
      <xdr:colOff>50800</xdr:colOff>
      <xdr:row>62</xdr:row>
      <xdr:rowOff>43543</xdr:rowOff>
    </xdr:to>
    <xdr:sp macro="" textlink="">
      <xdr:nvSpPr>
        <xdr:cNvPr id="154" name="円/楕円 153"/>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53720</xdr:rowOff>
    </xdr:from>
    <xdr:ext cx="736600" cy="259045"/>
    <xdr:sp macro="" textlink="">
      <xdr:nvSpPr>
        <xdr:cNvPr id="155" name="テキスト ボックス 154"/>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78922</xdr:rowOff>
    </xdr:from>
    <xdr:to>
      <xdr:col>4</xdr:col>
      <xdr:colOff>533400</xdr:colOff>
      <xdr:row>62</xdr:row>
      <xdr:rowOff>9072</xdr:rowOff>
    </xdr:to>
    <xdr:sp macro="" textlink="">
      <xdr:nvSpPr>
        <xdr:cNvPr id="156" name="円/楕円 155"/>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57" name="テキスト ボックス 156"/>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113393</xdr:rowOff>
    </xdr:from>
    <xdr:to>
      <xdr:col>3</xdr:col>
      <xdr:colOff>330200</xdr:colOff>
      <xdr:row>62</xdr:row>
      <xdr:rowOff>43543</xdr:rowOff>
    </xdr:to>
    <xdr:sp macro="" textlink="">
      <xdr:nvSpPr>
        <xdr:cNvPr id="158" name="円/楕円 157"/>
        <xdr:cNvSpPr/>
      </xdr:nvSpPr>
      <xdr:spPr>
        <a:xfrm>
          <a:off x="2286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28320</xdr:rowOff>
    </xdr:from>
    <xdr:ext cx="762000" cy="259045"/>
    <xdr:sp macro="" textlink="">
      <xdr:nvSpPr>
        <xdr:cNvPr id="159" name="テキスト ボックス 158"/>
        <xdr:cNvSpPr txBox="1"/>
      </xdr:nvSpPr>
      <xdr:spPr>
        <a:xfrm>
          <a:off x="1955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151493</xdr:rowOff>
    </xdr:from>
    <xdr:to>
      <xdr:col>2</xdr:col>
      <xdr:colOff>127000</xdr:colOff>
      <xdr:row>66</xdr:row>
      <xdr:rowOff>81643</xdr:rowOff>
    </xdr:to>
    <xdr:sp macro="" textlink="">
      <xdr:nvSpPr>
        <xdr:cNvPr id="160" name="円/楕円 159"/>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66420</xdr:rowOff>
    </xdr:from>
    <xdr:ext cx="762000" cy="259045"/>
    <xdr:sp macro="" textlink="">
      <xdr:nvSpPr>
        <xdr:cNvPr id="161" name="テキスト ボックス 160"/>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[129,145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・人件費及び物件費等の合計額の人口１人当たりの金額が類似団体平均を下回っているのは、主に人件費が要因となっている。これは、新規採用の抑制による職員数の減により、人件費が前年度より</a:t>
          </a:r>
          <a:r>
            <a:rPr lang="en-US" altLang="ja-JP" sz="1100" b="0" i="0" baseline="0">
              <a:solidFill>
                <a:schemeClr val="dk1"/>
              </a:solidFill>
              <a:latin typeface="+mn-lt"/>
              <a:ea typeface="+mn-ea"/>
              <a:cs typeface="+mn-cs"/>
            </a:rPr>
            <a:t>71</a:t>
          </a:r>
          <a:r>
            <a:rPr lang="en-US" sz="1100" b="0" i="0" baseline="0">
              <a:solidFill>
                <a:schemeClr val="dk1"/>
              </a:solidFill>
              <a:latin typeface="+mn-lt"/>
              <a:ea typeface="+mn-ea"/>
              <a:cs typeface="+mn-cs"/>
            </a:rPr>
            <a:t>,609</a:t>
          </a:r>
          <a:r>
            <a:rPr lang="ja-JP" altLang="en-US" sz="1100" b="0" i="0" baseline="0">
              <a:solidFill>
                <a:schemeClr val="dk1"/>
              </a:solidFill>
              <a:latin typeface="+mn-lt"/>
              <a:ea typeface="+mn-ea"/>
              <a:cs typeface="+mn-cs"/>
            </a:rPr>
            <a:t>千円減額となったことが大きく、今後も継続して新規採用の抑制を図り、人件費及び物件費等の削減に努める。</a:t>
          </a:r>
          <a:endParaRPr lang="ja-JP" altLang="en-US"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30428</xdr:rowOff>
    </xdr:from>
    <xdr:to>
      <xdr:col>7</xdr:col>
      <xdr:colOff>152400</xdr:colOff>
      <xdr:row>81</xdr:row>
      <xdr:rowOff>47441</xdr:rowOff>
    </xdr:to>
    <xdr:cxnSp macro="">
      <xdr:nvCxnSpPr>
        <xdr:cNvPr id="196" name="直線コネクタ 195"/>
        <xdr:cNvCxnSpPr/>
      </xdr:nvCxnSpPr>
      <xdr:spPr>
        <a:xfrm flipV="1">
          <a:off x="4114800" y="13917878"/>
          <a:ext cx="838200" cy="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40788</xdr:rowOff>
    </xdr:from>
    <xdr:to>
      <xdr:col>6</xdr:col>
      <xdr:colOff>0</xdr:colOff>
      <xdr:row>81</xdr:row>
      <xdr:rowOff>47441</xdr:rowOff>
    </xdr:to>
    <xdr:cxnSp macro="">
      <xdr:nvCxnSpPr>
        <xdr:cNvPr id="199" name="直線コネクタ 198"/>
        <xdr:cNvCxnSpPr/>
      </xdr:nvCxnSpPr>
      <xdr:spPr>
        <a:xfrm>
          <a:off x="3225800" y="13928238"/>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40788</xdr:rowOff>
    </xdr:from>
    <xdr:to>
      <xdr:col>4</xdr:col>
      <xdr:colOff>482600</xdr:colOff>
      <xdr:row>81</xdr:row>
      <xdr:rowOff>53299</xdr:rowOff>
    </xdr:to>
    <xdr:cxnSp macro="">
      <xdr:nvCxnSpPr>
        <xdr:cNvPr id="202" name="直線コネクタ 201"/>
        <xdr:cNvCxnSpPr/>
      </xdr:nvCxnSpPr>
      <xdr:spPr>
        <a:xfrm flipV="1">
          <a:off x="2336800" y="13928238"/>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53299</xdr:rowOff>
    </xdr:from>
    <xdr:to>
      <xdr:col>3</xdr:col>
      <xdr:colOff>279400</xdr:colOff>
      <xdr:row>81</xdr:row>
      <xdr:rowOff>55363</xdr:rowOff>
    </xdr:to>
    <xdr:cxnSp macro="">
      <xdr:nvCxnSpPr>
        <xdr:cNvPr id="205" name="直線コネクタ 204"/>
        <xdr:cNvCxnSpPr/>
      </xdr:nvCxnSpPr>
      <xdr:spPr>
        <a:xfrm flipV="1">
          <a:off x="1447800" y="13940749"/>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16556</xdr:rowOff>
    </xdr:from>
    <xdr:ext cx="762000" cy="259045"/>
    <xdr:sp macro="" textlink="">
      <xdr:nvSpPr>
        <xdr:cNvPr id="207" name="テキスト ボックス 206"/>
        <xdr:cNvSpPr txBox="1"/>
      </xdr:nvSpPr>
      <xdr:spPr>
        <a:xfrm>
          <a:off x="1955800" y="1407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6864</xdr:rowOff>
    </xdr:from>
    <xdr:ext cx="762000" cy="259045"/>
    <xdr:sp macro="" textlink="">
      <xdr:nvSpPr>
        <xdr:cNvPr id="209" name="テキスト ボックス 208"/>
        <xdr:cNvSpPr txBox="1"/>
      </xdr:nvSpPr>
      <xdr:spPr>
        <a:xfrm>
          <a:off x="1066800" y="140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151078</xdr:rowOff>
    </xdr:from>
    <xdr:to>
      <xdr:col>7</xdr:col>
      <xdr:colOff>203200</xdr:colOff>
      <xdr:row>81</xdr:row>
      <xdr:rowOff>81228</xdr:rowOff>
    </xdr:to>
    <xdr:sp macro="" textlink="">
      <xdr:nvSpPr>
        <xdr:cNvPr id="215" name="円/楕円 214"/>
        <xdr:cNvSpPr/>
      </xdr:nvSpPr>
      <xdr:spPr>
        <a:xfrm>
          <a:off x="4902200" y="1386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72355</xdr:rowOff>
    </xdr:from>
    <xdr:ext cx="762000" cy="259045"/>
    <xdr:sp macro="" textlink="">
      <xdr:nvSpPr>
        <xdr:cNvPr id="216" name="人件費・物件費等の状況該当値テキスト"/>
        <xdr:cNvSpPr txBox="1"/>
      </xdr:nvSpPr>
      <xdr:spPr>
        <a:xfrm>
          <a:off x="5041900" y="1378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129,145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168091</xdr:rowOff>
    </xdr:from>
    <xdr:to>
      <xdr:col>6</xdr:col>
      <xdr:colOff>50800</xdr:colOff>
      <xdr:row>81</xdr:row>
      <xdr:rowOff>98241</xdr:rowOff>
    </xdr:to>
    <xdr:sp macro="" textlink="">
      <xdr:nvSpPr>
        <xdr:cNvPr id="217" name="円/楕円 216"/>
        <xdr:cNvSpPr/>
      </xdr:nvSpPr>
      <xdr:spPr>
        <a:xfrm>
          <a:off x="4064000" y="138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108418</xdr:rowOff>
    </xdr:from>
    <xdr:ext cx="736600" cy="259045"/>
    <xdr:sp macro="" textlink="">
      <xdr:nvSpPr>
        <xdr:cNvPr id="218" name="テキスト ボックス 217"/>
        <xdr:cNvSpPr txBox="1"/>
      </xdr:nvSpPr>
      <xdr:spPr>
        <a:xfrm>
          <a:off x="3733800" y="1365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161438</xdr:rowOff>
    </xdr:from>
    <xdr:to>
      <xdr:col>4</xdr:col>
      <xdr:colOff>533400</xdr:colOff>
      <xdr:row>81</xdr:row>
      <xdr:rowOff>91588</xdr:rowOff>
    </xdr:to>
    <xdr:sp macro="" textlink="">
      <xdr:nvSpPr>
        <xdr:cNvPr id="219" name="円/楕円 218"/>
        <xdr:cNvSpPr/>
      </xdr:nvSpPr>
      <xdr:spPr>
        <a:xfrm>
          <a:off x="3175000" y="138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101765</xdr:rowOff>
    </xdr:from>
    <xdr:ext cx="762000" cy="259045"/>
    <xdr:sp macro="" textlink="">
      <xdr:nvSpPr>
        <xdr:cNvPr id="220" name="テキスト ボックス 219"/>
        <xdr:cNvSpPr txBox="1"/>
      </xdr:nvSpPr>
      <xdr:spPr>
        <a:xfrm>
          <a:off x="2844800" y="136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2499</xdr:rowOff>
    </xdr:from>
    <xdr:to>
      <xdr:col>3</xdr:col>
      <xdr:colOff>330200</xdr:colOff>
      <xdr:row>81</xdr:row>
      <xdr:rowOff>104099</xdr:rowOff>
    </xdr:to>
    <xdr:sp macro="" textlink="">
      <xdr:nvSpPr>
        <xdr:cNvPr id="221" name="円/楕円 220"/>
        <xdr:cNvSpPr/>
      </xdr:nvSpPr>
      <xdr:spPr>
        <a:xfrm>
          <a:off x="2286000" y="138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114276</xdr:rowOff>
    </xdr:from>
    <xdr:ext cx="762000" cy="259045"/>
    <xdr:sp macro="" textlink="">
      <xdr:nvSpPr>
        <xdr:cNvPr id="222" name="テキスト ボックス 221"/>
        <xdr:cNvSpPr txBox="1"/>
      </xdr:nvSpPr>
      <xdr:spPr>
        <a:xfrm>
          <a:off x="1955800" y="1365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4563</xdr:rowOff>
    </xdr:from>
    <xdr:to>
      <xdr:col>2</xdr:col>
      <xdr:colOff>127000</xdr:colOff>
      <xdr:row>81</xdr:row>
      <xdr:rowOff>106163</xdr:rowOff>
    </xdr:to>
    <xdr:sp macro="" textlink="">
      <xdr:nvSpPr>
        <xdr:cNvPr id="223" name="円/楕円 222"/>
        <xdr:cNvSpPr/>
      </xdr:nvSpPr>
      <xdr:spPr>
        <a:xfrm>
          <a:off x="1397000" y="138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116340</xdr:rowOff>
    </xdr:from>
    <xdr:ext cx="762000" cy="259045"/>
    <xdr:sp macro="" textlink="">
      <xdr:nvSpPr>
        <xdr:cNvPr id="224" name="テキスト ボックス 223"/>
        <xdr:cNvSpPr txBox="1"/>
      </xdr:nvSpPr>
      <xdr:spPr>
        <a:xfrm>
          <a:off x="1066800" y="1366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町村合併後の給与調整し、１年間の給与カットで一時的に下がった後も下降傾向にあり全国平均、全国町村平均及び類似団体平均よりも低い状況であるが、今後も継続して給与の適正化に努める。</a:t>
          </a:r>
          <a:endParaRPr lang="ja-JP" altLang="en-US"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87</xdr:row>
      <xdr:rowOff>56545</xdr:rowOff>
    </xdr:to>
    <xdr:cxnSp macro="">
      <xdr:nvCxnSpPr>
        <xdr:cNvPr id="255" name="直線コネクタ 254"/>
        <xdr:cNvCxnSpPr/>
      </xdr:nvCxnSpPr>
      <xdr:spPr>
        <a:xfrm flipV="1">
          <a:off x="17018000" y="13754705"/>
          <a:ext cx="0" cy="121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88</xdr:row>
      <xdr:rowOff>137886</xdr:rowOff>
    </xdr:to>
    <xdr:cxnSp macro="">
      <xdr:nvCxnSpPr>
        <xdr:cNvPr id="260" name="直線コネクタ 259"/>
        <xdr:cNvCxnSpPr/>
      </xdr:nvCxnSpPr>
      <xdr:spPr>
        <a:xfrm flipV="1">
          <a:off x="16179800" y="14283266"/>
          <a:ext cx="8382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168625</xdr:rowOff>
    </xdr:from>
    <xdr:ext cx="762000" cy="259045"/>
    <xdr:sp macro="" textlink="">
      <xdr:nvSpPr>
        <xdr:cNvPr id="261" name="給与水準   （国との比較）平均値テキスト"/>
        <xdr:cNvSpPr txBox="1"/>
      </xdr:nvSpPr>
      <xdr:spPr>
        <a:xfrm>
          <a:off x="17106900" y="14227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2" name="フローチャート : 判断 261"/>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114905</xdr:rowOff>
    </xdr:from>
    <xdr:to>
      <xdr:col>23</xdr:col>
      <xdr:colOff>406400</xdr:colOff>
      <xdr:row>88</xdr:row>
      <xdr:rowOff>137886</xdr:rowOff>
    </xdr:to>
    <xdr:cxnSp macro="">
      <xdr:nvCxnSpPr>
        <xdr:cNvPr id="263" name="直線コネクタ 262"/>
        <xdr:cNvCxnSpPr/>
      </xdr:nvCxnSpPr>
      <xdr:spPr>
        <a:xfrm>
          <a:off x="15290800" y="152025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29634</xdr:rowOff>
    </xdr:from>
    <xdr:to>
      <xdr:col>23</xdr:col>
      <xdr:colOff>457200</xdr:colOff>
      <xdr:row>88</xdr:row>
      <xdr:rowOff>131234</xdr:rowOff>
    </xdr:to>
    <xdr:sp macro="" textlink="">
      <xdr:nvSpPr>
        <xdr:cNvPr id="264" name="フローチャート : 判断 263"/>
        <xdr:cNvSpPr/>
      </xdr:nvSpPr>
      <xdr:spPr>
        <a:xfrm>
          <a:off x="16129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141411</xdr:rowOff>
    </xdr:from>
    <xdr:ext cx="736600" cy="259045"/>
    <xdr:sp macro="" textlink="">
      <xdr:nvSpPr>
        <xdr:cNvPr id="265" name="テキスト ボックス 264"/>
        <xdr:cNvSpPr txBox="1"/>
      </xdr:nvSpPr>
      <xdr:spPr>
        <a:xfrm>
          <a:off x="15798800" y="1488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88</xdr:row>
      <xdr:rowOff>114905</xdr:rowOff>
    </xdr:to>
    <xdr:cxnSp macro="">
      <xdr:nvCxnSpPr>
        <xdr:cNvPr id="266" name="直線コネクタ 265"/>
        <xdr:cNvCxnSpPr/>
      </xdr:nvCxnSpPr>
      <xdr:spPr>
        <a:xfrm>
          <a:off x="14401800" y="1423730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7" name="フローチャート : 判断 266"/>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8" name="テキスト ボックス 267"/>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83</xdr:row>
      <xdr:rowOff>133350</xdr:rowOff>
    </xdr:to>
    <xdr:cxnSp macro="">
      <xdr:nvCxnSpPr>
        <xdr:cNvPr id="269" name="直線コネクタ 268"/>
        <xdr:cNvCxnSpPr/>
      </xdr:nvCxnSpPr>
      <xdr:spPr>
        <a:xfrm flipV="1">
          <a:off x="13512800" y="142373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70" name="フローチャート : 判断 269"/>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71" name="テキスト ボックス 270"/>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2" name="フローチャート : 判断 271"/>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73" name="テキスト ボックス 27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9" name="円/楕円 278"/>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80"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87086</xdr:rowOff>
    </xdr:from>
    <xdr:to>
      <xdr:col>23</xdr:col>
      <xdr:colOff>457200</xdr:colOff>
      <xdr:row>89</xdr:row>
      <xdr:rowOff>17236</xdr:rowOff>
    </xdr:to>
    <xdr:sp macro="" textlink="">
      <xdr:nvSpPr>
        <xdr:cNvPr id="281" name="円/楕円 280"/>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2013</xdr:rowOff>
    </xdr:from>
    <xdr:ext cx="736600" cy="259045"/>
    <xdr:sp macro="" textlink="">
      <xdr:nvSpPr>
        <xdr:cNvPr id="282" name="テキスト ボックス 281"/>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64105</xdr:rowOff>
    </xdr:from>
    <xdr:to>
      <xdr:col>22</xdr:col>
      <xdr:colOff>254000</xdr:colOff>
      <xdr:row>88</xdr:row>
      <xdr:rowOff>165705</xdr:rowOff>
    </xdr:to>
    <xdr:sp macro="" textlink="">
      <xdr:nvSpPr>
        <xdr:cNvPr id="283" name="円/楕円 282"/>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84" name="テキスト ボックス 283"/>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85" name="円/楕円 284"/>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6" name="テキスト ボックス 285"/>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7" name="円/楕円 286"/>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8" name="テキスト ボックス 287"/>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集中改革プラン等、行財政改革の取り組みにより、技能職員の退職者不補充、機構改革、保育所の民営化などにより毎年職員数は減少していることにより、類似団体平均よりも下回っている。今後も、これまでの施策を継続しつつ、さらにアウトソーシングの活用などにより定員管理に努める。</a:t>
          </a:r>
          <a:endParaRPr lang="ja-JP" altLang="en-US"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2" name="直線コネクタ 321"/>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3"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4" name="直線コネクタ 323"/>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5"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6" name="直線コネクタ 325"/>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71675</xdr:rowOff>
    </xdr:from>
    <xdr:to>
      <xdr:col>24</xdr:col>
      <xdr:colOff>558800</xdr:colOff>
      <xdr:row>59</xdr:row>
      <xdr:rowOff>77708</xdr:rowOff>
    </xdr:to>
    <xdr:cxnSp macro="">
      <xdr:nvCxnSpPr>
        <xdr:cNvPr id="327" name="直線コネクタ 326"/>
        <xdr:cNvCxnSpPr/>
      </xdr:nvCxnSpPr>
      <xdr:spPr>
        <a:xfrm>
          <a:off x="16179800" y="1018722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34624</xdr:rowOff>
    </xdr:from>
    <xdr:ext cx="762000" cy="259045"/>
    <xdr:sp macro="" textlink="">
      <xdr:nvSpPr>
        <xdr:cNvPr id="328" name="定員管理の状況平均値テキスト"/>
        <xdr:cNvSpPr txBox="1"/>
      </xdr:nvSpPr>
      <xdr:spPr>
        <a:xfrm>
          <a:off x="17106900" y="10493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9" name="フローチャート : 判断 328"/>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71675</xdr:rowOff>
    </xdr:from>
    <xdr:to>
      <xdr:col>23</xdr:col>
      <xdr:colOff>406400</xdr:colOff>
      <xdr:row>59</xdr:row>
      <xdr:rowOff>109379</xdr:rowOff>
    </xdr:to>
    <xdr:cxnSp macro="">
      <xdr:nvCxnSpPr>
        <xdr:cNvPr id="330" name="直線コネクタ 329"/>
        <xdr:cNvCxnSpPr/>
      </xdr:nvCxnSpPr>
      <xdr:spPr>
        <a:xfrm flipV="1">
          <a:off x="15290800" y="10187225"/>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31" name="フローチャート : 判断 330"/>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2" name="テキスト ボックス 331"/>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109379</xdr:rowOff>
    </xdr:from>
    <xdr:to>
      <xdr:col>22</xdr:col>
      <xdr:colOff>203200</xdr:colOff>
      <xdr:row>59</xdr:row>
      <xdr:rowOff>124460</xdr:rowOff>
    </xdr:to>
    <xdr:cxnSp macro="">
      <xdr:nvCxnSpPr>
        <xdr:cNvPr id="333" name="直線コネクタ 332"/>
        <xdr:cNvCxnSpPr/>
      </xdr:nvCxnSpPr>
      <xdr:spPr>
        <a:xfrm flipV="1">
          <a:off x="14401800" y="1022492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4" name="フローチャート : 判断 333"/>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5" name="テキスト ボックス 334"/>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124460</xdr:rowOff>
    </xdr:from>
    <xdr:to>
      <xdr:col>21</xdr:col>
      <xdr:colOff>0</xdr:colOff>
      <xdr:row>60</xdr:row>
      <xdr:rowOff>19368</xdr:rowOff>
    </xdr:to>
    <xdr:cxnSp macro="">
      <xdr:nvCxnSpPr>
        <xdr:cNvPr id="336" name="直線コネクタ 335"/>
        <xdr:cNvCxnSpPr/>
      </xdr:nvCxnSpPr>
      <xdr:spPr>
        <a:xfrm flipV="1">
          <a:off x="13512800" y="102400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7" name="フローチャート : 判断 336"/>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129319</xdr:rowOff>
    </xdr:from>
    <xdr:ext cx="762000" cy="259045"/>
    <xdr:sp macro="" textlink="">
      <xdr:nvSpPr>
        <xdr:cNvPr id="338" name="テキスト ボックス 337"/>
        <xdr:cNvSpPr txBox="1"/>
      </xdr:nvSpPr>
      <xdr:spPr>
        <a:xfrm>
          <a:off x="14020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9" name="フローチャート : 判断 338"/>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109714</xdr:rowOff>
    </xdr:from>
    <xdr:ext cx="762000" cy="259045"/>
    <xdr:sp macro="" textlink="">
      <xdr:nvSpPr>
        <xdr:cNvPr id="340" name="テキスト ボックス 339"/>
        <xdr:cNvSpPr txBox="1"/>
      </xdr:nvSpPr>
      <xdr:spPr>
        <a:xfrm>
          <a:off x="13131800" y="1056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26908</xdr:rowOff>
    </xdr:from>
    <xdr:to>
      <xdr:col>24</xdr:col>
      <xdr:colOff>609600</xdr:colOff>
      <xdr:row>59</xdr:row>
      <xdr:rowOff>128508</xdr:rowOff>
    </xdr:to>
    <xdr:sp macro="" textlink="">
      <xdr:nvSpPr>
        <xdr:cNvPr id="346" name="円/楕円 345"/>
        <xdr:cNvSpPr/>
      </xdr:nvSpPr>
      <xdr:spPr>
        <a:xfrm>
          <a:off x="16967200" y="101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43435</xdr:rowOff>
    </xdr:from>
    <xdr:ext cx="762000" cy="259045"/>
    <xdr:sp macro="" textlink="">
      <xdr:nvSpPr>
        <xdr:cNvPr id="347" name="定員管理の状況該当値テキスト"/>
        <xdr:cNvSpPr txBox="1"/>
      </xdr:nvSpPr>
      <xdr:spPr>
        <a:xfrm>
          <a:off x="17106900" y="998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20875</xdr:rowOff>
    </xdr:from>
    <xdr:to>
      <xdr:col>23</xdr:col>
      <xdr:colOff>457200</xdr:colOff>
      <xdr:row>59</xdr:row>
      <xdr:rowOff>122475</xdr:rowOff>
    </xdr:to>
    <xdr:sp macro="" textlink="">
      <xdr:nvSpPr>
        <xdr:cNvPr id="348" name="円/楕円 347"/>
        <xdr:cNvSpPr/>
      </xdr:nvSpPr>
      <xdr:spPr>
        <a:xfrm>
          <a:off x="161290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132652</xdr:rowOff>
    </xdr:from>
    <xdr:ext cx="736600" cy="259045"/>
    <xdr:sp macro="" textlink="">
      <xdr:nvSpPr>
        <xdr:cNvPr id="349" name="テキスト ボックス 348"/>
        <xdr:cNvSpPr txBox="1"/>
      </xdr:nvSpPr>
      <xdr:spPr>
        <a:xfrm>
          <a:off x="15798800" y="990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58579</xdr:rowOff>
    </xdr:from>
    <xdr:to>
      <xdr:col>22</xdr:col>
      <xdr:colOff>254000</xdr:colOff>
      <xdr:row>59</xdr:row>
      <xdr:rowOff>160179</xdr:rowOff>
    </xdr:to>
    <xdr:sp macro="" textlink="">
      <xdr:nvSpPr>
        <xdr:cNvPr id="350" name="円/楕円 349"/>
        <xdr:cNvSpPr/>
      </xdr:nvSpPr>
      <xdr:spPr>
        <a:xfrm>
          <a:off x="15240000" y="101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170356</xdr:rowOff>
    </xdr:from>
    <xdr:ext cx="762000" cy="259045"/>
    <xdr:sp macro="" textlink="">
      <xdr:nvSpPr>
        <xdr:cNvPr id="351" name="テキスト ボックス 350"/>
        <xdr:cNvSpPr txBox="1"/>
      </xdr:nvSpPr>
      <xdr:spPr>
        <a:xfrm>
          <a:off x="14909800" y="994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73660</xdr:rowOff>
    </xdr:from>
    <xdr:to>
      <xdr:col>21</xdr:col>
      <xdr:colOff>50800</xdr:colOff>
      <xdr:row>60</xdr:row>
      <xdr:rowOff>3810</xdr:rowOff>
    </xdr:to>
    <xdr:sp macro="" textlink="">
      <xdr:nvSpPr>
        <xdr:cNvPr id="352" name="円/楕円 351"/>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13987</xdr:rowOff>
    </xdr:from>
    <xdr:ext cx="762000" cy="259045"/>
    <xdr:sp macro="" textlink="">
      <xdr:nvSpPr>
        <xdr:cNvPr id="353" name="テキスト ボックス 352"/>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140018</xdr:rowOff>
    </xdr:from>
    <xdr:to>
      <xdr:col>19</xdr:col>
      <xdr:colOff>533400</xdr:colOff>
      <xdr:row>60</xdr:row>
      <xdr:rowOff>70168</xdr:rowOff>
    </xdr:to>
    <xdr:sp macro="" textlink="">
      <xdr:nvSpPr>
        <xdr:cNvPr id="354" name="円/楕円 353"/>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80345</xdr:rowOff>
    </xdr:from>
    <xdr:ext cx="762000" cy="259045"/>
    <xdr:sp macro="" textlink="">
      <xdr:nvSpPr>
        <xdr:cNvPr id="355" name="テキスト ボックス 354"/>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・財政健全化法の施行時から、類似団体平均を上回っている数値であるが、平成</a:t>
          </a:r>
          <a:r>
            <a:rPr lang="en-US" sz="1100" b="0" i="0" baseline="0">
              <a:solidFill>
                <a:schemeClr val="dk1"/>
              </a:solidFill>
              <a:latin typeface="+mn-lt"/>
              <a:ea typeface="+mn-ea"/>
              <a:cs typeface="+mn-cs"/>
            </a:rPr>
            <a:t>21</a:t>
          </a:r>
          <a:r>
            <a:rPr lang="ja-JP" altLang="en-US" sz="1100" b="0" i="0" baseline="0">
              <a:solidFill>
                <a:schemeClr val="dk1"/>
              </a:solidFill>
              <a:latin typeface="+mn-lt"/>
              <a:ea typeface="+mn-ea"/>
              <a:cs typeface="+mn-cs"/>
            </a:rPr>
            <a:t>年度</a:t>
          </a:r>
          <a:r>
            <a:rPr lang="en-US" sz="1100" b="0" i="0" baseline="0">
              <a:solidFill>
                <a:schemeClr val="dk1"/>
              </a:solidFill>
              <a:latin typeface="+mn-lt"/>
              <a:ea typeface="+mn-ea"/>
              <a:cs typeface="+mn-cs"/>
            </a:rPr>
            <a:t>19.4</a:t>
          </a:r>
          <a:r>
            <a:rPr lang="ja-JP" altLang="en-US" sz="1100" b="0" i="0" baseline="0">
              <a:solidFill>
                <a:schemeClr val="dk1"/>
              </a:solidFill>
              <a:latin typeface="+mn-lt"/>
              <a:ea typeface="+mn-ea"/>
              <a:cs typeface="+mn-cs"/>
            </a:rPr>
            <a:t>％、平成</a:t>
          </a:r>
          <a:r>
            <a:rPr lang="en-US" sz="1100" b="0" i="0" baseline="0">
              <a:solidFill>
                <a:schemeClr val="dk1"/>
              </a:solidFill>
              <a:latin typeface="+mn-lt"/>
              <a:ea typeface="+mn-ea"/>
              <a:cs typeface="+mn-cs"/>
            </a:rPr>
            <a:t>22</a:t>
          </a:r>
          <a:r>
            <a:rPr lang="ja-JP" altLang="en-US" sz="1100" b="0" i="0" baseline="0">
              <a:solidFill>
                <a:schemeClr val="dk1"/>
              </a:solidFill>
              <a:latin typeface="+mn-lt"/>
              <a:ea typeface="+mn-ea"/>
              <a:cs typeface="+mn-cs"/>
            </a:rPr>
            <a:t>年度</a:t>
          </a:r>
          <a:r>
            <a:rPr lang="en-US" sz="1100" b="0" i="0" baseline="0">
              <a:solidFill>
                <a:schemeClr val="dk1"/>
              </a:solidFill>
              <a:latin typeface="+mn-lt"/>
              <a:ea typeface="+mn-ea"/>
              <a:cs typeface="+mn-cs"/>
            </a:rPr>
            <a:t>18.4</a:t>
          </a:r>
          <a:r>
            <a:rPr lang="ja-JP" altLang="en-US" sz="1100" b="0" i="0" baseline="0">
              <a:solidFill>
                <a:schemeClr val="dk1"/>
              </a:solidFill>
              <a:latin typeface="+mn-lt"/>
              <a:ea typeface="+mn-ea"/>
              <a:cs typeface="+mn-cs"/>
            </a:rPr>
            <a:t>％、平成</a:t>
          </a:r>
          <a:r>
            <a:rPr lang="en-US"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年度は</a:t>
          </a:r>
          <a:r>
            <a:rPr lang="en-US" sz="1100" b="0" i="0" baseline="0">
              <a:solidFill>
                <a:schemeClr val="dk1"/>
              </a:solidFill>
              <a:latin typeface="+mn-lt"/>
              <a:ea typeface="+mn-ea"/>
              <a:cs typeface="+mn-cs"/>
            </a:rPr>
            <a:t>16.8</a:t>
          </a:r>
          <a:r>
            <a:rPr lang="ja-JP" altLang="en-US" sz="1100" b="0" i="0" baseline="0">
              <a:solidFill>
                <a:schemeClr val="dk1"/>
              </a:solidFill>
              <a:latin typeface="+mn-lt"/>
              <a:ea typeface="+mn-ea"/>
              <a:cs typeface="+mn-cs"/>
            </a:rPr>
            <a:t>％、平成</a:t>
          </a:r>
          <a:r>
            <a:rPr lang="en-US"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a:t>
          </a:r>
          <a:r>
            <a:rPr lang="en-US" sz="1100" b="0" i="0" baseline="0">
              <a:solidFill>
                <a:schemeClr val="dk1"/>
              </a:solidFill>
              <a:latin typeface="+mn-lt"/>
              <a:ea typeface="+mn-ea"/>
              <a:cs typeface="+mn-cs"/>
            </a:rPr>
            <a:t>15.2</a:t>
          </a:r>
          <a:r>
            <a:rPr lang="ja-JP" altLang="en-US" sz="1100" b="0" i="0" baseline="0">
              <a:solidFill>
                <a:schemeClr val="dk1"/>
              </a:solidFill>
              <a:latin typeface="+mn-lt"/>
              <a:ea typeface="+mn-ea"/>
              <a:cs typeface="+mn-cs"/>
            </a:rPr>
            <a:t>％、平成</a:t>
          </a:r>
          <a:r>
            <a:rPr lang="en-US"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a:t>
          </a:r>
          <a:r>
            <a:rPr lang="en-US" sz="1100" b="0" i="0" baseline="0">
              <a:solidFill>
                <a:schemeClr val="dk1"/>
              </a:solidFill>
              <a:latin typeface="+mn-lt"/>
              <a:ea typeface="+mn-ea"/>
              <a:cs typeface="+mn-cs"/>
            </a:rPr>
            <a:t>14.3</a:t>
          </a:r>
          <a:r>
            <a:rPr lang="ja-JP" altLang="en-US" sz="1100" b="0" i="0" baseline="0">
              <a:solidFill>
                <a:schemeClr val="dk1"/>
              </a:solidFill>
              <a:latin typeface="+mn-lt"/>
              <a:ea typeface="+mn-ea"/>
              <a:cs typeface="+mn-cs"/>
            </a:rPr>
            <a:t>％と年々、減少している。平成</a:t>
          </a:r>
          <a:r>
            <a:rPr lang="en-US"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年度が前年度から△</a:t>
          </a:r>
          <a:r>
            <a:rPr lang="en-US" altLang="ja-JP" sz="1100" b="0" i="0" baseline="0">
              <a:solidFill>
                <a:schemeClr val="dk1"/>
              </a:solidFill>
              <a:latin typeface="+mn-lt"/>
              <a:ea typeface="+mn-ea"/>
              <a:cs typeface="+mn-cs"/>
            </a:rPr>
            <a:t>0</a:t>
          </a:r>
          <a:r>
            <a:rPr lang="en-US" sz="1100" b="0" i="0" baseline="0">
              <a:solidFill>
                <a:schemeClr val="dk1"/>
              </a:solidFill>
              <a:latin typeface="+mn-lt"/>
              <a:ea typeface="+mn-ea"/>
              <a:cs typeface="+mn-cs"/>
            </a:rPr>
            <a:t>.9</a:t>
          </a:r>
          <a:r>
            <a:rPr lang="ja-JP" altLang="en-US" sz="1100" b="0" i="0" baseline="0">
              <a:solidFill>
                <a:schemeClr val="dk1"/>
              </a:solidFill>
              <a:latin typeface="+mn-lt"/>
              <a:ea typeface="+mn-ea"/>
              <a:cs typeface="+mn-cs"/>
            </a:rPr>
            <a:t>ポイント減少した大きな要因は、基準財政需要額に算入される公債費の合併特例債・臨時財政対策債の元利償還の増及び公営企業会計への元利償還金に対する繰入金の減が大きい。</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今後も基準財政需要額の算入が少ない公債費は減少し、算入が大きい公債費が増えることが見込まれること、並びに公営企業債の元利償還金に対する繰入金の減が見込まれるので、比率は減少していくと見込まれるが、今後とも、緊急度・住民ニーズを的確に把握した事業の選択により、起債に大きく頼ることのない財政運営に努める。</a:t>
          </a:r>
          <a:endParaRPr lang="ja-JP" altLang="en-US"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2" name="直線コネクタ 37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3" name="テキスト ボックス 37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4" name="直線コネクタ 37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5" name="テキスト ボックス 37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6" name="直線コネクタ 37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7" name="テキスト ボックス 37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8" name="直線コネクタ 37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9" name="テキスト ボックス 37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0" name="直線コネクタ 37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1" name="テキスト ボックス 38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2" name="直線コネクタ 38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3" name="テキスト ボックス 38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65012</xdr:rowOff>
    </xdr:from>
    <xdr:to>
      <xdr:col>24</xdr:col>
      <xdr:colOff>558800</xdr:colOff>
      <xdr:row>43</xdr:row>
      <xdr:rowOff>95250</xdr:rowOff>
    </xdr:to>
    <xdr:cxnSp macro="">
      <xdr:nvCxnSpPr>
        <xdr:cNvPr id="387" name="直線コネクタ 386"/>
        <xdr:cNvCxnSpPr/>
      </xdr:nvCxnSpPr>
      <xdr:spPr>
        <a:xfrm flipV="1">
          <a:off x="17018000" y="6065762"/>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88"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89" name="直線コネクタ 388"/>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151389</xdr:rowOff>
    </xdr:from>
    <xdr:ext cx="762000" cy="259045"/>
    <xdr:sp macro="" textlink="">
      <xdr:nvSpPr>
        <xdr:cNvPr id="390" name="公債費負担の状況最大値テキスト"/>
        <xdr:cNvSpPr txBox="1"/>
      </xdr:nvSpPr>
      <xdr:spPr>
        <a:xfrm>
          <a:off x="17106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65012</xdr:rowOff>
    </xdr:from>
    <xdr:to>
      <xdr:col>24</xdr:col>
      <xdr:colOff>647700</xdr:colOff>
      <xdr:row>35</xdr:row>
      <xdr:rowOff>65012</xdr:rowOff>
    </xdr:to>
    <xdr:cxnSp macro="">
      <xdr:nvCxnSpPr>
        <xdr:cNvPr id="391" name="直線コネクタ 390"/>
        <xdr:cNvCxnSpPr/>
      </xdr:nvCxnSpPr>
      <xdr:spPr>
        <a:xfrm>
          <a:off x="16929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47474</xdr:rowOff>
    </xdr:from>
    <xdr:to>
      <xdr:col>24</xdr:col>
      <xdr:colOff>558800</xdr:colOff>
      <xdr:row>41</xdr:row>
      <xdr:rowOff>150888</xdr:rowOff>
    </xdr:to>
    <xdr:cxnSp macro="">
      <xdr:nvCxnSpPr>
        <xdr:cNvPr id="392" name="直線コネクタ 391"/>
        <xdr:cNvCxnSpPr/>
      </xdr:nvCxnSpPr>
      <xdr:spPr>
        <a:xfrm flipV="1">
          <a:off x="16179800" y="707692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137782</xdr:rowOff>
    </xdr:from>
    <xdr:ext cx="762000" cy="259045"/>
    <xdr:sp macro="" textlink="">
      <xdr:nvSpPr>
        <xdr:cNvPr id="393"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121255</xdr:rowOff>
    </xdr:from>
    <xdr:to>
      <xdr:col>24</xdr:col>
      <xdr:colOff>609600</xdr:colOff>
      <xdr:row>40</xdr:row>
      <xdr:rowOff>51405</xdr:rowOff>
    </xdr:to>
    <xdr:sp macro="" textlink="">
      <xdr:nvSpPr>
        <xdr:cNvPr id="394" name="フローチャート : 判断 393"/>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163285</xdr:rowOff>
    </xdr:to>
    <xdr:cxnSp macro="">
      <xdr:nvCxnSpPr>
        <xdr:cNvPr id="395" name="直線コネクタ 394"/>
        <xdr:cNvCxnSpPr/>
      </xdr:nvCxnSpPr>
      <xdr:spPr>
        <a:xfrm flipV="1">
          <a:off x="15290800" y="71803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53219</xdr:rowOff>
    </xdr:from>
    <xdr:to>
      <xdr:col>23</xdr:col>
      <xdr:colOff>457200</xdr:colOff>
      <xdr:row>40</xdr:row>
      <xdr:rowOff>154819</xdr:rowOff>
    </xdr:to>
    <xdr:sp macro="" textlink="">
      <xdr:nvSpPr>
        <xdr:cNvPr id="396" name="フローチャート : 判断 395"/>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164996</xdr:rowOff>
    </xdr:from>
    <xdr:ext cx="736600" cy="259045"/>
    <xdr:sp macro="" textlink="">
      <xdr:nvSpPr>
        <xdr:cNvPr id="397" name="テキスト ボックス 396"/>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44</xdr:row>
      <xdr:rowOff>4233</xdr:rowOff>
    </xdr:to>
    <xdr:cxnSp macro="">
      <xdr:nvCxnSpPr>
        <xdr:cNvPr id="398" name="直線コネクタ 397"/>
        <xdr:cNvCxnSpPr/>
      </xdr:nvCxnSpPr>
      <xdr:spPr>
        <a:xfrm flipV="1">
          <a:off x="14401800" y="73641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9" name="フローチャート : 判断 398"/>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00" name="テキスト ボックス 399"/>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119138</xdr:rowOff>
    </xdr:to>
    <xdr:cxnSp macro="">
      <xdr:nvCxnSpPr>
        <xdr:cNvPr id="401" name="直線コネクタ 400"/>
        <xdr:cNvCxnSpPr/>
      </xdr:nvCxnSpPr>
      <xdr:spPr>
        <a:xfrm flipV="1">
          <a:off x="13512800" y="75480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402" name="フローチャート : 判断 40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03" name="テキスト ボックス 40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04" name="フローチャート : 判断 403"/>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120849</xdr:rowOff>
    </xdr:from>
    <xdr:ext cx="762000" cy="259045"/>
    <xdr:sp macro="" textlink="">
      <xdr:nvSpPr>
        <xdr:cNvPr id="405" name="テキスト ボックス 404"/>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168124</xdr:rowOff>
    </xdr:from>
    <xdr:to>
      <xdr:col>24</xdr:col>
      <xdr:colOff>609600</xdr:colOff>
      <xdr:row>41</xdr:row>
      <xdr:rowOff>98274</xdr:rowOff>
    </xdr:to>
    <xdr:sp macro="" textlink="">
      <xdr:nvSpPr>
        <xdr:cNvPr id="411" name="円/楕円 410"/>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140201</xdr:rowOff>
    </xdr:from>
    <xdr:ext cx="762000" cy="259045"/>
    <xdr:sp macro="" textlink="">
      <xdr:nvSpPr>
        <xdr:cNvPr id="412"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413" name="円/楕円 412"/>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15015</xdr:rowOff>
    </xdr:from>
    <xdr:ext cx="736600" cy="259045"/>
    <xdr:sp macro="" textlink="">
      <xdr:nvSpPr>
        <xdr:cNvPr id="414" name="テキスト ボックス 413"/>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15" name="円/楕円 414"/>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16" name="テキスト ボックス 415"/>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17" name="円/楕円 416"/>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8" name="テキスト ボックス 41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68338</xdr:rowOff>
    </xdr:from>
    <xdr:to>
      <xdr:col>19</xdr:col>
      <xdr:colOff>533400</xdr:colOff>
      <xdr:row>44</xdr:row>
      <xdr:rowOff>169938</xdr:rowOff>
    </xdr:to>
    <xdr:sp macro="" textlink="">
      <xdr:nvSpPr>
        <xdr:cNvPr id="419" name="円/楕円 418"/>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154715</xdr:rowOff>
    </xdr:from>
    <xdr:ext cx="762000" cy="259045"/>
    <xdr:sp macro="" textlink="">
      <xdr:nvSpPr>
        <xdr:cNvPr id="420" name="テキスト ボックス 419"/>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2" name="テキスト ボックス 42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3" name="テキスト ボックス 42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・当町の将来負担比率は類似団体を上回っているが、Ｈ</a:t>
          </a:r>
          <a:r>
            <a:rPr lang="en-US"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年度は小学校改築事業などにより、前年度から</a:t>
          </a:r>
          <a:r>
            <a:rPr lang="en-US" altLang="ja-JP" sz="1100" b="0" i="0" baseline="0">
              <a:solidFill>
                <a:schemeClr val="dk1"/>
              </a:solidFill>
              <a:latin typeface="+mn-lt"/>
              <a:ea typeface="+mn-ea"/>
              <a:cs typeface="+mn-cs"/>
            </a:rPr>
            <a:t>10</a:t>
          </a:r>
          <a:r>
            <a:rPr lang="en-US" sz="1100" b="0" i="0" baseline="0">
              <a:solidFill>
                <a:schemeClr val="dk1"/>
              </a:solidFill>
              <a:latin typeface="+mn-lt"/>
              <a:ea typeface="+mn-ea"/>
              <a:cs typeface="+mn-cs"/>
            </a:rPr>
            <a:t>.7</a:t>
          </a:r>
          <a:r>
            <a:rPr lang="ja-JP" altLang="en-US" sz="1100" b="0" i="0" baseline="0">
              <a:solidFill>
                <a:schemeClr val="dk1"/>
              </a:solidFill>
              <a:latin typeface="+mn-lt"/>
              <a:ea typeface="+mn-ea"/>
              <a:cs typeface="+mn-cs"/>
            </a:rPr>
            <a:t>ポイント増の</a:t>
          </a:r>
          <a:r>
            <a:rPr lang="en-US" sz="1100" b="0" i="0" baseline="0">
              <a:solidFill>
                <a:schemeClr val="dk1"/>
              </a:solidFill>
              <a:latin typeface="+mn-lt"/>
              <a:ea typeface="+mn-ea"/>
              <a:cs typeface="+mn-cs"/>
            </a:rPr>
            <a:t>114.5</a:t>
          </a:r>
          <a:r>
            <a:rPr lang="ja-JP" altLang="en-US" sz="1100" b="0" i="0" baseline="0">
              <a:solidFill>
                <a:schemeClr val="dk1"/>
              </a:solidFill>
              <a:latin typeface="+mn-lt"/>
              <a:ea typeface="+mn-ea"/>
              <a:cs typeface="+mn-cs"/>
            </a:rPr>
            <a:t>ポイントに比率が増加している。Ｈ</a:t>
          </a:r>
          <a:r>
            <a:rPr lang="en-US" sz="1100" b="0" i="0" baseline="0">
              <a:solidFill>
                <a:schemeClr val="dk1"/>
              </a:solidFill>
              <a:latin typeface="+mn-lt"/>
              <a:ea typeface="+mn-ea"/>
              <a:cs typeface="+mn-cs"/>
            </a:rPr>
            <a:t>2</a:t>
          </a:r>
          <a:r>
            <a:rPr lang="en-US" altLang="ja-JP" sz="1100" b="0" i="0" baseline="0">
              <a:solidFill>
                <a:schemeClr val="dk1"/>
              </a:solidFill>
              <a:latin typeface="+mn-lt"/>
              <a:ea typeface="+mn-ea"/>
              <a:cs typeface="+mn-cs"/>
            </a:rPr>
            <a:t>6</a:t>
          </a:r>
          <a:r>
            <a:rPr lang="ja-JP" altLang="en-US" sz="1100" b="0" i="0" baseline="0">
              <a:solidFill>
                <a:schemeClr val="dk1"/>
              </a:solidFill>
              <a:latin typeface="+mn-lt"/>
              <a:ea typeface="+mn-ea"/>
              <a:cs typeface="+mn-cs"/>
            </a:rPr>
            <a:t>年度以降は、公営企業債等繰入見込額の減少等により、将来負担比率は下がっていく予定である。</a:t>
          </a:r>
          <a:endParaRPr lang="ja-JP" altLang="en-US"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今後も後生への負担を少しでも軽減するよう、新規事業の実施等について総点検を図り、財政の健全化に努める。</a:t>
          </a:r>
          <a:endParaRPr lang="ja-JP" altLang="en-US"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7" name="直線コネクタ 43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8" name="テキスト ボックス 43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41" name="直線コネクタ 44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2" name="テキスト ボックス 44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19</xdr:row>
      <xdr:rowOff>124968</xdr:rowOff>
    </xdr:to>
    <xdr:cxnSp macro="">
      <xdr:nvCxnSpPr>
        <xdr:cNvPr id="445" name="直線コネクタ 444"/>
        <xdr:cNvCxnSpPr/>
      </xdr:nvCxnSpPr>
      <xdr:spPr>
        <a:xfrm flipV="1">
          <a:off x="17018000" y="2574766"/>
          <a:ext cx="0" cy="8077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97045</xdr:rowOff>
    </xdr:from>
    <xdr:ext cx="762000" cy="259045"/>
    <xdr:sp macro="" textlink="">
      <xdr:nvSpPr>
        <xdr:cNvPr id="446" name="将来負担の状況最小値テキスト"/>
        <xdr:cNvSpPr txBox="1"/>
      </xdr:nvSpPr>
      <xdr:spPr>
        <a:xfrm>
          <a:off x="17106900" y="335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19</xdr:row>
      <xdr:rowOff>124968</xdr:rowOff>
    </xdr:from>
    <xdr:to>
      <xdr:col>24</xdr:col>
      <xdr:colOff>647700</xdr:colOff>
      <xdr:row>19</xdr:row>
      <xdr:rowOff>124968</xdr:rowOff>
    </xdr:to>
    <xdr:cxnSp macro="">
      <xdr:nvCxnSpPr>
        <xdr:cNvPr id="447" name="直線コネクタ 446"/>
        <xdr:cNvCxnSpPr/>
      </xdr:nvCxnSpPr>
      <xdr:spPr>
        <a:xfrm>
          <a:off x="16929100" y="338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48"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49" name="直線コネクタ 448"/>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111823</xdr:rowOff>
    </xdr:from>
    <xdr:to>
      <xdr:col>24</xdr:col>
      <xdr:colOff>558800</xdr:colOff>
      <xdr:row>19</xdr:row>
      <xdr:rowOff>4921</xdr:rowOff>
    </xdr:to>
    <xdr:cxnSp macro="">
      <xdr:nvCxnSpPr>
        <xdr:cNvPr id="450" name="直線コネクタ 449"/>
        <xdr:cNvCxnSpPr/>
      </xdr:nvCxnSpPr>
      <xdr:spPr>
        <a:xfrm>
          <a:off x="16179800" y="3197923"/>
          <a:ext cx="8382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148988</xdr:rowOff>
    </xdr:from>
    <xdr:ext cx="762000" cy="259045"/>
    <xdr:sp macro="" textlink="">
      <xdr:nvSpPr>
        <xdr:cNvPr id="451" name="将来負担の状況平均値テキスト"/>
        <xdr:cNvSpPr txBox="1"/>
      </xdr:nvSpPr>
      <xdr:spPr>
        <a:xfrm>
          <a:off x="17106900" y="2720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132461</xdr:rowOff>
    </xdr:from>
    <xdr:to>
      <xdr:col>24</xdr:col>
      <xdr:colOff>609600</xdr:colOff>
      <xdr:row>17</xdr:row>
      <xdr:rowOff>62611</xdr:rowOff>
    </xdr:to>
    <xdr:sp macro="" textlink="">
      <xdr:nvSpPr>
        <xdr:cNvPr id="452" name="フローチャート : 判断 451"/>
        <xdr:cNvSpPr/>
      </xdr:nvSpPr>
      <xdr:spPr>
        <a:xfrm>
          <a:off x="16967200" y="287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111823</xdr:rowOff>
    </xdr:from>
    <xdr:to>
      <xdr:col>23</xdr:col>
      <xdr:colOff>406400</xdr:colOff>
      <xdr:row>19</xdr:row>
      <xdr:rowOff>170815</xdr:rowOff>
    </xdr:to>
    <xdr:cxnSp macro="">
      <xdr:nvCxnSpPr>
        <xdr:cNvPr id="453" name="直線コネクタ 452"/>
        <xdr:cNvCxnSpPr/>
      </xdr:nvCxnSpPr>
      <xdr:spPr>
        <a:xfrm flipV="1">
          <a:off x="15290800" y="3197923"/>
          <a:ext cx="889000" cy="2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40640</xdr:rowOff>
    </xdr:from>
    <xdr:to>
      <xdr:col>23</xdr:col>
      <xdr:colOff>457200</xdr:colOff>
      <xdr:row>17</xdr:row>
      <xdr:rowOff>142240</xdr:rowOff>
    </xdr:to>
    <xdr:sp macro="" textlink="">
      <xdr:nvSpPr>
        <xdr:cNvPr id="454" name="フローチャート : 判断 453"/>
        <xdr:cNvSpPr/>
      </xdr:nvSpPr>
      <xdr:spPr>
        <a:xfrm>
          <a:off x="16129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152417</xdr:rowOff>
    </xdr:from>
    <xdr:ext cx="736600" cy="259045"/>
    <xdr:sp macro="" textlink="">
      <xdr:nvSpPr>
        <xdr:cNvPr id="455" name="テキスト ボックス 454"/>
        <xdr:cNvSpPr txBox="1"/>
      </xdr:nvSpPr>
      <xdr:spPr>
        <a:xfrm>
          <a:off x="15798800" y="272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170815</xdr:rowOff>
    </xdr:from>
    <xdr:to>
      <xdr:col>22</xdr:col>
      <xdr:colOff>203200</xdr:colOff>
      <xdr:row>21</xdr:row>
      <xdr:rowOff>1651</xdr:rowOff>
    </xdr:to>
    <xdr:cxnSp macro="">
      <xdr:nvCxnSpPr>
        <xdr:cNvPr id="456" name="直線コネクタ 455"/>
        <xdr:cNvCxnSpPr/>
      </xdr:nvCxnSpPr>
      <xdr:spPr>
        <a:xfrm flipV="1">
          <a:off x="14401800" y="342836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125095</xdr:rowOff>
    </xdr:from>
    <xdr:to>
      <xdr:col>22</xdr:col>
      <xdr:colOff>254000</xdr:colOff>
      <xdr:row>18</xdr:row>
      <xdr:rowOff>55245</xdr:rowOff>
    </xdr:to>
    <xdr:sp macro="" textlink="">
      <xdr:nvSpPr>
        <xdr:cNvPr id="457" name="フローチャート : 判断 456"/>
        <xdr:cNvSpPr/>
      </xdr:nvSpPr>
      <xdr:spPr>
        <a:xfrm>
          <a:off x="15240000" y="303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65422</xdr:rowOff>
    </xdr:from>
    <xdr:ext cx="762000" cy="259045"/>
    <xdr:sp macro="" textlink="">
      <xdr:nvSpPr>
        <xdr:cNvPr id="458" name="テキスト ボックス 457"/>
        <xdr:cNvSpPr txBox="1"/>
      </xdr:nvSpPr>
      <xdr:spPr>
        <a:xfrm>
          <a:off x="149098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1651</xdr:rowOff>
    </xdr:from>
    <xdr:to>
      <xdr:col>21</xdr:col>
      <xdr:colOff>0</xdr:colOff>
      <xdr:row>22</xdr:row>
      <xdr:rowOff>85376</xdr:rowOff>
    </xdr:to>
    <xdr:cxnSp macro="">
      <xdr:nvCxnSpPr>
        <xdr:cNvPr id="459" name="直線コネクタ 458"/>
        <xdr:cNvCxnSpPr/>
      </xdr:nvCxnSpPr>
      <xdr:spPr>
        <a:xfrm flipV="1">
          <a:off x="13512800" y="3602101"/>
          <a:ext cx="889000" cy="2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21209</xdr:rowOff>
    </xdr:from>
    <xdr:to>
      <xdr:col>21</xdr:col>
      <xdr:colOff>50800</xdr:colOff>
      <xdr:row>18</xdr:row>
      <xdr:rowOff>122809</xdr:rowOff>
    </xdr:to>
    <xdr:sp macro="" textlink="">
      <xdr:nvSpPr>
        <xdr:cNvPr id="460" name="フローチャート : 判断 459"/>
        <xdr:cNvSpPr/>
      </xdr:nvSpPr>
      <xdr:spPr>
        <a:xfrm>
          <a:off x="14351000" y="310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132986</xdr:rowOff>
    </xdr:from>
    <xdr:ext cx="762000" cy="259045"/>
    <xdr:sp macro="" textlink="">
      <xdr:nvSpPr>
        <xdr:cNvPr id="461" name="テキスト ボックス 460"/>
        <xdr:cNvSpPr txBox="1"/>
      </xdr:nvSpPr>
      <xdr:spPr>
        <a:xfrm>
          <a:off x="14020800" y="287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159957</xdr:rowOff>
    </xdr:from>
    <xdr:to>
      <xdr:col>19</xdr:col>
      <xdr:colOff>533400</xdr:colOff>
      <xdr:row>19</xdr:row>
      <xdr:rowOff>90107</xdr:rowOff>
    </xdr:to>
    <xdr:sp macro="" textlink="">
      <xdr:nvSpPr>
        <xdr:cNvPr id="462" name="フローチャート : 判断 461"/>
        <xdr:cNvSpPr/>
      </xdr:nvSpPr>
      <xdr:spPr>
        <a:xfrm>
          <a:off x="13462000" y="32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100284</xdr:rowOff>
    </xdr:from>
    <xdr:ext cx="762000" cy="259045"/>
    <xdr:sp macro="" textlink="">
      <xdr:nvSpPr>
        <xdr:cNvPr id="463" name="テキスト ボックス 462"/>
        <xdr:cNvSpPr txBox="1"/>
      </xdr:nvSpPr>
      <xdr:spPr>
        <a:xfrm>
          <a:off x="13131800" y="301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125571</xdr:rowOff>
    </xdr:from>
    <xdr:to>
      <xdr:col>24</xdr:col>
      <xdr:colOff>609600</xdr:colOff>
      <xdr:row>19</xdr:row>
      <xdr:rowOff>55721</xdr:rowOff>
    </xdr:to>
    <xdr:sp macro="" textlink="">
      <xdr:nvSpPr>
        <xdr:cNvPr id="469" name="円/楕円 468"/>
        <xdr:cNvSpPr/>
      </xdr:nvSpPr>
      <xdr:spPr>
        <a:xfrm>
          <a:off x="16967200" y="32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21448</xdr:rowOff>
    </xdr:from>
    <xdr:ext cx="762000" cy="259045"/>
    <xdr:sp macro="" textlink="">
      <xdr:nvSpPr>
        <xdr:cNvPr id="470" name="将来負担の状況該当値テキスト"/>
        <xdr:cNvSpPr txBox="1"/>
      </xdr:nvSpPr>
      <xdr:spPr>
        <a:xfrm>
          <a:off x="17106900" y="310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61023</xdr:rowOff>
    </xdr:from>
    <xdr:to>
      <xdr:col>23</xdr:col>
      <xdr:colOff>457200</xdr:colOff>
      <xdr:row>18</xdr:row>
      <xdr:rowOff>162623</xdr:rowOff>
    </xdr:to>
    <xdr:sp macro="" textlink="">
      <xdr:nvSpPr>
        <xdr:cNvPr id="471" name="円/楕円 470"/>
        <xdr:cNvSpPr/>
      </xdr:nvSpPr>
      <xdr:spPr>
        <a:xfrm>
          <a:off x="16129000" y="31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147400</xdr:rowOff>
    </xdr:from>
    <xdr:ext cx="736600" cy="259045"/>
    <xdr:sp macro="" textlink="">
      <xdr:nvSpPr>
        <xdr:cNvPr id="472" name="テキスト ボックス 471"/>
        <xdr:cNvSpPr txBox="1"/>
      </xdr:nvSpPr>
      <xdr:spPr>
        <a:xfrm>
          <a:off x="15798800" y="3233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120015</xdr:rowOff>
    </xdr:from>
    <xdr:to>
      <xdr:col>22</xdr:col>
      <xdr:colOff>254000</xdr:colOff>
      <xdr:row>20</xdr:row>
      <xdr:rowOff>50165</xdr:rowOff>
    </xdr:to>
    <xdr:sp macro="" textlink="">
      <xdr:nvSpPr>
        <xdr:cNvPr id="473" name="円/楕円 472"/>
        <xdr:cNvSpPr/>
      </xdr:nvSpPr>
      <xdr:spPr>
        <a:xfrm>
          <a:off x="15240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34942</xdr:rowOff>
    </xdr:from>
    <xdr:ext cx="762000" cy="259045"/>
    <xdr:sp macro="" textlink="">
      <xdr:nvSpPr>
        <xdr:cNvPr id="474" name="テキスト ボックス 473"/>
        <xdr:cNvSpPr txBox="1"/>
      </xdr:nvSpPr>
      <xdr:spPr>
        <a:xfrm>
          <a:off x="14909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122301</xdr:rowOff>
    </xdr:from>
    <xdr:to>
      <xdr:col>21</xdr:col>
      <xdr:colOff>50800</xdr:colOff>
      <xdr:row>21</xdr:row>
      <xdr:rowOff>52451</xdr:rowOff>
    </xdr:to>
    <xdr:sp macro="" textlink="">
      <xdr:nvSpPr>
        <xdr:cNvPr id="475" name="円/楕円 474"/>
        <xdr:cNvSpPr/>
      </xdr:nvSpPr>
      <xdr:spPr>
        <a:xfrm>
          <a:off x="14351000" y="35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37228</xdr:rowOff>
    </xdr:from>
    <xdr:ext cx="762000" cy="259045"/>
    <xdr:sp macro="" textlink="">
      <xdr:nvSpPr>
        <xdr:cNvPr id="476" name="テキスト ボックス 475"/>
        <xdr:cNvSpPr txBox="1"/>
      </xdr:nvSpPr>
      <xdr:spPr>
        <a:xfrm>
          <a:off x="14020800" y="363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34576</xdr:rowOff>
    </xdr:from>
    <xdr:to>
      <xdr:col>19</xdr:col>
      <xdr:colOff>533400</xdr:colOff>
      <xdr:row>22</xdr:row>
      <xdr:rowOff>136176</xdr:rowOff>
    </xdr:to>
    <xdr:sp macro="" textlink="">
      <xdr:nvSpPr>
        <xdr:cNvPr id="477" name="円/楕円 476"/>
        <xdr:cNvSpPr/>
      </xdr:nvSpPr>
      <xdr:spPr>
        <a:xfrm>
          <a:off x="13462000" y="38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120953</xdr:rowOff>
    </xdr:from>
    <xdr:ext cx="762000" cy="259045"/>
    <xdr:sp macro="" textlink="">
      <xdr:nvSpPr>
        <xdr:cNvPr id="478" name="テキスト ボックス 477"/>
        <xdr:cNvSpPr txBox="1"/>
      </xdr:nvSpPr>
      <xdr:spPr>
        <a:xfrm>
          <a:off x="13131800" y="389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15,724
15,709
37.26
10,597,758
10,401,074
143,558
5,108,605
12,814,072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・全国平均及び類似団体平均より、人件費に係る経常収支比率は低くなっている。</a:t>
          </a:r>
          <a:endParaRPr lang="ja-JP" altLang="en-US"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その主な要因としては、退職者不補充等による職員数の削減による人件費の削減によるところが大きく、今後も継続して人件費関係経費全体について、抑制していく必要がある。</a:t>
          </a:r>
          <a:endParaRPr lang="ja-JP" altLang="en-US"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36</xdr:row>
      <xdr:rowOff>110672</xdr:rowOff>
    </xdr:to>
    <xdr:cxnSp macro="">
      <xdr:nvCxnSpPr>
        <xdr:cNvPr id="67" name="直線コネクタ 66"/>
        <xdr:cNvCxnSpPr/>
      </xdr:nvCxnSpPr>
      <xdr:spPr>
        <a:xfrm flipV="1">
          <a:off x="3987800" y="60978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37</xdr:row>
      <xdr:rowOff>15422</xdr:rowOff>
    </xdr:to>
    <xdr:cxnSp macro="">
      <xdr:nvCxnSpPr>
        <xdr:cNvPr id="70" name="直線コネクタ 69"/>
        <xdr:cNvCxnSpPr/>
      </xdr:nvCxnSpPr>
      <xdr:spPr>
        <a:xfrm flipV="1">
          <a:off x="3098800" y="6282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15422</xdr:rowOff>
    </xdr:from>
    <xdr:to>
      <xdr:col>4</xdr:col>
      <xdr:colOff>346075</xdr:colOff>
      <xdr:row>37</xdr:row>
      <xdr:rowOff>113393</xdr:rowOff>
    </xdr:to>
    <xdr:cxnSp macro="">
      <xdr:nvCxnSpPr>
        <xdr:cNvPr id="73" name="直線コネクタ 72"/>
        <xdr:cNvCxnSpPr/>
      </xdr:nvCxnSpPr>
      <xdr:spPr>
        <a:xfrm flipV="1">
          <a:off x="2209800" y="635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113393</xdr:rowOff>
    </xdr:from>
    <xdr:to>
      <xdr:col>3</xdr:col>
      <xdr:colOff>142875</xdr:colOff>
      <xdr:row>39</xdr:row>
      <xdr:rowOff>53522</xdr:rowOff>
    </xdr:to>
    <xdr:cxnSp macro="">
      <xdr:nvCxnSpPr>
        <xdr:cNvPr id="76" name="直線コネクタ 75"/>
        <xdr:cNvCxnSpPr/>
      </xdr:nvCxnSpPr>
      <xdr:spPr>
        <a:xfrm flipV="1">
          <a:off x="1320800" y="64570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46264</xdr:rowOff>
    </xdr:from>
    <xdr:to>
      <xdr:col>7</xdr:col>
      <xdr:colOff>66675</xdr:colOff>
      <xdr:row>35</xdr:row>
      <xdr:rowOff>147864</xdr:rowOff>
    </xdr:to>
    <xdr:sp macro="" textlink="">
      <xdr:nvSpPr>
        <xdr:cNvPr id="86" name="円/楕円 85"/>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62791</xdr:rowOff>
    </xdr:from>
    <xdr:ext cx="762000" cy="259045"/>
    <xdr:sp macro="" textlink="">
      <xdr:nvSpPr>
        <xdr:cNvPr id="87"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8" name="円/楕円 87"/>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9" name="テキスト ボックス 88"/>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136072</xdr:rowOff>
    </xdr:from>
    <xdr:to>
      <xdr:col>4</xdr:col>
      <xdr:colOff>396875</xdr:colOff>
      <xdr:row>37</xdr:row>
      <xdr:rowOff>66222</xdr:rowOff>
    </xdr:to>
    <xdr:sp macro="" textlink="">
      <xdr:nvSpPr>
        <xdr:cNvPr id="90" name="円/楕円 89"/>
        <xdr:cNvSpPr/>
      </xdr:nvSpPr>
      <xdr:spPr>
        <a:xfrm>
          <a:off x="3048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76399</xdr:rowOff>
    </xdr:from>
    <xdr:ext cx="762000" cy="259045"/>
    <xdr:sp macro="" textlink="">
      <xdr:nvSpPr>
        <xdr:cNvPr id="91" name="テキスト ボックス 90"/>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62593</xdr:rowOff>
    </xdr:from>
    <xdr:to>
      <xdr:col>3</xdr:col>
      <xdr:colOff>193675</xdr:colOff>
      <xdr:row>37</xdr:row>
      <xdr:rowOff>164193</xdr:rowOff>
    </xdr:to>
    <xdr:sp macro="" textlink="">
      <xdr:nvSpPr>
        <xdr:cNvPr id="92" name="円/楕円 91"/>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93" name="テキスト ボックス 92"/>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4" name="円/楕円 93"/>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5" name="テキスト ボックス 94"/>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物件費が類似団体平均に比べ低いのは、これまでの集中改革プラン等、町の行財政改革により、経費の節減を図ってきたことが大きな要因である。今後も継続して経費の節減を図り、また、各種施設を指定管理者制度に導入することを検討し、更なるコスト削減を図っていく。</a:t>
          </a:r>
          <a:endParaRPr lang="ja-JP" altLang="en-US"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20320</xdr:rowOff>
    </xdr:from>
    <xdr:to>
      <xdr:col>24</xdr:col>
      <xdr:colOff>31750</xdr:colOff>
      <xdr:row>15</xdr:row>
      <xdr:rowOff>62230</xdr:rowOff>
    </xdr:to>
    <xdr:cxnSp macro="">
      <xdr:nvCxnSpPr>
        <xdr:cNvPr id="126" name="直線コネクタ 125"/>
        <xdr:cNvCxnSpPr/>
      </xdr:nvCxnSpPr>
      <xdr:spPr>
        <a:xfrm>
          <a:off x="15671800" y="24206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7"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115570</xdr:rowOff>
    </xdr:from>
    <xdr:to>
      <xdr:col>22</xdr:col>
      <xdr:colOff>565150</xdr:colOff>
      <xdr:row>14</xdr:row>
      <xdr:rowOff>20320</xdr:rowOff>
    </xdr:to>
    <xdr:cxnSp macro="">
      <xdr:nvCxnSpPr>
        <xdr:cNvPr id="129" name="直線コネクタ 128"/>
        <xdr:cNvCxnSpPr/>
      </xdr:nvCxnSpPr>
      <xdr:spPr>
        <a:xfrm>
          <a:off x="14782800" y="234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31" name="テキスト ボックス 130"/>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39370</xdr:rowOff>
    </xdr:from>
    <xdr:to>
      <xdr:col>21</xdr:col>
      <xdr:colOff>361950</xdr:colOff>
      <xdr:row>13</xdr:row>
      <xdr:rowOff>115570</xdr:rowOff>
    </xdr:to>
    <xdr:cxnSp macro="">
      <xdr:nvCxnSpPr>
        <xdr:cNvPr id="132" name="直線コネクタ 131"/>
        <xdr:cNvCxnSpPr/>
      </xdr:nvCxnSpPr>
      <xdr:spPr>
        <a:xfrm>
          <a:off x="13893800" y="226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24130</xdr:rowOff>
    </xdr:from>
    <xdr:to>
      <xdr:col>20</xdr:col>
      <xdr:colOff>158750</xdr:colOff>
      <xdr:row>13</xdr:row>
      <xdr:rowOff>39370</xdr:rowOff>
    </xdr:to>
    <xdr:cxnSp macro="">
      <xdr:nvCxnSpPr>
        <xdr:cNvPr id="135" name="直線コネクタ 134"/>
        <xdr:cNvCxnSpPr/>
      </xdr:nvCxnSpPr>
      <xdr:spPr>
        <a:xfrm>
          <a:off x="13004800" y="225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41910</xdr:rowOff>
    </xdr:from>
    <xdr:to>
      <xdr:col>20</xdr:col>
      <xdr:colOff>209550</xdr:colOff>
      <xdr:row>15</xdr:row>
      <xdr:rowOff>143510</xdr:rowOff>
    </xdr:to>
    <xdr:sp macro="" textlink="">
      <xdr:nvSpPr>
        <xdr:cNvPr id="136" name="フローチャート : 判断 135"/>
        <xdr:cNvSpPr/>
      </xdr:nvSpPr>
      <xdr:spPr>
        <a:xfrm>
          <a:off x="13843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37" name="テキスト ボックス 136"/>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39" name="テキスト ボックス 138"/>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5" name="円/楕円 144"/>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6"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140970</xdr:rowOff>
    </xdr:from>
    <xdr:to>
      <xdr:col>22</xdr:col>
      <xdr:colOff>615950</xdr:colOff>
      <xdr:row>14</xdr:row>
      <xdr:rowOff>71120</xdr:rowOff>
    </xdr:to>
    <xdr:sp macro="" textlink="">
      <xdr:nvSpPr>
        <xdr:cNvPr id="147" name="円/楕円 146"/>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81297</xdr:rowOff>
    </xdr:from>
    <xdr:ext cx="736600" cy="259045"/>
    <xdr:sp macro="" textlink="">
      <xdr:nvSpPr>
        <xdr:cNvPr id="148" name="テキスト ボックス 147"/>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49" name="円/楕円 148"/>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50" name="テキスト ボックス 149"/>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160020</xdr:rowOff>
    </xdr:from>
    <xdr:to>
      <xdr:col>20</xdr:col>
      <xdr:colOff>209550</xdr:colOff>
      <xdr:row>13</xdr:row>
      <xdr:rowOff>90170</xdr:rowOff>
    </xdr:to>
    <xdr:sp macro="" textlink="">
      <xdr:nvSpPr>
        <xdr:cNvPr id="151" name="円/楕円 150"/>
        <xdr:cNvSpPr/>
      </xdr:nvSpPr>
      <xdr:spPr>
        <a:xfrm>
          <a:off x="13843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100347</xdr:rowOff>
    </xdr:from>
    <xdr:ext cx="762000" cy="259045"/>
    <xdr:sp macro="" textlink="">
      <xdr:nvSpPr>
        <xdr:cNvPr id="152" name="テキスト ボックス 151"/>
        <xdr:cNvSpPr txBox="1"/>
      </xdr:nvSpPr>
      <xdr:spPr>
        <a:xfrm>
          <a:off x="13512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144780</xdr:rowOff>
    </xdr:from>
    <xdr:to>
      <xdr:col>19</xdr:col>
      <xdr:colOff>6350</xdr:colOff>
      <xdr:row>13</xdr:row>
      <xdr:rowOff>74930</xdr:rowOff>
    </xdr:to>
    <xdr:sp macro="" textlink="">
      <xdr:nvSpPr>
        <xdr:cNvPr id="153" name="円/楕円 152"/>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85107</xdr:rowOff>
    </xdr:from>
    <xdr:ext cx="762000" cy="259045"/>
    <xdr:sp macro="" textlink="">
      <xdr:nvSpPr>
        <xdr:cNvPr id="154" name="テキスト ボックス 153"/>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・平成２５年度決算においては、扶助費に係る経常収支比率が類似団体平均を若干上回った。その主な要因は子ども手当及び介護・訓練等給付費等による社会福祉費が増になったことが大きい。</a:t>
          </a:r>
          <a:endParaRPr lang="ja-JP" altLang="en-US"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107950</xdr:rowOff>
    </xdr:to>
    <xdr:cxnSp macro="">
      <xdr:nvCxnSpPr>
        <xdr:cNvPr id="187" name="直線コネクタ 186"/>
        <xdr:cNvCxnSpPr/>
      </xdr:nvCxnSpPr>
      <xdr:spPr>
        <a:xfrm>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8"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31750</xdr:rowOff>
    </xdr:to>
    <xdr:cxnSp macro="">
      <xdr:nvCxnSpPr>
        <xdr:cNvPr id="190" name="直線コネクタ 189"/>
        <xdr:cNvCxnSpPr/>
      </xdr:nvCxnSpPr>
      <xdr:spPr>
        <a:xfrm>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165100</xdr:rowOff>
    </xdr:to>
    <xdr:cxnSp macro="">
      <xdr:nvCxnSpPr>
        <xdr:cNvPr id="193" name="直線コネクタ 192"/>
        <xdr:cNvCxnSpPr/>
      </xdr:nvCxnSpPr>
      <xdr:spPr>
        <a:xfrm>
          <a:off x="2209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5" name="テキスト ボックス 194"/>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57</xdr:row>
      <xdr:rowOff>12700</xdr:rowOff>
    </xdr:to>
    <xdr:cxnSp macro="">
      <xdr:nvCxnSpPr>
        <xdr:cNvPr id="196" name="直線コネクタ 195"/>
        <xdr:cNvCxnSpPr/>
      </xdr:nvCxnSpPr>
      <xdr:spPr>
        <a:xfrm flipV="1">
          <a:off x="1320800" y="9575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7" name="フローチャート : 判断 196"/>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8" name="テキスト ボックス 19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199" name="フローチャート : 判断 198"/>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0" name="テキスト ボックス 19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6" name="円/楕円 205"/>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7"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8" name="円/楕円 207"/>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9" name="テキスト ボックス 208"/>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2" name="円/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3" name="テキスト ボックス 21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214" name="円/楕円 213"/>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48277</xdr:rowOff>
    </xdr:from>
    <xdr:ext cx="762000" cy="259045"/>
    <xdr:sp macro="" textlink="">
      <xdr:nvSpPr>
        <xdr:cNvPr id="215" name="テキスト ボックス 214"/>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・その他に係る経常収支比率が類似団体平均を下回っているのは、公営企業会計への繰出金を補助金及び出資金として歳出していることが大きな要因である。</a:t>
          </a:r>
          <a:endParaRPr lang="ja-JP" altLang="en-US"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類似団体平均は下回っているが、国民健康保険事業会計においても国民健康保険料の適正化を図ることなどにより、税収を主な財源とする普通会計の負担額を減らしていくよう努める。　</a:t>
          </a:r>
          <a:endParaRPr lang="ja-JP" altLang="en-US"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110672</xdr:rowOff>
    </xdr:from>
    <xdr:to>
      <xdr:col>24</xdr:col>
      <xdr:colOff>31750</xdr:colOff>
      <xdr:row>54</xdr:row>
      <xdr:rowOff>127000</xdr:rowOff>
    </xdr:to>
    <xdr:cxnSp macro="">
      <xdr:nvCxnSpPr>
        <xdr:cNvPr id="250" name="直線コネクタ 249"/>
        <xdr:cNvCxnSpPr/>
      </xdr:nvCxnSpPr>
      <xdr:spPr>
        <a:xfrm flipV="1">
          <a:off x="15671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1"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127000</xdr:rowOff>
    </xdr:to>
    <xdr:cxnSp macro="">
      <xdr:nvCxnSpPr>
        <xdr:cNvPr id="253" name="直線コネクタ 252"/>
        <xdr:cNvCxnSpPr/>
      </xdr:nvCxnSpPr>
      <xdr:spPr>
        <a:xfrm>
          <a:off x="14782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5" name="テキスト ボックス 25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159657</xdr:rowOff>
    </xdr:to>
    <xdr:cxnSp macro="">
      <xdr:nvCxnSpPr>
        <xdr:cNvPr id="256" name="直線コネクタ 255"/>
        <xdr:cNvCxnSpPr/>
      </xdr:nvCxnSpPr>
      <xdr:spPr>
        <a:xfrm flipV="1">
          <a:off x="13893800" y="9271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8" name="テキスト ボックス 25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159657</xdr:rowOff>
    </xdr:from>
    <xdr:to>
      <xdr:col>20</xdr:col>
      <xdr:colOff>158750</xdr:colOff>
      <xdr:row>55</xdr:row>
      <xdr:rowOff>86178</xdr:rowOff>
    </xdr:to>
    <xdr:cxnSp macro="">
      <xdr:nvCxnSpPr>
        <xdr:cNvPr id="259" name="直線コネクタ 258"/>
        <xdr:cNvCxnSpPr/>
      </xdr:nvCxnSpPr>
      <xdr:spPr>
        <a:xfrm flipV="1">
          <a:off x="13004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0" name="フローチャート : 判断 259"/>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64605</xdr:rowOff>
    </xdr:from>
    <xdr:ext cx="762000" cy="259045"/>
    <xdr:sp macro="" textlink="">
      <xdr:nvSpPr>
        <xdr:cNvPr id="261" name="テキスト ボックス 260"/>
        <xdr:cNvSpPr txBox="1"/>
      </xdr:nvSpPr>
      <xdr:spPr>
        <a:xfrm>
          <a:off x="13512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2" name="フローチャート : 判断 261"/>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63" name="テキスト ボックス 262"/>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59872</xdr:rowOff>
    </xdr:from>
    <xdr:to>
      <xdr:col>24</xdr:col>
      <xdr:colOff>82550</xdr:colOff>
      <xdr:row>54</xdr:row>
      <xdr:rowOff>161472</xdr:rowOff>
    </xdr:to>
    <xdr:sp macro="" textlink="">
      <xdr:nvSpPr>
        <xdr:cNvPr id="269" name="円/楕円 268"/>
        <xdr:cNvSpPr/>
      </xdr:nvSpPr>
      <xdr:spPr>
        <a:xfrm>
          <a:off x="16459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76399</xdr:rowOff>
    </xdr:from>
    <xdr:ext cx="762000" cy="259045"/>
    <xdr:sp macro="" textlink="">
      <xdr:nvSpPr>
        <xdr:cNvPr id="270" name="その他該当値テキスト"/>
        <xdr:cNvSpPr txBox="1"/>
      </xdr:nvSpPr>
      <xdr:spPr>
        <a:xfrm>
          <a:off x="16598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1" name="円/楕円 270"/>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2" name="テキスト ボックス 271"/>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3" name="円/楕円 272"/>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4" name="テキスト ボックス 273"/>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108857</xdr:rowOff>
    </xdr:from>
    <xdr:to>
      <xdr:col>20</xdr:col>
      <xdr:colOff>209550</xdr:colOff>
      <xdr:row>55</xdr:row>
      <xdr:rowOff>39007</xdr:rowOff>
    </xdr:to>
    <xdr:sp macro="" textlink="">
      <xdr:nvSpPr>
        <xdr:cNvPr id="275" name="円/楕円 274"/>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49184</xdr:rowOff>
    </xdr:from>
    <xdr:ext cx="762000" cy="259045"/>
    <xdr:sp macro="" textlink="">
      <xdr:nvSpPr>
        <xdr:cNvPr id="276" name="テキスト ボックス 275"/>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77" name="円/楕円 276"/>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147155</xdr:rowOff>
    </xdr:from>
    <xdr:ext cx="762000" cy="259045"/>
    <xdr:sp macro="" textlink="">
      <xdr:nvSpPr>
        <xdr:cNvPr id="278" name="テキスト ボックス 277"/>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・補助費等その他に係る経常収支比率が類似団体平均を下回っているのは、町が整備を進めてきた下水道事業へ対する補助金が年々減少してきたことが大きな要因である。</a:t>
          </a:r>
          <a:endParaRPr lang="ja-JP" altLang="en-US"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今後も、下水道事業の元利償還金が年々減少していくため、類似団体平均を下回って推移していくことが予想される。</a:t>
          </a:r>
          <a:endParaRPr lang="ja-JP" altLang="en-US"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69850</xdr:rowOff>
    </xdr:to>
    <xdr:cxnSp macro="">
      <xdr:nvCxnSpPr>
        <xdr:cNvPr id="311" name="直線コネクタ 310"/>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2"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69850</xdr:rowOff>
    </xdr:to>
    <xdr:cxnSp macro="">
      <xdr:nvCxnSpPr>
        <xdr:cNvPr id="314" name="直線コネクタ 313"/>
        <xdr:cNvCxnSpPr/>
      </xdr:nvCxnSpPr>
      <xdr:spPr>
        <a:xfrm>
          <a:off x="14782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6" name="テキスト ボックス 315"/>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31750</xdr:rowOff>
    </xdr:to>
    <xdr:cxnSp macro="">
      <xdr:nvCxnSpPr>
        <xdr:cNvPr id="317" name="直線コネクタ 316"/>
        <xdr:cNvCxnSpPr/>
      </xdr:nvCxnSpPr>
      <xdr:spPr>
        <a:xfrm>
          <a:off x="13893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9" name="テキスト ボックス 318"/>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153670</xdr:rowOff>
    </xdr:to>
    <xdr:cxnSp macro="">
      <xdr:nvCxnSpPr>
        <xdr:cNvPr id="320" name="直線コネクタ 319"/>
        <xdr:cNvCxnSpPr/>
      </xdr:nvCxnSpPr>
      <xdr:spPr>
        <a:xfrm flipV="1">
          <a:off x="13004800" y="6375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1" name="フローチャート : 判断 32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2" name="テキスト ボックス 321"/>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3" name="フローチャート : 判断 322"/>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4" name="テキスト ボックス 323"/>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0" name="円/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2" name="円/楕円 331"/>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3" name="テキスト ボックス 332"/>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4" name="円/楕円 333"/>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5" name="テキスト ボックス 334"/>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6" name="円/楕円 335"/>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7" name="テキスト ボックス 336"/>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102870</xdr:rowOff>
    </xdr:from>
    <xdr:to>
      <xdr:col>19</xdr:col>
      <xdr:colOff>6350</xdr:colOff>
      <xdr:row>38</xdr:row>
      <xdr:rowOff>33020</xdr:rowOff>
    </xdr:to>
    <xdr:sp macro="" textlink="">
      <xdr:nvSpPr>
        <xdr:cNvPr id="338" name="円/楕円 337"/>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17797</xdr:rowOff>
    </xdr:from>
    <xdr:ext cx="762000" cy="259045"/>
    <xdr:sp macro="" textlink="">
      <xdr:nvSpPr>
        <xdr:cNvPr id="339" name="テキスト ボックス 338"/>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・当町は合併特例債を活用し、市町村建設計画に基づき藤崎小学校改築事業や給食センター等を整備してきた。</a:t>
          </a:r>
          <a:endParaRPr lang="ja-JP" altLang="en-US" sz="110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　 その結果、公債費の元利償還金は前年度よりも増えてきており、人口１人当たりの決算額は類似団体平均よりも若干、上回っており、今後も町総合計画プランに沿った施策の重点化の両立に努めつつ、公債費の抑制を図っていく。</a:t>
          </a:r>
          <a:endParaRPr lang="ja-JP" sz="1400"/>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81280</xdr:rowOff>
    </xdr:from>
    <xdr:to>
      <xdr:col>7</xdr:col>
      <xdr:colOff>15875</xdr:colOff>
      <xdr:row>80</xdr:row>
      <xdr:rowOff>142239</xdr:rowOff>
    </xdr:to>
    <xdr:cxnSp macro="">
      <xdr:nvCxnSpPr>
        <xdr:cNvPr id="372" name="直線コネクタ 371"/>
        <xdr:cNvCxnSpPr/>
      </xdr:nvCxnSpPr>
      <xdr:spPr>
        <a:xfrm>
          <a:off x="3987800" y="13797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43197</xdr:rowOff>
    </xdr:from>
    <xdr:ext cx="762000" cy="259045"/>
    <xdr:sp macro="" textlink="">
      <xdr:nvSpPr>
        <xdr:cNvPr id="373" name="公債費平均値テキスト"/>
        <xdr:cNvSpPr txBox="1"/>
      </xdr:nvSpPr>
      <xdr:spPr>
        <a:xfrm>
          <a:off x="4914900" y="1341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81280</xdr:rowOff>
    </xdr:from>
    <xdr:to>
      <xdr:col>5</xdr:col>
      <xdr:colOff>549275</xdr:colOff>
      <xdr:row>80</xdr:row>
      <xdr:rowOff>149861</xdr:rowOff>
    </xdr:to>
    <xdr:cxnSp macro="">
      <xdr:nvCxnSpPr>
        <xdr:cNvPr id="375" name="直線コネクタ 374"/>
        <xdr:cNvCxnSpPr/>
      </xdr:nvCxnSpPr>
      <xdr:spPr>
        <a:xfrm flipV="1">
          <a:off x="3098800" y="13797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77" name="テキスト ボックス 376"/>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80</xdr:row>
      <xdr:rowOff>149861</xdr:rowOff>
    </xdr:to>
    <xdr:cxnSp macro="">
      <xdr:nvCxnSpPr>
        <xdr:cNvPr id="378" name="直線コネクタ 377"/>
        <xdr:cNvCxnSpPr/>
      </xdr:nvCxnSpPr>
      <xdr:spPr>
        <a:xfrm>
          <a:off x="2209800" y="1386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0" name="テキスト ボックス 379"/>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149861</xdr:rowOff>
    </xdr:from>
    <xdr:to>
      <xdr:col>3</xdr:col>
      <xdr:colOff>142875</xdr:colOff>
      <xdr:row>81</xdr:row>
      <xdr:rowOff>16511</xdr:rowOff>
    </xdr:to>
    <xdr:cxnSp macro="">
      <xdr:nvCxnSpPr>
        <xdr:cNvPr id="381" name="直線コネクタ 380"/>
        <xdr:cNvCxnSpPr/>
      </xdr:nvCxnSpPr>
      <xdr:spPr>
        <a:xfrm flipV="1">
          <a:off x="1320800" y="13865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2" name="フローチャート : 判断 381"/>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27957</xdr:rowOff>
    </xdr:from>
    <xdr:ext cx="762000" cy="259045"/>
    <xdr:sp macro="" textlink="">
      <xdr:nvSpPr>
        <xdr:cNvPr id="383" name="テキスト ボックス 382"/>
        <xdr:cNvSpPr txBox="1"/>
      </xdr:nvSpPr>
      <xdr:spPr>
        <a:xfrm>
          <a:off x="1828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4" name="フローチャート : 判断 383"/>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157497</xdr:rowOff>
    </xdr:from>
    <xdr:ext cx="762000" cy="259045"/>
    <xdr:sp macro="" textlink="">
      <xdr:nvSpPr>
        <xdr:cNvPr id="385" name="テキスト ボックス 384"/>
        <xdr:cNvSpPr txBox="1"/>
      </xdr:nvSpPr>
      <xdr:spPr>
        <a:xfrm>
          <a:off x="939800" y="1353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91439</xdr:rowOff>
    </xdr:from>
    <xdr:to>
      <xdr:col>7</xdr:col>
      <xdr:colOff>66675</xdr:colOff>
      <xdr:row>81</xdr:row>
      <xdr:rowOff>21589</xdr:rowOff>
    </xdr:to>
    <xdr:sp macro="" textlink="">
      <xdr:nvSpPr>
        <xdr:cNvPr id="391" name="円/楕円 390"/>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63516</xdr:rowOff>
    </xdr:from>
    <xdr:ext cx="762000" cy="259045"/>
    <xdr:sp macro="" textlink="">
      <xdr:nvSpPr>
        <xdr:cNvPr id="392" name="公債費該当値テキスト"/>
        <xdr:cNvSpPr txBox="1"/>
      </xdr:nvSpPr>
      <xdr:spPr>
        <a:xfrm>
          <a:off x="49149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30480</xdr:rowOff>
    </xdr:from>
    <xdr:to>
      <xdr:col>5</xdr:col>
      <xdr:colOff>600075</xdr:colOff>
      <xdr:row>80</xdr:row>
      <xdr:rowOff>132080</xdr:rowOff>
    </xdr:to>
    <xdr:sp macro="" textlink="">
      <xdr:nvSpPr>
        <xdr:cNvPr id="393" name="円/楕円 392"/>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116857</xdr:rowOff>
    </xdr:from>
    <xdr:ext cx="736600" cy="259045"/>
    <xdr:sp macro="" textlink="">
      <xdr:nvSpPr>
        <xdr:cNvPr id="394" name="テキスト ボックス 393"/>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5" name="円/楕円 394"/>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6" name="テキスト ボックス 395"/>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7" name="円/楕円 396"/>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8" name="テキスト ボックス 397"/>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137161</xdr:rowOff>
    </xdr:from>
    <xdr:to>
      <xdr:col>1</xdr:col>
      <xdr:colOff>676275</xdr:colOff>
      <xdr:row>81</xdr:row>
      <xdr:rowOff>67311</xdr:rowOff>
    </xdr:to>
    <xdr:sp macro="" textlink="">
      <xdr:nvSpPr>
        <xdr:cNvPr id="399" name="円/楕円 398"/>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52088</xdr:rowOff>
    </xdr:from>
    <xdr:ext cx="762000" cy="259045"/>
    <xdr:sp macro="" textlink="">
      <xdr:nvSpPr>
        <xdr:cNvPr id="400" name="テキスト ボックス 399"/>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類似団体平均を下回っているのは、町が取り組んできたこれまでの集中改革プラン等、行財政改革により、経費の節減等を図ってきたことが大きな要因であり、今後も継続して行政の効率化に努めることにより、財政の健全化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132715</xdr:rowOff>
    </xdr:from>
    <xdr:to>
      <xdr:col>24</xdr:col>
      <xdr:colOff>31750</xdr:colOff>
      <xdr:row>74</xdr:row>
      <xdr:rowOff>132715</xdr:rowOff>
    </xdr:to>
    <xdr:cxnSp macro="">
      <xdr:nvCxnSpPr>
        <xdr:cNvPr id="429" name="直線コネクタ 428"/>
        <xdr:cNvCxnSpPr/>
      </xdr:nvCxnSpPr>
      <xdr:spPr>
        <a:xfrm>
          <a:off x="15671800" y="12820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64135</xdr:rowOff>
    </xdr:from>
    <xdr:to>
      <xdr:col>22</xdr:col>
      <xdr:colOff>565150</xdr:colOff>
      <xdr:row>74</xdr:row>
      <xdr:rowOff>132715</xdr:rowOff>
    </xdr:to>
    <xdr:cxnSp macro="">
      <xdr:nvCxnSpPr>
        <xdr:cNvPr id="432" name="直線コネクタ 431"/>
        <xdr:cNvCxnSpPr/>
      </xdr:nvCxnSpPr>
      <xdr:spPr>
        <a:xfrm>
          <a:off x="14782800" y="127514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4" name="テキスト ボックス 433"/>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64135</xdr:rowOff>
    </xdr:from>
    <xdr:to>
      <xdr:col>21</xdr:col>
      <xdr:colOff>361950</xdr:colOff>
      <xdr:row>74</xdr:row>
      <xdr:rowOff>81280</xdr:rowOff>
    </xdr:to>
    <xdr:cxnSp macro="">
      <xdr:nvCxnSpPr>
        <xdr:cNvPr id="435" name="直線コネクタ 434"/>
        <xdr:cNvCxnSpPr/>
      </xdr:nvCxnSpPr>
      <xdr:spPr>
        <a:xfrm flipV="1">
          <a:off x="13893800" y="127514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7" name="テキスト ボックス 436"/>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81280</xdr:rowOff>
    </xdr:from>
    <xdr:to>
      <xdr:col>20</xdr:col>
      <xdr:colOff>158750</xdr:colOff>
      <xdr:row>76</xdr:row>
      <xdr:rowOff>69850</xdr:rowOff>
    </xdr:to>
    <xdr:cxnSp macro="">
      <xdr:nvCxnSpPr>
        <xdr:cNvPr id="438" name="直線コネクタ 437"/>
        <xdr:cNvCxnSpPr/>
      </xdr:nvCxnSpPr>
      <xdr:spPr>
        <a:xfrm flipV="1">
          <a:off x="13004800" y="1276858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9" name="フローチャート : 判断 43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40" name="テキスト ボックス 439"/>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1" name="フローチャート : 判断 440"/>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42" name="テキスト ボックス 441"/>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81915</xdr:rowOff>
    </xdr:from>
    <xdr:to>
      <xdr:col>24</xdr:col>
      <xdr:colOff>82550</xdr:colOff>
      <xdr:row>75</xdr:row>
      <xdr:rowOff>12065</xdr:rowOff>
    </xdr:to>
    <xdr:sp macro="" textlink="">
      <xdr:nvSpPr>
        <xdr:cNvPr id="448" name="円/楕円 447"/>
        <xdr:cNvSpPr/>
      </xdr:nvSpPr>
      <xdr:spPr>
        <a:xfrm>
          <a:off x="16459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98442</xdr:rowOff>
    </xdr:from>
    <xdr:ext cx="762000" cy="259045"/>
    <xdr:sp macro="" textlink="">
      <xdr:nvSpPr>
        <xdr:cNvPr id="449" name="公債費以外該当値テキスト"/>
        <xdr:cNvSpPr txBox="1"/>
      </xdr:nvSpPr>
      <xdr:spPr>
        <a:xfrm>
          <a:off x="16598900" y="126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81915</xdr:rowOff>
    </xdr:from>
    <xdr:to>
      <xdr:col>22</xdr:col>
      <xdr:colOff>615950</xdr:colOff>
      <xdr:row>75</xdr:row>
      <xdr:rowOff>12065</xdr:rowOff>
    </xdr:to>
    <xdr:sp macro="" textlink="">
      <xdr:nvSpPr>
        <xdr:cNvPr id="450" name="円/楕円 449"/>
        <xdr:cNvSpPr/>
      </xdr:nvSpPr>
      <xdr:spPr>
        <a:xfrm>
          <a:off x="15621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22242</xdr:rowOff>
    </xdr:from>
    <xdr:ext cx="736600" cy="259045"/>
    <xdr:sp macro="" textlink="">
      <xdr:nvSpPr>
        <xdr:cNvPr id="451" name="テキスト ボックス 450"/>
        <xdr:cNvSpPr txBox="1"/>
      </xdr:nvSpPr>
      <xdr:spPr>
        <a:xfrm>
          <a:off x="15290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13335</xdr:rowOff>
    </xdr:from>
    <xdr:to>
      <xdr:col>21</xdr:col>
      <xdr:colOff>412750</xdr:colOff>
      <xdr:row>74</xdr:row>
      <xdr:rowOff>114935</xdr:rowOff>
    </xdr:to>
    <xdr:sp macro="" textlink="">
      <xdr:nvSpPr>
        <xdr:cNvPr id="452" name="円/楕円 451"/>
        <xdr:cNvSpPr/>
      </xdr:nvSpPr>
      <xdr:spPr>
        <a:xfrm>
          <a:off x="14732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125112</xdr:rowOff>
    </xdr:from>
    <xdr:ext cx="762000" cy="259045"/>
    <xdr:sp macro="" textlink="">
      <xdr:nvSpPr>
        <xdr:cNvPr id="453" name="テキスト ボックス 452"/>
        <xdr:cNvSpPr txBox="1"/>
      </xdr:nvSpPr>
      <xdr:spPr>
        <a:xfrm>
          <a:off x="14401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30480</xdr:rowOff>
    </xdr:from>
    <xdr:to>
      <xdr:col>20</xdr:col>
      <xdr:colOff>209550</xdr:colOff>
      <xdr:row>74</xdr:row>
      <xdr:rowOff>132080</xdr:rowOff>
    </xdr:to>
    <xdr:sp macro="" textlink="">
      <xdr:nvSpPr>
        <xdr:cNvPr id="454" name="円/楕円 453"/>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55" name="テキスト ボックス 454"/>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6" name="円/楕円 455"/>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57" name="テキスト ボックス 456"/>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青森県藤崎町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146028</xdr:rowOff>
    </xdr:from>
    <xdr:to>
      <xdr:col>4</xdr:col>
      <xdr:colOff>1117600</xdr:colOff>
      <xdr:row>19</xdr:row>
      <xdr:rowOff>35941</xdr:rowOff>
    </xdr:to>
    <xdr:cxnSp macro="">
      <xdr:nvCxnSpPr>
        <xdr:cNvPr id="52" name="直線コネクタ 51"/>
        <xdr:cNvCxnSpPr/>
      </xdr:nvCxnSpPr>
      <xdr:spPr bwMode="auto">
        <a:xfrm>
          <a:off x="5003800" y="3279753"/>
          <a:ext cx="647700" cy="61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112718</xdr:rowOff>
    </xdr:from>
    <xdr:to>
      <xdr:col>4</xdr:col>
      <xdr:colOff>469900</xdr:colOff>
      <xdr:row>18</xdr:row>
      <xdr:rowOff>146028</xdr:rowOff>
    </xdr:to>
    <xdr:cxnSp macro="">
      <xdr:nvCxnSpPr>
        <xdr:cNvPr id="55" name="直線コネクタ 54"/>
        <xdr:cNvCxnSpPr/>
      </xdr:nvCxnSpPr>
      <xdr:spPr bwMode="auto">
        <a:xfrm>
          <a:off x="4305300" y="3246443"/>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89085</xdr:rowOff>
    </xdr:from>
    <xdr:to>
      <xdr:col>3</xdr:col>
      <xdr:colOff>904875</xdr:colOff>
      <xdr:row>18</xdr:row>
      <xdr:rowOff>112718</xdr:rowOff>
    </xdr:to>
    <xdr:cxnSp macro="">
      <xdr:nvCxnSpPr>
        <xdr:cNvPr id="58" name="直線コネクタ 57"/>
        <xdr:cNvCxnSpPr/>
      </xdr:nvCxnSpPr>
      <xdr:spPr bwMode="auto">
        <a:xfrm>
          <a:off x="3606800" y="3222810"/>
          <a:ext cx="698500" cy="23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46718</xdr:rowOff>
    </xdr:from>
    <xdr:to>
      <xdr:col>3</xdr:col>
      <xdr:colOff>206375</xdr:colOff>
      <xdr:row>18</xdr:row>
      <xdr:rowOff>89085</xdr:rowOff>
    </xdr:to>
    <xdr:cxnSp macro="">
      <xdr:nvCxnSpPr>
        <xdr:cNvPr id="61" name="直線コネクタ 60"/>
        <xdr:cNvCxnSpPr/>
      </xdr:nvCxnSpPr>
      <xdr:spPr bwMode="auto">
        <a:xfrm>
          <a:off x="2908300" y="3180443"/>
          <a:ext cx="698500" cy="4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134877</xdr:rowOff>
    </xdr:from>
    <xdr:ext cx="762000" cy="259045"/>
    <xdr:sp macro="" textlink="">
      <xdr:nvSpPr>
        <xdr:cNvPr id="63" name="テキスト ボックス 62"/>
        <xdr:cNvSpPr txBox="1"/>
      </xdr:nvSpPr>
      <xdr:spPr>
        <a:xfrm>
          <a:off x="32258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155450</xdr:rowOff>
    </xdr:from>
    <xdr:ext cx="762000" cy="259045"/>
    <xdr:sp macro="" textlink="">
      <xdr:nvSpPr>
        <xdr:cNvPr id="65" name="テキスト ボックス 64"/>
        <xdr:cNvSpPr txBox="1"/>
      </xdr:nvSpPr>
      <xdr:spPr>
        <a:xfrm>
          <a:off x="2527300" y="27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156591</xdr:rowOff>
    </xdr:from>
    <xdr:to>
      <xdr:col>5</xdr:col>
      <xdr:colOff>34925</xdr:colOff>
      <xdr:row>19</xdr:row>
      <xdr:rowOff>86741</xdr:rowOff>
    </xdr:to>
    <xdr:sp macro="" textlink="">
      <xdr:nvSpPr>
        <xdr:cNvPr id="71" name="円/楕円 70"/>
        <xdr:cNvSpPr/>
      </xdr:nvSpPr>
      <xdr:spPr bwMode="auto">
        <a:xfrm>
          <a:off x="5600700" y="329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65168</xdr:rowOff>
    </xdr:from>
    <xdr:ext cx="762000" cy="259045"/>
    <xdr:sp macro="" textlink="">
      <xdr:nvSpPr>
        <xdr:cNvPr id="72" name="人口1人当たり決算額の推移該当値テキスト130"/>
        <xdr:cNvSpPr txBox="1"/>
      </xdr:nvSpPr>
      <xdr:spPr>
        <a:xfrm>
          <a:off x="5740400" y="319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95228</xdr:rowOff>
    </xdr:from>
    <xdr:to>
      <xdr:col>4</xdr:col>
      <xdr:colOff>520700</xdr:colOff>
      <xdr:row>19</xdr:row>
      <xdr:rowOff>25378</xdr:rowOff>
    </xdr:to>
    <xdr:sp macro="" textlink="">
      <xdr:nvSpPr>
        <xdr:cNvPr id="73" name="円/楕円 72"/>
        <xdr:cNvSpPr/>
      </xdr:nvSpPr>
      <xdr:spPr bwMode="auto">
        <a:xfrm>
          <a:off x="4953000" y="322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10155</xdr:rowOff>
    </xdr:from>
    <xdr:ext cx="736600" cy="259045"/>
    <xdr:sp macro="" textlink="">
      <xdr:nvSpPr>
        <xdr:cNvPr id="74" name="テキスト ボックス 73"/>
        <xdr:cNvSpPr txBox="1"/>
      </xdr:nvSpPr>
      <xdr:spPr>
        <a:xfrm>
          <a:off x="4622800" y="3315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61918</xdr:rowOff>
    </xdr:from>
    <xdr:to>
      <xdr:col>3</xdr:col>
      <xdr:colOff>955675</xdr:colOff>
      <xdr:row>18</xdr:row>
      <xdr:rowOff>163518</xdr:rowOff>
    </xdr:to>
    <xdr:sp macro="" textlink="">
      <xdr:nvSpPr>
        <xdr:cNvPr id="75" name="円/楕円 74"/>
        <xdr:cNvSpPr/>
      </xdr:nvSpPr>
      <xdr:spPr bwMode="auto">
        <a:xfrm>
          <a:off x="4254500" y="319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148295</xdr:rowOff>
    </xdr:from>
    <xdr:ext cx="762000" cy="259045"/>
    <xdr:sp macro="" textlink="">
      <xdr:nvSpPr>
        <xdr:cNvPr id="76" name="テキスト ボックス 75"/>
        <xdr:cNvSpPr txBox="1"/>
      </xdr:nvSpPr>
      <xdr:spPr>
        <a:xfrm>
          <a:off x="3924300" y="32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38285</xdr:rowOff>
    </xdr:from>
    <xdr:to>
      <xdr:col>3</xdr:col>
      <xdr:colOff>257175</xdr:colOff>
      <xdr:row>18</xdr:row>
      <xdr:rowOff>139885</xdr:rowOff>
    </xdr:to>
    <xdr:sp macro="" textlink="">
      <xdr:nvSpPr>
        <xdr:cNvPr id="77" name="円/楕円 76"/>
        <xdr:cNvSpPr/>
      </xdr:nvSpPr>
      <xdr:spPr bwMode="auto">
        <a:xfrm>
          <a:off x="3556000" y="317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124662</xdr:rowOff>
    </xdr:from>
    <xdr:ext cx="762000" cy="259045"/>
    <xdr:sp macro="" textlink="">
      <xdr:nvSpPr>
        <xdr:cNvPr id="78" name="テキスト ボックス 77"/>
        <xdr:cNvSpPr txBox="1"/>
      </xdr:nvSpPr>
      <xdr:spPr>
        <a:xfrm>
          <a:off x="3225800" y="325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167368</xdr:rowOff>
    </xdr:from>
    <xdr:to>
      <xdr:col>2</xdr:col>
      <xdr:colOff>692150</xdr:colOff>
      <xdr:row>18</xdr:row>
      <xdr:rowOff>97518</xdr:rowOff>
    </xdr:to>
    <xdr:sp macro="" textlink="">
      <xdr:nvSpPr>
        <xdr:cNvPr id="79" name="円/楕円 78"/>
        <xdr:cNvSpPr/>
      </xdr:nvSpPr>
      <xdr:spPr bwMode="auto">
        <a:xfrm>
          <a:off x="2857500" y="312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82295</xdr:rowOff>
    </xdr:from>
    <xdr:ext cx="762000" cy="259045"/>
    <xdr:sp macro="" textlink="">
      <xdr:nvSpPr>
        <xdr:cNvPr id="80" name="テキスト ボックス 79"/>
        <xdr:cNvSpPr txBox="1"/>
      </xdr:nvSpPr>
      <xdr:spPr>
        <a:xfrm>
          <a:off x="25273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247529</xdr:rowOff>
    </xdr:from>
    <xdr:to>
      <xdr:col>4</xdr:col>
      <xdr:colOff>1117600</xdr:colOff>
      <xdr:row>35</xdr:row>
      <xdr:rowOff>274447</xdr:rowOff>
    </xdr:to>
    <xdr:cxnSp macro="">
      <xdr:nvCxnSpPr>
        <xdr:cNvPr id="114" name="直線コネクタ 113"/>
        <xdr:cNvCxnSpPr/>
      </xdr:nvCxnSpPr>
      <xdr:spPr bwMode="auto">
        <a:xfrm flipV="1">
          <a:off x="5003800" y="6857879"/>
          <a:ext cx="647700" cy="2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150813</xdr:rowOff>
    </xdr:from>
    <xdr:to>
      <xdr:col>4</xdr:col>
      <xdr:colOff>469900</xdr:colOff>
      <xdr:row>35</xdr:row>
      <xdr:rowOff>274447</xdr:rowOff>
    </xdr:to>
    <xdr:cxnSp macro="">
      <xdr:nvCxnSpPr>
        <xdr:cNvPr id="117" name="直線コネクタ 116"/>
        <xdr:cNvCxnSpPr/>
      </xdr:nvCxnSpPr>
      <xdr:spPr bwMode="auto">
        <a:xfrm>
          <a:off x="4305300" y="6761163"/>
          <a:ext cx="698500" cy="12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98749</xdr:rowOff>
    </xdr:from>
    <xdr:to>
      <xdr:col>3</xdr:col>
      <xdr:colOff>904875</xdr:colOff>
      <xdr:row>35</xdr:row>
      <xdr:rowOff>150813</xdr:rowOff>
    </xdr:to>
    <xdr:cxnSp macro="">
      <xdr:nvCxnSpPr>
        <xdr:cNvPr id="120" name="直線コネクタ 119"/>
        <xdr:cNvCxnSpPr/>
      </xdr:nvCxnSpPr>
      <xdr:spPr bwMode="auto">
        <a:xfrm>
          <a:off x="3606800" y="6709099"/>
          <a:ext cx="698500" cy="52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68059</xdr:rowOff>
    </xdr:from>
    <xdr:to>
      <xdr:col>3</xdr:col>
      <xdr:colOff>206375</xdr:colOff>
      <xdr:row>35</xdr:row>
      <xdr:rowOff>98749</xdr:rowOff>
    </xdr:to>
    <xdr:cxnSp macro="">
      <xdr:nvCxnSpPr>
        <xdr:cNvPr id="123" name="直線コネクタ 122"/>
        <xdr:cNvCxnSpPr/>
      </xdr:nvCxnSpPr>
      <xdr:spPr bwMode="auto">
        <a:xfrm>
          <a:off x="2908300" y="6678409"/>
          <a:ext cx="698500" cy="3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156519</xdr:rowOff>
    </xdr:from>
    <xdr:ext cx="762000" cy="259045"/>
    <xdr:sp macro="" textlink="">
      <xdr:nvSpPr>
        <xdr:cNvPr id="125" name="テキスト ボックス 124"/>
        <xdr:cNvSpPr txBox="1"/>
      </xdr:nvSpPr>
      <xdr:spPr>
        <a:xfrm>
          <a:off x="32258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144784</xdr:rowOff>
    </xdr:from>
    <xdr:ext cx="762000" cy="259045"/>
    <xdr:sp macro="" textlink="">
      <xdr:nvSpPr>
        <xdr:cNvPr id="127" name="テキスト ボックス 126"/>
        <xdr:cNvSpPr txBox="1"/>
      </xdr:nvSpPr>
      <xdr:spPr>
        <a:xfrm>
          <a:off x="2527300" y="67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196729</xdr:rowOff>
    </xdr:from>
    <xdr:to>
      <xdr:col>5</xdr:col>
      <xdr:colOff>34925</xdr:colOff>
      <xdr:row>35</xdr:row>
      <xdr:rowOff>298329</xdr:rowOff>
    </xdr:to>
    <xdr:sp macro="" textlink="">
      <xdr:nvSpPr>
        <xdr:cNvPr id="133" name="円/楕円 132"/>
        <xdr:cNvSpPr/>
      </xdr:nvSpPr>
      <xdr:spPr bwMode="auto">
        <a:xfrm>
          <a:off x="5600700" y="680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168806</xdr:rowOff>
    </xdr:from>
    <xdr:ext cx="762000" cy="259045"/>
    <xdr:sp macro="" textlink="">
      <xdr:nvSpPr>
        <xdr:cNvPr id="134" name="人口1人当たり決算額の推移該当値テキスト445"/>
        <xdr:cNvSpPr txBox="1"/>
      </xdr:nvSpPr>
      <xdr:spPr>
        <a:xfrm>
          <a:off x="5740400" y="677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223647</xdr:rowOff>
    </xdr:from>
    <xdr:to>
      <xdr:col>4</xdr:col>
      <xdr:colOff>520700</xdr:colOff>
      <xdr:row>35</xdr:row>
      <xdr:rowOff>325247</xdr:rowOff>
    </xdr:to>
    <xdr:sp macro="" textlink="">
      <xdr:nvSpPr>
        <xdr:cNvPr id="135" name="円/楕円 134"/>
        <xdr:cNvSpPr/>
      </xdr:nvSpPr>
      <xdr:spPr bwMode="auto">
        <a:xfrm>
          <a:off x="4953000" y="683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310024</xdr:rowOff>
    </xdr:from>
    <xdr:ext cx="736600" cy="259045"/>
    <xdr:sp macro="" textlink="">
      <xdr:nvSpPr>
        <xdr:cNvPr id="136" name="テキスト ボックス 135"/>
        <xdr:cNvSpPr txBox="1"/>
      </xdr:nvSpPr>
      <xdr:spPr>
        <a:xfrm>
          <a:off x="4622800" y="692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100013</xdr:rowOff>
    </xdr:from>
    <xdr:to>
      <xdr:col>3</xdr:col>
      <xdr:colOff>955675</xdr:colOff>
      <xdr:row>35</xdr:row>
      <xdr:rowOff>201613</xdr:rowOff>
    </xdr:to>
    <xdr:sp macro="" textlink="">
      <xdr:nvSpPr>
        <xdr:cNvPr id="137" name="円/楕円 136"/>
        <xdr:cNvSpPr/>
      </xdr:nvSpPr>
      <xdr:spPr bwMode="auto">
        <a:xfrm>
          <a:off x="4254500" y="67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186390</xdr:rowOff>
    </xdr:from>
    <xdr:ext cx="762000" cy="259045"/>
    <xdr:sp macro="" textlink="">
      <xdr:nvSpPr>
        <xdr:cNvPr id="138" name="テキスト ボックス 137"/>
        <xdr:cNvSpPr txBox="1"/>
      </xdr:nvSpPr>
      <xdr:spPr>
        <a:xfrm>
          <a:off x="3924300" y="679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47949</xdr:rowOff>
    </xdr:from>
    <xdr:to>
      <xdr:col>3</xdr:col>
      <xdr:colOff>257175</xdr:colOff>
      <xdr:row>35</xdr:row>
      <xdr:rowOff>149549</xdr:rowOff>
    </xdr:to>
    <xdr:sp macro="" textlink="">
      <xdr:nvSpPr>
        <xdr:cNvPr id="139" name="円/楕円 138"/>
        <xdr:cNvSpPr/>
      </xdr:nvSpPr>
      <xdr:spPr bwMode="auto">
        <a:xfrm>
          <a:off x="3556000" y="665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159726</xdr:rowOff>
    </xdr:from>
    <xdr:ext cx="762000" cy="259045"/>
    <xdr:sp macro="" textlink="">
      <xdr:nvSpPr>
        <xdr:cNvPr id="140" name="テキスト ボックス 139"/>
        <xdr:cNvSpPr txBox="1"/>
      </xdr:nvSpPr>
      <xdr:spPr>
        <a:xfrm>
          <a:off x="3225800" y="642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17259</xdr:rowOff>
    </xdr:from>
    <xdr:to>
      <xdr:col>2</xdr:col>
      <xdr:colOff>692150</xdr:colOff>
      <xdr:row>35</xdr:row>
      <xdr:rowOff>118859</xdr:rowOff>
    </xdr:to>
    <xdr:sp macro="" textlink="">
      <xdr:nvSpPr>
        <xdr:cNvPr id="141" name="円/楕円 140"/>
        <xdr:cNvSpPr/>
      </xdr:nvSpPr>
      <xdr:spPr bwMode="auto">
        <a:xfrm>
          <a:off x="2857500" y="662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129036</xdr:rowOff>
    </xdr:from>
    <xdr:ext cx="762000" cy="259045"/>
    <xdr:sp macro="" textlink="">
      <xdr:nvSpPr>
        <xdr:cNvPr id="142" name="テキスト ボックス 141"/>
        <xdr:cNvSpPr txBox="1"/>
      </xdr:nvSpPr>
      <xdr:spPr>
        <a:xfrm>
          <a:off x="2527300" y="639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・平成１９年度以降、着実に財政調整基金を取り崩さずに、積立が出来ている。</a:t>
          </a:r>
          <a:endParaRPr lang="ja-JP" altLang="en-US"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このことは、合併後の集中改革プラン等、行財政改革の効果が現れていることを意味している。今後もこれまでの施策を継続し、安定した財政運営に努める。</a:t>
          </a:r>
          <a:endParaRPr lang="ja-JP" altLang="en-US"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latin typeface="+mn-lt"/>
              <a:ea typeface="+mn-ea"/>
              <a:cs typeface="+mn-cs"/>
            </a:rPr>
            <a:t>・財政健全化法が施行された平成１９年度以降、全会計において黒字を達成しており、全事業の黒字を達成するために、今後も継続して安定した財政運営を行う。</a:t>
          </a:r>
          <a:endParaRPr lang="ja-JP" altLang="en-US"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・実質公債費比率の分子は平成</a:t>
          </a:r>
          <a:r>
            <a:rPr lang="en-US"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年度をピークにして年々低くなってきている。</a:t>
          </a:r>
          <a:endParaRPr lang="ja-JP" altLang="en-US" sz="110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その主な要因は、合併特例債や臨時財政対策債等の算入公債費が増えていることが大きい。</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実質公債費比率の分子は、今後も年々低くなると予想される。</a:t>
          </a:r>
          <a:endParaRPr lang="en-US"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・将来負担比率の分子は平成</a:t>
          </a:r>
          <a:r>
            <a:rPr lang="en-US"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年度をピークにして、年々下がってきている。</a:t>
          </a:r>
          <a:endParaRPr lang="ja-JP" altLang="en-US" sz="110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その主な要因は行財政改革等の効果による充当可能基金の増及び、地方債元金の償還に伴う公営企業債等繰入見込額の減等によるところが大きい。</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将来負担比率の分子は、今後も年々低くなると予想される。</a:t>
          </a:r>
          <a:endParaRPr lang="ja-JP" alt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10597758</v>
      </c>
      <c r="BO4" s="379"/>
      <c r="BP4" s="379"/>
      <c r="BQ4" s="379"/>
      <c r="BR4" s="379"/>
      <c r="BS4" s="379"/>
      <c r="BT4" s="379"/>
      <c r="BU4" s="380"/>
      <c r="BV4" s="378">
        <v>7732460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2.8</v>
      </c>
      <c r="CU4" s="554"/>
      <c r="CV4" s="554"/>
      <c r="CW4" s="554"/>
      <c r="CX4" s="554"/>
      <c r="CY4" s="554"/>
      <c r="CZ4" s="554"/>
      <c r="DA4" s="555"/>
      <c r="DB4" s="553">
        <v>3.3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10401074</v>
      </c>
      <c r="BO5" s="384"/>
      <c r="BP5" s="384"/>
      <c r="BQ5" s="384"/>
      <c r="BR5" s="384"/>
      <c r="BS5" s="384"/>
      <c r="BT5" s="384"/>
      <c r="BU5" s="385"/>
      <c r="BV5" s="383">
        <v>7538339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84.8</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196684</v>
      </c>
      <c r="BO6" s="384"/>
      <c r="BP6" s="384"/>
      <c r="BQ6" s="384"/>
      <c r="BR6" s="384"/>
      <c r="BS6" s="384"/>
      <c r="BT6" s="384"/>
      <c r="BU6" s="385"/>
      <c r="BV6" s="383">
        <v>194121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89.8</v>
      </c>
      <c r="CU6" s="528"/>
      <c r="CV6" s="528"/>
      <c r="CW6" s="528"/>
      <c r="CX6" s="528"/>
      <c r="CY6" s="528"/>
      <c r="CZ6" s="528"/>
      <c r="DA6" s="529"/>
      <c r="DB6" s="527">
        <v>89.4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53126</v>
      </c>
      <c r="BO7" s="384"/>
      <c r="BP7" s="384"/>
      <c r="BQ7" s="384"/>
      <c r="BR7" s="384"/>
      <c r="BS7" s="384"/>
      <c r="BT7" s="384"/>
      <c r="BU7" s="385"/>
      <c r="BV7" s="383">
        <v>30324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5108605</v>
      </c>
      <c r="CU7" s="384"/>
      <c r="CV7" s="384"/>
      <c r="CW7" s="384"/>
      <c r="CX7" s="384"/>
      <c r="CY7" s="384"/>
      <c r="CZ7" s="384"/>
      <c r="DA7" s="385"/>
      <c r="DB7" s="383">
        <v>5023114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143558</v>
      </c>
      <c r="BO8" s="384"/>
      <c r="BP8" s="384"/>
      <c r="BQ8" s="384"/>
      <c r="BR8" s="384"/>
      <c r="BS8" s="384"/>
      <c r="BT8" s="384"/>
      <c r="BU8" s="385"/>
      <c r="BV8" s="383">
        <v>163797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16021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-20239</v>
      </c>
      <c r="BO9" s="384"/>
      <c r="BP9" s="384"/>
      <c r="BQ9" s="384"/>
      <c r="BR9" s="384"/>
      <c r="BS9" s="384"/>
      <c r="BT9" s="384"/>
      <c r="BU9" s="385"/>
      <c r="BV9" s="383">
        <v>-30827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20.5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16624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21764</v>
      </c>
      <c r="BO10" s="384"/>
      <c r="BP10" s="384"/>
      <c r="BQ10" s="384"/>
      <c r="BR10" s="384"/>
      <c r="BS10" s="384"/>
      <c r="BT10" s="384"/>
      <c r="BU10" s="385"/>
      <c r="BV10" s="383">
        <v>52089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69077</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15724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15709</v>
      </c>
      <c r="S13" s="483"/>
      <c r="T13" s="483"/>
      <c r="U13" s="483"/>
      <c r="V13" s="484"/>
      <c r="W13" s="470" t="s">
        <v>123</v>
      </c>
      <c r="X13" s="396"/>
      <c r="Y13" s="396"/>
      <c r="Z13" s="396"/>
      <c r="AA13" s="396"/>
      <c r="AB13" s="397"/>
      <c r="AC13" s="359">
        <v>2186</v>
      </c>
      <c r="AD13" s="360"/>
      <c r="AE13" s="360"/>
      <c r="AF13" s="360"/>
      <c r="AG13" s="361"/>
      <c r="AH13" s="359">
        <v>2313</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70602</v>
      </c>
      <c r="BO13" s="384"/>
      <c r="BP13" s="384"/>
      <c r="BQ13" s="384"/>
      <c r="BR13" s="384"/>
      <c r="BS13" s="384"/>
      <c r="BT13" s="384"/>
      <c r="BU13" s="385"/>
      <c r="BV13" s="383">
        <v>21262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14.3</v>
      </c>
      <c r="CU13" s="354"/>
      <c r="CV13" s="354"/>
      <c r="CW13" s="354"/>
      <c r="CX13" s="354"/>
      <c r="CY13" s="354"/>
      <c r="CZ13" s="354"/>
      <c r="DA13" s="355"/>
      <c r="DB13" s="353">
        <v>15.2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15810</v>
      </c>
      <c r="S14" s="483"/>
      <c r="T14" s="483"/>
      <c r="U14" s="483"/>
      <c r="V14" s="484"/>
      <c r="W14" s="485"/>
      <c r="X14" s="399"/>
      <c r="Y14" s="399"/>
      <c r="Z14" s="399"/>
      <c r="AA14" s="399"/>
      <c r="AB14" s="400"/>
      <c r="AC14" s="475">
        <v>26.5</v>
      </c>
      <c r="AD14" s="476"/>
      <c r="AE14" s="476"/>
      <c r="AF14" s="476"/>
      <c r="AG14" s="477"/>
      <c r="AH14" s="475">
        <v>27.1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114.5</v>
      </c>
      <c r="CU14" s="454"/>
      <c r="CV14" s="454"/>
      <c r="CW14" s="454"/>
      <c r="CX14" s="454"/>
      <c r="CY14" s="454"/>
      <c r="CZ14" s="454"/>
      <c r="DA14" s="455"/>
      <c r="DB14" s="486">
        <v>103.8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15798</v>
      </c>
      <c r="S15" s="483"/>
      <c r="T15" s="483"/>
      <c r="U15" s="483"/>
      <c r="V15" s="484"/>
      <c r="W15" s="470" t="s">
        <v>129</v>
      </c>
      <c r="X15" s="396"/>
      <c r="Y15" s="396"/>
      <c r="Z15" s="396"/>
      <c r="AA15" s="396"/>
      <c r="AB15" s="397"/>
      <c r="AC15" s="359">
        <v>1562</v>
      </c>
      <c r="AD15" s="360"/>
      <c r="AE15" s="360"/>
      <c r="AF15" s="360"/>
      <c r="AG15" s="361"/>
      <c r="AH15" s="359">
        <v>1814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1044931</v>
      </c>
      <c r="BO15" s="379"/>
      <c r="BP15" s="379"/>
      <c r="BQ15" s="379"/>
      <c r="BR15" s="379"/>
      <c r="BS15" s="379"/>
      <c r="BT15" s="379"/>
      <c r="BU15" s="380"/>
      <c r="BV15" s="378">
        <v>999448</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18.899999999999999</v>
      </c>
      <c r="AD16" s="476"/>
      <c r="AE16" s="476"/>
      <c r="AF16" s="476"/>
      <c r="AG16" s="477"/>
      <c r="AH16" s="475">
        <v>21.2</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3951038</v>
      </c>
      <c r="BO16" s="384"/>
      <c r="BP16" s="384"/>
      <c r="BQ16" s="384"/>
      <c r="BR16" s="384"/>
      <c r="BS16" s="384"/>
      <c r="BT16" s="384"/>
      <c r="BU16" s="385"/>
      <c r="BV16" s="383">
        <v>3918495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4514</v>
      </c>
      <c r="AD17" s="360"/>
      <c r="AE17" s="360"/>
      <c r="AF17" s="360"/>
      <c r="AG17" s="361"/>
      <c r="AH17" s="359">
        <v>4413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1338808</v>
      </c>
      <c r="BO17" s="384"/>
      <c r="BP17" s="384"/>
      <c r="BQ17" s="384"/>
      <c r="BR17" s="384"/>
      <c r="BS17" s="384"/>
      <c r="BT17" s="384"/>
      <c r="BU17" s="385"/>
      <c r="BV17" s="383">
        <v>1272238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37.26</v>
      </c>
      <c r="M18" s="446"/>
      <c r="N18" s="446"/>
      <c r="O18" s="446"/>
      <c r="P18" s="446"/>
      <c r="Q18" s="446"/>
      <c r="R18" s="447"/>
      <c r="S18" s="447"/>
      <c r="T18" s="447"/>
      <c r="U18" s="447"/>
      <c r="V18" s="448"/>
      <c r="W18" s="462"/>
      <c r="X18" s="463"/>
      <c r="Y18" s="463"/>
      <c r="Z18" s="463"/>
      <c r="AA18" s="463"/>
      <c r="AB18" s="471"/>
      <c r="AC18" s="347">
        <v>54.6</v>
      </c>
      <c r="AD18" s="348"/>
      <c r="AE18" s="348"/>
      <c r="AF18" s="348"/>
      <c r="AG18" s="449"/>
      <c r="AH18" s="347">
        <v>51.7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4355264</v>
      </c>
      <c r="BO18" s="384"/>
      <c r="BP18" s="384"/>
      <c r="BQ18" s="384"/>
      <c r="BR18" s="384"/>
      <c r="BS18" s="384"/>
      <c r="BT18" s="384"/>
      <c r="BU18" s="385"/>
      <c r="BV18" s="383">
        <v>4287177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430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6308262</v>
      </c>
      <c r="BO19" s="384"/>
      <c r="BP19" s="384"/>
      <c r="BQ19" s="384"/>
      <c r="BR19" s="384"/>
      <c r="BS19" s="384"/>
      <c r="BT19" s="384"/>
      <c r="BU19" s="385"/>
      <c r="BV19" s="383">
        <v>5434067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4912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12814072</v>
      </c>
      <c r="BO23" s="384"/>
      <c r="BP23" s="384"/>
      <c r="BQ23" s="384"/>
      <c r="BR23" s="384"/>
      <c r="BS23" s="384"/>
      <c r="BT23" s="384"/>
      <c r="BU23" s="385"/>
      <c r="BV23" s="383">
        <v>11986612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6480</v>
      </c>
      <c r="R24" s="360"/>
      <c r="S24" s="360"/>
      <c r="T24" s="360"/>
      <c r="U24" s="360"/>
      <c r="V24" s="361"/>
      <c r="W24" s="425"/>
      <c r="X24" s="416"/>
      <c r="Y24" s="417"/>
      <c r="Z24" s="356" t="s">
        <v>153</v>
      </c>
      <c r="AA24" s="357"/>
      <c r="AB24" s="357"/>
      <c r="AC24" s="357"/>
      <c r="AD24" s="357"/>
      <c r="AE24" s="357"/>
      <c r="AF24" s="357"/>
      <c r="AG24" s="358"/>
      <c r="AH24" s="359">
        <v>126</v>
      </c>
      <c r="AI24" s="360"/>
      <c r="AJ24" s="360"/>
      <c r="AK24" s="360"/>
      <c r="AL24" s="361"/>
      <c r="AM24" s="359">
        <v>401814</v>
      </c>
      <c r="AN24" s="360"/>
      <c r="AO24" s="360"/>
      <c r="AP24" s="360"/>
      <c r="AQ24" s="360"/>
      <c r="AR24" s="361"/>
      <c r="AS24" s="359">
        <v>3189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6889048</v>
      </c>
      <c r="BO24" s="384"/>
      <c r="BP24" s="384"/>
      <c r="BQ24" s="384"/>
      <c r="BR24" s="384"/>
      <c r="BS24" s="384"/>
      <c r="BT24" s="384"/>
      <c r="BU24" s="385"/>
      <c r="BV24" s="383">
        <v>5490834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5238</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87753</v>
      </c>
      <c r="BO25" s="379"/>
      <c r="BP25" s="379"/>
      <c r="BQ25" s="379"/>
      <c r="BR25" s="379"/>
      <c r="BS25" s="379"/>
      <c r="BT25" s="379"/>
      <c r="BU25" s="380"/>
      <c r="BV25" s="378">
        <v>316389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4779</v>
      </c>
      <c r="R26" s="360"/>
      <c r="S26" s="360"/>
      <c r="T26" s="360"/>
      <c r="U26" s="360"/>
      <c r="V26" s="361"/>
      <c r="W26" s="425"/>
      <c r="X26" s="416"/>
      <c r="Y26" s="417"/>
      <c r="Z26" s="356" t="s">
        <v>159</v>
      </c>
      <c r="AA26" s="436"/>
      <c r="AB26" s="436"/>
      <c r="AC26" s="436"/>
      <c r="AD26" s="436"/>
      <c r="AE26" s="436"/>
      <c r="AF26" s="436"/>
      <c r="AG26" s="437"/>
      <c r="AH26" s="359">
        <v>8</v>
      </c>
      <c r="AI26" s="360"/>
      <c r="AJ26" s="360"/>
      <c r="AK26" s="360"/>
      <c r="AL26" s="361"/>
      <c r="AM26" s="359">
        <v>24344</v>
      </c>
      <c r="AN26" s="360"/>
      <c r="AO26" s="360"/>
      <c r="AP26" s="360"/>
      <c r="AQ26" s="360"/>
      <c r="AR26" s="361"/>
      <c r="AS26" s="359">
        <v>3043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2430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2130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1302639</v>
      </c>
      <c r="BO28" s="379"/>
      <c r="BP28" s="379"/>
      <c r="BQ28" s="379"/>
      <c r="BR28" s="379"/>
      <c r="BS28" s="379"/>
      <c r="BT28" s="379"/>
      <c r="BU28" s="380"/>
      <c r="BV28" s="378">
        <v>1180875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2040</v>
      </c>
      <c r="R29" s="360"/>
      <c r="S29" s="360"/>
      <c r="T29" s="360"/>
      <c r="U29" s="360"/>
      <c r="V29" s="361"/>
      <c r="W29" s="425"/>
      <c r="X29" s="416"/>
      <c r="Y29" s="417"/>
      <c r="Z29" s="356" t="s">
        <v>169</v>
      </c>
      <c r="AA29" s="357"/>
      <c r="AB29" s="357"/>
      <c r="AC29" s="357"/>
      <c r="AD29" s="357"/>
      <c r="AE29" s="357"/>
      <c r="AF29" s="357"/>
      <c r="AG29" s="358"/>
      <c r="AH29" s="359">
        <v>126</v>
      </c>
      <c r="AI29" s="360"/>
      <c r="AJ29" s="360"/>
      <c r="AK29" s="360"/>
      <c r="AL29" s="361"/>
      <c r="AM29" s="359">
        <v>401814</v>
      </c>
      <c r="AN29" s="360"/>
      <c r="AO29" s="360"/>
      <c r="AP29" s="360"/>
      <c r="AQ29" s="360"/>
      <c r="AR29" s="361"/>
      <c r="AS29" s="359">
        <v>3189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253196</v>
      </c>
      <c r="BO29" s="384"/>
      <c r="BP29" s="384"/>
      <c r="BQ29" s="384"/>
      <c r="BR29" s="384"/>
      <c r="BS29" s="384"/>
      <c r="BT29" s="384"/>
      <c r="BU29" s="385"/>
      <c r="BV29" s="383">
        <v>221810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94.7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1622163</v>
      </c>
      <c r="BO30" s="387"/>
      <c r="BP30" s="387"/>
      <c r="BQ30" s="387"/>
      <c r="BR30" s="387"/>
      <c r="BS30" s="387"/>
      <c r="BT30" s="387"/>
      <c r="BU30" s="388"/>
      <c r="BV30" s="386">
        <v>1221006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弘前地区消防事務組合・一般会計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藤崎町土地開発公社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南黒地方福祉事務組合・一般会計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農業集落排水事業会計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黒石地区清掃施設組合・一般会計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弘前地区環境整備事務組合・一般会計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青森県市町村総合事務組合・一般会計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青森県後期高齢者医療広域連合・一般会計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青森県後期高齢者医療広域連合・後期高齢者医療特別会計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津軽広域連合・一般会計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青森県市町村職員退職手当組合・一般会計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青森県交通災害共済組合・交通災害共済事業会計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2" t="s">
        <v>24</v>
      </c>
      <c r="C41" s="1183"/>
      <c r="D41" s="81"/>
      <c r="E41" s="1184" t="s">
        <v>25</v>
      </c>
      <c r="F41" s="1184"/>
      <c r="G41" s="1184"/>
      <c r="H41" s="1185"/>
      <c r="I41" s="82">
        <v>12795</v>
      </c>
      <c r="J41" s="83">
        <v>12615</v>
      </c>
      <c r="K41" s="83">
        <v>12020</v>
      </c>
      <c r="L41" s="83">
        <v>11987</v>
      </c>
      <c r="M41" s="84">
        <v>12814</v>
      </c>
    </row>
    <row r="42" spans="2:13" ht="27.75" customHeight="1">
      <c r="B42" s="1172"/>
      <c r="C42" s="1173"/>
      <c r="D42" s="85"/>
      <c r="E42" s="1176" t="s">
        <v>26</v>
      </c>
      <c r="F42" s="1176"/>
      <c r="G42" s="1176"/>
      <c r="H42" s="1177"/>
      <c r="I42" s="86">
        <v>150</v>
      </c>
      <c r="J42" s="87">
        <v>132</v>
      </c>
      <c r="K42" s="87">
        <v>114</v>
      </c>
      <c r="L42" s="87">
        <v>96</v>
      </c>
      <c r="M42" s="88">
        <v>81</v>
      </c>
    </row>
    <row r="43" spans="2:13" ht="27.75" customHeight="1">
      <c r="B43" s="1172"/>
      <c r="C43" s="1173"/>
      <c r="D43" s="85"/>
      <c r="E43" s="1176" t="s">
        <v>27</v>
      </c>
      <c r="F43" s="1176"/>
      <c r="G43" s="1176"/>
      <c r="H43" s="1177"/>
      <c r="I43" s="86">
        <v>6258</v>
      </c>
      <c r="J43" s="87">
        <v>5453</v>
      </c>
      <c r="K43" s="87">
        <v>4920</v>
      </c>
      <c r="L43" s="87">
        <v>4546</v>
      </c>
      <c r="M43" s="88">
        <v>4318</v>
      </c>
    </row>
    <row r="44" spans="2:13" ht="27.75" customHeight="1">
      <c r="B44" s="1172"/>
      <c r="C44" s="1173"/>
      <c r="D44" s="85"/>
      <c r="E44" s="1176" t="s">
        <v>28</v>
      </c>
      <c r="F44" s="1176"/>
      <c r="G44" s="1176"/>
      <c r="H44" s="1177"/>
      <c r="I44" s="86">
        <v>228</v>
      </c>
      <c r="J44" s="87">
        <v>197</v>
      </c>
      <c r="K44" s="87">
        <v>172</v>
      </c>
      <c r="L44" s="87">
        <v>145</v>
      </c>
      <c r="M44" s="88">
        <v>146</v>
      </c>
    </row>
    <row r="45" spans="2:13" ht="27.75" customHeight="1">
      <c r="B45" s="1172"/>
      <c r="C45" s="1173"/>
      <c r="D45" s="85"/>
      <c r="E45" s="1176" t="s">
        <v>29</v>
      </c>
      <c r="F45" s="1176"/>
      <c r="G45" s="1176"/>
      <c r="H45" s="1177"/>
      <c r="I45" s="86">
        <v>1985</v>
      </c>
      <c r="J45" s="87">
        <v>1801</v>
      </c>
      <c r="K45" s="87">
        <v>1692</v>
      </c>
      <c r="L45" s="87">
        <v>1544</v>
      </c>
      <c r="M45" s="88">
        <v>1399</v>
      </c>
    </row>
    <row r="46" spans="2:13" ht="27.75" customHeight="1">
      <c r="B46" s="1172"/>
      <c r="C46" s="1173"/>
      <c r="D46" s="85"/>
      <c r="E46" s="1176" t="s">
        <v>30</v>
      </c>
      <c r="F46" s="1176"/>
      <c r="G46" s="1176"/>
      <c r="H46" s="1177"/>
      <c r="I46" s="86" t="s">
        <v>472</v>
      </c>
      <c r="J46" s="87" t="s">
        <v>472</v>
      </c>
      <c r="K46" s="87" t="s">
        <v>472</v>
      </c>
      <c r="L46" s="87" t="s">
        <v>472</v>
      </c>
      <c r="M46" s="88" t="s">
        <v>472</v>
      </c>
    </row>
    <row r="47" spans="2:13" ht="27.75" customHeight="1">
      <c r="B47" s="1172"/>
      <c r="C47" s="1173"/>
      <c r="D47" s="85"/>
      <c r="E47" s="1176" t="s">
        <v>31</v>
      </c>
      <c r="F47" s="1176"/>
      <c r="G47" s="1176"/>
      <c r="H47" s="1177"/>
      <c r="I47" s="86" t="s">
        <v>472</v>
      </c>
      <c r="J47" s="87" t="s">
        <v>472</v>
      </c>
      <c r="K47" s="87" t="s">
        <v>472</v>
      </c>
      <c r="L47" s="87" t="s">
        <v>472</v>
      </c>
      <c r="M47" s="88" t="s">
        <v>472</v>
      </c>
    </row>
    <row r="48" spans="2:13" ht="27.75" customHeight="1">
      <c r="B48" s="1174"/>
      <c r="C48" s="1175"/>
      <c r="D48" s="85"/>
      <c r="E48" s="1176" t="s">
        <v>32</v>
      </c>
      <c r="F48" s="1176"/>
      <c r="G48" s="1176"/>
      <c r="H48" s="1177"/>
      <c r="I48" s="86" t="s">
        <v>472</v>
      </c>
      <c r="J48" s="87" t="s">
        <v>472</v>
      </c>
      <c r="K48" s="87" t="s">
        <v>472</v>
      </c>
      <c r="L48" s="87" t="s">
        <v>472</v>
      </c>
      <c r="M48" s="88" t="s">
        <v>472</v>
      </c>
    </row>
    <row r="49" spans="2:13" ht="27.75" customHeight="1">
      <c r="B49" s="1170" t="s">
        <v>33</v>
      </c>
      <c r="C49" s="1171"/>
      <c r="D49" s="89"/>
      <c r="E49" s="1176" t="s">
        <v>34</v>
      </c>
      <c r="F49" s="1176"/>
      <c r="G49" s="1176"/>
      <c r="H49" s="1177"/>
      <c r="I49" s="86">
        <v>618</v>
      </c>
      <c r="J49" s="87">
        <v>814</v>
      </c>
      <c r="K49" s="87">
        <v>1193</v>
      </c>
      <c r="L49" s="87">
        <v>1532</v>
      </c>
      <c r="M49" s="88">
        <v>1739</v>
      </c>
    </row>
    <row r="50" spans="2:13" ht="27.75" customHeight="1">
      <c r="B50" s="1172"/>
      <c r="C50" s="1173"/>
      <c r="D50" s="85"/>
      <c r="E50" s="1176" t="s">
        <v>35</v>
      </c>
      <c r="F50" s="1176"/>
      <c r="G50" s="1176"/>
      <c r="H50" s="1177"/>
      <c r="I50" s="86">
        <v>584</v>
      </c>
      <c r="J50" s="87">
        <v>500</v>
      </c>
      <c r="K50" s="87">
        <v>416</v>
      </c>
      <c r="L50" s="87">
        <v>354</v>
      </c>
      <c r="M50" s="88">
        <v>398</v>
      </c>
    </row>
    <row r="51" spans="2:13" ht="27.75" customHeight="1">
      <c r="B51" s="1174"/>
      <c r="C51" s="1175"/>
      <c r="D51" s="85"/>
      <c r="E51" s="1176" t="s">
        <v>36</v>
      </c>
      <c r="F51" s="1176"/>
      <c r="G51" s="1176"/>
      <c r="H51" s="1177"/>
      <c r="I51" s="86">
        <v>11489</v>
      </c>
      <c r="J51" s="87">
        <v>11506</v>
      </c>
      <c r="K51" s="87">
        <v>11301</v>
      </c>
      <c r="L51" s="87">
        <v>12141</v>
      </c>
      <c r="M51" s="88">
        <v>11835</v>
      </c>
    </row>
    <row r="52" spans="2:13" ht="27.75" customHeight="1" thickBot="1">
      <c r="B52" s="1178" t="s">
        <v>37</v>
      </c>
      <c r="C52" s="1179"/>
      <c r="D52" s="90"/>
      <c r="E52" s="1180" t="s">
        <v>38</v>
      </c>
      <c r="F52" s="1180"/>
      <c r="G52" s="1180"/>
      <c r="H52" s="1181"/>
      <c r="I52" s="91">
        <v>8723</v>
      </c>
      <c r="J52" s="92">
        <v>7377</v>
      </c>
      <c r="K52" s="92">
        <v>6009</v>
      </c>
      <c r="L52" s="92">
        <v>4290</v>
      </c>
      <c r="M52" s="93">
        <v>4786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127373</v>
      </c>
      <c r="E3" s="116"/>
      <c r="F3" s="117">
        <v>102412</v>
      </c>
      <c r="G3" s="118"/>
      <c r="H3" s="119"/>
    </row>
    <row r="4" spans="1:8">
      <c r="A4" s="120"/>
      <c r="B4" s="121"/>
      <c r="C4" s="122"/>
      <c r="D4" s="123">
        <v>56657</v>
      </c>
      <c r="E4" s="124"/>
      <c r="F4" s="125">
        <v>58752</v>
      </c>
      <c r="G4" s="126"/>
      <c r="H4" s="127"/>
    </row>
    <row r="5" spans="1:8">
      <c r="A5" s="108" t="s">
        <v>506</v>
      </c>
      <c r="B5" s="113"/>
      <c r="C5" s="114"/>
      <c r="D5" s="115">
        <v>61722</v>
      </c>
      <c r="E5" s="116"/>
      <c r="F5" s="117">
        <v>106194</v>
      </c>
      <c r="G5" s="118"/>
      <c r="H5" s="119"/>
    </row>
    <row r="6" spans="1:8">
      <c r="A6" s="120"/>
      <c r="B6" s="121"/>
      <c r="C6" s="122"/>
      <c r="D6" s="123">
        <v>37809</v>
      </c>
      <c r="E6" s="124"/>
      <c r="F6" s="125">
        <v>51075</v>
      </c>
      <c r="G6" s="126"/>
      <c r="H6" s="127"/>
    </row>
    <row r="7" spans="1:8">
      <c r="A7" s="108" t="s">
        <v>507</v>
      </c>
      <c r="B7" s="113"/>
      <c r="C7" s="114"/>
      <c r="D7" s="115">
        <v>28027</v>
      </c>
      <c r="E7" s="116"/>
      <c r="F7" s="117">
        <v>90833</v>
      </c>
      <c r="G7" s="118"/>
      <c r="H7" s="119"/>
    </row>
    <row r="8" spans="1:8">
      <c r="A8" s="120"/>
      <c r="B8" s="121"/>
      <c r="C8" s="122"/>
      <c r="D8" s="123">
        <v>15805</v>
      </c>
      <c r="E8" s="124"/>
      <c r="F8" s="125">
        <v>47037</v>
      </c>
      <c r="G8" s="126"/>
      <c r="H8" s="127"/>
    </row>
    <row r="9" spans="1:8">
      <c r="A9" s="108" t="s">
        <v>508</v>
      </c>
      <c r="B9" s="113"/>
      <c r="C9" s="114"/>
      <c r="D9" s="115">
        <v>67951</v>
      </c>
      <c r="E9" s="116"/>
      <c r="F9" s="117">
        <v>79181</v>
      </c>
      <c r="G9" s="118"/>
      <c r="H9" s="119"/>
    </row>
    <row r="10" spans="1:8">
      <c r="A10" s="120"/>
      <c r="B10" s="121"/>
      <c r="C10" s="122"/>
      <c r="D10" s="123">
        <v>31400</v>
      </c>
      <c r="E10" s="124"/>
      <c r="F10" s="125">
        <v>40448</v>
      </c>
      <c r="G10" s="126"/>
      <c r="H10" s="127"/>
    </row>
    <row r="11" spans="1:8">
      <c r="A11" s="108" t="s">
        <v>509</v>
      </c>
      <c r="B11" s="113"/>
      <c r="C11" s="114"/>
      <c r="D11" s="115">
        <v>221598</v>
      </c>
      <c r="E11" s="116"/>
      <c r="F11" s="117">
        <v>118124</v>
      </c>
      <c r="G11" s="118"/>
      <c r="H11" s="119"/>
    </row>
    <row r="12" spans="1:8">
      <c r="A12" s="120"/>
      <c r="B12" s="121"/>
      <c r="C12" s="128"/>
      <c r="D12" s="123">
        <v>59583</v>
      </c>
      <c r="E12" s="124"/>
      <c r="F12" s="125">
        <v>54614</v>
      </c>
      <c r="G12" s="126"/>
      <c r="H12" s="127"/>
    </row>
    <row r="13" spans="1:8">
      <c r="A13" s="108"/>
      <c r="B13" s="113"/>
      <c r="C13" s="129"/>
      <c r="D13" s="130">
        <v>101334</v>
      </c>
      <c r="E13" s="131"/>
      <c r="F13" s="132">
        <v>99349</v>
      </c>
      <c r="G13" s="133"/>
      <c r="H13" s="119"/>
    </row>
    <row r="14" spans="1:8">
      <c r="A14" s="120"/>
      <c r="B14" s="121"/>
      <c r="C14" s="122"/>
      <c r="D14" s="123">
        <v>40251</v>
      </c>
      <c r="E14" s="124"/>
      <c r="F14" s="125">
        <v>50385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2.62</v>
      </c>
      <c r="C19" s="134">
        <f>ROUND(VALUE(SUBSTITUTE(実質収支比率等に係る経年分析!G$48,"▲","-")),2)</f>
        <v>3.64</v>
      </c>
      <c r="D19" s="134">
        <f>ROUND(VALUE(SUBSTITUTE(実質収支比率等に係る経年分析!H$48,"▲","-")),2)</f>
        <v>3.84</v>
      </c>
      <c r="E19" s="134">
        <f>ROUND(VALUE(SUBSTITUTE(実質収支比率等に係る経年分析!I$48,"▲","-")),2)</f>
        <v>3.26</v>
      </c>
      <c r="F19" s="134">
        <f>ROUND(VALUE(SUBSTITUTE(実質収支比率等に係る経年分析!J$48,"▲","-")),2)</f>
        <v>2.81</v>
      </c>
    </row>
    <row r="20" spans="1:11">
      <c r="A20" s="134" t="s">
        <v>43</v>
      </c>
      <c r="B20" s="134">
        <f>ROUND(VALUE(SUBSTITUTE(実質収支比率等に係る経年分析!F$47,"▲","-")),2)</f>
        <v>10.72</v>
      </c>
      <c r="C20" s="134">
        <f>ROUND(VALUE(SUBSTITUTE(実質収支比率等に係る経年分析!G$47,"▲","-")),2)</f>
        <v>13.29</v>
      </c>
      <c r="D20" s="134">
        <f>ROUND(VALUE(SUBSTITUTE(実質収支比率等に係る経年分析!H$47,"▲","-")),2)</f>
        <v>19.91</v>
      </c>
      <c r="E20" s="134">
        <f>ROUND(VALUE(SUBSTITUTE(実質収支比率等に係る経年分析!I$47,"▲","-")),2)</f>
        <v>23.51</v>
      </c>
      <c r="F20" s="134">
        <f>ROUND(VALUE(SUBSTITUTE(実質収支比率等に係る経年分析!J$47,"▲","-")),2)</f>
        <v>25.5</v>
      </c>
    </row>
    <row r="21" spans="1:11">
      <c r="A21" s="134" t="s">
        <v>44</v>
      </c>
      <c r="B21" s="134">
        <f>IF(ISNUMBER(VALUE(SUBSTITUTE(実質収支比率等に係る経年分析!F$49,"▲","-"))),ROUND(VALUE(SUBSTITUTE(実質収支比率等に係る経年分析!F$49,"▲","-")),2),NA())</f>
        <v>2.21</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4.2300000000000004</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1.38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農業集落排水事業会計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0.56999999999999995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2.3199999999999998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859</v>
      </c>
      <c r="E42" s="136"/>
      <c r="F42" s="136"/>
      <c r="G42" s="136">
        <f>'実質公債費比率（分子）の構造'!L$52</f>
        <v>900</v>
      </c>
      <c r="H42" s="136"/>
      <c r="I42" s="136"/>
      <c r="J42" s="136">
        <f>'実質公債費比率（分子）の構造'!M$52</f>
        <v>926</v>
      </c>
      <c r="K42" s="136"/>
      <c r="L42" s="136"/>
      <c r="M42" s="136">
        <f>'実質公債費比率（分子）の構造'!N$52</f>
        <v>978</v>
      </c>
      <c r="N42" s="136"/>
      <c r="O42" s="136"/>
      <c r="P42" s="136">
        <f>'実質公債費比率（分子）の構造'!O$52</f>
        <v>1011</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16</v>
      </c>
      <c r="F44" s="136"/>
      <c r="G44" s="136"/>
      <c r="H44" s="136">
        <f>'実質公債費比率（分子）の構造'!M$50</f>
        <v>16</v>
      </c>
      <c r="I44" s="136"/>
      <c r="J44" s="136"/>
      <c r="K44" s="136">
        <f>'実質公債費比率（分子）の構造'!N$50</f>
        <v>16</v>
      </c>
      <c r="L44" s="136"/>
      <c r="M44" s="136"/>
      <c r="N44" s="136">
        <f>'実質公債費比率（分子）の構造'!O$50</f>
        <v>15</v>
      </c>
      <c r="O44" s="136"/>
      <c r="P44" s="136"/>
    </row>
    <row r="45" spans="1:16">
      <c r="A45" s="136" t="s">
        <v>54</v>
      </c>
      <c r="B45" s="136">
        <f>'実質公債費比率（分子）の構造'!K$49</f>
        <v>37</v>
      </c>
      <c r="C45" s="136"/>
      <c r="D45" s="136"/>
      <c r="E45" s="136">
        <f>'実質公債費比率（分子）の構造'!L$49</f>
        <v>34</v>
      </c>
      <c r="F45" s="136"/>
      <c r="G45" s="136"/>
      <c r="H45" s="136">
        <f>'実質公債費比率（分子）の構造'!M$49</f>
        <v>33</v>
      </c>
      <c r="I45" s="136"/>
      <c r="J45" s="136"/>
      <c r="K45" s="136">
        <f>'実質公債費比率（分子）の構造'!N$49</f>
        <v>30</v>
      </c>
      <c r="L45" s="136"/>
      <c r="M45" s="136"/>
      <c r="N45" s="136">
        <f>'実質公債費比率（分子）の構造'!O$49</f>
        <v>30</v>
      </c>
      <c r="O45" s="136"/>
      <c r="P45" s="136"/>
    </row>
    <row r="46" spans="1:16">
      <c r="A46" s="136" t="s">
        <v>55</v>
      </c>
      <c r="B46" s="136">
        <f>'実質公債費比率（分子）の構造'!K$48</f>
        <v>322</v>
      </c>
      <c r="C46" s="136"/>
      <c r="D46" s="136"/>
      <c r="E46" s="136">
        <f>'実質公債費比率（分子）の構造'!L$48</f>
        <v>298</v>
      </c>
      <c r="F46" s="136"/>
      <c r="G46" s="136"/>
      <c r="H46" s="136">
        <f>'実質公債費比率（分子）の構造'!M$48</f>
        <v>280</v>
      </c>
      <c r="I46" s="136"/>
      <c r="J46" s="136"/>
      <c r="K46" s="136">
        <f>'実質公債費比率（分子）の構造'!N$48</f>
        <v>287</v>
      </c>
      <c r="L46" s="136"/>
      <c r="M46" s="136"/>
      <c r="N46" s="136">
        <f>'実質公債費比率（分子）の構造'!O$48</f>
        <v>296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1225</v>
      </c>
      <c r="C49" s="136"/>
      <c r="D49" s="136"/>
      <c r="E49" s="136">
        <f>'実質公債費比率（分子）の構造'!L$45</f>
        <v>1268</v>
      </c>
      <c r="F49" s="136"/>
      <c r="G49" s="136"/>
      <c r="H49" s="136">
        <f>'実質公債費比率（分子）の構造'!M$45</f>
        <v>1261</v>
      </c>
      <c r="I49" s="136"/>
      <c r="J49" s="136"/>
      <c r="K49" s="136">
        <f>'実質公債費比率（分子）の構造'!N$45</f>
        <v>1202</v>
      </c>
      <c r="L49" s="136"/>
      <c r="M49" s="136"/>
      <c r="N49" s="136">
        <f>'実質公債費比率（分子）の構造'!O$45</f>
        <v>1249</v>
      </c>
      <c r="O49" s="136"/>
      <c r="P49" s="136"/>
    </row>
    <row r="50" spans="1:16">
      <c r="A50" s="136" t="s">
        <v>59</v>
      </c>
      <c r="B50" s="136" t="e">
        <f>NA()</f>
        <v>#N/A</v>
      </c>
      <c r="C50" s="136">
        <f>IF(ISNUMBER('実質公債費比率（分子）の構造'!K$53),'実質公債費比率（分子）の構造'!K$53,NA())</f>
        <v>748</v>
      </c>
      <c r="D50" s="136" t="e">
        <f>NA()</f>
        <v>#N/A</v>
      </c>
      <c r="E50" s="136" t="e">
        <f>NA()</f>
        <v>#N/A</v>
      </c>
      <c r="F50" s="136">
        <f>IF(ISNUMBER('実質公債費比率（分子）の構造'!L$53),'実質公債費比率（分子）の構造'!L$53,NA())</f>
        <v>716</v>
      </c>
      <c r="G50" s="136" t="e">
        <f>NA()</f>
        <v>#N/A</v>
      </c>
      <c r="H50" s="136" t="e">
        <f>NA()</f>
        <v>#N/A</v>
      </c>
      <c r="I50" s="136">
        <f>IF(ISNUMBER('実質公債費比率（分子）の構造'!M$53),'実質公債費比率（分子）の構造'!M$53,NA())</f>
        <v>664</v>
      </c>
      <c r="J50" s="136" t="e">
        <f>NA()</f>
        <v>#N/A</v>
      </c>
      <c r="K50" s="136" t="e">
        <f>NA()</f>
        <v>#N/A</v>
      </c>
      <c r="L50" s="136">
        <f>IF(ISNUMBER('実質公債費比率（分子）の構造'!N$53),'実質公債費比率（分子）の構造'!N$53,NA())</f>
        <v>557</v>
      </c>
      <c r="M50" s="136" t="e">
        <f>NA()</f>
        <v>#N/A</v>
      </c>
      <c r="N50" s="136" t="e">
        <f>NA()</f>
        <v>#N/A</v>
      </c>
      <c r="O50" s="136">
        <f>IF(ISNUMBER('実質公債費比率（分子）の構造'!O$53),'実質公債費比率（分子）の構造'!O$53,NA())</f>
        <v>579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11489</v>
      </c>
      <c r="E56" s="135"/>
      <c r="F56" s="135"/>
      <c r="G56" s="135">
        <f>'将来負担比率（分子）の構造'!J$51</f>
        <v>11506</v>
      </c>
      <c r="H56" s="135"/>
      <c r="I56" s="135"/>
      <c r="J56" s="135">
        <f>'将来負担比率（分子）の構造'!K$51</f>
        <v>11301</v>
      </c>
      <c r="K56" s="135"/>
      <c r="L56" s="135"/>
      <c r="M56" s="135">
        <f>'将来負担比率（分子）の構造'!L$51</f>
        <v>12141</v>
      </c>
      <c r="N56" s="135"/>
      <c r="O56" s="135"/>
      <c r="P56" s="135">
        <f>'将来負担比率（分子）の構造'!M$51</f>
        <v>11835</v>
      </c>
    </row>
    <row r="57" spans="1:16">
      <c r="A57" s="135" t="s">
        <v>35</v>
      </c>
      <c r="B57" s="135"/>
      <c r="C57" s="135"/>
      <c r="D57" s="135">
        <f>'将来負担比率（分子）の構造'!I$50</f>
        <v>584</v>
      </c>
      <c r="E57" s="135"/>
      <c r="F57" s="135"/>
      <c r="G57" s="135">
        <f>'将来負担比率（分子）の構造'!J$50</f>
        <v>500</v>
      </c>
      <c r="H57" s="135"/>
      <c r="I57" s="135"/>
      <c r="J57" s="135">
        <f>'将来負担比率（分子）の構造'!K$50</f>
        <v>416</v>
      </c>
      <c r="K57" s="135"/>
      <c r="L57" s="135"/>
      <c r="M57" s="135">
        <f>'将来負担比率（分子）の構造'!L$50</f>
        <v>354</v>
      </c>
      <c r="N57" s="135"/>
      <c r="O57" s="135"/>
      <c r="P57" s="135">
        <f>'将来負担比率（分子）の構造'!M$50</f>
        <v>398</v>
      </c>
    </row>
    <row r="58" spans="1:16">
      <c r="A58" s="135" t="s">
        <v>34</v>
      </c>
      <c r="B58" s="135"/>
      <c r="C58" s="135"/>
      <c r="D58" s="135">
        <f>'将来負担比率（分子）の構造'!I$49</f>
        <v>618</v>
      </c>
      <c r="E58" s="135"/>
      <c r="F58" s="135"/>
      <c r="G58" s="135">
        <f>'将来負担比率（分子）の構造'!J$49</f>
        <v>814</v>
      </c>
      <c r="H58" s="135"/>
      <c r="I58" s="135"/>
      <c r="J58" s="135">
        <f>'将来負担比率（分子）の構造'!K$49</f>
        <v>1193</v>
      </c>
      <c r="K58" s="135"/>
      <c r="L58" s="135"/>
      <c r="M58" s="135">
        <f>'将来負担比率（分子）の構造'!L$49</f>
        <v>1532</v>
      </c>
      <c r="N58" s="135"/>
      <c r="O58" s="135"/>
      <c r="P58" s="135">
        <f>'将来負担比率（分子）の構造'!M$49</f>
        <v>1739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1985</v>
      </c>
      <c r="C62" s="135"/>
      <c r="D62" s="135"/>
      <c r="E62" s="135">
        <f>'将来負担比率（分子）の構造'!J$45</f>
        <v>1801</v>
      </c>
      <c r="F62" s="135"/>
      <c r="G62" s="135"/>
      <c r="H62" s="135">
        <f>'将来負担比率（分子）の構造'!K$45</f>
        <v>1692</v>
      </c>
      <c r="I62" s="135"/>
      <c r="J62" s="135"/>
      <c r="K62" s="135">
        <f>'将来負担比率（分子）の構造'!L$45</f>
        <v>1544</v>
      </c>
      <c r="L62" s="135"/>
      <c r="M62" s="135"/>
      <c r="N62" s="135">
        <f>'将来負担比率（分子）の構造'!M$45</f>
        <v>1399</v>
      </c>
      <c r="O62" s="135"/>
      <c r="P62" s="135"/>
    </row>
    <row r="63" spans="1:16">
      <c r="A63" s="135" t="s">
        <v>28</v>
      </c>
      <c r="B63" s="135">
        <f>'将来負担比率（分子）の構造'!I$44</f>
        <v>228</v>
      </c>
      <c r="C63" s="135"/>
      <c r="D63" s="135"/>
      <c r="E63" s="135">
        <f>'将来負担比率（分子）の構造'!J$44</f>
        <v>197</v>
      </c>
      <c r="F63" s="135"/>
      <c r="G63" s="135"/>
      <c r="H63" s="135">
        <f>'将来負担比率（分子）の構造'!K$44</f>
        <v>172</v>
      </c>
      <c r="I63" s="135"/>
      <c r="J63" s="135"/>
      <c r="K63" s="135">
        <f>'将来負担比率（分子）の構造'!L$44</f>
        <v>145</v>
      </c>
      <c r="L63" s="135"/>
      <c r="M63" s="135"/>
      <c r="N63" s="135">
        <f>'将来負担比率（分子）の構造'!M$44</f>
        <v>146</v>
      </c>
      <c r="O63" s="135"/>
      <c r="P63" s="135"/>
    </row>
    <row r="64" spans="1:16">
      <c r="A64" s="135" t="s">
        <v>27</v>
      </c>
      <c r="B64" s="135">
        <f>'将来負担比率（分子）の構造'!I$43</f>
        <v>6258</v>
      </c>
      <c r="C64" s="135"/>
      <c r="D64" s="135"/>
      <c r="E64" s="135">
        <f>'将来負担比率（分子）の構造'!J$43</f>
        <v>5453</v>
      </c>
      <c r="F64" s="135"/>
      <c r="G64" s="135"/>
      <c r="H64" s="135">
        <f>'将来負担比率（分子）の構造'!K$43</f>
        <v>4920</v>
      </c>
      <c r="I64" s="135"/>
      <c r="J64" s="135"/>
      <c r="K64" s="135">
        <f>'将来負担比率（分子）の構造'!L$43</f>
        <v>4546</v>
      </c>
      <c r="L64" s="135"/>
      <c r="M64" s="135"/>
      <c r="N64" s="135">
        <f>'将来負担比率（分子）の構造'!M$43</f>
        <v>4318</v>
      </c>
      <c r="O64" s="135"/>
      <c r="P64" s="135"/>
    </row>
    <row r="65" spans="1:16">
      <c r="A65" s="135" t="s">
        <v>26</v>
      </c>
      <c r="B65" s="135">
        <f>'将来負担比率（分子）の構造'!I$42</f>
        <v>150</v>
      </c>
      <c r="C65" s="135"/>
      <c r="D65" s="135"/>
      <c r="E65" s="135">
        <f>'将来負担比率（分子）の構造'!J$42</f>
        <v>132</v>
      </c>
      <c r="F65" s="135"/>
      <c r="G65" s="135"/>
      <c r="H65" s="135">
        <f>'将来負担比率（分子）の構造'!K$42</f>
        <v>114</v>
      </c>
      <c r="I65" s="135"/>
      <c r="J65" s="135"/>
      <c r="K65" s="135">
        <f>'将来負担比率（分子）の構造'!L$42</f>
        <v>96</v>
      </c>
      <c r="L65" s="135"/>
      <c r="M65" s="135"/>
      <c r="N65" s="135">
        <f>'将来負担比率（分子）の構造'!M$42</f>
        <v>81</v>
      </c>
      <c r="O65" s="135"/>
      <c r="P65" s="135"/>
    </row>
    <row r="66" spans="1:16">
      <c r="A66" s="135" t="s">
        <v>25</v>
      </c>
      <c r="B66" s="135">
        <f>'将来負担比率（分子）の構造'!I$41</f>
        <v>12795</v>
      </c>
      <c r="C66" s="135"/>
      <c r="D66" s="135"/>
      <c r="E66" s="135">
        <f>'将来負担比率（分子）の構造'!J$41</f>
        <v>12615</v>
      </c>
      <c r="F66" s="135"/>
      <c r="G66" s="135"/>
      <c r="H66" s="135">
        <f>'将来負担比率（分子）の構造'!K$41</f>
        <v>12020</v>
      </c>
      <c r="I66" s="135"/>
      <c r="J66" s="135"/>
      <c r="K66" s="135">
        <f>'将来負担比率（分子）の構造'!L$41</f>
        <v>11987</v>
      </c>
      <c r="L66" s="135"/>
      <c r="M66" s="135"/>
      <c r="N66" s="135">
        <f>'将来負担比率（分子）の構造'!M$41</f>
        <v>12814</v>
      </c>
      <c r="O66" s="135"/>
      <c r="P66" s="135"/>
    </row>
    <row r="67" spans="1:16">
      <c r="A67" s="135" t="s">
        <v>63</v>
      </c>
      <c r="B67" s="135" t="e">
        <f>NA()</f>
        <v>#N/A</v>
      </c>
      <c r="C67" s="135">
        <f>IF(ISNUMBER('将来負担比率（分子）の構造'!I$52), IF('将来負担比率（分子）の構造'!I$52 &lt; 0, 0, '将来負担比率（分子）の構造'!I$52), NA())</f>
        <v>8723</v>
      </c>
      <c r="D67" s="135" t="e">
        <f>NA()</f>
        <v>#N/A</v>
      </c>
      <c r="E67" s="135" t="e">
        <f>NA()</f>
        <v>#N/A</v>
      </c>
      <c r="F67" s="135">
        <f>IF(ISNUMBER('将来負担比率（分子）の構造'!J$52), IF('将来負担比率（分子）の構造'!J$52 &lt; 0, 0, '将来負担比率（分子）の構造'!J$52), NA())</f>
        <v>7377</v>
      </c>
      <c r="G67" s="135" t="e">
        <f>NA()</f>
        <v>#N/A</v>
      </c>
      <c r="H67" s="135" t="e">
        <f>NA()</f>
        <v>#N/A</v>
      </c>
      <c r="I67" s="135">
        <f>IF(ISNUMBER('将来負担比率（分子）の構造'!K$52), IF('将来負担比率（分子）の構造'!K$52 &lt; 0, 0, '将来負担比率（分子）の構造'!K$52), NA())</f>
        <v>6009</v>
      </c>
      <c r="J67" s="135" t="e">
        <f>NA()</f>
        <v>#N/A</v>
      </c>
      <c r="K67" s="135" t="e">
        <f>NA()</f>
        <v>#N/A</v>
      </c>
      <c r="L67" s="135">
        <f>IF(ISNUMBER('将来負担比率（分子）の構造'!L$52), IF('将来負担比率（分子）の構造'!L$52 &lt; 0, 0, '将来負担比率（分子）の構造'!L$52), NA())</f>
        <v>4290</v>
      </c>
      <c r="M67" s="135" t="e">
        <f>NA()</f>
        <v>#N/A</v>
      </c>
      <c r="N67" s="135" t="e">
        <f>NA()</f>
        <v>#N/A</v>
      </c>
      <c r="O67" s="135">
        <f>IF(ISNUMBER('将来負担比率（分子）の構造'!M$52), IF('将来負担比率（分子）の構造'!M$52 &lt; 0, 0, '将来負担比率（分子）の構造'!M$52), NA())</f>
        <v>4786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1095058</v>
      </c>
      <c r="S5" s="637"/>
      <c r="T5" s="637"/>
      <c r="U5" s="637"/>
      <c r="V5" s="637"/>
      <c r="W5" s="637"/>
      <c r="X5" s="637"/>
      <c r="Y5" s="684"/>
      <c r="Z5" s="697">
        <v>10.3</v>
      </c>
      <c r="AA5" s="697"/>
      <c r="AB5" s="697"/>
      <c r="AC5" s="697"/>
      <c r="AD5" s="698">
        <v>1095058</v>
      </c>
      <c r="AE5" s="698"/>
      <c r="AF5" s="698"/>
      <c r="AG5" s="698"/>
      <c r="AH5" s="698"/>
      <c r="AI5" s="698"/>
      <c r="AJ5" s="698"/>
      <c r="AK5" s="698"/>
      <c r="AL5" s="685">
        <v>22.6</v>
      </c>
      <c r="AM5" s="654"/>
      <c r="AN5" s="654"/>
      <c r="AO5" s="686"/>
      <c r="AP5" s="671" t="s">
        <v>207</v>
      </c>
      <c r="AQ5" s="672"/>
      <c r="AR5" s="672"/>
      <c r="AS5" s="672"/>
      <c r="AT5" s="672"/>
      <c r="AU5" s="672"/>
      <c r="AV5" s="672"/>
      <c r="AW5" s="672"/>
      <c r="AX5" s="672"/>
      <c r="AY5" s="672"/>
      <c r="AZ5" s="672"/>
      <c r="BA5" s="672"/>
      <c r="BB5" s="672"/>
      <c r="BC5" s="672"/>
      <c r="BD5" s="672"/>
      <c r="BE5" s="672"/>
      <c r="BF5" s="673"/>
      <c r="BG5" s="586">
        <v>1095058</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71607</v>
      </c>
      <c r="S6" s="587"/>
      <c r="T6" s="587"/>
      <c r="U6" s="587"/>
      <c r="V6" s="587"/>
      <c r="W6" s="587"/>
      <c r="X6" s="587"/>
      <c r="Y6" s="588"/>
      <c r="Z6" s="639">
        <v>0.7</v>
      </c>
      <c r="AA6" s="639"/>
      <c r="AB6" s="639"/>
      <c r="AC6" s="639"/>
      <c r="AD6" s="640">
        <v>71607</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1095058</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90598</v>
      </c>
      <c r="CS6" s="587"/>
      <c r="CT6" s="587"/>
      <c r="CU6" s="587"/>
      <c r="CV6" s="587"/>
      <c r="CW6" s="587"/>
      <c r="CX6" s="587"/>
      <c r="CY6" s="588"/>
      <c r="CZ6" s="639">
        <v>0.9</v>
      </c>
      <c r="DA6" s="639"/>
      <c r="DB6" s="639"/>
      <c r="DC6" s="639"/>
      <c r="DD6" s="592" t="s">
        <v>208</v>
      </c>
      <c r="DE6" s="587"/>
      <c r="DF6" s="587"/>
      <c r="DG6" s="587"/>
      <c r="DH6" s="587"/>
      <c r="DI6" s="587"/>
      <c r="DJ6" s="587"/>
      <c r="DK6" s="587"/>
      <c r="DL6" s="587"/>
      <c r="DM6" s="587"/>
      <c r="DN6" s="587"/>
      <c r="DO6" s="587"/>
      <c r="DP6" s="588"/>
      <c r="DQ6" s="592">
        <v>90598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2285</v>
      </c>
      <c r="S7" s="587"/>
      <c r="T7" s="587"/>
      <c r="U7" s="587"/>
      <c r="V7" s="587"/>
      <c r="W7" s="587"/>
      <c r="X7" s="587"/>
      <c r="Y7" s="588"/>
      <c r="Z7" s="639">
        <v>0</v>
      </c>
      <c r="AA7" s="639"/>
      <c r="AB7" s="639"/>
      <c r="AC7" s="639"/>
      <c r="AD7" s="640">
        <v>2285</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467430</v>
      </c>
      <c r="BH7" s="587"/>
      <c r="BI7" s="587"/>
      <c r="BJ7" s="587"/>
      <c r="BK7" s="587"/>
      <c r="BL7" s="587"/>
      <c r="BM7" s="587"/>
      <c r="BN7" s="588"/>
      <c r="BO7" s="639">
        <v>42.7</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1443155</v>
      </c>
      <c r="CS7" s="587"/>
      <c r="CT7" s="587"/>
      <c r="CU7" s="587"/>
      <c r="CV7" s="587"/>
      <c r="CW7" s="587"/>
      <c r="CX7" s="587"/>
      <c r="CY7" s="588"/>
      <c r="CZ7" s="639">
        <v>13.9</v>
      </c>
      <c r="DA7" s="639"/>
      <c r="DB7" s="639"/>
      <c r="DC7" s="639"/>
      <c r="DD7" s="592">
        <v>110684</v>
      </c>
      <c r="DE7" s="587"/>
      <c r="DF7" s="587"/>
      <c r="DG7" s="587"/>
      <c r="DH7" s="587"/>
      <c r="DI7" s="587"/>
      <c r="DJ7" s="587"/>
      <c r="DK7" s="587"/>
      <c r="DL7" s="587"/>
      <c r="DM7" s="587"/>
      <c r="DN7" s="587"/>
      <c r="DO7" s="587"/>
      <c r="DP7" s="588"/>
      <c r="DQ7" s="592">
        <v>1311294</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2371</v>
      </c>
      <c r="S8" s="587"/>
      <c r="T8" s="587"/>
      <c r="U8" s="587"/>
      <c r="V8" s="587"/>
      <c r="W8" s="587"/>
      <c r="X8" s="587"/>
      <c r="Y8" s="588"/>
      <c r="Z8" s="639">
        <v>0</v>
      </c>
      <c r="AA8" s="639"/>
      <c r="AB8" s="639"/>
      <c r="AC8" s="639"/>
      <c r="AD8" s="640">
        <v>2371</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19401</v>
      </c>
      <c r="BH8" s="587"/>
      <c r="BI8" s="587"/>
      <c r="BJ8" s="587"/>
      <c r="BK8" s="587"/>
      <c r="BL8" s="587"/>
      <c r="BM8" s="587"/>
      <c r="BN8" s="588"/>
      <c r="BO8" s="639">
        <v>1.8</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2123050</v>
      </c>
      <c r="CS8" s="587"/>
      <c r="CT8" s="587"/>
      <c r="CU8" s="587"/>
      <c r="CV8" s="587"/>
      <c r="CW8" s="587"/>
      <c r="CX8" s="587"/>
      <c r="CY8" s="588"/>
      <c r="CZ8" s="639">
        <v>20.399999999999999</v>
      </c>
      <c r="DA8" s="639"/>
      <c r="DB8" s="639"/>
      <c r="DC8" s="639"/>
      <c r="DD8" s="592">
        <v>145162</v>
      </c>
      <c r="DE8" s="587"/>
      <c r="DF8" s="587"/>
      <c r="DG8" s="587"/>
      <c r="DH8" s="587"/>
      <c r="DI8" s="587"/>
      <c r="DJ8" s="587"/>
      <c r="DK8" s="587"/>
      <c r="DL8" s="587"/>
      <c r="DM8" s="587"/>
      <c r="DN8" s="587"/>
      <c r="DO8" s="587"/>
      <c r="DP8" s="588"/>
      <c r="DQ8" s="592">
        <v>1162306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2574</v>
      </c>
      <c r="S9" s="587"/>
      <c r="T9" s="587"/>
      <c r="U9" s="587"/>
      <c r="V9" s="587"/>
      <c r="W9" s="587"/>
      <c r="X9" s="587"/>
      <c r="Y9" s="588"/>
      <c r="Z9" s="639">
        <v>0</v>
      </c>
      <c r="AA9" s="639"/>
      <c r="AB9" s="639"/>
      <c r="AC9" s="639"/>
      <c r="AD9" s="640">
        <v>2574</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395824</v>
      </c>
      <c r="BH9" s="587"/>
      <c r="BI9" s="587"/>
      <c r="BJ9" s="587"/>
      <c r="BK9" s="587"/>
      <c r="BL9" s="587"/>
      <c r="BM9" s="587"/>
      <c r="BN9" s="588"/>
      <c r="BO9" s="639">
        <v>36.1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501597</v>
      </c>
      <c r="CS9" s="587"/>
      <c r="CT9" s="587"/>
      <c r="CU9" s="587"/>
      <c r="CV9" s="587"/>
      <c r="CW9" s="587"/>
      <c r="CX9" s="587"/>
      <c r="CY9" s="588"/>
      <c r="CZ9" s="639">
        <v>4.8</v>
      </c>
      <c r="DA9" s="639"/>
      <c r="DB9" s="639"/>
      <c r="DC9" s="639"/>
      <c r="DD9" s="592">
        <v>12665</v>
      </c>
      <c r="DE9" s="587"/>
      <c r="DF9" s="587"/>
      <c r="DG9" s="587"/>
      <c r="DH9" s="587"/>
      <c r="DI9" s="587"/>
      <c r="DJ9" s="587"/>
      <c r="DK9" s="587"/>
      <c r="DL9" s="587"/>
      <c r="DM9" s="587"/>
      <c r="DN9" s="587"/>
      <c r="DO9" s="587"/>
      <c r="DP9" s="588"/>
      <c r="DQ9" s="592">
        <v>472770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134521</v>
      </c>
      <c r="S10" s="587"/>
      <c r="T10" s="587"/>
      <c r="U10" s="587"/>
      <c r="V10" s="587"/>
      <c r="W10" s="587"/>
      <c r="X10" s="587"/>
      <c r="Y10" s="588"/>
      <c r="Z10" s="639">
        <v>1.3</v>
      </c>
      <c r="AA10" s="639"/>
      <c r="AB10" s="639"/>
      <c r="AC10" s="639"/>
      <c r="AD10" s="640">
        <v>134521</v>
      </c>
      <c r="AE10" s="640"/>
      <c r="AF10" s="640"/>
      <c r="AG10" s="640"/>
      <c r="AH10" s="640"/>
      <c r="AI10" s="640"/>
      <c r="AJ10" s="640"/>
      <c r="AK10" s="640"/>
      <c r="AL10" s="609">
        <v>2.8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25246</v>
      </c>
      <c r="BH10" s="587"/>
      <c r="BI10" s="587"/>
      <c r="BJ10" s="587"/>
      <c r="BK10" s="587"/>
      <c r="BL10" s="587"/>
      <c r="BM10" s="587"/>
      <c r="BN10" s="588"/>
      <c r="BO10" s="639">
        <v>2.2999999999999998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47</v>
      </c>
      <c r="CS10" s="587"/>
      <c r="CT10" s="587"/>
      <c r="CU10" s="587"/>
      <c r="CV10" s="587"/>
      <c r="CW10" s="587"/>
      <c r="CX10" s="587"/>
      <c r="CY10" s="588"/>
      <c r="CZ10" s="639">
        <v>0</v>
      </c>
      <c r="DA10" s="639"/>
      <c r="DB10" s="639"/>
      <c r="DC10" s="639"/>
      <c r="DD10" s="592" t="s">
        <v>111</v>
      </c>
      <c r="DE10" s="587"/>
      <c r="DF10" s="587"/>
      <c r="DG10" s="587"/>
      <c r="DH10" s="587"/>
      <c r="DI10" s="587"/>
      <c r="DJ10" s="587"/>
      <c r="DK10" s="587"/>
      <c r="DL10" s="587"/>
      <c r="DM10" s="587"/>
      <c r="DN10" s="587"/>
      <c r="DO10" s="587"/>
      <c r="DP10" s="588"/>
      <c r="DQ10" s="592">
        <v>47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26959</v>
      </c>
      <c r="BH11" s="587"/>
      <c r="BI11" s="587"/>
      <c r="BJ11" s="587"/>
      <c r="BK11" s="587"/>
      <c r="BL11" s="587"/>
      <c r="BM11" s="587"/>
      <c r="BN11" s="588"/>
      <c r="BO11" s="639">
        <v>2.5</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909444</v>
      </c>
      <c r="CS11" s="587"/>
      <c r="CT11" s="587"/>
      <c r="CU11" s="587"/>
      <c r="CV11" s="587"/>
      <c r="CW11" s="587"/>
      <c r="CX11" s="587"/>
      <c r="CY11" s="588"/>
      <c r="CZ11" s="639">
        <v>8.6999999999999993</v>
      </c>
      <c r="DA11" s="639"/>
      <c r="DB11" s="639"/>
      <c r="DC11" s="639"/>
      <c r="DD11" s="592">
        <v>470550</v>
      </c>
      <c r="DE11" s="587"/>
      <c r="DF11" s="587"/>
      <c r="DG11" s="587"/>
      <c r="DH11" s="587"/>
      <c r="DI11" s="587"/>
      <c r="DJ11" s="587"/>
      <c r="DK11" s="587"/>
      <c r="DL11" s="587"/>
      <c r="DM11" s="587"/>
      <c r="DN11" s="587"/>
      <c r="DO11" s="587"/>
      <c r="DP11" s="588"/>
      <c r="DQ11" s="592">
        <v>385307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465460</v>
      </c>
      <c r="BH12" s="587"/>
      <c r="BI12" s="587"/>
      <c r="BJ12" s="587"/>
      <c r="BK12" s="587"/>
      <c r="BL12" s="587"/>
      <c r="BM12" s="587"/>
      <c r="BN12" s="588"/>
      <c r="BO12" s="639">
        <v>42.5</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25019</v>
      </c>
      <c r="CS12" s="587"/>
      <c r="CT12" s="587"/>
      <c r="CU12" s="587"/>
      <c r="CV12" s="587"/>
      <c r="CW12" s="587"/>
      <c r="CX12" s="587"/>
      <c r="CY12" s="588"/>
      <c r="CZ12" s="639">
        <v>0.2</v>
      </c>
      <c r="DA12" s="639"/>
      <c r="DB12" s="639"/>
      <c r="DC12" s="639"/>
      <c r="DD12" s="592">
        <v>3418</v>
      </c>
      <c r="DE12" s="587"/>
      <c r="DF12" s="587"/>
      <c r="DG12" s="587"/>
      <c r="DH12" s="587"/>
      <c r="DI12" s="587"/>
      <c r="DJ12" s="587"/>
      <c r="DK12" s="587"/>
      <c r="DL12" s="587"/>
      <c r="DM12" s="587"/>
      <c r="DN12" s="587"/>
      <c r="DO12" s="587"/>
      <c r="DP12" s="588"/>
      <c r="DQ12" s="592">
        <v>15307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21380</v>
      </c>
      <c r="S13" s="587"/>
      <c r="T13" s="587"/>
      <c r="U13" s="587"/>
      <c r="V13" s="587"/>
      <c r="W13" s="587"/>
      <c r="X13" s="587"/>
      <c r="Y13" s="588"/>
      <c r="Z13" s="639">
        <v>0.2</v>
      </c>
      <c r="AA13" s="639"/>
      <c r="AB13" s="639"/>
      <c r="AC13" s="639"/>
      <c r="AD13" s="640">
        <v>21380</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465455</v>
      </c>
      <c r="BH13" s="587"/>
      <c r="BI13" s="587"/>
      <c r="BJ13" s="587"/>
      <c r="BK13" s="587"/>
      <c r="BL13" s="587"/>
      <c r="BM13" s="587"/>
      <c r="BN13" s="588"/>
      <c r="BO13" s="639">
        <v>42.5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1112208</v>
      </c>
      <c r="CS13" s="587"/>
      <c r="CT13" s="587"/>
      <c r="CU13" s="587"/>
      <c r="CV13" s="587"/>
      <c r="CW13" s="587"/>
      <c r="CX13" s="587"/>
      <c r="CY13" s="588"/>
      <c r="CZ13" s="639">
        <v>10.7</v>
      </c>
      <c r="DA13" s="639"/>
      <c r="DB13" s="639"/>
      <c r="DC13" s="639"/>
      <c r="DD13" s="592">
        <v>744532</v>
      </c>
      <c r="DE13" s="587"/>
      <c r="DF13" s="587"/>
      <c r="DG13" s="587"/>
      <c r="DH13" s="587"/>
      <c r="DI13" s="587"/>
      <c r="DJ13" s="587"/>
      <c r="DK13" s="587"/>
      <c r="DL13" s="587"/>
      <c r="DM13" s="587"/>
      <c r="DN13" s="587"/>
      <c r="DO13" s="587"/>
      <c r="DP13" s="588"/>
      <c r="DQ13" s="592">
        <v>371310</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38957</v>
      </c>
      <c r="BH14" s="587"/>
      <c r="BI14" s="587"/>
      <c r="BJ14" s="587"/>
      <c r="BK14" s="587"/>
      <c r="BL14" s="587"/>
      <c r="BM14" s="587"/>
      <c r="BN14" s="588"/>
      <c r="BO14" s="639">
        <v>3.6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261221</v>
      </c>
      <c r="CS14" s="587"/>
      <c r="CT14" s="587"/>
      <c r="CU14" s="587"/>
      <c r="CV14" s="587"/>
      <c r="CW14" s="587"/>
      <c r="CX14" s="587"/>
      <c r="CY14" s="588"/>
      <c r="CZ14" s="639">
        <v>2.5</v>
      </c>
      <c r="DA14" s="639"/>
      <c r="DB14" s="639"/>
      <c r="DC14" s="639"/>
      <c r="DD14" s="592">
        <v>27571</v>
      </c>
      <c r="DE14" s="587"/>
      <c r="DF14" s="587"/>
      <c r="DG14" s="587"/>
      <c r="DH14" s="587"/>
      <c r="DI14" s="587"/>
      <c r="DJ14" s="587"/>
      <c r="DK14" s="587"/>
      <c r="DL14" s="587"/>
      <c r="DM14" s="587"/>
      <c r="DN14" s="587"/>
      <c r="DO14" s="587"/>
      <c r="DP14" s="588"/>
      <c r="DQ14" s="592">
        <v>237041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6471</v>
      </c>
      <c r="S15" s="587"/>
      <c r="T15" s="587"/>
      <c r="U15" s="587"/>
      <c r="V15" s="587"/>
      <c r="W15" s="587"/>
      <c r="X15" s="587"/>
      <c r="Y15" s="588"/>
      <c r="Z15" s="639">
        <v>0.1</v>
      </c>
      <c r="AA15" s="639"/>
      <c r="AB15" s="639"/>
      <c r="AC15" s="639"/>
      <c r="AD15" s="640">
        <v>6471</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123211</v>
      </c>
      <c r="BH15" s="587"/>
      <c r="BI15" s="587"/>
      <c r="BJ15" s="587"/>
      <c r="BK15" s="587"/>
      <c r="BL15" s="587"/>
      <c r="BM15" s="587"/>
      <c r="BN15" s="588"/>
      <c r="BO15" s="639">
        <v>11.3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2606217</v>
      </c>
      <c r="CS15" s="587"/>
      <c r="CT15" s="587"/>
      <c r="CU15" s="587"/>
      <c r="CV15" s="587"/>
      <c r="CW15" s="587"/>
      <c r="CX15" s="587"/>
      <c r="CY15" s="588"/>
      <c r="CZ15" s="639">
        <v>25.1</v>
      </c>
      <c r="DA15" s="639"/>
      <c r="DB15" s="639"/>
      <c r="DC15" s="639"/>
      <c r="DD15" s="592">
        <v>1969825</v>
      </c>
      <c r="DE15" s="587"/>
      <c r="DF15" s="587"/>
      <c r="DG15" s="587"/>
      <c r="DH15" s="587"/>
      <c r="DI15" s="587"/>
      <c r="DJ15" s="587"/>
      <c r="DK15" s="587"/>
      <c r="DL15" s="587"/>
      <c r="DM15" s="587"/>
      <c r="DN15" s="587"/>
      <c r="DO15" s="587"/>
      <c r="DP15" s="588"/>
      <c r="DQ15" s="592">
        <v>823372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3743550</v>
      </c>
      <c r="S16" s="587"/>
      <c r="T16" s="587"/>
      <c r="U16" s="587"/>
      <c r="V16" s="587"/>
      <c r="W16" s="587"/>
      <c r="X16" s="587"/>
      <c r="Y16" s="588"/>
      <c r="Z16" s="639">
        <v>35.299999999999997</v>
      </c>
      <c r="AA16" s="639"/>
      <c r="AB16" s="639"/>
      <c r="AC16" s="639"/>
      <c r="AD16" s="640">
        <v>3483057</v>
      </c>
      <c r="AE16" s="640"/>
      <c r="AF16" s="640"/>
      <c r="AG16" s="640"/>
      <c r="AH16" s="640"/>
      <c r="AI16" s="640"/>
      <c r="AJ16" s="640"/>
      <c r="AK16" s="640"/>
      <c r="AL16" s="609">
        <v>71.8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10301</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5401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3483057</v>
      </c>
      <c r="S17" s="587"/>
      <c r="T17" s="587"/>
      <c r="U17" s="587"/>
      <c r="V17" s="587"/>
      <c r="W17" s="587"/>
      <c r="X17" s="587"/>
      <c r="Y17" s="588"/>
      <c r="Z17" s="639">
        <v>32.9</v>
      </c>
      <c r="AA17" s="639"/>
      <c r="AB17" s="639"/>
      <c r="AC17" s="639"/>
      <c r="AD17" s="640">
        <v>3483057</v>
      </c>
      <c r="AE17" s="640"/>
      <c r="AF17" s="640"/>
      <c r="AG17" s="640"/>
      <c r="AH17" s="640"/>
      <c r="AI17" s="640"/>
      <c r="AJ17" s="640"/>
      <c r="AK17" s="640"/>
      <c r="AL17" s="609">
        <v>71.8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1318217</v>
      </c>
      <c r="CS17" s="587"/>
      <c r="CT17" s="587"/>
      <c r="CU17" s="587"/>
      <c r="CV17" s="587"/>
      <c r="CW17" s="587"/>
      <c r="CX17" s="587"/>
      <c r="CY17" s="588"/>
      <c r="CZ17" s="639">
        <v>12.7</v>
      </c>
      <c r="DA17" s="639"/>
      <c r="DB17" s="639"/>
      <c r="DC17" s="639"/>
      <c r="DD17" s="592" t="s">
        <v>111</v>
      </c>
      <c r="DE17" s="587"/>
      <c r="DF17" s="587"/>
      <c r="DG17" s="587"/>
      <c r="DH17" s="587"/>
      <c r="DI17" s="587"/>
      <c r="DJ17" s="587"/>
      <c r="DK17" s="587"/>
      <c r="DL17" s="587"/>
      <c r="DM17" s="587"/>
      <c r="DN17" s="587"/>
      <c r="DO17" s="587"/>
      <c r="DP17" s="588"/>
      <c r="DQ17" s="592">
        <v>1236825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260125</v>
      </c>
      <c r="S18" s="587"/>
      <c r="T18" s="587"/>
      <c r="U18" s="587"/>
      <c r="V18" s="587"/>
      <c r="W18" s="587"/>
      <c r="X18" s="587"/>
      <c r="Y18" s="588"/>
      <c r="Z18" s="639">
        <v>2.5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368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5079817</v>
      </c>
      <c r="S20" s="587"/>
      <c r="T20" s="587"/>
      <c r="U20" s="587"/>
      <c r="V20" s="587"/>
      <c r="W20" s="587"/>
      <c r="X20" s="587"/>
      <c r="Y20" s="588"/>
      <c r="Z20" s="639">
        <v>47.9</v>
      </c>
      <c r="AA20" s="639"/>
      <c r="AB20" s="639"/>
      <c r="AC20" s="639"/>
      <c r="AD20" s="640">
        <v>4819324</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10401074</v>
      </c>
      <c r="CS20" s="587"/>
      <c r="CT20" s="587"/>
      <c r="CU20" s="587"/>
      <c r="CV20" s="587"/>
      <c r="CW20" s="587"/>
      <c r="CX20" s="587"/>
      <c r="CY20" s="588"/>
      <c r="CZ20" s="639">
        <v>100</v>
      </c>
      <c r="DA20" s="639"/>
      <c r="DB20" s="639"/>
      <c r="DC20" s="639"/>
      <c r="DD20" s="592">
        <v>3484407</v>
      </c>
      <c r="DE20" s="587"/>
      <c r="DF20" s="587"/>
      <c r="DG20" s="587"/>
      <c r="DH20" s="587"/>
      <c r="DI20" s="587"/>
      <c r="DJ20" s="587"/>
      <c r="DK20" s="587"/>
      <c r="DL20" s="587"/>
      <c r="DM20" s="587"/>
      <c r="DN20" s="587"/>
      <c r="DO20" s="587"/>
      <c r="DP20" s="588"/>
      <c r="DQ20" s="592">
        <v>6111578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2481</v>
      </c>
      <c r="S21" s="587"/>
      <c r="T21" s="587"/>
      <c r="U21" s="587"/>
      <c r="V21" s="587"/>
      <c r="W21" s="587"/>
      <c r="X21" s="587"/>
      <c r="Y21" s="588"/>
      <c r="Z21" s="639">
        <v>0</v>
      </c>
      <c r="AA21" s="639"/>
      <c r="AB21" s="639"/>
      <c r="AC21" s="639"/>
      <c r="AD21" s="640">
        <v>2481</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164459</v>
      </c>
      <c r="S22" s="587"/>
      <c r="T22" s="587"/>
      <c r="U22" s="587"/>
      <c r="V22" s="587"/>
      <c r="W22" s="587"/>
      <c r="X22" s="587"/>
      <c r="Y22" s="588"/>
      <c r="Z22" s="639">
        <v>1.6</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43054</v>
      </c>
      <c r="S23" s="587"/>
      <c r="T23" s="587"/>
      <c r="U23" s="587"/>
      <c r="V23" s="587"/>
      <c r="W23" s="587"/>
      <c r="X23" s="587"/>
      <c r="Y23" s="588"/>
      <c r="Z23" s="639">
        <v>0.4</v>
      </c>
      <c r="AA23" s="639"/>
      <c r="AB23" s="639"/>
      <c r="AC23" s="639"/>
      <c r="AD23" s="640" t="s">
        <v>111</v>
      </c>
      <c r="AE23" s="640"/>
      <c r="AF23" s="640"/>
      <c r="AG23" s="640"/>
      <c r="AH23" s="640"/>
      <c r="AI23" s="640"/>
      <c r="AJ23" s="640"/>
      <c r="AK23" s="640"/>
      <c r="AL23" s="609" t="s">
        <v>111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8882</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3596753</v>
      </c>
      <c r="CS24" s="637"/>
      <c r="CT24" s="637"/>
      <c r="CU24" s="637"/>
      <c r="CV24" s="637"/>
      <c r="CW24" s="637"/>
      <c r="CX24" s="637"/>
      <c r="CY24" s="684"/>
      <c r="CZ24" s="688">
        <v>34.6</v>
      </c>
      <c r="DA24" s="689"/>
      <c r="DB24" s="689"/>
      <c r="DC24" s="690"/>
      <c r="DD24" s="683">
        <v>2675758</v>
      </c>
      <c r="DE24" s="637"/>
      <c r="DF24" s="637"/>
      <c r="DG24" s="637"/>
      <c r="DH24" s="637"/>
      <c r="DI24" s="637"/>
      <c r="DJ24" s="637"/>
      <c r="DK24" s="684"/>
      <c r="DL24" s="683">
        <v>2492164</v>
      </c>
      <c r="DM24" s="637"/>
      <c r="DN24" s="637"/>
      <c r="DO24" s="637"/>
      <c r="DP24" s="637"/>
      <c r="DQ24" s="637"/>
      <c r="DR24" s="637"/>
      <c r="DS24" s="637"/>
      <c r="DT24" s="637"/>
      <c r="DU24" s="637"/>
      <c r="DV24" s="684"/>
      <c r="DW24" s="685">
        <v>48.5</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2467440</v>
      </c>
      <c r="S25" s="587"/>
      <c r="T25" s="587"/>
      <c r="U25" s="587"/>
      <c r="V25" s="587"/>
      <c r="W25" s="587"/>
      <c r="X25" s="587"/>
      <c r="Y25" s="588"/>
      <c r="Z25" s="639">
        <v>23.3</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1122683</v>
      </c>
      <c r="CS25" s="605"/>
      <c r="CT25" s="605"/>
      <c r="CU25" s="605"/>
      <c r="CV25" s="605"/>
      <c r="CW25" s="605"/>
      <c r="CX25" s="605"/>
      <c r="CY25" s="606"/>
      <c r="CZ25" s="589">
        <v>10.8</v>
      </c>
      <c r="DA25" s="607"/>
      <c r="DB25" s="607"/>
      <c r="DC25" s="608"/>
      <c r="DD25" s="592">
        <v>1094611</v>
      </c>
      <c r="DE25" s="605"/>
      <c r="DF25" s="605"/>
      <c r="DG25" s="605"/>
      <c r="DH25" s="605"/>
      <c r="DI25" s="605"/>
      <c r="DJ25" s="605"/>
      <c r="DK25" s="606"/>
      <c r="DL25" s="592">
        <v>1004748</v>
      </c>
      <c r="DM25" s="605"/>
      <c r="DN25" s="605"/>
      <c r="DO25" s="605"/>
      <c r="DP25" s="605"/>
      <c r="DQ25" s="605"/>
      <c r="DR25" s="605"/>
      <c r="DS25" s="605"/>
      <c r="DT25" s="605"/>
      <c r="DU25" s="605"/>
      <c r="DV25" s="606"/>
      <c r="DW25" s="609">
        <v>19.600000000000001</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641384</v>
      </c>
      <c r="CS26" s="587"/>
      <c r="CT26" s="587"/>
      <c r="CU26" s="587"/>
      <c r="CV26" s="587"/>
      <c r="CW26" s="587"/>
      <c r="CX26" s="587"/>
      <c r="CY26" s="588"/>
      <c r="CZ26" s="589">
        <v>6.2</v>
      </c>
      <c r="DA26" s="607"/>
      <c r="DB26" s="607"/>
      <c r="DC26" s="608"/>
      <c r="DD26" s="592">
        <v>613312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466849</v>
      </c>
      <c r="S27" s="587"/>
      <c r="T27" s="587"/>
      <c r="U27" s="587"/>
      <c r="V27" s="587"/>
      <c r="W27" s="587"/>
      <c r="X27" s="587"/>
      <c r="Y27" s="588"/>
      <c r="Z27" s="639">
        <v>4.4000000000000004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1095058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1155853</v>
      </c>
      <c r="CS27" s="605"/>
      <c r="CT27" s="605"/>
      <c r="CU27" s="605"/>
      <c r="CV27" s="605"/>
      <c r="CW27" s="605"/>
      <c r="CX27" s="605"/>
      <c r="CY27" s="606"/>
      <c r="CZ27" s="589">
        <v>11.1</v>
      </c>
      <c r="DA27" s="607"/>
      <c r="DB27" s="607"/>
      <c r="DC27" s="608"/>
      <c r="DD27" s="592">
        <v>344322</v>
      </c>
      <c r="DE27" s="605"/>
      <c r="DF27" s="605"/>
      <c r="DG27" s="605"/>
      <c r="DH27" s="605"/>
      <c r="DI27" s="605"/>
      <c r="DJ27" s="605"/>
      <c r="DK27" s="606"/>
      <c r="DL27" s="592">
        <v>319568</v>
      </c>
      <c r="DM27" s="605"/>
      <c r="DN27" s="605"/>
      <c r="DO27" s="605"/>
      <c r="DP27" s="605"/>
      <c r="DQ27" s="605"/>
      <c r="DR27" s="605"/>
      <c r="DS27" s="605"/>
      <c r="DT27" s="605"/>
      <c r="DU27" s="605"/>
      <c r="DV27" s="606"/>
      <c r="DW27" s="609">
        <v>6.2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16687</v>
      </c>
      <c r="S28" s="587"/>
      <c r="T28" s="587"/>
      <c r="U28" s="587"/>
      <c r="V28" s="587"/>
      <c r="W28" s="587"/>
      <c r="X28" s="587"/>
      <c r="Y28" s="588"/>
      <c r="Z28" s="639">
        <v>0.2</v>
      </c>
      <c r="AA28" s="639"/>
      <c r="AB28" s="639"/>
      <c r="AC28" s="639"/>
      <c r="AD28" s="640">
        <v>2738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1318217</v>
      </c>
      <c r="CS28" s="587"/>
      <c r="CT28" s="587"/>
      <c r="CU28" s="587"/>
      <c r="CV28" s="587"/>
      <c r="CW28" s="587"/>
      <c r="CX28" s="587"/>
      <c r="CY28" s="588"/>
      <c r="CZ28" s="589">
        <v>12.7</v>
      </c>
      <c r="DA28" s="607"/>
      <c r="DB28" s="607"/>
      <c r="DC28" s="608"/>
      <c r="DD28" s="592">
        <v>1236825</v>
      </c>
      <c r="DE28" s="587"/>
      <c r="DF28" s="587"/>
      <c r="DG28" s="587"/>
      <c r="DH28" s="587"/>
      <c r="DI28" s="587"/>
      <c r="DJ28" s="587"/>
      <c r="DK28" s="588"/>
      <c r="DL28" s="592">
        <v>1167848</v>
      </c>
      <c r="DM28" s="587"/>
      <c r="DN28" s="587"/>
      <c r="DO28" s="587"/>
      <c r="DP28" s="587"/>
      <c r="DQ28" s="587"/>
      <c r="DR28" s="587"/>
      <c r="DS28" s="587"/>
      <c r="DT28" s="587"/>
      <c r="DU28" s="587"/>
      <c r="DV28" s="588"/>
      <c r="DW28" s="609">
        <v>22.7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1382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58</v>
      </c>
      <c r="CG29" s="620"/>
      <c r="CH29" s="620"/>
      <c r="CI29" s="620"/>
      <c r="CJ29" s="620"/>
      <c r="CK29" s="620"/>
      <c r="CL29" s="620"/>
      <c r="CM29" s="620"/>
      <c r="CN29" s="620"/>
      <c r="CO29" s="620"/>
      <c r="CP29" s="620"/>
      <c r="CQ29" s="621"/>
      <c r="CR29" s="586">
        <v>1318191</v>
      </c>
      <c r="CS29" s="605"/>
      <c r="CT29" s="605"/>
      <c r="CU29" s="605"/>
      <c r="CV29" s="605"/>
      <c r="CW29" s="605"/>
      <c r="CX29" s="605"/>
      <c r="CY29" s="606"/>
      <c r="CZ29" s="589">
        <v>12.7</v>
      </c>
      <c r="DA29" s="607"/>
      <c r="DB29" s="607"/>
      <c r="DC29" s="608"/>
      <c r="DD29" s="592">
        <v>1236799</v>
      </c>
      <c r="DE29" s="605"/>
      <c r="DF29" s="605"/>
      <c r="DG29" s="605"/>
      <c r="DH29" s="605"/>
      <c r="DI29" s="605"/>
      <c r="DJ29" s="605"/>
      <c r="DK29" s="606"/>
      <c r="DL29" s="592">
        <v>1167822</v>
      </c>
      <c r="DM29" s="605"/>
      <c r="DN29" s="605"/>
      <c r="DO29" s="605"/>
      <c r="DP29" s="605"/>
      <c r="DQ29" s="605"/>
      <c r="DR29" s="605"/>
      <c r="DS29" s="605"/>
      <c r="DT29" s="605"/>
      <c r="DU29" s="605"/>
      <c r="DV29" s="606"/>
      <c r="DW29" s="609">
        <v>22.7</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127734</v>
      </c>
      <c r="S30" s="587"/>
      <c r="T30" s="587"/>
      <c r="U30" s="587"/>
      <c r="V30" s="587"/>
      <c r="W30" s="587"/>
      <c r="X30" s="587"/>
      <c r="Y30" s="588"/>
      <c r="Z30" s="639">
        <v>1.2</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98.8</v>
      </c>
      <c r="BH30" s="653"/>
      <c r="BI30" s="653"/>
      <c r="BJ30" s="653"/>
      <c r="BK30" s="653"/>
      <c r="BL30" s="653"/>
      <c r="BM30" s="654">
        <v>92.2</v>
      </c>
      <c r="BN30" s="653"/>
      <c r="BO30" s="653"/>
      <c r="BP30" s="653"/>
      <c r="BQ30" s="655"/>
      <c r="BR30" s="652">
        <v>98.5</v>
      </c>
      <c r="BS30" s="653"/>
      <c r="BT30" s="653"/>
      <c r="BU30" s="653"/>
      <c r="BV30" s="653"/>
      <c r="BW30" s="653"/>
      <c r="BX30" s="654">
        <v>91.8</v>
      </c>
      <c r="BY30" s="653"/>
      <c r="BZ30" s="653"/>
      <c r="CA30" s="653"/>
      <c r="CB30" s="655"/>
      <c r="CD30" s="658"/>
      <c r="CE30" s="659"/>
      <c r="CF30" s="623" t="s">
        <v>290</v>
      </c>
      <c r="CG30" s="620"/>
      <c r="CH30" s="620"/>
      <c r="CI30" s="620"/>
      <c r="CJ30" s="620"/>
      <c r="CK30" s="620"/>
      <c r="CL30" s="620"/>
      <c r="CM30" s="620"/>
      <c r="CN30" s="620"/>
      <c r="CO30" s="620"/>
      <c r="CP30" s="620"/>
      <c r="CQ30" s="621"/>
      <c r="CR30" s="586">
        <v>1156940</v>
      </c>
      <c r="CS30" s="587"/>
      <c r="CT30" s="587"/>
      <c r="CU30" s="587"/>
      <c r="CV30" s="587"/>
      <c r="CW30" s="587"/>
      <c r="CX30" s="587"/>
      <c r="CY30" s="588"/>
      <c r="CZ30" s="589">
        <v>11.1</v>
      </c>
      <c r="DA30" s="607"/>
      <c r="DB30" s="607"/>
      <c r="DC30" s="608"/>
      <c r="DD30" s="592">
        <v>1079033</v>
      </c>
      <c r="DE30" s="587"/>
      <c r="DF30" s="587"/>
      <c r="DG30" s="587"/>
      <c r="DH30" s="587"/>
      <c r="DI30" s="587"/>
      <c r="DJ30" s="587"/>
      <c r="DK30" s="588"/>
      <c r="DL30" s="592">
        <v>1010056</v>
      </c>
      <c r="DM30" s="587"/>
      <c r="DN30" s="587"/>
      <c r="DO30" s="587"/>
      <c r="DP30" s="587"/>
      <c r="DQ30" s="587"/>
      <c r="DR30" s="587"/>
      <c r="DS30" s="587"/>
      <c r="DT30" s="587"/>
      <c r="DU30" s="587"/>
      <c r="DV30" s="588"/>
      <c r="DW30" s="609">
        <v>19.7</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54121</v>
      </c>
      <c r="S31" s="587"/>
      <c r="T31" s="587"/>
      <c r="U31" s="587"/>
      <c r="V31" s="587"/>
      <c r="W31" s="587"/>
      <c r="X31" s="587"/>
      <c r="Y31" s="588"/>
      <c r="Z31" s="639">
        <v>0.5</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98.9</v>
      </c>
      <c r="BH31" s="605"/>
      <c r="BI31" s="605"/>
      <c r="BJ31" s="605"/>
      <c r="BK31" s="605"/>
      <c r="BL31" s="605"/>
      <c r="BM31" s="641">
        <v>94.1</v>
      </c>
      <c r="BN31" s="651"/>
      <c r="BO31" s="651"/>
      <c r="BP31" s="651"/>
      <c r="BQ31" s="615"/>
      <c r="BR31" s="650">
        <v>98.4</v>
      </c>
      <c r="BS31" s="605"/>
      <c r="BT31" s="605"/>
      <c r="BU31" s="605"/>
      <c r="BV31" s="605"/>
      <c r="BW31" s="605"/>
      <c r="BX31" s="641">
        <v>93.6</v>
      </c>
      <c r="BY31" s="651"/>
      <c r="BZ31" s="651"/>
      <c r="CA31" s="651"/>
      <c r="CB31" s="615"/>
      <c r="CD31" s="658"/>
      <c r="CE31" s="659"/>
      <c r="CF31" s="623" t="s">
        <v>294</v>
      </c>
      <c r="CG31" s="620"/>
      <c r="CH31" s="620"/>
      <c r="CI31" s="620"/>
      <c r="CJ31" s="620"/>
      <c r="CK31" s="620"/>
      <c r="CL31" s="620"/>
      <c r="CM31" s="620"/>
      <c r="CN31" s="620"/>
      <c r="CO31" s="620"/>
      <c r="CP31" s="620"/>
      <c r="CQ31" s="621"/>
      <c r="CR31" s="586">
        <v>161251</v>
      </c>
      <c r="CS31" s="605"/>
      <c r="CT31" s="605"/>
      <c r="CU31" s="605"/>
      <c r="CV31" s="605"/>
      <c r="CW31" s="605"/>
      <c r="CX31" s="605"/>
      <c r="CY31" s="606"/>
      <c r="CZ31" s="589">
        <v>1.6</v>
      </c>
      <c r="DA31" s="607"/>
      <c r="DB31" s="607"/>
      <c r="DC31" s="608"/>
      <c r="DD31" s="592">
        <v>157766</v>
      </c>
      <c r="DE31" s="605"/>
      <c r="DF31" s="605"/>
      <c r="DG31" s="605"/>
      <c r="DH31" s="605"/>
      <c r="DI31" s="605"/>
      <c r="DJ31" s="605"/>
      <c r="DK31" s="606"/>
      <c r="DL31" s="592">
        <v>157766</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180452</v>
      </c>
      <c r="S32" s="587"/>
      <c r="T32" s="587"/>
      <c r="U32" s="587"/>
      <c r="V32" s="587"/>
      <c r="W32" s="587"/>
      <c r="X32" s="587"/>
      <c r="Y32" s="588"/>
      <c r="Z32" s="639">
        <v>1.7</v>
      </c>
      <c r="AA32" s="639"/>
      <c r="AB32" s="639"/>
      <c r="AC32" s="639"/>
      <c r="AD32" s="640">
        <v>27140</v>
      </c>
      <c r="AE32" s="640"/>
      <c r="AF32" s="640"/>
      <c r="AG32" s="640"/>
      <c r="AH32" s="640"/>
      <c r="AI32" s="640"/>
      <c r="AJ32" s="640"/>
      <c r="AK32" s="640"/>
      <c r="AL32" s="609">
        <v>0.6</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98.3</v>
      </c>
      <c r="BH32" s="571"/>
      <c r="BI32" s="571"/>
      <c r="BJ32" s="571"/>
      <c r="BK32" s="571"/>
      <c r="BL32" s="571"/>
      <c r="BM32" s="634">
        <v>88.5</v>
      </c>
      <c r="BN32" s="571"/>
      <c r="BO32" s="571"/>
      <c r="BP32" s="571"/>
      <c r="BQ32" s="628"/>
      <c r="BR32" s="649">
        <v>98.1</v>
      </c>
      <c r="BS32" s="571"/>
      <c r="BT32" s="571"/>
      <c r="BU32" s="571"/>
      <c r="BV32" s="571"/>
      <c r="BW32" s="571"/>
      <c r="BX32" s="634">
        <v>88.4</v>
      </c>
      <c r="BY32" s="571"/>
      <c r="BZ32" s="571"/>
      <c r="CA32" s="571"/>
      <c r="CB32" s="628"/>
      <c r="CD32" s="660"/>
      <c r="CE32" s="661"/>
      <c r="CF32" s="623" t="s">
        <v>297</v>
      </c>
      <c r="CG32" s="620"/>
      <c r="CH32" s="620"/>
      <c r="CI32" s="620"/>
      <c r="CJ32" s="620"/>
      <c r="CK32" s="620"/>
      <c r="CL32" s="620"/>
      <c r="CM32" s="620"/>
      <c r="CN32" s="620"/>
      <c r="CO32" s="620"/>
      <c r="CP32" s="620"/>
      <c r="CQ32" s="621"/>
      <c r="CR32" s="586">
        <v>26</v>
      </c>
      <c r="CS32" s="587"/>
      <c r="CT32" s="587"/>
      <c r="CU32" s="587"/>
      <c r="CV32" s="587"/>
      <c r="CW32" s="587"/>
      <c r="CX32" s="587"/>
      <c r="CY32" s="588"/>
      <c r="CZ32" s="589">
        <v>0</v>
      </c>
      <c r="DA32" s="607"/>
      <c r="DB32" s="607"/>
      <c r="DC32" s="608"/>
      <c r="DD32" s="592">
        <v>26</v>
      </c>
      <c r="DE32" s="587"/>
      <c r="DF32" s="587"/>
      <c r="DG32" s="587"/>
      <c r="DH32" s="587"/>
      <c r="DI32" s="587"/>
      <c r="DJ32" s="587"/>
      <c r="DK32" s="588"/>
      <c r="DL32" s="592">
        <v>26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1984400</v>
      </c>
      <c r="S33" s="587"/>
      <c r="T33" s="587"/>
      <c r="U33" s="587"/>
      <c r="V33" s="587"/>
      <c r="W33" s="587"/>
      <c r="X33" s="587"/>
      <c r="Y33" s="588"/>
      <c r="Z33" s="639">
        <v>18.7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3309613</v>
      </c>
      <c r="CS33" s="605"/>
      <c r="CT33" s="605"/>
      <c r="CU33" s="605"/>
      <c r="CV33" s="605"/>
      <c r="CW33" s="605"/>
      <c r="CX33" s="605"/>
      <c r="CY33" s="606"/>
      <c r="CZ33" s="589">
        <v>31.8</v>
      </c>
      <c r="DA33" s="607"/>
      <c r="DB33" s="607"/>
      <c r="DC33" s="608"/>
      <c r="DD33" s="592">
        <v>2925145</v>
      </c>
      <c r="DE33" s="605"/>
      <c r="DF33" s="605"/>
      <c r="DG33" s="605"/>
      <c r="DH33" s="605"/>
      <c r="DI33" s="605"/>
      <c r="DJ33" s="605"/>
      <c r="DK33" s="606"/>
      <c r="DL33" s="592">
        <v>1863100</v>
      </c>
      <c r="DM33" s="605"/>
      <c r="DN33" s="605"/>
      <c r="DO33" s="605"/>
      <c r="DP33" s="605"/>
      <c r="DQ33" s="605"/>
      <c r="DR33" s="605"/>
      <c r="DS33" s="605"/>
      <c r="DT33" s="605"/>
      <c r="DU33" s="605"/>
      <c r="DV33" s="606"/>
      <c r="DW33" s="609">
        <v>36.299999999999997</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961041</v>
      </c>
      <c r="CS34" s="587"/>
      <c r="CT34" s="587"/>
      <c r="CU34" s="587"/>
      <c r="CV34" s="587"/>
      <c r="CW34" s="587"/>
      <c r="CX34" s="587"/>
      <c r="CY34" s="588"/>
      <c r="CZ34" s="589">
        <v>9.1999999999999993</v>
      </c>
      <c r="DA34" s="607"/>
      <c r="DB34" s="607"/>
      <c r="DC34" s="608"/>
      <c r="DD34" s="592">
        <v>767636</v>
      </c>
      <c r="DE34" s="587"/>
      <c r="DF34" s="587"/>
      <c r="DG34" s="587"/>
      <c r="DH34" s="587"/>
      <c r="DI34" s="587"/>
      <c r="DJ34" s="587"/>
      <c r="DK34" s="588"/>
      <c r="DL34" s="592">
        <v>577724</v>
      </c>
      <c r="DM34" s="587"/>
      <c r="DN34" s="587"/>
      <c r="DO34" s="587"/>
      <c r="DP34" s="587"/>
      <c r="DQ34" s="587"/>
      <c r="DR34" s="587"/>
      <c r="DS34" s="587"/>
      <c r="DT34" s="587"/>
      <c r="DU34" s="587"/>
      <c r="DV34" s="588"/>
      <c r="DW34" s="609">
        <v>11.2</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286700</v>
      </c>
      <c r="S35" s="587"/>
      <c r="T35" s="587"/>
      <c r="U35" s="587"/>
      <c r="V35" s="587"/>
      <c r="W35" s="587"/>
      <c r="X35" s="587"/>
      <c r="Y35" s="588"/>
      <c r="Z35" s="639">
        <v>2.7</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1008055</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19125</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104807</v>
      </c>
      <c r="CS35" s="605"/>
      <c r="CT35" s="605"/>
      <c r="CU35" s="605"/>
      <c r="CV35" s="605"/>
      <c r="CW35" s="605"/>
      <c r="CX35" s="605"/>
      <c r="CY35" s="606"/>
      <c r="CZ35" s="589">
        <v>1</v>
      </c>
      <c r="DA35" s="607"/>
      <c r="DB35" s="607"/>
      <c r="DC35" s="608"/>
      <c r="DD35" s="592">
        <v>85420</v>
      </c>
      <c r="DE35" s="605"/>
      <c r="DF35" s="605"/>
      <c r="DG35" s="605"/>
      <c r="DH35" s="605"/>
      <c r="DI35" s="605"/>
      <c r="DJ35" s="605"/>
      <c r="DK35" s="606"/>
      <c r="DL35" s="592">
        <v>76383</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10597758</v>
      </c>
      <c r="S36" s="627"/>
      <c r="T36" s="627"/>
      <c r="U36" s="627"/>
      <c r="V36" s="627"/>
      <c r="W36" s="627"/>
      <c r="X36" s="627"/>
      <c r="Y36" s="630"/>
      <c r="Z36" s="631">
        <v>100</v>
      </c>
      <c r="AA36" s="631"/>
      <c r="AB36" s="631"/>
      <c r="AC36" s="631"/>
      <c r="AD36" s="632">
        <v>4851683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373124</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-25990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1003679</v>
      </c>
      <c r="CS36" s="587"/>
      <c r="CT36" s="587"/>
      <c r="CU36" s="587"/>
      <c r="CV36" s="587"/>
      <c r="CW36" s="587"/>
      <c r="CX36" s="587"/>
      <c r="CY36" s="588"/>
      <c r="CZ36" s="589">
        <v>9.6</v>
      </c>
      <c r="DA36" s="607"/>
      <c r="DB36" s="607"/>
      <c r="DC36" s="608"/>
      <c r="DD36" s="592">
        <v>925522</v>
      </c>
      <c r="DE36" s="587"/>
      <c r="DF36" s="587"/>
      <c r="DG36" s="587"/>
      <c r="DH36" s="587"/>
      <c r="DI36" s="587"/>
      <c r="DJ36" s="587"/>
      <c r="DK36" s="588"/>
      <c r="DL36" s="592">
        <v>770486</v>
      </c>
      <c r="DM36" s="587"/>
      <c r="DN36" s="587"/>
      <c r="DO36" s="587"/>
      <c r="DP36" s="587"/>
      <c r="DQ36" s="587"/>
      <c r="DR36" s="587"/>
      <c r="DS36" s="587"/>
      <c r="DT36" s="587"/>
      <c r="DU36" s="587"/>
      <c r="DV36" s="588"/>
      <c r="DW36" s="609">
        <v>15</v>
      </c>
      <c r="DX36" s="610"/>
      <c r="DY36" s="610"/>
      <c r="DZ36" s="610"/>
      <c r="EA36" s="610"/>
      <c r="EB36" s="610"/>
      <c r="EC36" s="611"/>
    </row>
    <row r="37" spans="2:133" ht="11.25" customHeight="1">
      <c r="AQ37" s="612" t="s">
        <v>312</v>
      </c>
      <c r="AR37" s="613"/>
      <c r="AS37" s="613"/>
      <c r="AT37" s="613"/>
      <c r="AU37" s="613"/>
      <c r="AV37" s="613"/>
      <c r="AW37" s="613"/>
      <c r="AX37" s="613"/>
      <c r="AY37" s="614"/>
      <c r="AZ37" s="586">
        <v>9967</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2679</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417467</v>
      </c>
      <c r="CS37" s="605"/>
      <c r="CT37" s="605"/>
      <c r="CU37" s="605"/>
      <c r="CV37" s="605"/>
      <c r="CW37" s="605"/>
      <c r="CX37" s="605"/>
      <c r="CY37" s="606"/>
      <c r="CZ37" s="589">
        <v>4</v>
      </c>
      <c r="DA37" s="607"/>
      <c r="DB37" s="607"/>
      <c r="DC37" s="608"/>
      <c r="DD37" s="592">
        <v>417467</v>
      </c>
      <c r="DE37" s="605"/>
      <c r="DF37" s="605"/>
      <c r="DG37" s="605"/>
      <c r="DH37" s="605"/>
      <c r="DI37" s="605"/>
      <c r="DJ37" s="605"/>
      <c r="DK37" s="606"/>
      <c r="DL37" s="592">
        <v>369497</v>
      </c>
      <c r="DM37" s="605"/>
      <c r="DN37" s="605"/>
      <c r="DO37" s="605"/>
      <c r="DP37" s="605"/>
      <c r="DQ37" s="605"/>
      <c r="DR37" s="605"/>
      <c r="DS37" s="605"/>
      <c r="DT37" s="605"/>
      <c r="DU37" s="605"/>
      <c r="DV37" s="606"/>
      <c r="DW37" s="609">
        <v>7.2</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4807</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624964</v>
      </c>
      <c r="CS38" s="587"/>
      <c r="CT38" s="587"/>
      <c r="CU38" s="587"/>
      <c r="CV38" s="587"/>
      <c r="CW38" s="587"/>
      <c r="CX38" s="587"/>
      <c r="CY38" s="588"/>
      <c r="CZ38" s="589">
        <v>6</v>
      </c>
      <c r="DA38" s="607"/>
      <c r="DB38" s="607"/>
      <c r="DC38" s="608"/>
      <c r="DD38" s="592">
        <v>537724</v>
      </c>
      <c r="DE38" s="587"/>
      <c r="DF38" s="587"/>
      <c r="DG38" s="587"/>
      <c r="DH38" s="587"/>
      <c r="DI38" s="587"/>
      <c r="DJ38" s="587"/>
      <c r="DK38" s="588"/>
      <c r="DL38" s="592">
        <v>438507</v>
      </c>
      <c r="DM38" s="587"/>
      <c r="DN38" s="587"/>
      <c r="DO38" s="587"/>
      <c r="DP38" s="587"/>
      <c r="DQ38" s="587"/>
      <c r="DR38" s="587"/>
      <c r="DS38" s="587"/>
      <c r="DT38" s="587"/>
      <c r="DU38" s="587"/>
      <c r="DV38" s="588"/>
      <c r="DW38" s="609">
        <v>8.5</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88</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528284</v>
      </c>
      <c r="CS39" s="605"/>
      <c r="CT39" s="605"/>
      <c r="CU39" s="605"/>
      <c r="CV39" s="605"/>
      <c r="CW39" s="605"/>
      <c r="CX39" s="605"/>
      <c r="CY39" s="606"/>
      <c r="CZ39" s="589">
        <v>5.0999999999999996</v>
      </c>
      <c r="DA39" s="607"/>
      <c r="DB39" s="607"/>
      <c r="DC39" s="608"/>
      <c r="DD39" s="592">
        <v>522255</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139198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86838</v>
      </c>
      <c r="CS40" s="587"/>
      <c r="CT40" s="587"/>
      <c r="CU40" s="587"/>
      <c r="CV40" s="587"/>
      <c r="CW40" s="587"/>
      <c r="CX40" s="587"/>
      <c r="CY40" s="588"/>
      <c r="CZ40" s="589">
        <v>0.8</v>
      </c>
      <c r="DA40" s="607"/>
      <c r="DB40" s="607"/>
      <c r="DC40" s="608"/>
      <c r="DD40" s="592">
        <v>86588</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485766</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3494708</v>
      </c>
      <c r="CS42" s="587"/>
      <c r="CT42" s="587"/>
      <c r="CU42" s="587"/>
      <c r="CV42" s="587"/>
      <c r="CW42" s="587"/>
      <c r="CX42" s="587"/>
      <c r="CY42" s="588"/>
      <c r="CZ42" s="589">
        <v>33.6</v>
      </c>
      <c r="DA42" s="590"/>
      <c r="DB42" s="590"/>
      <c r="DC42" s="591"/>
      <c r="DD42" s="592">
        <v>510675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46564</v>
      </c>
      <c r="CS43" s="605"/>
      <c r="CT43" s="605"/>
      <c r="CU43" s="605"/>
      <c r="CV43" s="605"/>
      <c r="CW43" s="605"/>
      <c r="CX43" s="605"/>
      <c r="CY43" s="606"/>
      <c r="CZ43" s="589">
        <v>0.4</v>
      </c>
      <c r="DA43" s="607"/>
      <c r="DB43" s="607"/>
      <c r="DC43" s="608"/>
      <c r="DD43" s="592" t="s">
        <v>316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3484407</v>
      </c>
      <c r="CS44" s="587"/>
      <c r="CT44" s="587"/>
      <c r="CU44" s="587"/>
      <c r="CV44" s="587"/>
      <c r="CW44" s="587"/>
      <c r="CX44" s="587"/>
      <c r="CY44" s="588"/>
      <c r="CZ44" s="589">
        <v>33.5</v>
      </c>
      <c r="DA44" s="590"/>
      <c r="DB44" s="590"/>
      <c r="DC44" s="591"/>
      <c r="DD44" s="592">
        <v>505274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2508281</v>
      </c>
      <c r="CS45" s="605"/>
      <c r="CT45" s="605"/>
      <c r="CU45" s="605"/>
      <c r="CV45" s="605"/>
      <c r="CW45" s="605"/>
      <c r="CX45" s="605"/>
      <c r="CY45" s="606"/>
      <c r="CZ45" s="589">
        <v>24.1</v>
      </c>
      <c r="DA45" s="607"/>
      <c r="DB45" s="607"/>
      <c r="DC45" s="608"/>
      <c r="DD45" s="592">
        <v>5950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936886</v>
      </c>
      <c r="CS46" s="587"/>
      <c r="CT46" s="587"/>
      <c r="CU46" s="587"/>
      <c r="CV46" s="587"/>
      <c r="CW46" s="587"/>
      <c r="CX46" s="587"/>
      <c r="CY46" s="588"/>
      <c r="CZ46" s="589">
        <v>9</v>
      </c>
      <c r="DA46" s="590"/>
      <c r="DB46" s="590"/>
      <c r="DC46" s="591"/>
      <c r="DD46" s="592">
        <v>484484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10301</v>
      </c>
      <c r="CS47" s="605"/>
      <c r="CT47" s="605"/>
      <c r="CU47" s="605"/>
      <c r="CV47" s="605"/>
      <c r="CW47" s="605"/>
      <c r="CX47" s="605"/>
      <c r="CY47" s="606"/>
      <c r="CZ47" s="589">
        <v>0.1</v>
      </c>
      <c r="DA47" s="607"/>
      <c r="DB47" s="607"/>
      <c r="DC47" s="608"/>
      <c r="DD47" s="592">
        <v>5401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10401074</v>
      </c>
      <c r="CS49" s="571"/>
      <c r="CT49" s="571"/>
      <c r="CU49" s="571"/>
      <c r="CV49" s="571"/>
      <c r="CW49" s="571"/>
      <c r="CX49" s="571"/>
      <c r="CY49" s="572"/>
      <c r="CZ49" s="573">
        <v>100</v>
      </c>
      <c r="DA49" s="574"/>
      <c r="DB49" s="574"/>
      <c r="DC49" s="575"/>
      <c r="DD49" s="576">
        <v>6111578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10"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07"/>
      <c r="BA5" s="207"/>
      <c r="BB5" s="207"/>
      <c r="BC5" s="207"/>
      <c r="BD5" s="207"/>
      <c r="BE5" s="208"/>
      <c r="BF5" s="208"/>
      <c r="BG5" s="208"/>
      <c r="BH5" s="208"/>
      <c r="BI5" s="208"/>
      <c r="BJ5" s="208"/>
      <c r="BK5" s="208"/>
      <c r="BL5" s="208"/>
      <c r="BM5" s="208"/>
      <c r="BN5" s="208"/>
      <c r="BO5" s="208"/>
      <c r="BP5" s="208"/>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095" t="s">
        <v>360</v>
      </c>
      <c r="DH5" s="1096"/>
      <c r="DI5" s="1096"/>
      <c r="DJ5" s="1096"/>
      <c r="DK5" s="1097"/>
      <c r="DL5" s="1095" t="s">
        <v>361</v>
      </c>
      <c r="DM5" s="1096"/>
      <c r="DN5" s="1096"/>
      <c r="DO5" s="1096"/>
      <c r="DP5" s="1097"/>
      <c r="DQ5" s="998" t="s">
        <v>362</v>
      </c>
      <c r="DR5" s="999"/>
      <c r="DS5" s="999"/>
      <c r="DT5" s="999"/>
      <c r="DU5" s="1000"/>
      <c r="DV5" s="998" t="s">
        <v>353</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363</v>
      </c>
      <c r="C7" s="1048"/>
      <c r="D7" s="1048"/>
      <c r="E7" s="1048"/>
      <c r="F7" s="1048"/>
      <c r="G7" s="1048"/>
      <c r="H7" s="1048"/>
      <c r="I7" s="1048"/>
      <c r="J7" s="1048"/>
      <c r="K7" s="1048"/>
      <c r="L7" s="1048"/>
      <c r="M7" s="1048"/>
      <c r="N7" s="1048"/>
      <c r="O7" s="1048"/>
      <c r="P7" s="1049"/>
      <c r="Q7" s="1101">
        <v>10662</v>
      </c>
      <c r="R7" s="1102"/>
      <c r="S7" s="1102"/>
      <c r="T7" s="1102"/>
      <c r="U7" s="1102"/>
      <c r="V7" s="1102">
        <v>10465</v>
      </c>
      <c r="W7" s="1102"/>
      <c r="X7" s="1102"/>
      <c r="Y7" s="1102"/>
      <c r="Z7" s="1102"/>
      <c r="AA7" s="1102">
        <v>197</v>
      </c>
      <c r="AB7" s="1102"/>
      <c r="AC7" s="1102"/>
      <c r="AD7" s="1102"/>
      <c r="AE7" s="1103"/>
      <c r="AF7" s="1104">
        <v>144</v>
      </c>
      <c r="AG7" s="1105"/>
      <c r="AH7" s="1105"/>
      <c r="AI7" s="1105"/>
      <c r="AJ7" s="1106"/>
      <c r="AK7" s="1088" t="s">
        <v>526</v>
      </c>
      <c r="AL7" s="1089"/>
      <c r="AM7" s="1089"/>
      <c r="AN7" s="1089"/>
      <c r="AO7" s="1089"/>
      <c r="AP7" s="1089">
        <v>12814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t="s">
        <v>540</v>
      </c>
      <c r="BS7" s="1092" t="s">
        <v>541</v>
      </c>
      <c r="BT7" s="1093"/>
      <c r="BU7" s="1093"/>
      <c r="BV7" s="1093"/>
      <c r="BW7" s="1093"/>
      <c r="BX7" s="1093"/>
      <c r="BY7" s="1093"/>
      <c r="BZ7" s="1093"/>
      <c r="CA7" s="1093"/>
      <c r="CB7" s="1093"/>
      <c r="CC7" s="1093"/>
      <c r="CD7" s="1093"/>
      <c r="CE7" s="1093"/>
      <c r="CF7" s="1093"/>
      <c r="CG7" s="1094"/>
      <c r="CH7" s="1085">
        <v>0</v>
      </c>
      <c r="CI7" s="1086"/>
      <c r="CJ7" s="1086"/>
      <c r="CK7" s="1086"/>
      <c r="CL7" s="1087"/>
      <c r="CM7" s="1085">
        <v>5</v>
      </c>
      <c r="CN7" s="1086"/>
      <c r="CO7" s="1086"/>
      <c r="CP7" s="1086"/>
      <c r="CQ7" s="1087"/>
      <c r="CR7" s="1085">
        <v>5</v>
      </c>
      <c r="CS7" s="1086"/>
      <c r="CT7" s="1086"/>
      <c r="CU7" s="1086"/>
      <c r="CV7" s="1087"/>
      <c r="CW7" s="1085" t="s">
        <v>527</v>
      </c>
      <c r="CX7" s="1086"/>
      <c r="CY7" s="1086"/>
      <c r="CZ7" s="1086"/>
      <c r="DA7" s="1087"/>
      <c r="DB7" s="1085" t="s">
        <v>527</v>
      </c>
      <c r="DC7" s="1086"/>
      <c r="DD7" s="1086"/>
      <c r="DE7" s="1086"/>
      <c r="DF7" s="1087"/>
      <c r="DG7" s="1085" t="s">
        <v>527</v>
      </c>
      <c r="DH7" s="1086"/>
      <c r="DI7" s="1086"/>
      <c r="DJ7" s="1086"/>
      <c r="DK7" s="1087"/>
      <c r="DL7" s="1085" t="s">
        <v>527</v>
      </c>
      <c r="DM7" s="1086"/>
      <c r="DN7" s="1086"/>
      <c r="DO7" s="1086"/>
      <c r="DP7" s="1087"/>
      <c r="DQ7" s="1085" t="s">
        <v>527</v>
      </c>
      <c r="DR7" s="1086"/>
      <c r="DS7" s="1086"/>
      <c r="DT7" s="1086"/>
      <c r="DU7" s="1087"/>
      <c r="DV7" s="1112"/>
      <c r="DW7" s="1113"/>
      <c r="DX7" s="1113"/>
      <c r="DY7" s="1113"/>
      <c r="DZ7" s="1114"/>
      <c r="EA7" s="205"/>
    </row>
    <row r="8" spans="1:131" s="206" customFormat="1" ht="26.25" customHeight="1">
      <c r="A8" s="212">
        <v>2</v>
      </c>
      <c r="B8" s="1028"/>
      <c r="C8" s="1029"/>
      <c r="D8" s="1029"/>
      <c r="E8" s="1029"/>
      <c r="F8" s="1029"/>
      <c r="G8" s="1029"/>
      <c r="H8" s="1029"/>
      <c r="I8" s="1029"/>
      <c r="J8" s="1029"/>
      <c r="K8" s="1029"/>
      <c r="L8" s="1029"/>
      <c r="M8" s="1029"/>
      <c r="N8" s="1029"/>
      <c r="O8" s="1029"/>
      <c r="P8" s="1030"/>
      <c r="Q8" s="1040"/>
      <c r="R8" s="1041"/>
      <c r="S8" s="1041"/>
      <c r="T8" s="1041"/>
      <c r="U8" s="1041"/>
      <c r="V8" s="1041"/>
      <c r="W8" s="1041"/>
      <c r="X8" s="1041"/>
      <c r="Y8" s="1041"/>
      <c r="Z8" s="1041"/>
      <c r="AA8" s="1041"/>
      <c r="AB8" s="1041"/>
      <c r="AC8" s="1041"/>
      <c r="AD8" s="1041"/>
      <c r="AE8" s="1042"/>
      <c r="AF8" s="1034"/>
      <c r="AG8" s="1035"/>
      <c r="AH8" s="1035"/>
      <c r="AI8" s="1035"/>
      <c r="AJ8" s="1036"/>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40"/>
      <c r="R9" s="1041"/>
      <c r="S9" s="1041"/>
      <c r="T9" s="1041"/>
      <c r="U9" s="1041"/>
      <c r="V9" s="1041"/>
      <c r="W9" s="1041"/>
      <c r="X9" s="1041"/>
      <c r="Y9" s="1041"/>
      <c r="Z9" s="1041"/>
      <c r="AA9" s="1041"/>
      <c r="AB9" s="1041"/>
      <c r="AC9" s="1041"/>
      <c r="AD9" s="1041"/>
      <c r="AE9" s="1042"/>
      <c r="AF9" s="1034"/>
      <c r="AG9" s="1035"/>
      <c r="AH9" s="1035"/>
      <c r="AI9" s="1035"/>
      <c r="AJ9" s="1036"/>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364</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5">
        <v>10598</v>
      </c>
      <c r="R23" s="1066"/>
      <c r="S23" s="1066"/>
      <c r="T23" s="1066"/>
      <c r="U23" s="1066"/>
      <c r="V23" s="1066">
        <v>10401</v>
      </c>
      <c r="W23" s="1066"/>
      <c r="X23" s="1066"/>
      <c r="Y23" s="1066"/>
      <c r="Z23" s="1066"/>
      <c r="AA23" s="1066">
        <v>197</v>
      </c>
      <c r="AB23" s="1066"/>
      <c r="AC23" s="1066"/>
      <c r="AD23" s="1066"/>
      <c r="AE23" s="1067"/>
      <c r="AF23" s="1068">
        <v>144</v>
      </c>
      <c r="AG23" s="1066"/>
      <c r="AH23" s="1066"/>
      <c r="AI23" s="1066"/>
      <c r="AJ23" s="1069"/>
      <c r="AK23" s="1070"/>
      <c r="AL23" s="1071"/>
      <c r="AM23" s="1071"/>
      <c r="AN23" s="1071"/>
      <c r="AO23" s="1071"/>
      <c r="AP23" s="1066">
        <v>12814</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346</v>
      </c>
      <c r="B26" s="993"/>
      <c r="C26" s="993"/>
      <c r="D26" s="993"/>
      <c r="E26" s="993"/>
      <c r="F26" s="993"/>
      <c r="G26" s="993"/>
      <c r="H26" s="993"/>
      <c r="I26" s="993"/>
      <c r="J26" s="993"/>
      <c r="K26" s="993"/>
      <c r="L26" s="993"/>
      <c r="M26" s="993"/>
      <c r="N26" s="993"/>
      <c r="O26" s="993"/>
      <c r="P26" s="994"/>
      <c r="Q26" s="998" t="s">
        <v>369</v>
      </c>
      <c r="R26" s="999"/>
      <c r="S26" s="999"/>
      <c r="T26" s="999"/>
      <c r="U26" s="1000"/>
      <c r="V26" s="998" t="s">
        <v>370</v>
      </c>
      <c r="W26" s="999"/>
      <c r="X26" s="999"/>
      <c r="Y26" s="999"/>
      <c r="Z26" s="1000"/>
      <c r="AA26" s="998" t="s">
        <v>371</v>
      </c>
      <c r="AB26" s="999"/>
      <c r="AC26" s="999"/>
      <c r="AD26" s="999"/>
      <c r="AE26" s="999"/>
      <c r="AF26" s="1056" t="s">
        <v>372</v>
      </c>
      <c r="AG26" s="1005"/>
      <c r="AH26" s="1005"/>
      <c r="AI26" s="1005"/>
      <c r="AJ26" s="1057"/>
      <c r="AK26" s="999" t="s">
        <v>373</v>
      </c>
      <c r="AL26" s="999"/>
      <c r="AM26" s="999"/>
      <c r="AN26" s="999"/>
      <c r="AO26" s="1000"/>
      <c r="AP26" s="998" t="s">
        <v>374</v>
      </c>
      <c r="AQ26" s="999"/>
      <c r="AR26" s="999"/>
      <c r="AS26" s="999"/>
      <c r="AT26" s="1000"/>
      <c r="AU26" s="998" t="s">
        <v>375</v>
      </c>
      <c r="AV26" s="999"/>
      <c r="AW26" s="999"/>
      <c r="AX26" s="999"/>
      <c r="AY26" s="1000"/>
      <c r="AZ26" s="998" t="s">
        <v>376</v>
      </c>
      <c r="BA26" s="999"/>
      <c r="BB26" s="999"/>
      <c r="BC26" s="999"/>
      <c r="BD26" s="1000"/>
      <c r="BE26" s="998" t="s">
        <v>353</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377</v>
      </c>
      <c r="C28" s="1048"/>
      <c r="D28" s="1048"/>
      <c r="E28" s="1048"/>
      <c r="F28" s="1048"/>
      <c r="G28" s="1048"/>
      <c r="H28" s="1048"/>
      <c r="I28" s="1048"/>
      <c r="J28" s="1048"/>
      <c r="K28" s="1048"/>
      <c r="L28" s="1048"/>
      <c r="M28" s="1048"/>
      <c r="N28" s="1048"/>
      <c r="O28" s="1048"/>
      <c r="P28" s="1049"/>
      <c r="Q28" s="1050">
        <v>1966</v>
      </c>
      <c r="R28" s="1051"/>
      <c r="S28" s="1051"/>
      <c r="T28" s="1051"/>
      <c r="U28" s="1051"/>
      <c r="V28" s="1051">
        <v>1947</v>
      </c>
      <c r="W28" s="1051"/>
      <c r="X28" s="1051"/>
      <c r="Y28" s="1051"/>
      <c r="Z28" s="1051"/>
      <c r="AA28" s="1051">
        <v>19</v>
      </c>
      <c r="AB28" s="1051"/>
      <c r="AC28" s="1051"/>
      <c r="AD28" s="1051"/>
      <c r="AE28" s="1052"/>
      <c r="AF28" s="1053">
        <v>19</v>
      </c>
      <c r="AG28" s="1051"/>
      <c r="AH28" s="1051"/>
      <c r="AI28" s="1051"/>
      <c r="AJ28" s="1054"/>
      <c r="AK28" s="1055">
        <v>139</v>
      </c>
      <c r="AL28" s="1043"/>
      <c r="AM28" s="1043"/>
      <c r="AN28" s="1043"/>
      <c r="AO28" s="1043"/>
      <c r="AP28" s="1043" t="s">
        <v>527</v>
      </c>
      <c r="AQ28" s="1043"/>
      <c r="AR28" s="1043"/>
      <c r="AS28" s="1043"/>
      <c r="AT28" s="1043"/>
      <c r="AU28" s="1043" t="s">
        <v>527</v>
      </c>
      <c r="AV28" s="1043"/>
      <c r="AW28" s="1043"/>
      <c r="AX28" s="1043"/>
      <c r="AY28" s="1043"/>
      <c r="AZ28" s="1044" t="s">
        <v>527</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8" t="s">
        <v>378</v>
      </c>
      <c r="C29" s="1029"/>
      <c r="D29" s="1029"/>
      <c r="E29" s="1029"/>
      <c r="F29" s="1029"/>
      <c r="G29" s="1029"/>
      <c r="H29" s="1029"/>
      <c r="I29" s="1029"/>
      <c r="J29" s="1029"/>
      <c r="K29" s="1029"/>
      <c r="L29" s="1029"/>
      <c r="M29" s="1029"/>
      <c r="N29" s="1029"/>
      <c r="O29" s="1029"/>
      <c r="P29" s="1030"/>
      <c r="Q29" s="1040">
        <v>1721</v>
      </c>
      <c r="R29" s="1041"/>
      <c r="S29" s="1041"/>
      <c r="T29" s="1041"/>
      <c r="U29" s="1041"/>
      <c r="V29" s="1041">
        <v>1700</v>
      </c>
      <c r="W29" s="1041"/>
      <c r="X29" s="1041"/>
      <c r="Y29" s="1041"/>
      <c r="Z29" s="1041"/>
      <c r="AA29" s="1041">
        <v>21</v>
      </c>
      <c r="AB29" s="1041"/>
      <c r="AC29" s="1041"/>
      <c r="AD29" s="1041"/>
      <c r="AE29" s="1042"/>
      <c r="AF29" s="1034">
        <v>21</v>
      </c>
      <c r="AG29" s="1035"/>
      <c r="AH29" s="1035"/>
      <c r="AI29" s="1035"/>
      <c r="AJ29" s="1036"/>
      <c r="AK29" s="977">
        <v>265</v>
      </c>
      <c r="AL29" s="965"/>
      <c r="AM29" s="965"/>
      <c r="AN29" s="965"/>
      <c r="AO29" s="965"/>
      <c r="AP29" s="965" t="s">
        <v>526</v>
      </c>
      <c r="AQ29" s="965"/>
      <c r="AR29" s="965"/>
      <c r="AS29" s="965"/>
      <c r="AT29" s="965"/>
      <c r="AU29" s="965" t="s">
        <v>527</v>
      </c>
      <c r="AV29" s="965"/>
      <c r="AW29" s="965"/>
      <c r="AX29" s="965"/>
      <c r="AY29" s="965"/>
      <c r="AZ29" s="1039" t="s">
        <v>527</v>
      </c>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8" t="s">
        <v>379</v>
      </c>
      <c r="C30" s="1029"/>
      <c r="D30" s="1029"/>
      <c r="E30" s="1029"/>
      <c r="F30" s="1029"/>
      <c r="G30" s="1029"/>
      <c r="H30" s="1029"/>
      <c r="I30" s="1029"/>
      <c r="J30" s="1029"/>
      <c r="K30" s="1029"/>
      <c r="L30" s="1029"/>
      <c r="M30" s="1029"/>
      <c r="N30" s="1029"/>
      <c r="O30" s="1029"/>
      <c r="P30" s="1030"/>
      <c r="Q30" s="1040">
        <v>300</v>
      </c>
      <c r="R30" s="1041"/>
      <c r="S30" s="1041"/>
      <c r="T30" s="1041"/>
      <c r="U30" s="1041"/>
      <c r="V30" s="1041">
        <v>300</v>
      </c>
      <c r="W30" s="1041"/>
      <c r="X30" s="1041"/>
      <c r="Y30" s="1041"/>
      <c r="Z30" s="1041"/>
      <c r="AA30" s="1041">
        <v>0</v>
      </c>
      <c r="AB30" s="1041"/>
      <c r="AC30" s="1041"/>
      <c r="AD30" s="1041"/>
      <c r="AE30" s="1042"/>
      <c r="AF30" s="1034">
        <v>0</v>
      </c>
      <c r="AG30" s="1035"/>
      <c r="AH30" s="1035"/>
      <c r="AI30" s="1035"/>
      <c r="AJ30" s="1036"/>
      <c r="AK30" s="977">
        <v>222</v>
      </c>
      <c r="AL30" s="965"/>
      <c r="AM30" s="965"/>
      <c r="AN30" s="965"/>
      <c r="AO30" s="965"/>
      <c r="AP30" s="965" t="s">
        <v>526</v>
      </c>
      <c r="AQ30" s="965"/>
      <c r="AR30" s="965"/>
      <c r="AS30" s="965"/>
      <c r="AT30" s="965"/>
      <c r="AU30" s="965" t="s">
        <v>527</v>
      </c>
      <c r="AV30" s="965"/>
      <c r="AW30" s="965"/>
      <c r="AX30" s="965"/>
      <c r="AY30" s="965"/>
      <c r="AZ30" s="1039" t="s">
        <v>527</v>
      </c>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8" t="s">
        <v>380</v>
      </c>
      <c r="C31" s="1029"/>
      <c r="D31" s="1029"/>
      <c r="E31" s="1029"/>
      <c r="F31" s="1029"/>
      <c r="G31" s="1029"/>
      <c r="H31" s="1029"/>
      <c r="I31" s="1029"/>
      <c r="J31" s="1029"/>
      <c r="K31" s="1029"/>
      <c r="L31" s="1029"/>
      <c r="M31" s="1029"/>
      <c r="N31" s="1029"/>
      <c r="O31" s="1029"/>
      <c r="P31" s="1030"/>
      <c r="Q31" s="1040">
        <v>351</v>
      </c>
      <c r="R31" s="1041"/>
      <c r="S31" s="1041"/>
      <c r="T31" s="1041"/>
      <c r="U31" s="1041"/>
      <c r="V31" s="1041">
        <v>327</v>
      </c>
      <c r="W31" s="1041"/>
      <c r="X31" s="1041"/>
      <c r="Y31" s="1041"/>
      <c r="Z31" s="1041"/>
      <c r="AA31" s="1041">
        <v>24</v>
      </c>
      <c r="AB31" s="1041"/>
      <c r="AC31" s="1041"/>
      <c r="AD31" s="1041"/>
      <c r="AE31" s="1042"/>
      <c r="AF31" s="1034">
        <v>148</v>
      </c>
      <c r="AG31" s="1035"/>
      <c r="AH31" s="1035"/>
      <c r="AI31" s="1035"/>
      <c r="AJ31" s="1036"/>
      <c r="AK31" s="977">
        <v>0</v>
      </c>
      <c r="AL31" s="965"/>
      <c r="AM31" s="965"/>
      <c r="AN31" s="965"/>
      <c r="AO31" s="965"/>
      <c r="AP31" s="965">
        <v>996</v>
      </c>
      <c r="AQ31" s="965"/>
      <c r="AR31" s="965"/>
      <c r="AS31" s="965"/>
      <c r="AT31" s="965"/>
      <c r="AU31" s="965">
        <v>132</v>
      </c>
      <c r="AV31" s="965"/>
      <c r="AW31" s="965"/>
      <c r="AX31" s="965"/>
      <c r="AY31" s="965"/>
      <c r="AZ31" s="1039" t="s">
        <v>526</v>
      </c>
      <c r="BA31" s="1039"/>
      <c r="BB31" s="1039"/>
      <c r="BC31" s="1039"/>
      <c r="BD31" s="1039"/>
      <c r="BE31" s="1023" t="s">
        <v>381</v>
      </c>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8" t="s">
        <v>382</v>
      </c>
      <c r="C32" s="1029"/>
      <c r="D32" s="1029"/>
      <c r="E32" s="1029"/>
      <c r="F32" s="1029"/>
      <c r="G32" s="1029"/>
      <c r="H32" s="1029"/>
      <c r="I32" s="1029"/>
      <c r="J32" s="1029"/>
      <c r="K32" s="1029"/>
      <c r="L32" s="1029"/>
      <c r="M32" s="1029"/>
      <c r="N32" s="1029"/>
      <c r="O32" s="1029"/>
      <c r="P32" s="1030"/>
      <c r="Q32" s="1040">
        <v>218</v>
      </c>
      <c r="R32" s="1041"/>
      <c r="S32" s="1041"/>
      <c r="T32" s="1041"/>
      <c r="U32" s="1041"/>
      <c r="V32" s="1041">
        <v>208</v>
      </c>
      <c r="W32" s="1041"/>
      <c r="X32" s="1041"/>
      <c r="Y32" s="1041"/>
      <c r="Z32" s="1041"/>
      <c r="AA32" s="1041">
        <v>10</v>
      </c>
      <c r="AB32" s="1041"/>
      <c r="AC32" s="1041"/>
      <c r="AD32" s="1041"/>
      <c r="AE32" s="1042"/>
      <c r="AF32" s="1034">
        <v>38</v>
      </c>
      <c r="AG32" s="1035"/>
      <c r="AH32" s="1035"/>
      <c r="AI32" s="1035"/>
      <c r="AJ32" s="1036"/>
      <c r="AK32" s="977">
        <v>129</v>
      </c>
      <c r="AL32" s="965"/>
      <c r="AM32" s="965"/>
      <c r="AN32" s="965"/>
      <c r="AO32" s="965"/>
      <c r="AP32" s="965">
        <v>2931</v>
      </c>
      <c r="AQ32" s="965"/>
      <c r="AR32" s="965"/>
      <c r="AS32" s="965"/>
      <c r="AT32" s="965"/>
      <c r="AU32" s="965">
        <v>1823</v>
      </c>
      <c r="AV32" s="965"/>
      <c r="AW32" s="965"/>
      <c r="AX32" s="965"/>
      <c r="AY32" s="965"/>
      <c r="AZ32" s="1039" t="s">
        <v>527</v>
      </c>
      <c r="BA32" s="1039"/>
      <c r="BB32" s="1039"/>
      <c r="BC32" s="1039"/>
      <c r="BD32" s="1039"/>
      <c r="BE32" s="1023" t="s">
        <v>381</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8" t="s">
        <v>383</v>
      </c>
      <c r="C33" s="1029"/>
      <c r="D33" s="1029"/>
      <c r="E33" s="1029"/>
      <c r="F33" s="1029"/>
      <c r="G33" s="1029"/>
      <c r="H33" s="1029"/>
      <c r="I33" s="1029"/>
      <c r="J33" s="1029"/>
      <c r="K33" s="1029"/>
      <c r="L33" s="1029"/>
      <c r="M33" s="1029"/>
      <c r="N33" s="1029"/>
      <c r="O33" s="1029"/>
      <c r="P33" s="1030"/>
      <c r="Q33" s="1040">
        <v>254</v>
      </c>
      <c r="R33" s="1041"/>
      <c r="S33" s="1041"/>
      <c r="T33" s="1041"/>
      <c r="U33" s="1041"/>
      <c r="V33" s="1041">
        <v>243</v>
      </c>
      <c r="W33" s="1041"/>
      <c r="X33" s="1041"/>
      <c r="Y33" s="1041"/>
      <c r="Z33" s="1041"/>
      <c r="AA33" s="1041">
        <v>11</v>
      </c>
      <c r="AB33" s="1041"/>
      <c r="AC33" s="1041"/>
      <c r="AD33" s="1041"/>
      <c r="AE33" s="1042"/>
      <c r="AF33" s="1034">
        <v>44</v>
      </c>
      <c r="AG33" s="1035"/>
      <c r="AH33" s="1035"/>
      <c r="AI33" s="1035"/>
      <c r="AJ33" s="1036"/>
      <c r="AK33" s="977">
        <v>166</v>
      </c>
      <c r="AL33" s="965"/>
      <c r="AM33" s="965"/>
      <c r="AN33" s="965"/>
      <c r="AO33" s="965"/>
      <c r="AP33" s="965">
        <v>2902</v>
      </c>
      <c r="AQ33" s="965"/>
      <c r="AR33" s="965"/>
      <c r="AS33" s="965"/>
      <c r="AT33" s="965"/>
      <c r="AU33" s="965">
        <v>2362</v>
      </c>
      <c r="AV33" s="965"/>
      <c r="AW33" s="965"/>
      <c r="AX33" s="965"/>
      <c r="AY33" s="965"/>
      <c r="AZ33" s="1039" t="s">
        <v>527</v>
      </c>
      <c r="BA33" s="1039"/>
      <c r="BB33" s="1039"/>
      <c r="BC33" s="1039"/>
      <c r="BD33" s="1039"/>
      <c r="BE33" s="1023" t="s">
        <v>381</v>
      </c>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40"/>
      <c r="R34" s="1041"/>
      <c r="S34" s="1041"/>
      <c r="T34" s="1041"/>
      <c r="U34" s="1041"/>
      <c r="V34" s="1041"/>
      <c r="W34" s="1041"/>
      <c r="X34" s="1041"/>
      <c r="Y34" s="1041"/>
      <c r="Z34" s="1041"/>
      <c r="AA34" s="1041"/>
      <c r="AB34" s="1041"/>
      <c r="AC34" s="1041"/>
      <c r="AD34" s="1041"/>
      <c r="AE34" s="1042"/>
      <c r="AF34" s="1034"/>
      <c r="AG34" s="1035"/>
      <c r="AH34" s="1035"/>
      <c r="AI34" s="1035"/>
      <c r="AJ34" s="1036"/>
      <c r="AK34" s="977"/>
      <c r="AL34" s="965"/>
      <c r="AM34" s="965"/>
      <c r="AN34" s="965"/>
      <c r="AO34" s="965"/>
      <c r="AP34" s="965"/>
      <c r="AQ34" s="965"/>
      <c r="AR34" s="965"/>
      <c r="AS34" s="965"/>
      <c r="AT34" s="965"/>
      <c r="AU34" s="965"/>
      <c r="AV34" s="965"/>
      <c r="AW34" s="965"/>
      <c r="AX34" s="965"/>
      <c r="AY34" s="965"/>
      <c r="AZ34" s="1039"/>
      <c r="BA34" s="1039"/>
      <c r="BB34" s="1039"/>
      <c r="BC34" s="1039"/>
      <c r="BD34" s="1039"/>
      <c r="BE34" s="1023"/>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40"/>
      <c r="R35" s="1041"/>
      <c r="S35" s="1041"/>
      <c r="T35" s="1041"/>
      <c r="U35" s="1041"/>
      <c r="V35" s="1041"/>
      <c r="W35" s="1041"/>
      <c r="X35" s="1041"/>
      <c r="Y35" s="1041"/>
      <c r="Z35" s="1041"/>
      <c r="AA35" s="1041"/>
      <c r="AB35" s="1041"/>
      <c r="AC35" s="1041"/>
      <c r="AD35" s="1041"/>
      <c r="AE35" s="1042"/>
      <c r="AF35" s="1034"/>
      <c r="AG35" s="1035"/>
      <c r="AH35" s="1035"/>
      <c r="AI35" s="1035"/>
      <c r="AJ35" s="1036"/>
      <c r="AK35" s="977"/>
      <c r="AL35" s="965"/>
      <c r="AM35" s="965"/>
      <c r="AN35" s="965"/>
      <c r="AO35" s="965"/>
      <c r="AP35" s="965"/>
      <c r="AQ35" s="965"/>
      <c r="AR35" s="965"/>
      <c r="AS35" s="965"/>
      <c r="AT35" s="965"/>
      <c r="AU35" s="965"/>
      <c r="AV35" s="965"/>
      <c r="AW35" s="965"/>
      <c r="AX35" s="965"/>
      <c r="AY35" s="965"/>
      <c r="AZ35" s="1039"/>
      <c r="BA35" s="1039"/>
      <c r="BB35" s="1039"/>
      <c r="BC35" s="1039"/>
      <c r="BD35" s="1039"/>
      <c r="BE35" s="1023"/>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7"/>
      <c r="AL36" s="965"/>
      <c r="AM36" s="965"/>
      <c r="AN36" s="965"/>
      <c r="AO36" s="965"/>
      <c r="AP36" s="965"/>
      <c r="AQ36" s="965"/>
      <c r="AR36" s="965"/>
      <c r="AS36" s="965"/>
      <c r="AT36" s="965"/>
      <c r="AU36" s="965"/>
      <c r="AV36" s="965"/>
      <c r="AW36" s="965"/>
      <c r="AX36" s="965"/>
      <c r="AY36" s="965"/>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7"/>
      <c r="AL37" s="965"/>
      <c r="AM37" s="965"/>
      <c r="AN37" s="965"/>
      <c r="AO37" s="965"/>
      <c r="AP37" s="965"/>
      <c r="AQ37" s="965"/>
      <c r="AR37" s="965"/>
      <c r="AS37" s="965"/>
      <c r="AT37" s="965"/>
      <c r="AU37" s="965"/>
      <c r="AV37" s="965"/>
      <c r="AW37" s="965"/>
      <c r="AX37" s="965"/>
      <c r="AY37" s="965"/>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7"/>
      <c r="AL38" s="965"/>
      <c r="AM38" s="965"/>
      <c r="AN38" s="965"/>
      <c r="AO38" s="965"/>
      <c r="AP38" s="965"/>
      <c r="AQ38" s="965"/>
      <c r="AR38" s="965"/>
      <c r="AS38" s="965"/>
      <c r="AT38" s="965"/>
      <c r="AU38" s="965"/>
      <c r="AV38" s="965"/>
      <c r="AW38" s="965"/>
      <c r="AX38" s="965"/>
      <c r="AY38" s="965"/>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7"/>
      <c r="AL39" s="965"/>
      <c r="AM39" s="965"/>
      <c r="AN39" s="965"/>
      <c r="AO39" s="965"/>
      <c r="AP39" s="965"/>
      <c r="AQ39" s="965"/>
      <c r="AR39" s="965"/>
      <c r="AS39" s="965"/>
      <c r="AT39" s="965"/>
      <c r="AU39" s="965"/>
      <c r="AV39" s="965"/>
      <c r="AW39" s="965"/>
      <c r="AX39" s="965"/>
      <c r="AY39" s="965"/>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7"/>
      <c r="AL40" s="965"/>
      <c r="AM40" s="965"/>
      <c r="AN40" s="965"/>
      <c r="AO40" s="965"/>
      <c r="AP40" s="965"/>
      <c r="AQ40" s="965"/>
      <c r="AR40" s="965"/>
      <c r="AS40" s="965"/>
      <c r="AT40" s="965"/>
      <c r="AU40" s="965"/>
      <c r="AV40" s="965"/>
      <c r="AW40" s="965"/>
      <c r="AX40" s="965"/>
      <c r="AY40" s="965"/>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7"/>
      <c r="AL41" s="965"/>
      <c r="AM41" s="965"/>
      <c r="AN41" s="965"/>
      <c r="AO41" s="965"/>
      <c r="AP41" s="965"/>
      <c r="AQ41" s="965"/>
      <c r="AR41" s="965"/>
      <c r="AS41" s="965"/>
      <c r="AT41" s="965"/>
      <c r="AU41" s="965"/>
      <c r="AV41" s="965"/>
      <c r="AW41" s="965"/>
      <c r="AX41" s="965"/>
      <c r="AY41" s="965"/>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7"/>
      <c r="AL42" s="965"/>
      <c r="AM42" s="965"/>
      <c r="AN42" s="965"/>
      <c r="AO42" s="965"/>
      <c r="AP42" s="965"/>
      <c r="AQ42" s="965"/>
      <c r="AR42" s="965"/>
      <c r="AS42" s="965"/>
      <c r="AT42" s="965"/>
      <c r="AU42" s="965"/>
      <c r="AV42" s="965"/>
      <c r="AW42" s="965"/>
      <c r="AX42" s="965"/>
      <c r="AY42" s="965"/>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7"/>
      <c r="AL43" s="965"/>
      <c r="AM43" s="965"/>
      <c r="AN43" s="965"/>
      <c r="AO43" s="965"/>
      <c r="AP43" s="965"/>
      <c r="AQ43" s="965"/>
      <c r="AR43" s="965"/>
      <c r="AS43" s="965"/>
      <c r="AT43" s="965"/>
      <c r="AU43" s="965"/>
      <c r="AV43" s="965"/>
      <c r="AW43" s="965"/>
      <c r="AX43" s="965"/>
      <c r="AY43" s="965"/>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7"/>
      <c r="AL44" s="965"/>
      <c r="AM44" s="965"/>
      <c r="AN44" s="965"/>
      <c r="AO44" s="965"/>
      <c r="AP44" s="965"/>
      <c r="AQ44" s="965"/>
      <c r="AR44" s="965"/>
      <c r="AS44" s="965"/>
      <c r="AT44" s="965"/>
      <c r="AU44" s="965"/>
      <c r="AV44" s="965"/>
      <c r="AW44" s="965"/>
      <c r="AX44" s="965"/>
      <c r="AY44" s="965"/>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7"/>
      <c r="AL45" s="965"/>
      <c r="AM45" s="965"/>
      <c r="AN45" s="965"/>
      <c r="AO45" s="965"/>
      <c r="AP45" s="965"/>
      <c r="AQ45" s="965"/>
      <c r="AR45" s="965"/>
      <c r="AS45" s="965"/>
      <c r="AT45" s="965"/>
      <c r="AU45" s="965"/>
      <c r="AV45" s="965"/>
      <c r="AW45" s="965"/>
      <c r="AX45" s="965"/>
      <c r="AY45" s="965"/>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7"/>
      <c r="AL46" s="965"/>
      <c r="AM46" s="965"/>
      <c r="AN46" s="965"/>
      <c r="AO46" s="965"/>
      <c r="AP46" s="965"/>
      <c r="AQ46" s="965"/>
      <c r="AR46" s="965"/>
      <c r="AS46" s="965"/>
      <c r="AT46" s="965"/>
      <c r="AU46" s="965"/>
      <c r="AV46" s="965"/>
      <c r="AW46" s="965"/>
      <c r="AX46" s="965"/>
      <c r="AY46" s="965"/>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7"/>
      <c r="AL47" s="965"/>
      <c r="AM47" s="965"/>
      <c r="AN47" s="965"/>
      <c r="AO47" s="965"/>
      <c r="AP47" s="965"/>
      <c r="AQ47" s="965"/>
      <c r="AR47" s="965"/>
      <c r="AS47" s="965"/>
      <c r="AT47" s="965"/>
      <c r="AU47" s="965"/>
      <c r="AV47" s="965"/>
      <c r="AW47" s="965"/>
      <c r="AX47" s="965"/>
      <c r="AY47" s="965"/>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7"/>
      <c r="AL48" s="965"/>
      <c r="AM48" s="965"/>
      <c r="AN48" s="965"/>
      <c r="AO48" s="965"/>
      <c r="AP48" s="965"/>
      <c r="AQ48" s="965"/>
      <c r="AR48" s="965"/>
      <c r="AS48" s="965"/>
      <c r="AT48" s="965"/>
      <c r="AU48" s="965"/>
      <c r="AV48" s="965"/>
      <c r="AW48" s="965"/>
      <c r="AX48" s="965"/>
      <c r="AY48" s="965"/>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7"/>
      <c r="AL49" s="965"/>
      <c r="AM49" s="965"/>
      <c r="AN49" s="965"/>
      <c r="AO49" s="965"/>
      <c r="AP49" s="965"/>
      <c r="AQ49" s="965"/>
      <c r="AR49" s="965"/>
      <c r="AS49" s="965"/>
      <c r="AT49" s="965"/>
      <c r="AU49" s="965"/>
      <c r="AV49" s="965"/>
      <c r="AW49" s="965"/>
      <c r="AX49" s="965"/>
      <c r="AY49" s="965"/>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384</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270</v>
      </c>
      <c r="AG63" s="953"/>
      <c r="AH63" s="953"/>
      <c r="AI63" s="953"/>
      <c r="AJ63" s="1021"/>
      <c r="AK63" s="1022"/>
      <c r="AL63" s="957"/>
      <c r="AM63" s="957"/>
      <c r="AN63" s="957"/>
      <c r="AO63" s="957"/>
      <c r="AP63" s="953">
        <v>6829</v>
      </c>
      <c r="AQ63" s="953"/>
      <c r="AR63" s="953"/>
      <c r="AS63" s="953"/>
      <c r="AT63" s="953"/>
      <c r="AU63" s="953">
        <v>4317</v>
      </c>
      <c r="AV63" s="953"/>
      <c r="AW63" s="953"/>
      <c r="AX63" s="953"/>
      <c r="AY63" s="953"/>
      <c r="AZ63" s="1016"/>
      <c r="BA63" s="1016"/>
      <c r="BB63" s="1016"/>
      <c r="BC63" s="1016"/>
      <c r="BD63" s="1016"/>
      <c r="BE63" s="954"/>
      <c r="BF63" s="954"/>
      <c r="BG63" s="954"/>
      <c r="BH63" s="954"/>
      <c r="BI63" s="955"/>
      <c r="BJ63" s="1017" t="s">
        <v>111</v>
      </c>
      <c r="BK63" s="945"/>
      <c r="BL63" s="945"/>
      <c r="BM63" s="945"/>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387</v>
      </c>
      <c r="B66" s="993"/>
      <c r="C66" s="993"/>
      <c r="D66" s="993"/>
      <c r="E66" s="993"/>
      <c r="F66" s="993"/>
      <c r="G66" s="993"/>
      <c r="H66" s="993"/>
      <c r="I66" s="993"/>
      <c r="J66" s="993"/>
      <c r="K66" s="993"/>
      <c r="L66" s="993"/>
      <c r="M66" s="993"/>
      <c r="N66" s="993"/>
      <c r="O66" s="993"/>
      <c r="P66" s="994"/>
      <c r="Q66" s="998" t="s">
        <v>369</v>
      </c>
      <c r="R66" s="999"/>
      <c r="S66" s="999"/>
      <c r="T66" s="999"/>
      <c r="U66" s="1000"/>
      <c r="V66" s="998" t="s">
        <v>370</v>
      </c>
      <c r="W66" s="999"/>
      <c r="X66" s="999"/>
      <c r="Y66" s="999"/>
      <c r="Z66" s="1000"/>
      <c r="AA66" s="998" t="s">
        <v>371</v>
      </c>
      <c r="AB66" s="999"/>
      <c r="AC66" s="999"/>
      <c r="AD66" s="999"/>
      <c r="AE66" s="1000"/>
      <c r="AF66" s="1004" t="s">
        <v>372</v>
      </c>
      <c r="AG66" s="1005"/>
      <c r="AH66" s="1005"/>
      <c r="AI66" s="1005"/>
      <c r="AJ66" s="1006"/>
      <c r="AK66" s="998" t="s">
        <v>373</v>
      </c>
      <c r="AL66" s="993"/>
      <c r="AM66" s="993"/>
      <c r="AN66" s="993"/>
      <c r="AO66" s="994"/>
      <c r="AP66" s="998" t="s">
        <v>374</v>
      </c>
      <c r="AQ66" s="999"/>
      <c r="AR66" s="999"/>
      <c r="AS66" s="999"/>
      <c r="AT66" s="1000"/>
      <c r="AU66" s="998" t="s">
        <v>388</v>
      </c>
      <c r="AV66" s="999"/>
      <c r="AW66" s="999"/>
      <c r="AX66" s="999"/>
      <c r="AY66" s="1000"/>
      <c r="AZ66" s="998" t="s">
        <v>353</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528</v>
      </c>
      <c r="C68" s="983"/>
      <c r="D68" s="983"/>
      <c r="E68" s="983"/>
      <c r="F68" s="983"/>
      <c r="G68" s="983"/>
      <c r="H68" s="983"/>
      <c r="I68" s="983"/>
      <c r="J68" s="983"/>
      <c r="K68" s="983"/>
      <c r="L68" s="983"/>
      <c r="M68" s="983"/>
      <c r="N68" s="983"/>
      <c r="O68" s="983"/>
      <c r="P68" s="984"/>
      <c r="Q68" s="985">
        <v>4123</v>
      </c>
      <c r="R68" s="979"/>
      <c r="S68" s="979"/>
      <c r="T68" s="979"/>
      <c r="U68" s="979"/>
      <c r="V68" s="979">
        <v>4092</v>
      </c>
      <c r="W68" s="979"/>
      <c r="X68" s="979"/>
      <c r="Y68" s="979"/>
      <c r="Z68" s="979"/>
      <c r="AA68" s="979">
        <v>31</v>
      </c>
      <c r="AB68" s="979"/>
      <c r="AC68" s="979"/>
      <c r="AD68" s="979"/>
      <c r="AE68" s="979"/>
      <c r="AF68" s="979">
        <v>29</v>
      </c>
      <c r="AG68" s="979"/>
      <c r="AH68" s="979"/>
      <c r="AI68" s="979"/>
      <c r="AJ68" s="979"/>
      <c r="AK68" s="979">
        <v>104</v>
      </c>
      <c r="AL68" s="979"/>
      <c r="AM68" s="979"/>
      <c r="AN68" s="979"/>
      <c r="AO68" s="979"/>
      <c r="AP68" s="979">
        <v>1007</v>
      </c>
      <c r="AQ68" s="979"/>
      <c r="AR68" s="979"/>
      <c r="AS68" s="979"/>
      <c r="AT68" s="979"/>
      <c r="AU68" s="979">
        <v>42</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2" t="s">
        <v>529</v>
      </c>
      <c r="C69" s="973"/>
      <c r="D69" s="973"/>
      <c r="E69" s="973"/>
      <c r="F69" s="973"/>
      <c r="G69" s="973"/>
      <c r="H69" s="973"/>
      <c r="I69" s="973"/>
      <c r="J69" s="973"/>
      <c r="K69" s="973"/>
      <c r="L69" s="973"/>
      <c r="M69" s="973"/>
      <c r="N69" s="973"/>
      <c r="O69" s="973"/>
      <c r="P69" s="974"/>
      <c r="Q69" s="971">
        <v>454</v>
      </c>
      <c r="R69" s="965"/>
      <c r="S69" s="965"/>
      <c r="T69" s="965"/>
      <c r="U69" s="965"/>
      <c r="V69" s="965">
        <v>411</v>
      </c>
      <c r="W69" s="965"/>
      <c r="X69" s="965"/>
      <c r="Y69" s="965"/>
      <c r="Z69" s="965"/>
      <c r="AA69" s="965">
        <v>43</v>
      </c>
      <c r="AB69" s="965"/>
      <c r="AC69" s="965"/>
      <c r="AD69" s="965"/>
      <c r="AE69" s="965"/>
      <c r="AF69" s="965">
        <v>43</v>
      </c>
      <c r="AG69" s="965"/>
      <c r="AH69" s="965"/>
      <c r="AI69" s="965"/>
      <c r="AJ69" s="965"/>
      <c r="AK69" s="965" t="s">
        <v>527</v>
      </c>
      <c r="AL69" s="965"/>
      <c r="AM69" s="965"/>
      <c r="AN69" s="965"/>
      <c r="AO69" s="965"/>
      <c r="AP69" s="965">
        <v>134</v>
      </c>
      <c r="AQ69" s="965"/>
      <c r="AR69" s="965"/>
      <c r="AS69" s="965"/>
      <c r="AT69" s="965"/>
      <c r="AU69" s="965">
        <v>18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2" t="s">
        <v>530</v>
      </c>
      <c r="C70" s="973"/>
      <c r="D70" s="973"/>
      <c r="E70" s="973"/>
      <c r="F70" s="973"/>
      <c r="G70" s="973"/>
      <c r="H70" s="973"/>
      <c r="I70" s="973"/>
      <c r="J70" s="973"/>
      <c r="K70" s="973"/>
      <c r="L70" s="973"/>
      <c r="M70" s="973"/>
      <c r="N70" s="973"/>
      <c r="O70" s="973"/>
      <c r="P70" s="974"/>
      <c r="Q70" s="971">
        <v>1914</v>
      </c>
      <c r="R70" s="965"/>
      <c r="S70" s="965"/>
      <c r="T70" s="965"/>
      <c r="U70" s="965"/>
      <c r="V70" s="965">
        <v>1850</v>
      </c>
      <c r="W70" s="965"/>
      <c r="X70" s="965"/>
      <c r="Y70" s="965"/>
      <c r="Z70" s="965"/>
      <c r="AA70" s="965">
        <v>64</v>
      </c>
      <c r="AB70" s="965"/>
      <c r="AC70" s="965"/>
      <c r="AD70" s="965"/>
      <c r="AE70" s="965"/>
      <c r="AF70" s="965">
        <v>64</v>
      </c>
      <c r="AG70" s="965"/>
      <c r="AH70" s="965"/>
      <c r="AI70" s="965"/>
      <c r="AJ70" s="965"/>
      <c r="AK70" s="965" t="s">
        <v>527</v>
      </c>
      <c r="AL70" s="965"/>
      <c r="AM70" s="965"/>
      <c r="AN70" s="965"/>
      <c r="AO70" s="965"/>
      <c r="AP70" s="965">
        <v>474</v>
      </c>
      <c r="AQ70" s="965"/>
      <c r="AR70" s="965"/>
      <c r="AS70" s="965"/>
      <c r="AT70" s="965"/>
      <c r="AU70" s="965" t="s">
        <v>527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2" t="s">
        <v>531</v>
      </c>
      <c r="C71" s="973"/>
      <c r="D71" s="973"/>
      <c r="E71" s="973"/>
      <c r="F71" s="973"/>
      <c r="G71" s="973"/>
      <c r="H71" s="973"/>
      <c r="I71" s="973"/>
      <c r="J71" s="973"/>
      <c r="K71" s="973"/>
      <c r="L71" s="973"/>
      <c r="M71" s="973"/>
      <c r="N71" s="973"/>
      <c r="O71" s="973"/>
      <c r="P71" s="974"/>
      <c r="Q71" s="971">
        <v>4666</v>
      </c>
      <c r="R71" s="965"/>
      <c r="S71" s="965"/>
      <c r="T71" s="965"/>
      <c r="U71" s="965"/>
      <c r="V71" s="965">
        <v>4436</v>
      </c>
      <c r="W71" s="965"/>
      <c r="X71" s="965"/>
      <c r="Y71" s="965"/>
      <c r="Z71" s="965"/>
      <c r="AA71" s="965">
        <v>230</v>
      </c>
      <c r="AB71" s="965"/>
      <c r="AC71" s="965"/>
      <c r="AD71" s="965"/>
      <c r="AE71" s="965"/>
      <c r="AF71" s="965">
        <v>230</v>
      </c>
      <c r="AG71" s="965"/>
      <c r="AH71" s="965"/>
      <c r="AI71" s="965"/>
      <c r="AJ71" s="965"/>
      <c r="AK71" s="965">
        <v>11</v>
      </c>
      <c r="AL71" s="965"/>
      <c r="AM71" s="965"/>
      <c r="AN71" s="965"/>
      <c r="AO71" s="965"/>
      <c r="AP71" s="965">
        <v>4533</v>
      </c>
      <c r="AQ71" s="965"/>
      <c r="AR71" s="965"/>
      <c r="AS71" s="965"/>
      <c r="AT71" s="965"/>
      <c r="AU71" s="965">
        <v>52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2" t="s">
        <v>532</v>
      </c>
      <c r="C72" s="973"/>
      <c r="D72" s="973"/>
      <c r="E72" s="973"/>
      <c r="F72" s="973"/>
      <c r="G72" s="973"/>
      <c r="H72" s="973"/>
      <c r="I72" s="973"/>
      <c r="J72" s="973"/>
      <c r="K72" s="973"/>
      <c r="L72" s="973"/>
      <c r="M72" s="973"/>
      <c r="N72" s="973"/>
      <c r="O72" s="973"/>
      <c r="P72" s="974"/>
      <c r="Q72" s="971">
        <v>784</v>
      </c>
      <c r="R72" s="965"/>
      <c r="S72" s="965"/>
      <c r="T72" s="965"/>
      <c r="U72" s="965"/>
      <c r="V72" s="965">
        <v>766</v>
      </c>
      <c r="W72" s="965"/>
      <c r="X72" s="965"/>
      <c r="Y72" s="965"/>
      <c r="Z72" s="965"/>
      <c r="AA72" s="965">
        <v>18</v>
      </c>
      <c r="AB72" s="965"/>
      <c r="AC72" s="965"/>
      <c r="AD72" s="965"/>
      <c r="AE72" s="965"/>
      <c r="AF72" s="965">
        <v>18</v>
      </c>
      <c r="AG72" s="965"/>
      <c r="AH72" s="965"/>
      <c r="AI72" s="965"/>
      <c r="AJ72" s="965"/>
      <c r="AK72" s="965">
        <v>8</v>
      </c>
      <c r="AL72" s="965"/>
      <c r="AM72" s="965"/>
      <c r="AN72" s="965"/>
      <c r="AO72" s="965"/>
      <c r="AP72" s="965" t="s">
        <v>527</v>
      </c>
      <c r="AQ72" s="965"/>
      <c r="AR72" s="965"/>
      <c r="AS72" s="965"/>
      <c r="AT72" s="965"/>
      <c r="AU72" s="965" t="s">
        <v>527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2" t="s">
        <v>533</v>
      </c>
      <c r="C73" s="973"/>
      <c r="D73" s="973"/>
      <c r="E73" s="973"/>
      <c r="F73" s="973"/>
      <c r="G73" s="973"/>
      <c r="H73" s="973"/>
      <c r="I73" s="973"/>
      <c r="J73" s="973"/>
      <c r="K73" s="973"/>
      <c r="L73" s="973"/>
      <c r="M73" s="973"/>
      <c r="N73" s="973"/>
      <c r="O73" s="973"/>
      <c r="P73" s="974"/>
      <c r="Q73" s="971">
        <v>483</v>
      </c>
      <c r="R73" s="965"/>
      <c r="S73" s="965"/>
      <c r="T73" s="965"/>
      <c r="U73" s="965"/>
      <c r="V73" s="965">
        <v>453</v>
      </c>
      <c r="W73" s="965"/>
      <c r="X73" s="965"/>
      <c r="Y73" s="965"/>
      <c r="Z73" s="965"/>
      <c r="AA73" s="965">
        <v>30</v>
      </c>
      <c r="AB73" s="965"/>
      <c r="AC73" s="965"/>
      <c r="AD73" s="965"/>
      <c r="AE73" s="965"/>
      <c r="AF73" s="965">
        <v>30</v>
      </c>
      <c r="AG73" s="965"/>
      <c r="AH73" s="965"/>
      <c r="AI73" s="965"/>
      <c r="AJ73" s="965"/>
      <c r="AK73" s="965">
        <v>11</v>
      </c>
      <c r="AL73" s="965"/>
      <c r="AM73" s="965"/>
      <c r="AN73" s="965"/>
      <c r="AO73" s="965"/>
      <c r="AP73" s="965" t="s">
        <v>527</v>
      </c>
      <c r="AQ73" s="965"/>
      <c r="AR73" s="965"/>
      <c r="AS73" s="965"/>
      <c r="AT73" s="965"/>
      <c r="AU73" s="965" t="s">
        <v>527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2" t="s">
        <v>534</v>
      </c>
      <c r="C74" s="973"/>
      <c r="D74" s="973"/>
      <c r="E74" s="973"/>
      <c r="F74" s="973"/>
      <c r="G74" s="973"/>
      <c r="H74" s="973"/>
      <c r="I74" s="973"/>
      <c r="J74" s="973"/>
      <c r="K74" s="973"/>
      <c r="L74" s="973"/>
      <c r="M74" s="973"/>
      <c r="N74" s="973"/>
      <c r="O74" s="973"/>
      <c r="P74" s="974"/>
      <c r="Q74" s="971">
        <v>154969</v>
      </c>
      <c r="R74" s="965"/>
      <c r="S74" s="965"/>
      <c r="T74" s="965"/>
      <c r="U74" s="965"/>
      <c r="V74" s="965">
        <v>149805</v>
      </c>
      <c r="W74" s="965"/>
      <c r="X74" s="965"/>
      <c r="Y74" s="965"/>
      <c r="Z74" s="965"/>
      <c r="AA74" s="965">
        <v>5164</v>
      </c>
      <c r="AB74" s="965"/>
      <c r="AC74" s="965"/>
      <c r="AD74" s="965"/>
      <c r="AE74" s="965"/>
      <c r="AF74" s="965">
        <v>5163</v>
      </c>
      <c r="AG74" s="965"/>
      <c r="AH74" s="965"/>
      <c r="AI74" s="965"/>
      <c r="AJ74" s="965"/>
      <c r="AK74" s="965">
        <v>2726</v>
      </c>
      <c r="AL74" s="965"/>
      <c r="AM74" s="965"/>
      <c r="AN74" s="965"/>
      <c r="AO74" s="965"/>
      <c r="AP74" s="965" t="s">
        <v>527</v>
      </c>
      <c r="AQ74" s="965"/>
      <c r="AR74" s="965"/>
      <c r="AS74" s="965"/>
      <c r="AT74" s="965"/>
      <c r="AU74" s="965" t="s">
        <v>527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535</v>
      </c>
      <c r="C75" s="973"/>
      <c r="D75" s="973"/>
      <c r="E75" s="973"/>
      <c r="F75" s="973"/>
      <c r="G75" s="973"/>
      <c r="H75" s="973"/>
      <c r="I75" s="973"/>
      <c r="J75" s="973"/>
      <c r="K75" s="973"/>
      <c r="L75" s="973"/>
      <c r="M75" s="973"/>
      <c r="N75" s="973"/>
      <c r="O75" s="973"/>
      <c r="P75" s="974"/>
      <c r="Q75" s="975">
        <v>181</v>
      </c>
      <c r="R75" s="976"/>
      <c r="S75" s="976"/>
      <c r="T75" s="976"/>
      <c r="U75" s="977"/>
      <c r="V75" s="978">
        <v>174</v>
      </c>
      <c r="W75" s="976"/>
      <c r="X75" s="976"/>
      <c r="Y75" s="976"/>
      <c r="Z75" s="977"/>
      <c r="AA75" s="978">
        <v>8</v>
      </c>
      <c r="AB75" s="976"/>
      <c r="AC75" s="976"/>
      <c r="AD75" s="976"/>
      <c r="AE75" s="977"/>
      <c r="AF75" s="978">
        <v>8</v>
      </c>
      <c r="AG75" s="976"/>
      <c r="AH75" s="976"/>
      <c r="AI75" s="976"/>
      <c r="AJ75" s="977"/>
      <c r="AK75" s="965">
        <v>15</v>
      </c>
      <c r="AL75" s="965"/>
      <c r="AM75" s="965"/>
      <c r="AN75" s="965"/>
      <c r="AO75" s="965"/>
      <c r="AP75" s="965" t="s">
        <v>527</v>
      </c>
      <c r="AQ75" s="965"/>
      <c r="AR75" s="965"/>
      <c r="AS75" s="965"/>
      <c r="AT75" s="965"/>
      <c r="AU75" s="965" t="s">
        <v>527</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2" t="s">
        <v>536</v>
      </c>
      <c r="C76" s="973"/>
      <c r="D76" s="973"/>
      <c r="E76" s="973"/>
      <c r="F76" s="973"/>
      <c r="G76" s="973"/>
      <c r="H76" s="973"/>
      <c r="I76" s="973"/>
      <c r="J76" s="973"/>
      <c r="K76" s="973"/>
      <c r="L76" s="973"/>
      <c r="M76" s="973"/>
      <c r="N76" s="973"/>
      <c r="O76" s="973"/>
      <c r="P76" s="974"/>
      <c r="Q76" s="975">
        <v>13392</v>
      </c>
      <c r="R76" s="976"/>
      <c r="S76" s="976"/>
      <c r="T76" s="976"/>
      <c r="U76" s="977"/>
      <c r="V76" s="978">
        <v>13374</v>
      </c>
      <c r="W76" s="976"/>
      <c r="X76" s="976"/>
      <c r="Y76" s="976"/>
      <c r="Z76" s="977"/>
      <c r="AA76" s="978">
        <v>18</v>
      </c>
      <c r="AB76" s="976"/>
      <c r="AC76" s="976"/>
      <c r="AD76" s="976"/>
      <c r="AE76" s="977"/>
      <c r="AF76" s="978">
        <v>18</v>
      </c>
      <c r="AG76" s="976"/>
      <c r="AH76" s="976"/>
      <c r="AI76" s="976"/>
      <c r="AJ76" s="977"/>
      <c r="AK76" s="965">
        <v>520</v>
      </c>
      <c r="AL76" s="965"/>
      <c r="AM76" s="965"/>
      <c r="AN76" s="965"/>
      <c r="AO76" s="965"/>
      <c r="AP76" s="965" t="s">
        <v>527</v>
      </c>
      <c r="AQ76" s="965"/>
      <c r="AR76" s="965"/>
      <c r="AS76" s="965"/>
      <c r="AT76" s="965"/>
      <c r="AU76" s="965" t="s">
        <v>527</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2" t="s">
        <v>537</v>
      </c>
      <c r="C77" s="973"/>
      <c r="D77" s="973"/>
      <c r="E77" s="973"/>
      <c r="F77" s="973"/>
      <c r="G77" s="973"/>
      <c r="H77" s="973"/>
      <c r="I77" s="973"/>
      <c r="J77" s="973"/>
      <c r="K77" s="973"/>
      <c r="L77" s="973"/>
      <c r="M77" s="973"/>
      <c r="N77" s="973"/>
      <c r="O77" s="973"/>
      <c r="P77" s="974"/>
      <c r="Q77" s="975">
        <v>202</v>
      </c>
      <c r="R77" s="976"/>
      <c r="S77" s="976"/>
      <c r="T77" s="976"/>
      <c r="U77" s="977"/>
      <c r="V77" s="978">
        <v>193</v>
      </c>
      <c r="W77" s="976"/>
      <c r="X77" s="976"/>
      <c r="Y77" s="976"/>
      <c r="Z77" s="977"/>
      <c r="AA77" s="978">
        <v>9</v>
      </c>
      <c r="AB77" s="976"/>
      <c r="AC77" s="976"/>
      <c r="AD77" s="976"/>
      <c r="AE77" s="977"/>
      <c r="AF77" s="978">
        <v>9</v>
      </c>
      <c r="AG77" s="976"/>
      <c r="AH77" s="976"/>
      <c r="AI77" s="976"/>
      <c r="AJ77" s="977"/>
      <c r="AK77" s="965" t="s">
        <v>527</v>
      </c>
      <c r="AL77" s="965"/>
      <c r="AM77" s="965"/>
      <c r="AN77" s="965"/>
      <c r="AO77" s="965"/>
      <c r="AP77" s="965" t="s">
        <v>527</v>
      </c>
      <c r="AQ77" s="965"/>
      <c r="AR77" s="965"/>
      <c r="AS77" s="965"/>
      <c r="AT77" s="965"/>
      <c r="AU77" s="965" t="s">
        <v>527</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72" t="s">
        <v>538</v>
      </c>
      <c r="C78" s="973"/>
      <c r="D78" s="973"/>
      <c r="E78" s="973"/>
      <c r="F78" s="973"/>
      <c r="G78" s="973"/>
      <c r="H78" s="973"/>
      <c r="I78" s="973"/>
      <c r="J78" s="973"/>
      <c r="K78" s="973"/>
      <c r="L78" s="973"/>
      <c r="M78" s="973"/>
      <c r="N78" s="973"/>
      <c r="O78" s="973"/>
      <c r="P78" s="974"/>
      <c r="Q78" s="971">
        <v>2017</v>
      </c>
      <c r="R78" s="965"/>
      <c r="S78" s="965"/>
      <c r="T78" s="965"/>
      <c r="U78" s="965"/>
      <c r="V78" s="965">
        <v>1518</v>
      </c>
      <c r="W78" s="965"/>
      <c r="X78" s="965"/>
      <c r="Y78" s="965"/>
      <c r="Z78" s="965"/>
      <c r="AA78" s="965">
        <v>499</v>
      </c>
      <c r="AB78" s="965"/>
      <c r="AC78" s="965"/>
      <c r="AD78" s="965"/>
      <c r="AE78" s="965"/>
      <c r="AF78" s="965">
        <v>1816</v>
      </c>
      <c r="AG78" s="965"/>
      <c r="AH78" s="965"/>
      <c r="AI78" s="965"/>
      <c r="AJ78" s="965"/>
      <c r="AK78" s="965" t="s">
        <v>527</v>
      </c>
      <c r="AL78" s="965"/>
      <c r="AM78" s="965"/>
      <c r="AN78" s="965"/>
      <c r="AO78" s="965"/>
      <c r="AP78" s="965">
        <v>3916</v>
      </c>
      <c r="AQ78" s="965"/>
      <c r="AR78" s="965"/>
      <c r="AS78" s="965"/>
      <c r="AT78" s="965"/>
      <c r="AU78" s="965" t="s">
        <v>527</v>
      </c>
      <c r="AV78" s="965"/>
      <c r="AW78" s="965"/>
      <c r="AX78" s="965"/>
      <c r="AY78" s="965"/>
      <c r="AZ78" s="966" t="s">
        <v>539</v>
      </c>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7428</v>
      </c>
      <c r="AG88" s="953"/>
      <c r="AH88" s="953"/>
      <c r="AI88" s="953"/>
      <c r="AJ88" s="953"/>
      <c r="AK88" s="957"/>
      <c r="AL88" s="957"/>
      <c r="AM88" s="957"/>
      <c r="AN88" s="957"/>
      <c r="AO88" s="957"/>
      <c r="AP88" s="953">
        <v>10064</v>
      </c>
      <c r="AQ88" s="953"/>
      <c r="AR88" s="953"/>
      <c r="AS88" s="953"/>
      <c r="AT88" s="953"/>
      <c r="AU88" s="953">
        <v>112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1260762</v>
      </c>
      <c r="AB110" s="871"/>
      <c r="AC110" s="871"/>
      <c r="AD110" s="871"/>
      <c r="AE110" s="872"/>
      <c r="AF110" s="873">
        <v>1202307</v>
      </c>
      <c r="AG110" s="871"/>
      <c r="AH110" s="871"/>
      <c r="AI110" s="871"/>
      <c r="AJ110" s="872"/>
      <c r="AK110" s="873">
        <v>1249114</v>
      </c>
      <c r="AL110" s="871"/>
      <c r="AM110" s="871"/>
      <c r="AN110" s="871"/>
      <c r="AO110" s="872"/>
      <c r="AP110" s="874">
        <v>29.9</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12020345</v>
      </c>
      <c r="BR110" s="798"/>
      <c r="BS110" s="798"/>
      <c r="BT110" s="798"/>
      <c r="BU110" s="798"/>
      <c r="BV110" s="798">
        <v>11986612</v>
      </c>
      <c r="BW110" s="798"/>
      <c r="BX110" s="798"/>
      <c r="BY110" s="798"/>
      <c r="BZ110" s="798"/>
      <c r="CA110" s="798">
        <v>12814072</v>
      </c>
      <c r="CB110" s="798"/>
      <c r="CC110" s="798"/>
      <c r="CD110" s="798"/>
      <c r="CE110" s="798"/>
      <c r="CF110" s="859">
        <v>306.8</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114142</v>
      </c>
      <c r="BR111" s="769"/>
      <c r="BS111" s="769"/>
      <c r="BT111" s="769"/>
      <c r="BU111" s="769"/>
      <c r="BV111" s="769">
        <v>96444</v>
      </c>
      <c r="BW111" s="769"/>
      <c r="BX111" s="769"/>
      <c r="BY111" s="769"/>
      <c r="BZ111" s="769"/>
      <c r="CA111" s="769">
        <v>80746</v>
      </c>
      <c r="CB111" s="769"/>
      <c r="CC111" s="769"/>
      <c r="CD111" s="769"/>
      <c r="CE111" s="769"/>
      <c r="CF111" s="846">
        <v>1.9</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4920403</v>
      </c>
      <c r="BR112" s="769"/>
      <c r="BS112" s="769"/>
      <c r="BT112" s="769"/>
      <c r="BU112" s="769"/>
      <c r="BV112" s="769">
        <v>4545698</v>
      </c>
      <c r="BW112" s="769"/>
      <c r="BX112" s="769"/>
      <c r="BY112" s="769"/>
      <c r="BZ112" s="769"/>
      <c r="CA112" s="769">
        <v>4317600</v>
      </c>
      <c r="CB112" s="769"/>
      <c r="CC112" s="769"/>
      <c r="CD112" s="769"/>
      <c r="CE112" s="769"/>
      <c r="CF112" s="846">
        <v>103.4</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72142</v>
      </c>
      <c r="DH112" s="769"/>
      <c r="DI112" s="769"/>
      <c r="DJ112" s="769"/>
      <c r="DK112" s="769"/>
      <c r="DL112" s="769">
        <v>61444</v>
      </c>
      <c r="DM112" s="769"/>
      <c r="DN112" s="769"/>
      <c r="DO112" s="769"/>
      <c r="DP112" s="769"/>
      <c r="DQ112" s="769">
        <v>50746</v>
      </c>
      <c r="DR112" s="769"/>
      <c r="DS112" s="769"/>
      <c r="DT112" s="769"/>
      <c r="DU112" s="769"/>
      <c r="DV112" s="821">
        <v>1.2</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279985</v>
      </c>
      <c r="AB113" s="907"/>
      <c r="AC113" s="907"/>
      <c r="AD113" s="907"/>
      <c r="AE113" s="908"/>
      <c r="AF113" s="909">
        <v>287356</v>
      </c>
      <c r="AG113" s="907"/>
      <c r="AH113" s="907"/>
      <c r="AI113" s="907"/>
      <c r="AJ113" s="908"/>
      <c r="AK113" s="909">
        <v>295623</v>
      </c>
      <c r="AL113" s="907"/>
      <c r="AM113" s="907"/>
      <c r="AN113" s="907"/>
      <c r="AO113" s="908"/>
      <c r="AP113" s="910">
        <v>7.1</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172334</v>
      </c>
      <c r="BR113" s="769"/>
      <c r="BS113" s="769"/>
      <c r="BT113" s="769"/>
      <c r="BU113" s="769"/>
      <c r="BV113" s="769">
        <v>144585</v>
      </c>
      <c r="BW113" s="769"/>
      <c r="BX113" s="769"/>
      <c r="BY113" s="769"/>
      <c r="BZ113" s="769"/>
      <c r="CA113" s="769">
        <v>146280</v>
      </c>
      <c r="CB113" s="769"/>
      <c r="CC113" s="769"/>
      <c r="CD113" s="769"/>
      <c r="CE113" s="769"/>
      <c r="CF113" s="846">
        <v>3.5</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33029</v>
      </c>
      <c r="AB114" s="782"/>
      <c r="AC114" s="782"/>
      <c r="AD114" s="782"/>
      <c r="AE114" s="783"/>
      <c r="AF114" s="784">
        <v>30160</v>
      </c>
      <c r="AG114" s="782"/>
      <c r="AH114" s="782"/>
      <c r="AI114" s="782"/>
      <c r="AJ114" s="783"/>
      <c r="AK114" s="784">
        <v>30152</v>
      </c>
      <c r="AL114" s="782"/>
      <c r="AM114" s="782"/>
      <c r="AN114" s="782"/>
      <c r="AO114" s="783"/>
      <c r="AP114" s="752">
        <v>0.7</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1691588</v>
      </c>
      <c r="BR114" s="769"/>
      <c r="BS114" s="769"/>
      <c r="BT114" s="769"/>
      <c r="BU114" s="769"/>
      <c r="BV114" s="769">
        <v>1543525</v>
      </c>
      <c r="BW114" s="769"/>
      <c r="BX114" s="769"/>
      <c r="BY114" s="769"/>
      <c r="BZ114" s="769"/>
      <c r="CA114" s="769">
        <v>1398982</v>
      </c>
      <c r="CB114" s="769"/>
      <c r="CC114" s="769"/>
      <c r="CD114" s="769"/>
      <c r="CE114" s="769"/>
      <c r="CF114" s="846">
        <v>33.5</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16266</v>
      </c>
      <c r="AB115" s="907"/>
      <c r="AC115" s="907"/>
      <c r="AD115" s="907"/>
      <c r="AE115" s="908"/>
      <c r="AF115" s="909">
        <v>16407</v>
      </c>
      <c r="AG115" s="907"/>
      <c r="AH115" s="907"/>
      <c r="AI115" s="907"/>
      <c r="AJ115" s="908"/>
      <c r="AK115" s="909">
        <v>14554</v>
      </c>
      <c r="AL115" s="907"/>
      <c r="AM115" s="907"/>
      <c r="AN115" s="907"/>
      <c r="AO115" s="908"/>
      <c r="AP115" s="910">
        <v>0.3</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115</v>
      </c>
      <c r="AB116" s="782"/>
      <c r="AC116" s="782"/>
      <c r="AD116" s="782"/>
      <c r="AE116" s="783"/>
      <c r="AF116" s="784">
        <v>136</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42000</v>
      </c>
      <c r="DH116" s="782"/>
      <c r="DI116" s="782"/>
      <c r="DJ116" s="782"/>
      <c r="DK116" s="783"/>
      <c r="DL116" s="784">
        <v>35000</v>
      </c>
      <c r="DM116" s="782"/>
      <c r="DN116" s="782"/>
      <c r="DO116" s="782"/>
      <c r="DP116" s="783"/>
      <c r="DQ116" s="784">
        <v>30000</v>
      </c>
      <c r="DR116" s="782"/>
      <c r="DS116" s="782"/>
      <c r="DT116" s="782"/>
      <c r="DU116" s="783"/>
      <c r="DV116" s="752">
        <v>0.7</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1590157</v>
      </c>
      <c r="AB117" s="893"/>
      <c r="AC117" s="893"/>
      <c r="AD117" s="893"/>
      <c r="AE117" s="894"/>
      <c r="AF117" s="896">
        <v>1536366</v>
      </c>
      <c r="AG117" s="893"/>
      <c r="AH117" s="893"/>
      <c r="AI117" s="893"/>
      <c r="AJ117" s="894"/>
      <c r="AK117" s="896">
        <v>1589443</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18918812</v>
      </c>
      <c r="BR118" s="856"/>
      <c r="BS118" s="856"/>
      <c r="BT118" s="856"/>
      <c r="BU118" s="856"/>
      <c r="BV118" s="856">
        <v>18316864</v>
      </c>
      <c r="BW118" s="856"/>
      <c r="BX118" s="856"/>
      <c r="BY118" s="856"/>
      <c r="BZ118" s="856"/>
      <c r="CA118" s="856">
        <v>18757680</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1193228</v>
      </c>
      <c r="BR119" s="798"/>
      <c r="BS119" s="798"/>
      <c r="BT119" s="798"/>
      <c r="BU119" s="798"/>
      <c r="BV119" s="798">
        <v>1532189</v>
      </c>
      <c r="BW119" s="798"/>
      <c r="BX119" s="798"/>
      <c r="BY119" s="798"/>
      <c r="BZ119" s="798"/>
      <c r="CA119" s="798">
        <v>1739125</v>
      </c>
      <c r="CB119" s="798"/>
      <c r="CC119" s="798"/>
      <c r="CD119" s="798"/>
      <c r="CE119" s="798"/>
      <c r="CF119" s="859">
        <v>41.6</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415719</v>
      </c>
      <c r="BR120" s="769"/>
      <c r="BS120" s="769"/>
      <c r="BT120" s="769"/>
      <c r="BU120" s="769"/>
      <c r="BV120" s="769">
        <v>353819</v>
      </c>
      <c r="BW120" s="769"/>
      <c r="BX120" s="769"/>
      <c r="BY120" s="769"/>
      <c r="BZ120" s="769"/>
      <c r="CA120" s="769">
        <v>398015</v>
      </c>
      <c r="CB120" s="769"/>
      <c r="CC120" s="769"/>
      <c r="CD120" s="769"/>
      <c r="CE120" s="769"/>
      <c r="CF120" s="846">
        <v>9.5</v>
      </c>
      <c r="CG120" s="847"/>
      <c r="CH120" s="847"/>
      <c r="CI120" s="847"/>
      <c r="CJ120" s="847"/>
      <c r="CK120" s="848" t="s">
        <v>433</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2576276</v>
      </c>
      <c r="DH120" s="798"/>
      <c r="DI120" s="798"/>
      <c r="DJ120" s="798"/>
      <c r="DK120" s="798"/>
      <c r="DL120" s="798">
        <v>2468604</v>
      </c>
      <c r="DM120" s="798"/>
      <c r="DN120" s="798"/>
      <c r="DO120" s="798"/>
      <c r="DP120" s="798"/>
      <c r="DQ120" s="798">
        <v>2362208</v>
      </c>
      <c r="DR120" s="798"/>
      <c r="DS120" s="798"/>
      <c r="DT120" s="798"/>
      <c r="DU120" s="798"/>
      <c r="DV120" s="799">
        <v>56.6</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9243</v>
      </c>
      <c r="AB121" s="782"/>
      <c r="AC121" s="782"/>
      <c r="AD121" s="782"/>
      <c r="AE121" s="783"/>
      <c r="AF121" s="784">
        <v>9390</v>
      </c>
      <c r="AG121" s="782"/>
      <c r="AH121" s="782"/>
      <c r="AI121" s="782"/>
      <c r="AJ121" s="783"/>
      <c r="AK121" s="784">
        <v>9484</v>
      </c>
      <c r="AL121" s="782"/>
      <c r="AM121" s="782"/>
      <c r="AN121" s="782"/>
      <c r="AO121" s="783"/>
      <c r="AP121" s="752">
        <v>0.2</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11300666</v>
      </c>
      <c r="BR121" s="856"/>
      <c r="BS121" s="856"/>
      <c r="BT121" s="856"/>
      <c r="BU121" s="856"/>
      <c r="BV121" s="856">
        <v>12140896</v>
      </c>
      <c r="BW121" s="856"/>
      <c r="BX121" s="856"/>
      <c r="BY121" s="856"/>
      <c r="BZ121" s="856"/>
      <c r="CA121" s="856">
        <v>11834581</v>
      </c>
      <c r="CB121" s="856"/>
      <c r="CC121" s="856"/>
      <c r="CD121" s="856"/>
      <c r="CE121" s="856"/>
      <c r="CF121" s="857">
        <v>283.3</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2213328</v>
      </c>
      <c r="DH121" s="769"/>
      <c r="DI121" s="769"/>
      <c r="DJ121" s="769"/>
      <c r="DK121" s="769"/>
      <c r="DL121" s="769">
        <v>1942808</v>
      </c>
      <c r="DM121" s="769"/>
      <c r="DN121" s="769"/>
      <c r="DO121" s="769"/>
      <c r="DP121" s="769"/>
      <c r="DQ121" s="769">
        <v>1822905</v>
      </c>
      <c r="DR121" s="769"/>
      <c r="DS121" s="769"/>
      <c r="DT121" s="769"/>
      <c r="DU121" s="769"/>
      <c r="DV121" s="821">
        <v>43.6</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12909613</v>
      </c>
      <c r="BR122" s="838"/>
      <c r="BS122" s="838"/>
      <c r="BT122" s="838"/>
      <c r="BU122" s="838"/>
      <c r="BV122" s="838">
        <v>14026904</v>
      </c>
      <c r="BW122" s="838"/>
      <c r="BX122" s="838"/>
      <c r="BY122" s="838"/>
      <c r="BZ122" s="838"/>
      <c r="CA122" s="838">
        <v>13971721</v>
      </c>
      <c r="CB122" s="838"/>
      <c r="CC122" s="838"/>
      <c r="CD122" s="838"/>
      <c r="CE122" s="838"/>
      <c r="CF122" s="741"/>
      <c r="CG122" s="742"/>
      <c r="CH122" s="742"/>
      <c r="CI122" s="742"/>
      <c r="CJ122" s="839"/>
      <c r="CK122" s="849"/>
      <c r="CL122" s="810"/>
      <c r="CM122" s="810"/>
      <c r="CN122" s="810"/>
      <c r="CO122" s="811"/>
      <c r="CP122" s="826" t="s">
        <v>380</v>
      </c>
      <c r="CQ122" s="827"/>
      <c r="CR122" s="827"/>
      <c r="CS122" s="827"/>
      <c r="CT122" s="827"/>
      <c r="CU122" s="827"/>
      <c r="CV122" s="827"/>
      <c r="CW122" s="827"/>
      <c r="CX122" s="827"/>
      <c r="CY122" s="827"/>
      <c r="CZ122" s="827"/>
      <c r="DA122" s="827"/>
      <c r="DB122" s="827"/>
      <c r="DC122" s="827"/>
      <c r="DD122" s="827"/>
      <c r="DE122" s="827"/>
      <c r="DF122" s="828"/>
      <c r="DG122" s="768">
        <v>130799</v>
      </c>
      <c r="DH122" s="769"/>
      <c r="DI122" s="769"/>
      <c r="DJ122" s="769"/>
      <c r="DK122" s="769"/>
      <c r="DL122" s="769">
        <v>134286</v>
      </c>
      <c r="DM122" s="769"/>
      <c r="DN122" s="769"/>
      <c r="DO122" s="769"/>
      <c r="DP122" s="769"/>
      <c r="DQ122" s="769">
        <v>132487</v>
      </c>
      <c r="DR122" s="769"/>
      <c r="DS122" s="769"/>
      <c r="DT122" s="769"/>
      <c r="DU122" s="769"/>
      <c r="DV122" s="821">
        <v>3.2</v>
      </c>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7000</v>
      </c>
      <c r="AB123" s="782"/>
      <c r="AC123" s="782"/>
      <c r="AD123" s="782"/>
      <c r="AE123" s="783"/>
      <c r="AF123" s="784">
        <v>7000</v>
      </c>
      <c r="AG123" s="782"/>
      <c r="AH123" s="782"/>
      <c r="AI123" s="782"/>
      <c r="AJ123" s="783"/>
      <c r="AK123" s="784">
        <v>5000</v>
      </c>
      <c r="AL123" s="782"/>
      <c r="AM123" s="782"/>
      <c r="AN123" s="782"/>
      <c r="AO123" s="783"/>
      <c r="AP123" s="752">
        <v>0.1</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142</v>
      </c>
      <c r="BR123" s="830"/>
      <c r="BS123" s="830"/>
      <c r="BT123" s="830"/>
      <c r="BU123" s="830"/>
      <c r="BV123" s="830">
        <v>103.8</v>
      </c>
      <c r="BW123" s="830"/>
      <c r="BX123" s="830"/>
      <c r="BY123" s="830"/>
      <c r="BZ123" s="830"/>
      <c r="CA123" s="830">
        <v>114.5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v>58</v>
      </c>
      <c r="AL126" s="782"/>
      <c r="AM126" s="782"/>
      <c r="AN126" s="782"/>
      <c r="AO126" s="783"/>
      <c r="AP126" s="752">
        <v>0</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23</v>
      </c>
      <c r="AB127" s="782"/>
      <c r="AC127" s="782"/>
      <c r="AD127" s="782"/>
      <c r="AE127" s="783"/>
      <c r="AF127" s="784">
        <v>17</v>
      </c>
      <c r="AG127" s="782"/>
      <c r="AH127" s="782"/>
      <c r="AI127" s="782"/>
      <c r="AJ127" s="783"/>
      <c r="AK127" s="784">
        <v>12</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111</v>
      </c>
      <c r="BG127" s="759"/>
      <c r="BH127" s="759"/>
      <c r="BI127" s="759"/>
      <c r="BJ127" s="759"/>
      <c r="BK127" s="759"/>
      <c r="BL127" s="760"/>
      <c r="BM127" s="758">
        <v>14.93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87513</v>
      </c>
      <c r="AB128" s="722"/>
      <c r="AC128" s="722"/>
      <c r="AD128" s="722"/>
      <c r="AE128" s="723"/>
      <c r="AF128" s="724">
        <v>86052</v>
      </c>
      <c r="AG128" s="722"/>
      <c r="AH128" s="722"/>
      <c r="AI128" s="722"/>
      <c r="AJ128" s="723"/>
      <c r="AK128" s="724">
        <v>81392</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111</v>
      </c>
      <c r="BG128" s="789"/>
      <c r="BH128" s="789"/>
      <c r="BI128" s="789"/>
      <c r="BJ128" s="789"/>
      <c r="BK128" s="789"/>
      <c r="BL128" s="790"/>
      <c r="BM128" s="788">
        <v>19.93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5066692</v>
      </c>
      <c r="AB129" s="782"/>
      <c r="AC129" s="782"/>
      <c r="AD129" s="782"/>
      <c r="AE129" s="783"/>
      <c r="AF129" s="784">
        <v>5023114</v>
      </c>
      <c r="AG129" s="782"/>
      <c r="AH129" s="782"/>
      <c r="AI129" s="782"/>
      <c r="AJ129" s="783"/>
      <c r="AK129" s="784">
        <v>5108605</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14.3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837112</v>
      </c>
      <c r="AB130" s="782"/>
      <c r="AC130" s="782"/>
      <c r="AD130" s="782"/>
      <c r="AE130" s="783"/>
      <c r="AF130" s="784">
        <v>892851</v>
      </c>
      <c r="AG130" s="782"/>
      <c r="AH130" s="782"/>
      <c r="AI130" s="782"/>
      <c r="AJ130" s="783"/>
      <c r="AK130" s="784">
        <v>931404</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114.5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4229580</v>
      </c>
      <c r="AB131" s="715"/>
      <c r="AC131" s="715"/>
      <c r="AD131" s="715"/>
      <c r="AE131" s="716"/>
      <c r="AF131" s="717">
        <v>4130263</v>
      </c>
      <c r="AG131" s="715"/>
      <c r="AH131" s="715"/>
      <c r="AI131" s="715"/>
      <c r="AJ131" s="716"/>
      <c r="AK131" s="717">
        <v>4177201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15.73517938</v>
      </c>
      <c r="AB132" s="738"/>
      <c r="AC132" s="738"/>
      <c r="AD132" s="738"/>
      <c r="AE132" s="739"/>
      <c r="AF132" s="740">
        <v>13.49703397</v>
      </c>
      <c r="AG132" s="738"/>
      <c r="AH132" s="738"/>
      <c r="AI132" s="738"/>
      <c r="AJ132" s="739"/>
      <c r="AK132" s="740">
        <v>13.80462659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16.8</v>
      </c>
      <c r="AB133" s="747"/>
      <c r="AC133" s="747"/>
      <c r="AD133" s="747"/>
      <c r="AE133" s="748"/>
      <c r="AF133" s="746">
        <v>15.2</v>
      </c>
      <c r="AG133" s="747"/>
      <c r="AH133" s="747"/>
      <c r="AI133" s="747"/>
      <c r="AJ133" s="748"/>
      <c r="AK133" s="746">
        <v>14.3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0" t="s">
        <v>463</v>
      </c>
      <c r="L7" s="254"/>
      <c r="M7" s="255" t="s">
        <v>464</v>
      </c>
      <c r="N7" s="256"/>
    </row>
    <row r="8" spans="1:16">
      <c r="A8" s="248"/>
      <c r="B8" s="244"/>
      <c r="C8" s="244"/>
      <c r="D8" s="244"/>
      <c r="E8" s="244"/>
      <c r="F8" s="244"/>
      <c r="G8" s="257"/>
      <c r="H8" s="258"/>
      <c r="I8" s="258"/>
      <c r="J8" s="259"/>
      <c r="K8" s="1121"/>
      <c r="L8" s="260" t="s">
        <v>465</v>
      </c>
      <c r="M8" s="261" t="s">
        <v>466</v>
      </c>
      <c r="N8" s="262" t="s">
        <v>467</v>
      </c>
    </row>
    <row r="9" spans="1:16">
      <c r="A9" s="248"/>
      <c r="B9" s="244"/>
      <c r="C9" s="244"/>
      <c r="D9" s="244"/>
      <c r="E9" s="244"/>
      <c r="F9" s="244"/>
      <c r="G9" s="1134" t="s">
        <v>468</v>
      </c>
      <c r="H9" s="1135"/>
      <c r="I9" s="1135"/>
      <c r="J9" s="1136"/>
      <c r="K9" s="263">
        <v>1122683</v>
      </c>
      <c r="L9" s="264">
        <v>71399</v>
      </c>
      <c r="M9" s="265">
        <v>92692</v>
      </c>
      <c r="N9" s="266">
        <v>-23</v>
      </c>
    </row>
    <row r="10" spans="1:16">
      <c r="A10" s="248"/>
      <c r="B10" s="244"/>
      <c r="C10" s="244"/>
      <c r="D10" s="244"/>
      <c r="E10" s="244"/>
      <c r="F10" s="244"/>
      <c r="G10" s="1134" t="s">
        <v>469</v>
      </c>
      <c r="H10" s="1135"/>
      <c r="I10" s="1135"/>
      <c r="J10" s="1136"/>
      <c r="K10" s="267">
        <v>68328</v>
      </c>
      <c r="L10" s="268">
        <v>4345</v>
      </c>
      <c r="M10" s="269">
        <v>8368</v>
      </c>
      <c r="N10" s="270">
        <v>-48.1</v>
      </c>
    </row>
    <row r="11" spans="1:16" ht="13.5" customHeight="1">
      <c r="A11" s="248"/>
      <c r="B11" s="244"/>
      <c r="C11" s="244"/>
      <c r="D11" s="244"/>
      <c r="E11" s="244"/>
      <c r="F11" s="244"/>
      <c r="G11" s="1134" t="s">
        <v>470</v>
      </c>
      <c r="H11" s="1135"/>
      <c r="I11" s="1135"/>
      <c r="J11" s="1136"/>
      <c r="K11" s="267">
        <v>217874</v>
      </c>
      <c r="L11" s="268">
        <v>13856</v>
      </c>
      <c r="M11" s="269">
        <v>12878</v>
      </c>
      <c r="N11" s="270">
        <v>7.6</v>
      </c>
    </row>
    <row r="12" spans="1:16" ht="13.5" customHeight="1">
      <c r="A12" s="248"/>
      <c r="B12" s="244"/>
      <c r="C12" s="244"/>
      <c r="D12" s="244"/>
      <c r="E12" s="244"/>
      <c r="F12" s="244"/>
      <c r="G12" s="1134" t="s">
        <v>471</v>
      </c>
      <c r="H12" s="1135"/>
      <c r="I12" s="1135"/>
      <c r="J12" s="1136"/>
      <c r="K12" s="267" t="s">
        <v>472</v>
      </c>
      <c r="L12" s="268" t="s">
        <v>472</v>
      </c>
      <c r="M12" s="269">
        <v>2933</v>
      </c>
      <c r="N12" s="270" t="s">
        <v>472</v>
      </c>
    </row>
    <row r="13" spans="1:16" ht="13.5" customHeight="1">
      <c r="A13" s="248"/>
      <c r="B13" s="244"/>
      <c r="C13" s="244"/>
      <c r="D13" s="244"/>
      <c r="E13" s="244"/>
      <c r="F13" s="244"/>
      <c r="G13" s="1134" t="s">
        <v>473</v>
      </c>
      <c r="H13" s="1135"/>
      <c r="I13" s="1135"/>
      <c r="J13" s="1136"/>
      <c r="K13" s="267" t="s">
        <v>472</v>
      </c>
      <c r="L13" s="268" t="s">
        <v>472</v>
      </c>
      <c r="M13" s="269">
        <v>1</v>
      </c>
      <c r="N13" s="270" t="s">
        <v>472</v>
      </c>
    </row>
    <row r="14" spans="1:16" ht="13.5" customHeight="1">
      <c r="A14" s="248"/>
      <c r="B14" s="244"/>
      <c r="C14" s="244"/>
      <c r="D14" s="244"/>
      <c r="E14" s="244"/>
      <c r="F14" s="244"/>
      <c r="G14" s="1134" t="s">
        <v>474</v>
      </c>
      <c r="H14" s="1135"/>
      <c r="I14" s="1135"/>
      <c r="J14" s="1136"/>
      <c r="K14" s="267">
        <v>81426</v>
      </c>
      <c r="L14" s="268">
        <v>5178</v>
      </c>
      <c r="M14" s="269">
        <v>5860</v>
      </c>
      <c r="N14" s="270">
        <v>-11.6</v>
      </c>
    </row>
    <row r="15" spans="1:16" ht="13.5" customHeight="1">
      <c r="A15" s="248"/>
      <c r="B15" s="244"/>
      <c r="C15" s="244"/>
      <c r="D15" s="244"/>
      <c r="E15" s="244"/>
      <c r="F15" s="244"/>
      <c r="G15" s="1134" t="s">
        <v>475</v>
      </c>
      <c r="H15" s="1135"/>
      <c r="I15" s="1135"/>
      <c r="J15" s="1136"/>
      <c r="K15" s="267">
        <v>46564</v>
      </c>
      <c r="L15" s="268">
        <v>2961</v>
      </c>
      <c r="M15" s="269">
        <v>2027</v>
      </c>
      <c r="N15" s="270">
        <v>46.1</v>
      </c>
    </row>
    <row r="16" spans="1:16">
      <c r="A16" s="248"/>
      <c r="B16" s="244"/>
      <c r="C16" s="244"/>
      <c r="D16" s="244"/>
      <c r="E16" s="244"/>
      <c r="F16" s="244"/>
      <c r="G16" s="1137" t="s">
        <v>476</v>
      </c>
      <c r="H16" s="1138"/>
      <c r="I16" s="1138"/>
      <c r="J16" s="1139"/>
      <c r="K16" s="268">
        <v>-204423</v>
      </c>
      <c r="L16" s="268">
        <v>-13001</v>
      </c>
      <c r="M16" s="269">
        <v>-11885</v>
      </c>
      <c r="N16" s="270">
        <v>9.4</v>
      </c>
    </row>
    <row r="17" spans="1:16">
      <c r="A17" s="248"/>
      <c r="B17" s="244"/>
      <c r="C17" s="244"/>
      <c r="D17" s="244"/>
      <c r="E17" s="244"/>
      <c r="F17" s="244"/>
      <c r="G17" s="1137" t="s">
        <v>169</v>
      </c>
      <c r="H17" s="1138"/>
      <c r="I17" s="1138"/>
      <c r="J17" s="1139"/>
      <c r="K17" s="268">
        <v>1332452</v>
      </c>
      <c r="L17" s="268">
        <v>84740</v>
      </c>
      <c r="M17" s="269">
        <v>112874</v>
      </c>
      <c r="N17" s="270">
        <v>-24.9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1" t="s">
        <v>481</v>
      </c>
      <c r="H21" s="1132"/>
      <c r="I21" s="1132"/>
      <c r="J21" s="1133"/>
      <c r="K21" s="280">
        <v>8.01</v>
      </c>
      <c r="L21" s="281">
        <v>10.52</v>
      </c>
      <c r="M21" s="282">
        <v>-2.5099999999999998</v>
      </c>
      <c r="N21" s="249"/>
      <c r="O21" s="283"/>
      <c r="P21" s="279"/>
    </row>
    <row r="22" spans="1:16" s="284" customFormat="1">
      <c r="A22" s="279"/>
      <c r="B22" s="249"/>
      <c r="C22" s="249"/>
      <c r="D22" s="249"/>
      <c r="E22" s="249"/>
      <c r="F22" s="249"/>
      <c r="G22" s="1131" t="s">
        <v>482</v>
      </c>
      <c r="H22" s="1132"/>
      <c r="I22" s="1132"/>
      <c r="J22" s="1133"/>
      <c r="K22" s="285">
        <v>94.7</v>
      </c>
      <c r="L22" s="286">
        <v>94.9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0" t="s">
        <v>463</v>
      </c>
      <c r="L30" s="254"/>
      <c r="M30" s="255" t="s">
        <v>464</v>
      </c>
      <c r="N30" s="256"/>
    </row>
    <row r="31" spans="1:16">
      <c r="A31" s="248"/>
      <c r="B31" s="244"/>
      <c r="C31" s="244"/>
      <c r="D31" s="244"/>
      <c r="E31" s="244"/>
      <c r="F31" s="244"/>
      <c r="G31" s="257"/>
      <c r="H31" s="258"/>
      <c r="I31" s="258"/>
      <c r="J31" s="259"/>
      <c r="K31" s="1121"/>
      <c r="L31" s="260" t="s">
        <v>465</v>
      </c>
      <c r="M31" s="261" t="s">
        <v>466</v>
      </c>
      <c r="N31" s="262" t="s">
        <v>467</v>
      </c>
    </row>
    <row r="32" spans="1:16" ht="27" customHeight="1">
      <c r="A32" s="248"/>
      <c r="B32" s="244"/>
      <c r="C32" s="244"/>
      <c r="D32" s="244"/>
      <c r="E32" s="244"/>
      <c r="F32" s="244"/>
      <c r="G32" s="1122" t="s">
        <v>486</v>
      </c>
      <c r="H32" s="1123"/>
      <c r="I32" s="1123"/>
      <c r="J32" s="1124"/>
      <c r="K32" s="294">
        <v>1249114</v>
      </c>
      <c r="L32" s="294">
        <v>79440</v>
      </c>
      <c r="M32" s="295">
        <v>79497</v>
      </c>
      <c r="N32" s="296">
        <v>-0.1</v>
      </c>
    </row>
    <row r="33" spans="1:16" ht="13.5" customHeight="1">
      <c r="A33" s="248"/>
      <c r="B33" s="244"/>
      <c r="C33" s="244"/>
      <c r="D33" s="244"/>
      <c r="E33" s="244"/>
      <c r="F33" s="244"/>
      <c r="G33" s="1122" t="s">
        <v>487</v>
      </c>
      <c r="H33" s="1123"/>
      <c r="I33" s="1123"/>
      <c r="J33" s="1124"/>
      <c r="K33" s="294" t="s">
        <v>472</v>
      </c>
      <c r="L33" s="294" t="s">
        <v>472</v>
      </c>
      <c r="M33" s="295" t="s">
        <v>472</v>
      </c>
      <c r="N33" s="296" t="s">
        <v>472</v>
      </c>
    </row>
    <row r="34" spans="1:16" ht="27" customHeight="1">
      <c r="A34" s="248"/>
      <c r="B34" s="244"/>
      <c r="C34" s="244"/>
      <c r="D34" s="244"/>
      <c r="E34" s="244"/>
      <c r="F34" s="244"/>
      <c r="G34" s="1122" t="s">
        <v>488</v>
      </c>
      <c r="H34" s="1123"/>
      <c r="I34" s="1123"/>
      <c r="J34" s="1124"/>
      <c r="K34" s="294" t="s">
        <v>472</v>
      </c>
      <c r="L34" s="294" t="s">
        <v>472</v>
      </c>
      <c r="M34" s="295" t="s">
        <v>472</v>
      </c>
      <c r="N34" s="296" t="s">
        <v>472</v>
      </c>
    </row>
    <row r="35" spans="1:16" ht="27" customHeight="1">
      <c r="A35" s="248"/>
      <c r="B35" s="244"/>
      <c r="C35" s="244"/>
      <c r="D35" s="244"/>
      <c r="E35" s="244"/>
      <c r="F35" s="244"/>
      <c r="G35" s="1122" t="s">
        <v>489</v>
      </c>
      <c r="H35" s="1123"/>
      <c r="I35" s="1123"/>
      <c r="J35" s="1124"/>
      <c r="K35" s="294">
        <v>295623</v>
      </c>
      <c r="L35" s="294">
        <v>18801</v>
      </c>
      <c r="M35" s="295">
        <v>21817</v>
      </c>
      <c r="N35" s="296">
        <v>-13.8</v>
      </c>
    </row>
    <row r="36" spans="1:16" ht="27" customHeight="1">
      <c r="A36" s="248"/>
      <c r="B36" s="244"/>
      <c r="C36" s="244"/>
      <c r="D36" s="244"/>
      <c r="E36" s="244"/>
      <c r="F36" s="244"/>
      <c r="G36" s="1122" t="s">
        <v>490</v>
      </c>
      <c r="H36" s="1123"/>
      <c r="I36" s="1123"/>
      <c r="J36" s="1124"/>
      <c r="K36" s="294">
        <v>30152</v>
      </c>
      <c r="L36" s="294">
        <v>1918</v>
      </c>
      <c r="M36" s="295">
        <v>3877</v>
      </c>
      <c r="N36" s="296">
        <v>-50.5</v>
      </c>
    </row>
    <row r="37" spans="1:16" ht="13.5" customHeight="1">
      <c r="A37" s="248"/>
      <c r="B37" s="244"/>
      <c r="C37" s="244"/>
      <c r="D37" s="244"/>
      <c r="E37" s="244"/>
      <c r="F37" s="244"/>
      <c r="G37" s="1122" t="s">
        <v>491</v>
      </c>
      <c r="H37" s="1123"/>
      <c r="I37" s="1123"/>
      <c r="J37" s="1124"/>
      <c r="K37" s="294">
        <v>14554</v>
      </c>
      <c r="L37" s="294">
        <v>926</v>
      </c>
      <c r="M37" s="295">
        <v>1700</v>
      </c>
      <c r="N37" s="296">
        <v>-45.5</v>
      </c>
    </row>
    <row r="38" spans="1:16" ht="27" customHeight="1">
      <c r="A38" s="248"/>
      <c r="B38" s="244"/>
      <c r="C38" s="244"/>
      <c r="D38" s="244"/>
      <c r="E38" s="244"/>
      <c r="F38" s="244"/>
      <c r="G38" s="1125" t="s">
        <v>492</v>
      </c>
      <c r="H38" s="1126"/>
      <c r="I38" s="1126"/>
      <c r="J38" s="1127"/>
      <c r="K38" s="297" t="s">
        <v>472</v>
      </c>
      <c r="L38" s="297" t="s">
        <v>472</v>
      </c>
      <c r="M38" s="298">
        <v>4</v>
      </c>
      <c r="N38" s="299" t="s">
        <v>472</v>
      </c>
      <c r="O38" s="293"/>
    </row>
    <row r="39" spans="1:16">
      <c r="A39" s="248"/>
      <c r="B39" s="244"/>
      <c r="C39" s="244"/>
      <c r="D39" s="244"/>
      <c r="E39" s="244"/>
      <c r="F39" s="244"/>
      <c r="G39" s="1125" t="s">
        <v>493</v>
      </c>
      <c r="H39" s="1126"/>
      <c r="I39" s="1126"/>
      <c r="J39" s="1127"/>
      <c r="K39" s="300">
        <v>-81392</v>
      </c>
      <c r="L39" s="300">
        <v>-5176</v>
      </c>
      <c r="M39" s="301">
        <v>-3162</v>
      </c>
      <c r="N39" s="302">
        <v>63.7</v>
      </c>
      <c r="O39" s="293"/>
    </row>
    <row r="40" spans="1:16" ht="27" customHeight="1">
      <c r="A40" s="248"/>
      <c r="B40" s="244"/>
      <c r="C40" s="244"/>
      <c r="D40" s="244"/>
      <c r="E40" s="244"/>
      <c r="F40" s="244"/>
      <c r="G40" s="1122" t="s">
        <v>494</v>
      </c>
      <c r="H40" s="1123"/>
      <c r="I40" s="1123"/>
      <c r="J40" s="1124"/>
      <c r="K40" s="300">
        <v>-931404</v>
      </c>
      <c r="L40" s="300">
        <v>-59235</v>
      </c>
      <c r="M40" s="301">
        <v>-66609</v>
      </c>
      <c r="N40" s="302">
        <v>-11.1</v>
      </c>
      <c r="O40" s="293"/>
    </row>
    <row r="41" spans="1:16">
      <c r="A41" s="248"/>
      <c r="B41" s="244"/>
      <c r="C41" s="244"/>
      <c r="D41" s="244"/>
      <c r="E41" s="244"/>
      <c r="F41" s="244"/>
      <c r="G41" s="1128" t="s">
        <v>279</v>
      </c>
      <c r="H41" s="1129"/>
      <c r="I41" s="1129"/>
      <c r="J41" s="1130"/>
      <c r="K41" s="294">
        <v>576647</v>
      </c>
      <c r="L41" s="300">
        <v>36673</v>
      </c>
      <c r="M41" s="301">
        <v>37125</v>
      </c>
      <c r="N41" s="302">
        <v>-1.2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5" t="s">
        <v>463</v>
      </c>
      <c r="J49" s="1117" t="s">
        <v>498</v>
      </c>
      <c r="K49" s="1118"/>
      <c r="L49" s="1118"/>
      <c r="M49" s="1118"/>
      <c r="N49" s="1119"/>
    </row>
    <row r="50" spans="1:14">
      <c r="A50" s="248"/>
      <c r="B50" s="244"/>
      <c r="C50" s="244"/>
      <c r="D50" s="244"/>
      <c r="E50" s="244"/>
      <c r="F50" s="244"/>
      <c r="G50" s="312"/>
      <c r="H50" s="313"/>
      <c r="I50" s="1116"/>
      <c r="J50" s="314" t="s">
        <v>499</v>
      </c>
      <c r="K50" s="315" t="s">
        <v>500</v>
      </c>
      <c r="L50" s="316" t="s">
        <v>501</v>
      </c>
      <c r="M50" s="317" t="s">
        <v>502</v>
      </c>
      <c r="N50" s="318" t="s">
        <v>503</v>
      </c>
    </row>
    <row r="51" spans="1:14">
      <c r="A51" s="248"/>
      <c r="B51" s="244"/>
      <c r="C51" s="244"/>
      <c r="D51" s="244"/>
      <c r="E51" s="244"/>
      <c r="F51" s="244"/>
      <c r="G51" s="310" t="s">
        <v>504</v>
      </c>
      <c r="H51" s="311"/>
      <c r="I51" s="319">
        <v>2064199</v>
      </c>
      <c r="J51" s="320">
        <v>127373</v>
      </c>
      <c r="K51" s="321">
        <v>100.9</v>
      </c>
      <c r="L51" s="322">
        <v>102412</v>
      </c>
      <c r="M51" s="323">
        <v>52.4</v>
      </c>
      <c r="N51" s="324">
        <v>48.5</v>
      </c>
    </row>
    <row r="52" spans="1:14">
      <c r="A52" s="248"/>
      <c r="B52" s="244"/>
      <c r="C52" s="244"/>
      <c r="D52" s="244"/>
      <c r="E52" s="244"/>
      <c r="F52" s="244"/>
      <c r="G52" s="325"/>
      <c r="H52" s="326" t="s">
        <v>505</v>
      </c>
      <c r="I52" s="327">
        <v>918186</v>
      </c>
      <c r="J52" s="328">
        <v>56657</v>
      </c>
      <c r="K52" s="329">
        <v>91.6</v>
      </c>
      <c r="L52" s="330">
        <v>58752</v>
      </c>
      <c r="M52" s="331">
        <v>71.3</v>
      </c>
      <c r="N52" s="332">
        <v>20.3</v>
      </c>
    </row>
    <row r="53" spans="1:14">
      <c r="A53" s="248"/>
      <c r="B53" s="244"/>
      <c r="C53" s="244"/>
      <c r="D53" s="244"/>
      <c r="E53" s="244"/>
      <c r="F53" s="244"/>
      <c r="G53" s="310" t="s">
        <v>506</v>
      </c>
      <c r="H53" s="311"/>
      <c r="I53" s="319">
        <v>994223</v>
      </c>
      <c r="J53" s="320">
        <v>61722</v>
      </c>
      <c r="K53" s="321">
        <v>-51.5</v>
      </c>
      <c r="L53" s="322">
        <v>106194</v>
      </c>
      <c r="M53" s="323">
        <v>3.7</v>
      </c>
      <c r="N53" s="324">
        <v>-55.2</v>
      </c>
    </row>
    <row r="54" spans="1:14">
      <c r="A54" s="248"/>
      <c r="B54" s="244"/>
      <c r="C54" s="244"/>
      <c r="D54" s="244"/>
      <c r="E54" s="244"/>
      <c r="F54" s="244"/>
      <c r="G54" s="325"/>
      <c r="H54" s="326" t="s">
        <v>505</v>
      </c>
      <c r="I54" s="327">
        <v>609023</v>
      </c>
      <c r="J54" s="328">
        <v>37809</v>
      </c>
      <c r="K54" s="329">
        <v>-33.299999999999997</v>
      </c>
      <c r="L54" s="330">
        <v>51075</v>
      </c>
      <c r="M54" s="331">
        <v>-13.1</v>
      </c>
      <c r="N54" s="332">
        <v>-20.2</v>
      </c>
    </row>
    <row r="55" spans="1:14">
      <c r="A55" s="248"/>
      <c r="B55" s="244"/>
      <c r="C55" s="244"/>
      <c r="D55" s="244"/>
      <c r="E55" s="244"/>
      <c r="F55" s="244"/>
      <c r="G55" s="310" t="s">
        <v>507</v>
      </c>
      <c r="H55" s="311"/>
      <c r="I55" s="319">
        <v>446773</v>
      </c>
      <c r="J55" s="320">
        <v>28027</v>
      </c>
      <c r="K55" s="321">
        <v>-54.6</v>
      </c>
      <c r="L55" s="322">
        <v>90833</v>
      </c>
      <c r="M55" s="323">
        <v>-14.5</v>
      </c>
      <c r="N55" s="324">
        <v>-40.1</v>
      </c>
    </row>
    <row r="56" spans="1:14">
      <c r="A56" s="248"/>
      <c r="B56" s="244"/>
      <c r="C56" s="244"/>
      <c r="D56" s="244"/>
      <c r="E56" s="244"/>
      <c r="F56" s="244"/>
      <c r="G56" s="325"/>
      <c r="H56" s="326" t="s">
        <v>505</v>
      </c>
      <c r="I56" s="327">
        <v>251954</v>
      </c>
      <c r="J56" s="328">
        <v>15805</v>
      </c>
      <c r="K56" s="329">
        <v>-58.2</v>
      </c>
      <c r="L56" s="330">
        <v>47037</v>
      </c>
      <c r="M56" s="331">
        <v>-7.9</v>
      </c>
      <c r="N56" s="332">
        <v>-50.3</v>
      </c>
    </row>
    <row r="57" spans="1:14">
      <c r="A57" s="248"/>
      <c r="B57" s="244"/>
      <c r="C57" s="244"/>
      <c r="D57" s="244"/>
      <c r="E57" s="244"/>
      <c r="F57" s="244"/>
      <c r="G57" s="310" t="s">
        <v>508</v>
      </c>
      <c r="H57" s="311"/>
      <c r="I57" s="319">
        <v>1074309</v>
      </c>
      <c r="J57" s="320">
        <v>67951</v>
      </c>
      <c r="K57" s="321">
        <v>142.4</v>
      </c>
      <c r="L57" s="322">
        <v>79181</v>
      </c>
      <c r="M57" s="323">
        <v>-12.8</v>
      </c>
      <c r="N57" s="324">
        <v>155.19999999999999</v>
      </c>
    </row>
    <row r="58" spans="1:14">
      <c r="A58" s="248"/>
      <c r="B58" s="244"/>
      <c r="C58" s="244"/>
      <c r="D58" s="244"/>
      <c r="E58" s="244"/>
      <c r="F58" s="244"/>
      <c r="G58" s="325"/>
      <c r="H58" s="326" t="s">
        <v>505</v>
      </c>
      <c r="I58" s="327">
        <v>496436</v>
      </c>
      <c r="J58" s="328">
        <v>31400</v>
      </c>
      <c r="K58" s="329">
        <v>98.7</v>
      </c>
      <c r="L58" s="330">
        <v>40448</v>
      </c>
      <c r="M58" s="331">
        <v>-14</v>
      </c>
      <c r="N58" s="332">
        <v>112.7</v>
      </c>
    </row>
    <row r="59" spans="1:14">
      <c r="A59" s="248"/>
      <c r="B59" s="244"/>
      <c r="C59" s="244"/>
      <c r="D59" s="244"/>
      <c r="E59" s="244"/>
      <c r="F59" s="244"/>
      <c r="G59" s="310" t="s">
        <v>509</v>
      </c>
      <c r="H59" s="311"/>
      <c r="I59" s="319">
        <v>3484407</v>
      </c>
      <c r="J59" s="320">
        <v>221598</v>
      </c>
      <c r="K59" s="321">
        <v>226.1</v>
      </c>
      <c r="L59" s="322">
        <v>118124</v>
      </c>
      <c r="M59" s="323">
        <v>49.2</v>
      </c>
      <c r="N59" s="324">
        <v>176.9</v>
      </c>
    </row>
    <row r="60" spans="1:14">
      <c r="A60" s="248"/>
      <c r="B60" s="244"/>
      <c r="C60" s="244"/>
      <c r="D60" s="244"/>
      <c r="E60" s="244"/>
      <c r="F60" s="244"/>
      <c r="G60" s="325"/>
      <c r="H60" s="326" t="s">
        <v>505</v>
      </c>
      <c r="I60" s="333">
        <v>936886</v>
      </c>
      <c r="J60" s="328">
        <v>59583</v>
      </c>
      <c r="K60" s="329">
        <v>89.8</v>
      </c>
      <c r="L60" s="330">
        <v>54614</v>
      </c>
      <c r="M60" s="331">
        <v>35</v>
      </c>
      <c r="N60" s="332">
        <v>54.8</v>
      </c>
    </row>
    <row r="61" spans="1:14">
      <c r="A61" s="248"/>
      <c r="B61" s="244"/>
      <c r="C61" s="244"/>
      <c r="D61" s="244"/>
      <c r="E61" s="244"/>
      <c r="F61" s="244"/>
      <c r="G61" s="310" t="s">
        <v>510</v>
      </c>
      <c r="H61" s="334"/>
      <c r="I61" s="335">
        <v>1612782</v>
      </c>
      <c r="J61" s="336">
        <v>101334</v>
      </c>
      <c r="K61" s="337">
        <v>72.7</v>
      </c>
      <c r="L61" s="338">
        <v>99349</v>
      </c>
      <c r="M61" s="339">
        <v>15.6</v>
      </c>
      <c r="N61" s="324">
        <v>57.1</v>
      </c>
    </row>
    <row r="62" spans="1:14">
      <c r="A62" s="248"/>
      <c r="B62" s="244"/>
      <c r="C62" s="244"/>
      <c r="D62" s="244"/>
      <c r="E62" s="244"/>
      <c r="F62" s="244"/>
      <c r="G62" s="325"/>
      <c r="H62" s="326" t="s">
        <v>505</v>
      </c>
      <c r="I62" s="327">
        <v>642497</v>
      </c>
      <c r="J62" s="328">
        <v>40251</v>
      </c>
      <c r="K62" s="329">
        <v>37.700000000000003</v>
      </c>
      <c r="L62" s="330">
        <v>50385</v>
      </c>
      <c r="M62" s="331">
        <v>14.3</v>
      </c>
      <c r="N62" s="332">
        <v>23.4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0" t="s">
        <v>3</v>
      </c>
      <c r="D47" s="1140"/>
      <c r="E47" s="1141"/>
      <c r="F47" s="11">
        <v>10.72</v>
      </c>
      <c r="G47" s="12">
        <v>13.29</v>
      </c>
      <c r="H47" s="12">
        <v>19.91</v>
      </c>
      <c r="I47" s="12">
        <v>23.51</v>
      </c>
      <c r="J47" s="13">
        <v>25.5</v>
      </c>
    </row>
    <row r="48" spans="2:10" ht="57.75" customHeight="1">
      <c r="B48" s="14"/>
      <c r="C48" s="1142" t="s">
        <v>4</v>
      </c>
      <c r="D48" s="1142"/>
      <c r="E48" s="1143"/>
      <c r="F48" s="15">
        <v>2.62</v>
      </c>
      <c r="G48" s="16">
        <v>3.64</v>
      </c>
      <c r="H48" s="16">
        <v>3.84</v>
      </c>
      <c r="I48" s="16">
        <v>3.26</v>
      </c>
      <c r="J48" s="17">
        <v>2.81</v>
      </c>
    </row>
    <row r="49" spans="2:10" ht="57.75" customHeight="1" thickBot="1">
      <c r="B49" s="18"/>
      <c r="C49" s="1144" t="s">
        <v>5</v>
      </c>
      <c r="D49" s="1144"/>
      <c r="E49" s="1145"/>
      <c r="F49" s="19">
        <v>2.21</v>
      </c>
      <c r="G49" s="20">
        <v>2.34</v>
      </c>
      <c r="H49" s="20">
        <v>4.2300000000000004</v>
      </c>
      <c r="I49" s="20">
        <v>0.42</v>
      </c>
      <c r="J49" s="21">
        <v>1.38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2" t="s">
        <v>517</v>
      </c>
      <c r="D34" s="1152"/>
      <c r="E34" s="1153"/>
      <c r="F34" s="32">
        <v>2.21</v>
      </c>
      <c r="G34" s="33">
        <v>1.86</v>
      </c>
      <c r="H34" s="33">
        <v>1.86</v>
      </c>
      <c r="I34" s="33">
        <v>2.3199999999999998</v>
      </c>
      <c r="J34" s="34">
        <v>2.89</v>
      </c>
      <c r="K34" s="22"/>
      <c r="L34" s="22"/>
      <c r="M34" s="22"/>
      <c r="N34" s="22"/>
      <c r="O34" s="22"/>
      <c r="P34" s="22"/>
    </row>
    <row r="35" spans="1:16" ht="39" customHeight="1">
      <c r="A35" s="22"/>
      <c r="B35" s="35"/>
      <c r="C35" s="1146" t="s">
        <v>518</v>
      </c>
      <c r="D35" s="1147"/>
      <c r="E35" s="1148"/>
      <c r="F35" s="36">
        <v>2.62</v>
      </c>
      <c r="G35" s="37">
        <v>3.64</v>
      </c>
      <c r="H35" s="37">
        <v>3.84</v>
      </c>
      <c r="I35" s="37">
        <v>3.26</v>
      </c>
      <c r="J35" s="38">
        <v>2.81</v>
      </c>
      <c r="K35" s="22"/>
      <c r="L35" s="22"/>
      <c r="M35" s="22"/>
      <c r="N35" s="22"/>
      <c r="O35" s="22"/>
      <c r="P35" s="22"/>
    </row>
    <row r="36" spans="1:16" ht="39" customHeight="1">
      <c r="A36" s="22"/>
      <c r="B36" s="35"/>
      <c r="C36" s="1146" t="s">
        <v>519</v>
      </c>
      <c r="D36" s="1147"/>
      <c r="E36" s="1148"/>
      <c r="F36" s="36">
        <v>0.25</v>
      </c>
      <c r="G36" s="37">
        <v>0.56999999999999995</v>
      </c>
      <c r="H36" s="37">
        <v>0.77</v>
      </c>
      <c r="I36" s="37">
        <v>0.78</v>
      </c>
      <c r="J36" s="38">
        <v>0.86</v>
      </c>
      <c r="K36" s="22"/>
      <c r="L36" s="22"/>
      <c r="M36" s="22"/>
      <c r="N36" s="22"/>
      <c r="O36" s="22"/>
      <c r="P36" s="22"/>
    </row>
    <row r="37" spans="1:16" ht="39" customHeight="1">
      <c r="A37" s="22"/>
      <c r="B37" s="35"/>
      <c r="C37" s="1146" t="s">
        <v>520</v>
      </c>
      <c r="D37" s="1147"/>
      <c r="E37" s="1148"/>
      <c r="F37" s="36">
        <v>0.51</v>
      </c>
      <c r="G37" s="37">
        <v>0.48</v>
      </c>
      <c r="H37" s="37">
        <v>0.43</v>
      </c>
      <c r="I37" s="37">
        <v>0.54</v>
      </c>
      <c r="J37" s="38">
        <v>0.73</v>
      </c>
      <c r="K37" s="22"/>
      <c r="L37" s="22"/>
      <c r="M37" s="22"/>
      <c r="N37" s="22"/>
      <c r="O37" s="22"/>
      <c r="P37" s="22"/>
    </row>
    <row r="38" spans="1:16" ht="39" customHeight="1">
      <c r="A38" s="22"/>
      <c r="B38" s="35"/>
      <c r="C38" s="1146" t="s">
        <v>521</v>
      </c>
      <c r="D38" s="1147"/>
      <c r="E38" s="1148"/>
      <c r="F38" s="36">
        <v>0.72</v>
      </c>
      <c r="G38" s="37">
        <v>0.09</v>
      </c>
      <c r="H38" s="37">
        <v>0.05</v>
      </c>
      <c r="I38" s="37">
        <v>0.79</v>
      </c>
      <c r="J38" s="38">
        <v>0.41</v>
      </c>
      <c r="K38" s="22"/>
      <c r="L38" s="22"/>
      <c r="M38" s="22"/>
      <c r="N38" s="22"/>
      <c r="O38" s="22"/>
      <c r="P38" s="22"/>
    </row>
    <row r="39" spans="1:16" ht="39" customHeight="1">
      <c r="A39" s="22"/>
      <c r="B39" s="35"/>
      <c r="C39" s="1146" t="s">
        <v>522</v>
      </c>
      <c r="D39" s="1147"/>
      <c r="E39" s="1148"/>
      <c r="F39" s="36">
        <v>0.47</v>
      </c>
      <c r="G39" s="37">
        <v>0.75</v>
      </c>
      <c r="H39" s="37">
        <v>1.55</v>
      </c>
      <c r="I39" s="37">
        <v>1.06</v>
      </c>
      <c r="J39" s="38">
        <v>0.37</v>
      </c>
      <c r="K39" s="22"/>
      <c r="L39" s="22"/>
      <c r="M39" s="22"/>
      <c r="N39" s="22"/>
      <c r="O39" s="22"/>
      <c r="P39" s="22"/>
    </row>
    <row r="40" spans="1:16" ht="39" customHeight="1">
      <c r="A40" s="22"/>
      <c r="B40" s="35"/>
      <c r="C40" s="1146" t="s">
        <v>523</v>
      </c>
      <c r="D40" s="1147"/>
      <c r="E40" s="1148"/>
      <c r="F40" s="36">
        <v>0.05</v>
      </c>
      <c r="G40" s="37">
        <v>0.05</v>
      </c>
      <c r="H40" s="37">
        <v>0.04</v>
      </c>
      <c r="I40" s="37">
        <v>0.09</v>
      </c>
      <c r="J40" s="38">
        <v>0.01</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524</v>
      </c>
      <c r="D42" s="1147"/>
      <c r="E42" s="1148"/>
      <c r="F42" s="36" t="s">
        <v>472</v>
      </c>
      <c r="G42" s="37" t="s">
        <v>472</v>
      </c>
      <c r="H42" s="37" t="s">
        <v>472</v>
      </c>
      <c r="I42" s="37" t="s">
        <v>472</v>
      </c>
      <c r="J42" s="38" t="s">
        <v>472</v>
      </c>
      <c r="K42" s="22"/>
      <c r="L42" s="22"/>
      <c r="M42" s="22"/>
      <c r="N42" s="22"/>
      <c r="O42" s="22"/>
      <c r="P42" s="22"/>
    </row>
    <row r="43" spans="1:16" ht="39" customHeight="1" thickBot="1">
      <c r="A43" s="22"/>
      <c r="B43" s="40"/>
      <c r="C43" s="1149" t="s">
        <v>525</v>
      </c>
      <c r="D43" s="1150"/>
      <c r="E43" s="1151"/>
      <c r="F43" s="41">
        <v>0.06</v>
      </c>
      <c r="G43" s="42">
        <v>0.01</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2" t="s">
        <v>11</v>
      </c>
      <c r="C45" s="1163"/>
      <c r="D45" s="58"/>
      <c r="E45" s="1168" t="s">
        <v>12</v>
      </c>
      <c r="F45" s="1168"/>
      <c r="G45" s="1168"/>
      <c r="H45" s="1168"/>
      <c r="I45" s="1168"/>
      <c r="J45" s="1169"/>
      <c r="K45" s="59">
        <v>1225</v>
      </c>
      <c r="L45" s="60">
        <v>1268</v>
      </c>
      <c r="M45" s="60">
        <v>1261</v>
      </c>
      <c r="N45" s="60">
        <v>1202</v>
      </c>
      <c r="O45" s="61">
        <v>1249</v>
      </c>
      <c r="P45" s="48"/>
      <c r="Q45" s="48"/>
      <c r="R45" s="48"/>
      <c r="S45" s="48"/>
      <c r="T45" s="48"/>
      <c r="U45" s="48"/>
    </row>
    <row r="46" spans="1:21" ht="30.75" customHeight="1">
      <c r="A46" s="48"/>
      <c r="B46" s="1164"/>
      <c r="C46" s="1165"/>
      <c r="D46" s="62"/>
      <c r="E46" s="1156" t="s">
        <v>13</v>
      </c>
      <c r="F46" s="1156"/>
      <c r="G46" s="1156"/>
      <c r="H46" s="1156"/>
      <c r="I46" s="1156"/>
      <c r="J46" s="1157"/>
      <c r="K46" s="63" t="s">
        <v>472</v>
      </c>
      <c r="L46" s="64" t="s">
        <v>472</v>
      </c>
      <c r="M46" s="64" t="s">
        <v>472</v>
      </c>
      <c r="N46" s="64" t="s">
        <v>472</v>
      </c>
      <c r="O46" s="65" t="s">
        <v>472</v>
      </c>
      <c r="P46" s="48"/>
      <c r="Q46" s="48"/>
      <c r="R46" s="48"/>
      <c r="S46" s="48"/>
      <c r="T46" s="48"/>
      <c r="U46" s="48"/>
    </row>
    <row r="47" spans="1:21" ht="30.75" customHeight="1">
      <c r="A47" s="48"/>
      <c r="B47" s="1164"/>
      <c r="C47" s="1165"/>
      <c r="D47" s="62"/>
      <c r="E47" s="1156" t="s">
        <v>14</v>
      </c>
      <c r="F47" s="1156"/>
      <c r="G47" s="1156"/>
      <c r="H47" s="1156"/>
      <c r="I47" s="1156"/>
      <c r="J47" s="1157"/>
      <c r="K47" s="63" t="s">
        <v>472</v>
      </c>
      <c r="L47" s="64" t="s">
        <v>472</v>
      </c>
      <c r="M47" s="64" t="s">
        <v>472</v>
      </c>
      <c r="N47" s="64" t="s">
        <v>472</v>
      </c>
      <c r="O47" s="65" t="s">
        <v>472</v>
      </c>
      <c r="P47" s="48"/>
      <c r="Q47" s="48"/>
      <c r="R47" s="48"/>
      <c r="S47" s="48"/>
      <c r="T47" s="48"/>
      <c r="U47" s="48"/>
    </row>
    <row r="48" spans="1:21" ht="30.75" customHeight="1">
      <c r="A48" s="48"/>
      <c r="B48" s="1164"/>
      <c r="C48" s="1165"/>
      <c r="D48" s="62"/>
      <c r="E48" s="1156" t="s">
        <v>15</v>
      </c>
      <c r="F48" s="1156"/>
      <c r="G48" s="1156"/>
      <c r="H48" s="1156"/>
      <c r="I48" s="1156"/>
      <c r="J48" s="1157"/>
      <c r="K48" s="63">
        <v>322</v>
      </c>
      <c r="L48" s="64">
        <v>298</v>
      </c>
      <c r="M48" s="64">
        <v>280</v>
      </c>
      <c r="N48" s="64">
        <v>287</v>
      </c>
      <c r="O48" s="65">
        <v>296</v>
      </c>
      <c r="P48" s="48"/>
      <c r="Q48" s="48"/>
      <c r="R48" s="48"/>
      <c r="S48" s="48"/>
      <c r="T48" s="48"/>
      <c r="U48" s="48"/>
    </row>
    <row r="49" spans="1:21" ht="30.75" customHeight="1">
      <c r="A49" s="48"/>
      <c r="B49" s="1164"/>
      <c r="C49" s="1165"/>
      <c r="D49" s="62"/>
      <c r="E49" s="1156" t="s">
        <v>16</v>
      </c>
      <c r="F49" s="1156"/>
      <c r="G49" s="1156"/>
      <c r="H49" s="1156"/>
      <c r="I49" s="1156"/>
      <c r="J49" s="1157"/>
      <c r="K49" s="63">
        <v>37</v>
      </c>
      <c r="L49" s="64">
        <v>34</v>
      </c>
      <c r="M49" s="64">
        <v>33</v>
      </c>
      <c r="N49" s="64">
        <v>30</v>
      </c>
      <c r="O49" s="65">
        <v>30</v>
      </c>
      <c r="P49" s="48"/>
      <c r="Q49" s="48"/>
      <c r="R49" s="48"/>
      <c r="S49" s="48"/>
      <c r="T49" s="48"/>
      <c r="U49" s="48"/>
    </row>
    <row r="50" spans="1:21" ht="30.75" customHeight="1">
      <c r="A50" s="48"/>
      <c r="B50" s="1164"/>
      <c r="C50" s="1165"/>
      <c r="D50" s="62"/>
      <c r="E50" s="1156" t="s">
        <v>17</v>
      </c>
      <c r="F50" s="1156"/>
      <c r="G50" s="1156"/>
      <c r="H50" s="1156"/>
      <c r="I50" s="1156"/>
      <c r="J50" s="1157"/>
      <c r="K50" s="63">
        <v>22</v>
      </c>
      <c r="L50" s="64">
        <v>16</v>
      </c>
      <c r="M50" s="64">
        <v>16</v>
      </c>
      <c r="N50" s="64">
        <v>16</v>
      </c>
      <c r="O50" s="65">
        <v>15</v>
      </c>
      <c r="P50" s="48"/>
      <c r="Q50" s="48"/>
      <c r="R50" s="48"/>
      <c r="S50" s="48"/>
      <c r="T50" s="48"/>
      <c r="U50" s="48"/>
    </row>
    <row r="51" spans="1:21" ht="30.75" customHeight="1">
      <c r="A51" s="48"/>
      <c r="B51" s="1166"/>
      <c r="C51" s="1167"/>
      <c r="D51" s="66"/>
      <c r="E51" s="1156" t="s">
        <v>18</v>
      </c>
      <c r="F51" s="1156"/>
      <c r="G51" s="1156"/>
      <c r="H51" s="1156"/>
      <c r="I51" s="1156"/>
      <c r="J51" s="1157"/>
      <c r="K51" s="63">
        <v>1</v>
      </c>
      <c r="L51" s="64">
        <v>0</v>
      </c>
      <c r="M51" s="64">
        <v>0</v>
      </c>
      <c r="N51" s="64">
        <v>0</v>
      </c>
      <c r="O51" s="65" t="s">
        <v>472</v>
      </c>
      <c r="P51" s="48"/>
      <c r="Q51" s="48"/>
      <c r="R51" s="48"/>
      <c r="S51" s="48"/>
      <c r="T51" s="48"/>
      <c r="U51" s="48"/>
    </row>
    <row r="52" spans="1:21" ht="30.75" customHeight="1">
      <c r="A52" s="48"/>
      <c r="B52" s="1154" t="s">
        <v>19</v>
      </c>
      <c r="C52" s="1155"/>
      <c r="D52" s="66"/>
      <c r="E52" s="1156" t="s">
        <v>20</v>
      </c>
      <c r="F52" s="1156"/>
      <c r="G52" s="1156"/>
      <c r="H52" s="1156"/>
      <c r="I52" s="1156"/>
      <c r="J52" s="1157"/>
      <c r="K52" s="63">
        <v>859</v>
      </c>
      <c r="L52" s="64">
        <v>900</v>
      </c>
      <c r="M52" s="64">
        <v>926</v>
      </c>
      <c r="N52" s="64">
        <v>978</v>
      </c>
      <c r="O52" s="65">
        <v>1011</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748</v>
      </c>
      <c r="L53" s="69">
        <v>716</v>
      </c>
      <c r="M53" s="69">
        <v>664</v>
      </c>
      <c r="N53" s="69">
        <v>557</v>
      </c>
      <c r="O53" s="70">
        <v>579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201op</cp:lastModifiedBy>
  <cp:lastPrinted>2015-04-14T10:21:02Z</cp:lastPrinted>
  <dcterms:created xsi:type="dcterms:W3CDTF">2015-02-17T05:57:03Z</dcterms:created>
  <dcterms:modified xsi:type="dcterms:W3CDTF">2015-05-07T13:48:28Z</dcterms:modified>
</cp:coreProperties>
</file>