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to\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l="1"/>
  <c r="BE35" i="9" s="1"/>
  <c r="BW34" i="9"/>
  <c r="BW35" i="9" s="1"/>
  <c r="BW36" i="9" s="1"/>
  <c r="BW37" i="9" s="1"/>
  <c r="BW38" i="9" s="1"/>
  <c r="BW39" i="9" s="1"/>
  <c r="CO34" i="9" l="1"/>
  <c r="CO35" i="9" s="1"/>
</calcChain>
</file>

<file path=xl/sharedStrings.xml><?xml version="1.0" encoding="utf-8"?>
<sst xmlns="http://schemas.openxmlformats.org/spreadsheetml/2006/main" count="1111" uniqueCount="561">
  <si>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</si>
  <si>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</si>
  <si>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</si>
  <si>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</si>
  <si>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</si>
  <si>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</si>
  <si>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</si>
  <si>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</si>
  <si>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</si>
  <si>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</si>
  <si>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</si>
  <si>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</si>
  <si>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</si>
  <si>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</si>
  <si>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</si>
  <si>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</si>
  <si>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</si>
  <si>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</si>
  <si>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</si>
  <si>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</si>
  <si>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</si>
  <si>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</si>
  <si>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</si>
  <si>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</si>
  <si>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</si>
  <si>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</si>
  <si>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</si>
  <si>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</si>
  <si>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</si>
  <si>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</si>
  <si>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</si>
  <si>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</si>
  <si>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</si>
  <si>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</si>
  <si>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</si>
  <si>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</si>
  <si>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</si>
  <si>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</si>
  <si>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</si>
  <si>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</si>
  <si>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</si>
  <si>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</si>
  <si>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</si>
  <si>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</si>
  <si>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</si>
  <si>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</si>
  <si>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</si>
  <si>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</si>
  <si>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</si>
  <si>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</si>
  <si>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</si>
  <si>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</si>
  <si>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</si>
  <si>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</si>
  <si>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</si>
  <si>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</si>
  <si>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</si>
  <si>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</si>
  <si>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</si>
  <si>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</si>
  <si>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</si>
  <si>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</si>
  <si>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</si>
  <si>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</si>
  <si>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</si>
  <si>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</si>
  <si>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</si>
  <si>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</si>
  <si>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</si>
  <si>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</si>
  <si>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</si>
  <si>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</si>
  <si>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</si>
  <si>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</si>
  <si>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</si>
  <si>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</si>
  <si>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</si>
  <si>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</si>
  <si>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</si>
  <si>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</si>
  <si>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</si>
  <si>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</si>
  <si>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</si>
  <si>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</si>
  <si>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</si>
  <si>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</si>
  <si>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</si>
  <si>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</si>
  <si>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</si>
  <si>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</si>
  <si>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</si>
  <si>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</si>
  <si>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</si>
  <si>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</si>
  <si>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</si>
  <si>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</si>
  <si>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</si>
  <si>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</si>
  <si>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</si>
  <si>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</si>
  <si>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</si>
  <si>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</si>
  <si>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</si>
  <si>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</si>
  <si>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</si>
  <si>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</si>
  <si>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</si>
  <si>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</si>
  <si>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</si>
  <si>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</si>
  <si>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</si>
  <si>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</si>
  <si>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</si>
  <si>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</si>
  <si>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</si>
  <si>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</si>
  <si>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</si>
  <si>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</si>
  <si>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</si>
  <si>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</si>
  <si>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</si>
  <si>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</si>
  <si>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</si>
  <si>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</si>
  <si>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</si>
  <si>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</si>
  <si>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</si>
  <si>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</si>
  <si>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</si>
  <si>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</si>
  <si>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</si>
  <si>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</si>
  <si>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</si>
  <si>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</si>
  <si>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</si>
  <si>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</si>
  <si>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</si>
  <si>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</si>
  <si>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</si>
  <si>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</si>
  <si>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</si>
  <si>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</si>
  <si>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</si>
  <si>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</si>
  <si>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</si>
  <si>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</si>
  <si>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</si>
  <si>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</si>
  <si>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</si>
  <si>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</si>
  <si>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</si>
  <si>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</si>
  <si>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</si>
  <si>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</si>
  <si>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</si>
  <si>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</si>
  <si>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</si>
  <si>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</si>
  <si>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</si>
  <si>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</si>
  <si>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</si>
  <si>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</si>
  <si>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</si>
  <si>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</si>
  <si>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</si>
  <si>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</si>
  <si>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</si>
  <si>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</si>
  <si>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</si>
  <si>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</si>
  <si>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</si>
  <si>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</si>
  <si>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</si>
  <si>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</si>
  <si>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</si>
  <si>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</si>
  <si>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</si>
  <si>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</si>
  <si>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</si>
  <si>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</si>
  <si>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</si>
  <si>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</si>
  <si>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</si>
  <si>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</si>
  <si>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</si>
  <si>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</si>
  <si>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</si>
  <si>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</si>
  <si>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</si>
  <si>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</si>
  <si>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</si>
  <si>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</si>
  <si>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</si>
  <si>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</si>
  <si>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</si>
  <si>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</si>
  <si>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</si>
  <si>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青森県蓬田村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</si>
  <si>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</si>
  <si>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</si>
  <si>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</si>
  <si>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</si>
  <si>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</si>
  <si>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</si>
  <si>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</si>
  <si>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</si>
  <si>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</si>
  <si>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</si>
  <si>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</si>
  <si>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</si>
  <si>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</si>
  <si>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</si>
  <si>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</si>
  <si>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</si>
  <si>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</si>
  <si>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</si>
  <si>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</si>
  <si>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</si>
  <si>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</si>
  <si>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</si>
  <si>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</si>
  <si>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</si>
  <si>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</si>
  <si>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</si>
  <si>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</si>
  <si>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</si>
  <si>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</si>
  <si>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</si>
  <si>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</si>
  <si>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</si>
  <si>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</si>
  <si>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</si>
  <si>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</si>
  <si>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</si>
  <si>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</si>
  <si>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</si>
  <si>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</si>
  <si>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</si>
  <si>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</si>
  <si>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</si>
  <si>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</si>
  <si>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</si>
  <si>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</si>
  <si>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</si>
  <si>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</si>
  <si>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</si>
  <si>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</si>
  <si>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</si>
  <si>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</si>
  <si>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</si>
  <si>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</si>
  <si>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</si>
  <si>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</si>
  <si>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</si>
  <si>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</si>
  <si>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</si>
  <si>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</si>
  <si>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</si>
  <si>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</si>
  <si>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</si>
  <si>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</si>
  <si>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</si>
  <si>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</si>
  <si>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</si>
  <si>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</si>
  <si>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</si>
  <si>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</si>
  <si>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</si>
  <si>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</si>
  <si>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</si>
  <si>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</si>
  <si>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</si>
  <si>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</si>
  <si>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</si>
  <si>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</si>
  <si>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</si>
  <si>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</si>
  <si>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</si>
  <si>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</si>
  <si>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</si>
  <si>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</si>
  <si>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</si>
  <si>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</si>
  <si>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</si>
  <si>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</si>
  <si>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</si>
  <si>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</si>
  <si>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</si>
  <si>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</si>
  <si>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</si>
  <si>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</si>
  <si>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</si>
  <si>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</si>
  <si>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</si>
  <si>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</si>
  <si>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</si>
  <si>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</si>
  <si>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</si>
  <si>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</si>
  <si>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</si>
  <si>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</si>
  <si>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</si>
  <si>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</si>
  <si>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</si>
  <si>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</si>
  <si>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</si>
  <si>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</si>
  <si>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</si>
  <si>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</si>
  <si>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</si>
  <si>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</si>
  <si>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</si>
  <si>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</si>
  <si>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</si>
  <si>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</si>
  <si>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</si>
  <si>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</si>
  <si>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</si>
  <si>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</si>
  <si>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</si>
  <si>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</si>
  <si>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</si>
  <si>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</si>
  <si>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</si>
  <si>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</si>
  <si>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</si>
  <si>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</si>
  <si>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</si>
  <si>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</si>
  <si>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</si>
  <si>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</si>
  <si>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</si>
  <si>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</si>
  <si>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</si>
  <si>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</si>
  <si>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</si>
  <si>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</si>
  <si>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</si>
  <si>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</si>
  <si>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</si>
  <si>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</si>
  <si>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</si>
  <si>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</si>
  <si>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</si>
  <si>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</si>
  <si>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</si>
  <si>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青森県蓬田村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</si>
  <si>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</si>
  <si>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</si>
  <si>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</si>
  <si>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</si>
  <si>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</si>
  <si>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</si>
  <si>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</si>
  <si>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</si>
  <si>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</si>
  <si>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</si>
  <si>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</si>
  <si>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</si>
  <si>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</si>
  <si>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</si>
  <si>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</si>
  <si>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</si>
  <si>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</si>
  <si>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</si>
  <si>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</si>
  <si>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</si>
  <si>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</si>
  <si>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</si>
  <si>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</si>
  <si>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</si>
  <si>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</si>
  <si>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</si>
  <si>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</si>
  <si>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</si>
  <si>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</si>
  <si>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</si>
  <si>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</si>
  <si>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</si>
  <si>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</si>
  <si>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</si>
  <si>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</si>
  <si>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</si>
  <si>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</si>
  <si>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</si>
  <si>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</si>
  <si>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</si>
  <si>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</si>
  <si>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</si>
  <si>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</si>
  <si>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</si>
  <si>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</si>
  <si>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</si>
  <si>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</si>
  <si>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</si>
  <si>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</si>
  <si>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</si>
  <si>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</si>
  <si>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</si>
  <si>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</si>
  <si>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</si>
  <si>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</si>
  <si>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</si>
  <si>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</si>
  <si>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</si>
  <si>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</si>
  <si>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</si>
  <si>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</si>
  <si>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</si>
  <si>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</si>
  <si>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</si>
  <si>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</si>
  <si>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</si>
  <si>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</si>
  <si>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</si>
  <si>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</si>
  <si>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</si>
  <si>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</si>
  <si>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</si>
  <si>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</si>
  <si>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</si>
  <si>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</si>
  <si>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</si>
  <si>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</si>
  <si>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</si>
  <si>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</si>
  <si>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</si>
  <si>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</si>
  <si>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</si>
  <si>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</si>
  <si>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</si>
  <si>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</si>
  <si>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</si>
  <si>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</si>
  <si>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</si>
  <si>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</si>
  <si>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</si>
  <si>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</si>
  <si>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</si>
  <si>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</si>
  <si>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</si>
  <si>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</si>
  <si>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</si>
  <si>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</si>
  <si>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</si>
  <si>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</si>
  <si>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</si>
  <si>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</si>
  <si>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</si>
  <si>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</si>
  <si>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</si>
  <si>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</si>
  <si>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</si>
  <si>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</si>
  <si>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</si>
  <si>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</si>
  <si>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</si>
  <si>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</si>
  <si>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</si>
  <si>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</si>
  <si>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</si>
  <si>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</si>
  <si>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</si>
  <si>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</si>
  <si>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</si>
  <si>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</si>
  <si>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</si>
  <si>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</si>
  <si>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</si>
  <si>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</si>
  <si>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</si>
  <si>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</si>
  <si>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</si>
  <si>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</si>
  <si>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</si>
  <si>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</si>
  <si>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</si>
  <si>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</si>
  <si>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</si>
  <si>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</si>
  <si>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</si>
  <si>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</si>
  <si>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</si>
  <si>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</si>
  <si>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</si>
  <si>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</si>
  <si>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</si>
  <si>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</si>
  <si>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</si>
  <si>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</si>
  <si>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</si>
  <si>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</si>
  <si>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</si>
  <si>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</si>
  <si>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</si>
  <si>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</si>
  <si>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</si>
  <si>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</si>
  <si>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</si>
  <si>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</si>
  <si>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</si>
  <si>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</si>
  <si>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</si>
  <si>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</si>
  <si>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</si>
  <si>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</si>
  <si>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</si>
  <si>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</si>
  <si>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</si>
  <si>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</si>
  <si>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</si>
  <si>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</si>
  <si>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</si>
  <si>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</si>
  <si>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</si>
  <si>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</si>
  <si>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</si>
  <si>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</si>
  <si>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</si>
  <si>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</si>
  <si>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</si>
  <si>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</si>
  <si>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</si>
  <si>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蓬田村介護保険特別会計</t>
  </si>
  <si>
    <t>蓬田村宅地造成事業特別会計</t>
  </si>
  <si>
    <t>蓬田村国民健康保険特別会計</t>
  </si>
  <si>
    <t>蓬田村簡易水道事業特別会計</t>
  </si>
  <si>
    <t>蓬田村後期高齢者医療特別会計</t>
  </si>
  <si>
    <t>蓬田村学校給食センター特別会計</t>
  </si>
  <si>
    <t>その他会計（赤字）</t>
  </si>
  <si>
    <t>その他会計（黒字）</t>
  </si>
  <si>
    <t>-</t>
    <phoneticPr fontId="2"/>
  </si>
  <si>
    <t>-</t>
    <phoneticPr fontId="2"/>
  </si>
  <si>
    <t>-</t>
    <phoneticPr fontId="2"/>
  </si>
  <si>
    <t>-</t>
    <phoneticPr fontId="2"/>
  </si>
  <si>
    <t>青森地域広域事務組合</t>
    <phoneticPr fontId="2"/>
  </si>
  <si>
    <t>青森県市町村総合事務組合</t>
    <phoneticPr fontId="2"/>
  </si>
  <si>
    <t>青森県後期高齢者医療広域連合(一般会計)</t>
    <rPh sb="15" eb="17">
      <t>イッパン</t>
    </rPh>
    <rPh sb="17" eb="19">
      <t>カイケイ</t>
    </rPh>
    <phoneticPr fontId="2"/>
  </si>
  <si>
    <t>青森県後期高齢者医療広域連合(特別会計)</t>
    <rPh sb="15" eb="17">
      <t>トクベツ</t>
    </rPh>
    <phoneticPr fontId="2"/>
  </si>
  <si>
    <t>-</t>
    <phoneticPr fontId="2"/>
  </si>
  <si>
    <t>-</t>
    <phoneticPr fontId="2"/>
  </si>
  <si>
    <t>青森県交通災害共済組合</t>
    <phoneticPr fontId="2"/>
  </si>
  <si>
    <t>青森県市町村職員退職手当組合</t>
    <phoneticPr fontId="2"/>
  </si>
  <si>
    <t>よもぎたアシスト株式会社</t>
    <rPh sb="8" eb="12">
      <t>カブシキガイシャ</t>
    </rPh>
    <phoneticPr fontId="2"/>
  </si>
  <si>
    <t>株式会社蓬田紳装</t>
    <rPh sb="0" eb="4">
      <t>カブシキガイシャ</t>
    </rPh>
    <rPh sb="4" eb="6">
      <t>ヨモギタ</t>
    </rPh>
    <rPh sb="6" eb="8">
      <t>シンソウ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</si>
  <si>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</si>
  <si>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</si>
  <si>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</si>
  <si>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</si>
  <si>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</si>
  <si>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</si>
  <si>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</si>
  <si>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</si>
  <si>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</si>
  <si>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</si>
  <si>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</si>
  <si>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</si>
  <si>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</si>
  <si>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</si>
  <si>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公債費については、簡易水道事業債残高のうち一般会計で負担すべき分が大きな負担となっているが、簡易水道事業では今後、大規模な事業を予定していないため、順調に減少していく見込みである。それに伴って全体的な償還額が減ってきていることと、償還金に充当可能な基金残高の歳計剰余金の積立による増等が、比率改善の大きな要因である。
　そのため、平成24年度までは将来負担比率と実質公債費比率共に類似団体を上回っていたが、平成25年度以降は両比率共に類似団体より低い数値を維持している。今後も事業を厳選し、健全な財政運営に努める。</t>
    <rPh sb="210" eb="212">
      <t>イコウ</t>
    </rPh>
    <rPh sb="224" eb="225">
      <t>ヒク</t>
    </rPh>
    <rPh sb="226" eb="228">
      <t>スウチ</t>
    </rPh>
    <rPh sb="229" eb="231">
      <t>イジ</t>
    </rPh>
    <phoneticPr fontId="5"/>
  </si>
  <si>
    <t>　負債に充てるための財源が負債額を上回っているため、平成27年度の将来負担比率はマイナスとなっており、類似団体同様、健全な状態と言える。今後も償還金に充当可能な基金残高の確保や、事業を精査し起債の新規発行を抑制することで、比率の維持に努める。
　一方、有形固定資産減価償却率は類似団体よりも高く、上昇傾向にある。村の公共施設等総合管理計画では、平成37年度末には81.8％、平成47年度末には95.7％まで減価償却が進行する見込であり、対策が必要な状況である。そのため、今後は蓬田村ふれあいセンター「よもぎ温泉」の大規模改修や、蓬田村建設機械センターの新設等、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</si>
</sst>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118838</c:v>
                </c:pt>
                <c:pt idx="1">
                  <c:v>127990</c:v>
                </c:pt>
                <c:pt idx="2">
                  <c:v>202258</c:v>
                </c:pt>
                <c:pt idx="3">
                  <c:v>181481</c:v>
                </c:pt>
                <c:pt idx="4">
                  <c:v>137356</c:v>
                </c:pt>
              </c:numCache>
            </c:numRef>
          </c:val>
          <c:smooth val="0"/>
        </c:ser>
        <c:dLbls>
          <c:showLegendKey val="0"/>
          <c:showVal val="0"/>
          <c:showCatName val="0"/>
          <c:showSerName val="0"/>
          <c:showPercent val="0"/>
          <c:showBubbleSize val="0"/>
        </c:dLbls>
        <c:marker val="1"/>
        <c:smooth val="0"/>
        <c:axId val="108836168"/>
        <c:axId val="185003288"/>
      </c:lineChart>
      <c:catAx>
        <c:axId val="108836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003288"/>
        <c:crosses val="autoZero"/>
        <c:auto val="1"/>
        <c:lblAlgn val="ctr"/>
        <c:lblOffset val="100"/>
        <c:tickLblSkip val="1"/>
        <c:tickMarkSkip val="1"/>
        <c:noMultiLvlLbl val="0"/>
      </c:catAx>
      <c:valAx>
        <c:axId val="1850032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36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3.25</c:v>
                </c:pt>
                <c:pt idx="1">
                  <c:v>1.45</c:v>
                </c:pt>
                <c:pt idx="2">
                  <c:v>4.08</c:v>
                </c:pt>
                <c:pt idx="3">
                  <c:v>4.5999999999999996</c:v>
                </c:pt>
                <c:pt idx="4">
                  <c:v>2.71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29.38</c:v>
                </c:pt>
                <c:pt idx="1">
                  <c:v>33.479999999999997</c:v>
                </c:pt>
                <c:pt idx="2">
                  <c:v>41.21</c:v>
                </c:pt>
                <c:pt idx="3">
                  <c:v>53.24</c:v>
                </c:pt>
                <c:pt idx="4">
                  <c:v>68.150000000000006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2406288"/>
        <c:axId val="189358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0.81</c:v>
                </c:pt>
                <c:pt idx="1">
                  <c:v>0.16</c:v>
                </c:pt>
                <c:pt idx="2">
                  <c:v>8.82</c:v>
                </c:pt>
                <c:pt idx="3">
                  <c:v>10.92</c:v>
                </c:pt>
                <c:pt idx="4">
                  <c:v>7.57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2406288"/>
        <c:axId val="189358880"/>
      </c:lineChart>
      <c:catAx>
        <c:axId val="16240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358880"/>
        <c:crosses val="autoZero"/>
        <c:auto val="1"/>
        <c:lblAlgn val="ctr"/>
        <c:lblOffset val="100"/>
        <c:tickLblSkip val="1"/>
        <c:tickMarkSkip val="1"/>
        <c:noMultiLvlLbl val="0"/>
      </c:catAx>
      <c:valAx>
        <c:axId val="18935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0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蓬田村学校給食センター特別会計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蓬田村簡易水道事業特別会計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蓬田村国民健康保険特別会計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0.06</c:v>
                </c:pt>
                <c:pt idx="4">
                  <c:v>#N/A</c:v>
                </c:pt>
                <c:pt idx="5">
                  <c:v>0.16</c:v>
                </c:pt>
                <c:pt idx="6">
                  <c:v>#N/A</c:v>
                </c:pt>
                <c:pt idx="7">
                  <c:v>0.03</c:v>
                </c:pt>
                <c:pt idx="8">
                  <c:v>#N/A</c:v>
                </c:pt>
                <c:pt idx="9">
                  <c:v>0.18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蓬田村宅地造成事業特別会計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1.1000000000000001</c:v>
                </c:pt>
                <c:pt idx="2">
                  <c:v>#N/A</c:v>
                </c:pt>
                <c:pt idx="3">
                  <c:v>0.82</c:v>
                </c:pt>
                <c:pt idx="4">
                  <c:v>#N/A</c:v>
                </c:pt>
                <c:pt idx="5">
                  <c:v>0.61</c:v>
                </c:pt>
                <c:pt idx="6">
                  <c:v>#N/A</c:v>
                </c:pt>
                <c:pt idx="7">
                  <c:v>0.59</c:v>
                </c:pt>
                <c:pt idx="8">
                  <c:v>#N/A</c:v>
                </c:pt>
                <c:pt idx="9">
                  <c:v>0.37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蓬田村介護保険特別会計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0.44</c:v>
                </c:pt>
                <c:pt idx="2">
                  <c:v>#N/A</c:v>
                </c:pt>
                <c:pt idx="3">
                  <c:v>0.72</c:v>
                </c:pt>
                <c:pt idx="4">
                  <c:v>#N/A</c:v>
                </c:pt>
                <c:pt idx="5">
                  <c:v>0.06</c:v>
                </c:pt>
                <c:pt idx="6">
                  <c:v>#N/A</c:v>
                </c:pt>
                <c:pt idx="7">
                  <c:v>7.0000000000000007E-2</c:v>
                </c:pt>
                <c:pt idx="8">
                  <c:v>#N/A</c:v>
                </c:pt>
                <c:pt idx="9">
                  <c:v>1.1499999999999999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3.22</c:v>
                </c:pt>
                <c:pt idx="2">
                  <c:v>#N/A</c:v>
                </c:pt>
                <c:pt idx="3">
                  <c:v>1.44</c:v>
                </c:pt>
                <c:pt idx="4">
                  <c:v>#N/A</c:v>
                </c:pt>
                <c:pt idx="5">
                  <c:v>4.08</c:v>
                </c:pt>
                <c:pt idx="6">
                  <c:v>#N/A</c:v>
                </c:pt>
                <c:pt idx="7">
                  <c:v>4.59</c:v>
                </c:pt>
                <c:pt idx="8">
                  <c:v>#N/A</c:v>
                </c:pt>
                <c:pt idx="9">
                  <c:v>2.7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6763496"/>
        <c:axId val="184669696"/>
      </c:barChart>
      <c:catAx>
        <c:axId val="186763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669696"/>
        <c:crosses val="autoZero"/>
        <c:auto val="1"/>
        <c:lblAlgn val="ctr"/>
        <c:lblOffset val="100"/>
        <c:tickLblSkip val="1"/>
        <c:tickMarkSkip val="1"/>
        <c:noMultiLvlLbl val="0"/>
      </c:catAx>
      <c:valAx>
        <c:axId val="18466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63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256</c:v>
                </c:pt>
                <c:pt idx="5">
                  <c:v>249</c:v>
                </c:pt>
                <c:pt idx="8">
                  <c:v>222</c:v>
                </c:pt>
                <c:pt idx="11">
                  <c:v>204</c:v>
                </c:pt>
                <c:pt idx="14">
                  <c:v>200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2</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c:v>
                </c:pt>
                <c:pt idx="3">
                  <c:v>26</c:v>
                </c:pt>
                <c:pt idx="6">
                  <c:v>2</c:v>
                </c:pt>
                <c:pt idx="9">
                  <c:v>3</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53</c:v>
                </c:pt>
                <c:pt idx="3">
                  <c:v>51</c:v>
                </c:pt>
                <c:pt idx="6">
                  <c:v>48</c:v>
                </c:pt>
                <c:pt idx="9">
                  <c:v>49</c:v>
                </c:pt>
                <c:pt idx="12">
                  <c:v>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281</c:v>
                </c:pt>
                <c:pt idx="3">
                  <c:v>250</c:v>
                </c:pt>
                <c:pt idx="6">
                  <c:v>225</c:v>
                </c:pt>
                <c:pt idx="9">
                  <c:v>191</c:v>
                </c:pt>
                <c:pt idx="12">
                  <c:v>180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4539080"/>
        <c:axId val="162389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110</c:v>
                </c:pt>
                <c:pt idx="2">
                  <c:v>#N/A</c:v>
                </c:pt>
                <c:pt idx="3">
                  <c:v>#N/A</c:v>
                </c:pt>
                <c:pt idx="4">
                  <c:v>79</c:v>
                </c:pt>
                <c:pt idx="5">
                  <c:v>#N/A</c:v>
                </c:pt>
                <c:pt idx="6">
                  <c:v>#N/A</c:v>
                </c:pt>
                <c:pt idx="7">
                  <c:v>54</c:v>
                </c:pt>
                <c:pt idx="8">
                  <c:v>#N/A</c:v>
                </c:pt>
                <c:pt idx="9">
                  <c:v>#N/A</c:v>
                </c:pt>
                <c:pt idx="10">
                  <c:v>41</c:v>
                </c:pt>
                <c:pt idx="11">
                  <c:v>#N/A</c:v>
                </c:pt>
                <c:pt idx="12">
                  <c:v>#N/A</c:v>
                </c:pt>
                <c:pt idx="13">
                  <c:v>28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4539080"/>
        <c:axId val="162389928"/>
      </c:lineChart>
      <c:catAx>
        <c:axId val="19453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89928"/>
        <c:crosses val="autoZero"/>
        <c:auto val="1"/>
        <c:lblAlgn val="ctr"/>
        <c:lblOffset val="100"/>
        <c:tickLblSkip val="1"/>
        <c:tickMarkSkip val="1"/>
        <c:noMultiLvlLbl val="0"/>
      </c:catAx>
      <c:valAx>
        <c:axId val="162389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3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2054</c:v>
                </c:pt>
                <c:pt idx="5">
                  <c:v>1947</c:v>
                </c:pt>
                <c:pt idx="8">
                  <c:v>1977</c:v>
                </c:pt>
                <c:pt idx="11">
                  <c:v>1933</c:v>
                </c:pt>
                <c:pt idx="14">
                  <c:v>1810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1205</c:v>
                </c:pt>
                <c:pt idx="5">
                  <c:v>1452</c:v>
                </c:pt>
                <c:pt idx="8">
                  <c:v>1518</c:v>
                </c:pt>
                <c:pt idx="11">
                  <c:v>1774</c:v>
                </c:pt>
                <c:pt idx="14">
                  <c:v>1955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678</c:v>
                </c:pt>
                <c:pt idx="3">
                  <c:v>593</c:v>
                </c:pt>
                <c:pt idx="6">
                  <c:v>483</c:v>
                </c:pt>
                <c:pt idx="9">
                  <c:v>423</c:v>
                </c:pt>
                <c:pt idx="12">
                  <c:v>407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c:v>
                </c:pt>
                <c:pt idx="3">
                  <c:v>12</c:v>
                </c:pt>
                <c:pt idx="6">
                  <c:v>51</c:v>
                </c:pt>
                <c:pt idx="9">
                  <c:v>49</c:v>
                </c:pt>
                <c:pt idx="12">
                  <c:v>45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646</c:v>
                </c:pt>
                <c:pt idx="3">
                  <c:v>566</c:v>
                </c:pt>
                <c:pt idx="6">
                  <c:v>553</c:v>
                </c:pt>
                <c:pt idx="9">
                  <c:v>551</c:v>
                </c:pt>
                <c:pt idx="12">
                  <c:v>524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1941</c:v>
                </c:pt>
                <c:pt idx="3">
                  <c:v>1802</c:v>
                </c:pt>
                <c:pt idx="6">
                  <c:v>1854</c:v>
                </c:pt>
                <c:pt idx="9">
                  <c:v>1875</c:v>
                </c:pt>
                <c:pt idx="12">
                  <c:v>1784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389472"/>
        <c:axId val="184750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389472"/>
        <c:axId val="184750152"/>
      </c:lineChart>
      <c:catAx>
        <c:axId val="16238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750152"/>
        <c:crosses val="autoZero"/>
        <c:auto val="1"/>
        <c:lblAlgn val="ctr"/>
        <c:lblOffset val="100"/>
        <c:tickLblSkip val="1"/>
        <c:tickMarkSkip val="1"/>
        <c:noMultiLvlLbl val="0"/>
      </c:catAx>
      <c:valAx>
        <c:axId val="184750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8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{BB0D1070-D1EF-409D-B9D0-43E19B48E4CF}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{973C4CA8-D973-40BF-B589-790CCF96BEAD}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{FE0E9D18-8FF0-416F-819A-8120B8EC0742}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{1273FE65-3C98-46F2-851D-4E288EB41741}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{6D466751-6106-48CA-ABE2-9A0299DE11FB}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{2CB4C7CF-4172-488C-81C5-FF6E7A31EC49}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{C3E19726-4134-445C-949B-D432F50DA03D}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{BA5686D3-8D75-42A1-B0D0-626A089C092A}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{810F45DA-298C-46E3-ACBC-AFD75416CDB2}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{124D34CB-22FC-4BE5-987E-8242A9C2851B}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1594648"/>
        <c:axId val="341595040"/>
      </c:scatterChart>
      <c:valAx>
        <c:axId val="341594648"/>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1595040"/>
        <c:crosses val="autoZero"/>
        <c:crossBetween val="midCat"/>
      </c:valAx>
      <c:valAx>
        <c:axId val="3415950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1594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{B9D7F31C-FAC5-489F-AB00-CABA7B070F07}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{06606066-4568-4080-A44A-BA58CB4A31A2}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{AEF0B71D-F597-41A1-945E-C66D61E065BF}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{750C4C6D-0FFA-4BA1-81D0-4449C4B9C310}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{7DD1105C-3826-46F4-9A77-0339317BB298}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7.8</c:v>
                </c:pt>
                <c:pt idx="2">
                  <c:v>5.6</c:v>
                </c:pt>
                <c:pt idx="3">
                  <c:v>4</c:v>
                </c:pt>
                <c:pt idx="4">
                  <c:v>2.8</c:v>
                </c:pt>
              </c:numCache>
            </c:numRef>
          </c:xVal>
          <c:yVal>
            <c:numRef>
              <c:f>公会計指標分析・財政指標組合せ分析表!$K$73:$O$73</c:f>
              <c:numCache>
                <c:formatCode>#,##0.0;"▲ "#,##0.0</c:formatCode>
                <c:ptCount val="5"/>
                <c:pt idx="0">
                  <c:v>3.1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{8B5F5891-3CBF-4C75-95A5-286D42D533B1}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{7120BBE9-1F7C-430E-A7A3-27985A15BB3F}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{94A83162-7D98-48FA-84E3-2EB7A313B695}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{E4261CD1-1CFF-4911-AB71-D8910A344AC1}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{B31E0A9F-AC80-487C-83E8-D858C62F70B1}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71396704"/>
        <c:axId val="271397096"/>
      </c:scatterChart>
      <c:valAx>
        <c:axId val="271396704"/>
        <c:scaling>
          <c:orientation val="minMax"/>
          <c:max val="10.5"/>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1397096"/>
        <c:crosses val="autoZero"/>
        <c:crossBetween val="midCat"/>
      </c:valAx>
      <c:valAx>
        <c:axId val="271397096"/>
        <c:scaling>
          <c:orientation val="minMax"/>
          <c:max val="3.7"/>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1396704"/>
        <c:crosses val="autoZero"/>
        <c:crossBetween val="midCat"/>
        <c:majorUnit val="0.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％であり、前年度比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ポイントの減となっている。平成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年度から比較すると毎年確実に減少してきている。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今までは平成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年度実施のライスセンター建設事業や平成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年度実施の蓬田小学校建設事業及び簡易水道事業等の大型建設事業債の元利償還金が比率を上げている要因であったが、平成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年度以降、償還額が減少しているため、実質公債費比率も減少を続ける見込である。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今後も事業内容を精査し、新規発行債を抑制し比率の引き下げに努める。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早期健全化基準の</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を大きく下回っている。将来負担額の中で簡易水道事業債残高のうち一般会計で負担すべき分が大きな負担となっているが、簡易水道事業では今後、大規模な事業を予定していないため、順調に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また、償還金に充当可能な基金残高も昨年度と比較して</a:t>
          </a:r>
          <a:r>
            <a:rPr kumimoji="1" lang="en-US" altLang="ja-JP" sz="1400">
              <a:latin typeface="ＭＳ ゴシック" pitchFamily="49" charset="-128"/>
              <a:ea typeface="ＭＳ ゴシック" pitchFamily="49" charset="-128"/>
            </a:rPr>
            <a:t>181,898</a:t>
          </a:r>
          <a:r>
            <a:rPr kumimoji="1" lang="ja-JP" altLang="en-US" sz="1400">
              <a:latin typeface="ＭＳ ゴシック" pitchFamily="49" charset="-128"/>
              <a:ea typeface="ＭＳ ゴシック" pitchFamily="49" charset="-128"/>
            </a:rPr>
            <a:t>千円の増となったことも比率改善を維持している要因である。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普通会計においても事業を精査し、できる限り起債の新規発行を抑制し、比率の維持に努める。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
2,919
80.84
2,479,246
2,435,498
43,748
1,616,967
1,784,247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59.5</a:t>
          </a:r>
          <a:r>
            <a:rPr kumimoji="1" lang="ja-JP" altLang="ja-JP" sz="1100">
              <a:solidFill>
                <a:schemeClr val="dk1"/>
              </a:solidFill>
              <a:effectLst/>
              <a:latin typeface="+mn-lt"/>
              <a:ea typeface="+mn-ea"/>
              <a:cs typeface="+mn-cs"/>
            </a:rPr>
            <a:t>％と、類似団体を</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ポイント上回っている。</a:t>
          </a:r>
          <a:endParaRPr lang="ja-JP" altLang="ja-JP">
            <a:effectLst/>
          </a:endParaRPr>
        </a:p>
        <a:p>
          <a:r>
            <a:rPr lang="ja-JP" altLang="ja-JP" sz="1100" b="0" i="0" baseline="0">
              <a:solidFill>
                <a:schemeClr val="dk1"/>
              </a:solidFill>
              <a:effectLst/>
              <a:latin typeface="+mn-lt"/>
              <a:ea typeface="+mn-ea"/>
              <a:cs typeface="+mn-cs"/>
            </a:rPr>
            <a:t>　主な要因として施設の老朽化があり、築</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年を超える公共建築物は、全体の</a:t>
          </a:r>
          <a:r>
            <a:rPr lang="en-US" altLang="ja-JP" sz="1100" b="0" i="0" baseline="0">
              <a:solidFill>
                <a:schemeClr val="dk1"/>
              </a:solidFill>
              <a:effectLst/>
              <a:latin typeface="+mn-lt"/>
              <a:ea typeface="+mn-ea"/>
              <a:cs typeface="+mn-cs"/>
            </a:rPr>
            <a:t>47.1</a:t>
          </a:r>
          <a:r>
            <a:rPr lang="ja-JP" altLang="ja-JP" sz="1100" b="0" i="0" baseline="0">
              <a:solidFill>
                <a:schemeClr val="dk1"/>
              </a:solidFill>
              <a:effectLst/>
              <a:latin typeface="+mn-lt"/>
              <a:ea typeface="+mn-ea"/>
              <a:cs typeface="+mn-cs"/>
            </a:rPr>
            <a:t>％を占め、昭和</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年の新耐震化基準以前に建築された公共建築物については、全体の</a:t>
          </a:r>
          <a:r>
            <a:rPr lang="en-US" altLang="ja-JP" sz="1100" b="0" i="0" baseline="0">
              <a:solidFill>
                <a:schemeClr val="dk1"/>
              </a:solidFill>
              <a:effectLst/>
              <a:latin typeface="+mn-lt"/>
              <a:ea typeface="+mn-ea"/>
              <a:cs typeface="+mn-cs"/>
            </a:rPr>
            <a:t>40.8</a:t>
          </a:r>
          <a:r>
            <a:rPr lang="ja-JP" altLang="ja-JP" sz="1100" b="0" i="0" baseline="0">
              <a:solidFill>
                <a:schemeClr val="dk1"/>
              </a:solidFill>
              <a:effectLst/>
              <a:latin typeface="+mn-lt"/>
              <a:ea typeface="+mn-ea"/>
              <a:cs typeface="+mn-cs"/>
            </a:rPr>
            <a:t>％を占める。</a:t>
          </a:r>
          <a:endParaRPr lang="ja-JP" altLang="ja-JP">
            <a:effectLst/>
          </a:endParaRPr>
        </a:p>
        <a:p>
          <a:r>
            <a:rPr lang="ja-JP" altLang="ja-JP" sz="1100" b="0" i="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年までに個別施設計画を策定し、</a:t>
          </a:r>
          <a:r>
            <a:rPr lang="ja-JP" altLang="ja-JP" sz="1100" b="0" i="0" baseline="0">
              <a:solidFill>
                <a:schemeClr val="dk1"/>
              </a:solidFill>
              <a:effectLst/>
              <a:latin typeface="+mn-lt"/>
              <a:ea typeface="+mn-ea"/>
              <a:cs typeface="+mn-cs"/>
            </a:rPr>
            <a:t>公共建築物の更新のみならず、延床面積の縮減や、延命措置の実施又は取壊しによる公共建築物の最適な配置を目指す。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9" name="直線コネクタ 68"/>
        <xdr:cNvCxnSpPr/>
      </xdr:nvCxnSpPr>
      <xdr:spPr>
        <a:xfrm flipV="1">
          <a:off x="4760595" y="463253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0" name="有形固定資産減価償却率最小値テキスト"/>
        <xdr:cNvSpPr txBox="1"/>
      </xdr:nvSpPr>
      <xdr:spPr>
        <a:xfrm>
          <a:off x="4813300" y="589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1" name="直線コネクタ 70"/>
        <xdr:cNvCxnSpPr/>
      </xdr:nvCxnSpPr>
      <xdr:spPr>
        <a:xfrm>
          <a:off x="4673600" y="589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2" name="有形固定資産減価償却率最大値テキスト"/>
        <xdr:cNvSpPr txBox="1"/>
      </xdr:nvSpPr>
      <xdr:spPr>
        <a:xfrm>
          <a:off x="481330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3" name="直線コネクタ 72"/>
        <xdr:cNvCxnSpPr/>
      </xdr:nvCxnSpPr>
      <xdr:spPr>
        <a:xfrm>
          <a:off x="4673600" y="463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4" name="有形固定資産減価償却率平均値テキスト"/>
        <xdr:cNvSpPr txBox="1"/>
      </xdr:nvSpPr>
      <xdr:spPr>
        <a:xfrm>
          <a:off x="4813300" y="5200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5" name="フローチャート : 判断 74"/>
        <xdr:cNvSpPr/>
      </xdr:nvSpPr>
      <xdr:spPr>
        <a:xfrm>
          <a:off x="47117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6" name="フローチャート : 判断 75"/>
        <xdr:cNvSpPr/>
      </xdr:nvSpPr>
      <xdr:spPr>
        <a:xfrm>
          <a:off x="4000500" y="561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93133</xdr:rowOff>
    </xdr:from>
    <xdr:to>
      <xdr:col>3</xdr:col>
      <xdr:colOff>511175</xdr:colOff>
      <xdr:row>31</xdr:row>
      <xdr:rowOff>23283</xdr:rowOff>
    </xdr:to>
    <xdr:sp macro="" textlink="">
      <xdr:nvSpPr>
        <xdr:cNvPr id="82" name="円/楕円 81"/>
        <xdr:cNvSpPr/>
      </xdr:nvSpPr>
      <xdr:spPr>
        <a:xfrm>
          <a:off x="4000500" y="52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3" name="n_1aveValue有形固定資産減価償却率"/>
        <xdr:cNvSpPr txBox="1"/>
      </xdr:nvSpPr>
      <xdr:spPr>
        <a:xfrm>
          <a:off x="3836043" y="571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39810</xdr:rowOff>
    </xdr:from>
    <xdr:ext cx="405111" cy="259045"/>
    <xdr:sp macro="" textlink="">
      <xdr:nvSpPr>
        <xdr:cNvPr id="84" name="n_1mainValue有形固定資産減価償却率"/>
        <xdr:cNvSpPr txBox="1"/>
      </xdr:nvSpPr>
      <xdr:spPr>
        <a:xfrm>
          <a:off x="3836043" y="5011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
2,919
80.84
2,479,246
2,435,498
43,748
1,616,967
1,784,247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68834</xdr:rowOff>
    </xdr:from>
    <xdr:to>
      <xdr:col>5</xdr:col>
      <xdr:colOff>409575</xdr:colOff>
      <xdr:row>39</xdr:row>
      <xdr:rowOff>170434</xdr:rowOff>
    </xdr:to>
    <xdr:sp macro="" textlink="">
      <xdr:nvSpPr>
        <xdr:cNvPr id="68" name="円/楕円 67"/>
        <xdr:cNvSpPr/>
      </xdr:nvSpPr>
      <xdr:spPr>
        <a:xfrm>
          <a:off x="3746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15511</xdr:rowOff>
    </xdr:from>
    <xdr:ext cx="405111" cy="259045"/>
    <xdr:sp macro="" textlink="">
      <xdr:nvSpPr>
        <xdr:cNvPr id="70" name="n_1mainValue【道路】&#10;有形固定資産減価償却率"/>
        <xdr:cNvSpPr txBox="1"/>
      </xdr:nvSpPr>
      <xdr:spPr>
        <a:xfrm>
          <a:off x="3582043" y="6530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56303</xdr:rowOff>
    </xdr:from>
    <xdr:to>
      <xdr:col>14</xdr:col>
      <xdr:colOff>79375</xdr:colOff>
      <xdr:row>41</xdr:row>
      <xdr:rowOff>157903</xdr:rowOff>
    </xdr:to>
    <xdr:sp macro="" textlink="">
      <xdr:nvSpPr>
        <xdr:cNvPr id="107" name="円/楕円 106"/>
        <xdr:cNvSpPr/>
      </xdr:nvSpPr>
      <xdr:spPr>
        <a:xfrm>
          <a:off x="9588500" y="70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149030</xdr:rowOff>
    </xdr:from>
    <xdr:ext cx="534377" cy="259045"/>
    <xdr:sp macro="" textlink="">
      <xdr:nvSpPr>
        <xdr:cNvPr id="109" name="n_1mainValue【道路】&#10;一人当たり延長"/>
        <xdr:cNvSpPr txBox="1"/>
      </xdr:nvSpPr>
      <xdr:spPr>
        <a:xfrm>
          <a:off x="9359410" y="71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72644</xdr:rowOff>
    </xdr:from>
    <xdr:to>
      <xdr:col>5</xdr:col>
      <xdr:colOff>409575</xdr:colOff>
      <xdr:row>63</xdr:row>
      <xdr:rowOff>2794</xdr:rowOff>
    </xdr:to>
    <xdr:sp macro="" textlink="">
      <xdr:nvSpPr>
        <xdr:cNvPr id="145" name="円/楕円 144"/>
        <xdr:cNvSpPr/>
      </xdr:nvSpPr>
      <xdr:spPr>
        <a:xfrm>
          <a:off x="3746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19321</xdr:rowOff>
    </xdr:from>
    <xdr:ext cx="405111" cy="259045"/>
    <xdr:sp macro="" textlink="">
      <xdr:nvSpPr>
        <xdr:cNvPr id="147" name="n_1mainValue【橋りょう・トンネル】&#10;有形固定資産減価償却率"/>
        <xdr:cNvSpPr txBox="1"/>
      </xdr:nvSpPr>
      <xdr:spPr>
        <a:xfrm>
          <a:off x="3582043" y="1047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50816</xdr:rowOff>
    </xdr:from>
    <xdr:to>
      <xdr:col>14</xdr:col>
      <xdr:colOff>79375</xdr:colOff>
      <xdr:row>62</xdr:row>
      <xdr:rowOff>152416</xdr:rowOff>
    </xdr:to>
    <xdr:sp macro="" textlink="">
      <xdr:nvSpPr>
        <xdr:cNvPr id="184" name="円/楕円 183"/>
        <xdr:cNvSpPr/>
      </xdr:nvSpPr>
      <xdr:spPr>
        <a:xfrm>
          <a:off x="9588500" y="1068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5"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143543</xdr:rowOff>
    </xdr:from>
    <xdr:ext cx="599010" cy="259045"/>
    <xdr:sp macro="" textlink="">
      <xdr:nvSpPr>
        <xdr:cNvPr id="186" name="n_1mainValue【橋りょう・トンネル】&#10;一人当たり有形固定資産（償却資産）額"/>
        <xdr:cNvSpPr txBox="1"/>
      </xdr:nvSpPr>
      <xdr:spPr>
        <a:xfrm>
          <a:off x="9327094" y="107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133604</xdr:rowOff>
    </xdr:from>
    <xdr:to>
      <xdr:col>5</xdr:col>
      <xdr:colOff>409575</xdr:colOff>
      <xdr:row>86</xdr:row>
      <xdr:rowOff>63754</xdr:rowOff>
    </xdr:to>
    <xdr:sp macro="" textlink="">
      <xdr:nvSpPr>
        <xdr:cNvPr id="222" name="円/楕円 221"/>
        <xdr:cNvSpPr/>
      </xdr:nvSpPr>
      <xdr:spPr>
        <a:xfrm>
          <a:off x="3746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3"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54881</xdr:rowOff>
    </xdr:from>
    <xdr:ext cx="405111" cy="259045"/>
    <xdr:sp macro="" textlink="">
      <xdr:nvSpPr>
        <xdr:cNvPr id="224" name="n_1mainValue【公営住宅】&#10;有形固定資産減価償却率"/>
        <xdr:cNvSpPr txBox="1"/>
      </xdr:nvSpPr>
      <xdr:spPr>
        <a:xfrm>
          <a:off x="3582043" y="1479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4" name="テキスト ボックス 243"/>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6" name="テキスト ボックス 24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0" name="直線コネクタ 249"/>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1"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2" name="直線コネクタ 251"/>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3"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4" name="直線コネクタ 253"/>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5"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6" name="フローチャート : 判断 255"/>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7" name="フローチャート : 判断 256"/>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150912</xdr:rowOff>
    </xdr:from>
    <xdr:to>
      <xdr:col>14</xdr:col>
      <xdr:colOff>79375</xdr:colOff>
      <xdr:row>86</xdr:row>
      <xdr:rowOff>81062</xdr:rowOff>
    </xdr:to>
    <xdr:sp macro="" textlink="">
      <xdr:nvSpPr>
        <xdr:cNvPr id="263" name="円/楕円 262"/>
        <xdr:cNvSpPr/>
      </xdr:nvSpPr>
      <xdr:spPr>
        <a:xfrm>
          <a:off x="9588500" y="147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4"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72189</xdr:rowOff>
    </xdr:from>
    <xdr:ext cx="469744" cy="259045"/>
    <xdr:sp macro="" textlink="">
      <xdr:nvSpPr>
        <xdr:cNvPr id="265" name="n_1mainValue【公営住宅】&#10;一人当たり面積"/>
        <xdr:cNvSpPr txBox="1"/>
      </xdr:nvSpPr>
      <xdr:spPr>
        <a:xfrm>
          <a:off x="9391727" y="1481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3" name="テキスト ボックス 29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3" name="テキスト ボックス 30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7" name="直線コネクタ 306"/>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8"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9" name="直線コネクタ 308"/>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0"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1" name="直線コネクタ 310"/>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2"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3" name="フローチャート : 判断 312"/>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4" name="フローチャート : 判断 313"/>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27033</xdr:rowOff>
    </xdr:from>
    <xdr:to>
      <xdr:col>22</xdr:col>
      <xdr:colOff>415925</xdr:colOff>
      <xdr:row>33</xdr:row>
      <xdr:rowOff>128633</xdr:rowOff>
    </xdr:to>
    <xdr:sp macro="" textlink="">
      <xdr:nvSpPr>
        <xdr:cNvPr id="320" name="円/楕円 319"/>
        <xdr:cNvSpPr/>
      </xdr:nvSpPr>
      <xdr:spPr>
        <a:xfrm>
          <a:off x="15430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1"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145160</xdr:rowOff>
    </xdr:from>
    <xdr:ext cx="405111" cy="259045"/>
    <xdr:sp macro="" textlink="">
      <xdr:nvSpPr>
        <xdr:cNvPr id="322" name="n_1mainValue【認定こども園・幼稚園・保育所】&#10;有形固定資産減価償却率"/>
        <xdr:cNvSpPr txBox="1"/>
      </xdr:nvSpPr>
      <xdr:spPr>
        <a:xfrm>
          <a:off x="15266043" y="546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6" name="テキスト ボックス 33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8" name="テキスト ボックス 337"/>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0" name="テキスト ボックス 339"/>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2" name="テキスト ボックス 341"/>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4" name="直線コネクタ 343"/>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5"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6" name="直線コネクタ 345"/>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7"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8" name="直線コネクタ 347"/>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9"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0" name="フローチャート : 判断 349"/>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1" name="フローチャート : 判断 350"/>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67874</xdr:rowOff>
    </xdr:from>
    <xdr:to>
      <xdr:col>31</xdr:col>
      <xdr:colOff>85725</xdr:colOff>
      <xdr:row>41</xdr:row>
      <xdr:rowOff>169474</xdr:rowOff>
    </xdr:to>
    <xdr:sp macro="" textlink="">
      <xdr:nvSpPr>
        <xdr:cNvPr id="357" name="円/楕円 356"/>
        <xdr:cNvSpPr/>
      </xdr:nvSpPr>
      <xdr:spPr>
        <a:xfrm>
          <a:off x="21272500" y="70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58"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160601</xdr:rowOff>
    </xdr:from>
    <xdr:ext cx="469744" cy="259045"/>
    <xdr:sp macro="" textlink="">
      <xdr:nvSpPr>
        <xdr:cNvPr id="359" name="n_1mainValue【認定こども園・幼稚園・保育所】&#10;一人当たり面積"/>
        <xdr:cNvSpPr txBox="1"/>
      </xdr:nvSpPr>
      <xdr:spPr>
        <a:xfrm>
          <a:off x="21075727" y="719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4" name="直線コネクタ 383"/>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5"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6" name="直線コネクタ 385"/>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7"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8" name="直線コネクタ 38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9"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0" name="フローチャート : 判断 389"/>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1" name="フローチャート : 判断 390"/>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13970</xdr:rowOff>
    </xdr:from>
    <xdr:to>
      <xdr:col>22</xdr:col>
      <xdr:colOff>415925</xdr:colOff>
      <xdr:row>59</xdr:row>
      <xdr:rowOff>115570</xdr:rowOff>
    </xdr:to>
    <xdr:sp macro="" textlink="">
      <xdr:nvSpPr>
        <xdr:cNvPr id="397" name="円/楕円 396"/>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98"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132097</xdr:rowOff>
    </xdr:from>
    <xdr:ext cx="405111" cy="259045"/>
    <xdr:sp macro="" textlink="">
      <xdr:nvSpPr>
        <xdr:cNvPr id="399" name="n_1mainValue【学校施設】&#10;有形固定資産減価償却率"/>
        <xdr:cNvSpPr txBox="1"/>
      </xdr:nvSpPr>
      <xdr:spPr>
        <a:xfrm>
          <a:off x="15266043"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5" name="テキスト ボックス 41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7" name="テキスト ボックス 41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9" name="テキスト ボックス 41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1" name="テキスト ボックス 4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3" name="直線コネクタ 42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5" name="直線コネクタ 42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7" name="直線コネクタ 42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8"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9" name="フローチャート : 判断 42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0" name="フローチャート : 判断 429"/>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163322</xdr:rowOff>
    </xdr:from>
    <xdr:to>
      <xdr:col>31</xdr:col>
      <xdr:colOff>85725</xdr:colOff>
      <xdr:row>63</xdr:row>
      <xdr:rowOff>93472</xdr:rowOff>
    </xdr:to>
    <xdr:sp macro="" textlink="">
      <xdr:nvSpPr>
        <xdr:cNvPr id="436" name="円/楕円 435"/>
        <xdr:cNvSpPr/>
      </xdr:nvSpPr>
      <xdr:spPr>
        <a:xfrm>
          <a:off x="21272500" y="107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7"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84599</xdr:rowOff>
    </xdr:from>
    <xdr:ext cx="469744" cy="259045"/>
    <xdr:sp macro="" textlink="">
      <xdr:nvSpPr>
        <xdr:cNvPr id="438" name="n_1mainValue【学校施設】&#10;一人当たり面積"/>
        <xdr:cNvSpPr txBox="1"/>
      </xdr:nvSpPr>
      <xdr:spPr>
        <a:xfrm>
          <a:off x="21075727"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0" name="正方形/長方形 43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1" name="正方形/長方形 44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2" name="正方形/長方形 44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3" name="正方形/長方形 44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6" name="正方形/長方形 44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7" name="正方形/長方形 44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8" name="正方形/長方形 44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9" name="正方形/長方形 44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1" name="直線コネクタ 4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2" name="テキスト ボックス 4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3" name="直線コネクタ 4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4" name="テキスト ボックス 4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5" name="直線コネクタ 4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6" name="テキスト ボックス 4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7" name="直線コネクタ 4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8" name="テキスト ボックス 4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9" name="直線コネクタ 4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0" name="テキスト ボックス 4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1" name="直線コネクタ 4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2" name="テキスト ボックス 4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4" name="テキスト ボックス 4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6" name="直線コネクタ 475"/>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7"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8" name="直線コネクタ 477"/>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9"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0" name="直線コネクタ 47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1"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2" name="フローチャート : 判断 481"/>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3" name="フローチャート : 判断 482"/>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159294</xdr:rowOff>
    </xdr:from>
    <xdr:to>
      <xdr:col>22</xdr:col>
      <xdr:colOff>415925</xdr:colOff>
      <xdr:row>104</xdr:row>
      <xdr:rowOff>89444</xdr:rowOff>
    </xdr:to>
    <xdr:sp macro="" textlink="">
      <xdr:nvSpPr>
        <xdr:cNvPr id="489" name="円/楕円 488"/>
        <xdr:cNvSpPr/>
      </xdr:nvSpPr>
      <xdr:spPr>
        <a:xfrm>
          <a:off x="15430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490" name="n_1ave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80571</xdr:rowOff>
    </xdr:from>
    <xdr:ext cx="405111" cy="259045"/>
    <xdr:sp macro="" textlink="">
      <xdr:nvSpPr>
        <xdr:cNvPr id="491" name="n_1mainValue【公民館】&#10;有形固定資産減価償却率"/>
        <xdr:cNvSpPr txBox="1"/>
      </xdr:nvSpPr>
      <xdr:spPr>
        <a:xfrm>
          <a:off x="15266043"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0" name="テキスト ボックス 4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2" name="テキスト ボックス 5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3" name="直線コネクタ 5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4" name="テキスト ボックス 5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5" name="直線コネクタ 5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6" name="テキスト ボックス 5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7" name="直線コネクタ 5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8" name="テキスト ボックス 5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9" name="直線コネクタ 5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0" name="テキスト ボックス 5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1" name="直線コネクタ 5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2" name="テキスト ボックス 5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16" name="直線コネクタ 515"/>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17"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18" name="直線コネクタ 517"/>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19"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20" name="直線コネクタ 519"/>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21"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2" name="フローチャート : 判断 521"/>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3" name="フローチャート : 判断 522"/>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62230</xdr:rowOff>
    </xdr:from>
    <xdr:to>
      <xdr:col>31</xdr:col>
      <xdr:colOff>85725</xdr:colOff>
      <xdr:row>106</xdr:row>
      <xdr:rowOff>163830</xdr:rowOff>
    </xdr:to>
    <xdr:sp macro="" textlink="">
      <xdr:nvSpPr>
        <xdr:cNvPr id="529" name="円/楕円 528"/>
        <xdr:cNvSpPr/>
      </xdr:nvSpPr>
      <xdr:spPr>
        <a:xfrm>
          <a:off x="212725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30"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8907</xdr:rowOff>
    </xdr:from>
    <xdr:ext cx="469744" cy="259045"/>
    <xdr:sp macro="" textlink="">
      <xdr:nvSpPr>
        <xdr:cNvPr id="531" name="n_1mainValue【公民館】&#10;一人当たり面積"/>
        <xdr:cNvSpPr txBox="1"/>
      </xdr:nvSpPr>
      <xdr:spPr>
        <a:xfrm>
          <a:off x="21075727"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類似団体と比較して特に有形固定資産減価償却率が高い施設としては、認定子ども園・幼稚園・保育所、学校施設、消防施設、庁舎</a:t>
          </a:r>
          <a:r>
            <a:rPr kumimoji="1" lang="ja-JP" altLang="en-US" sz="1100">
              <a:solidFill>
                <a:schemeClr val="dk1"/>
              </a:solidFill>
              <a:effectLst/>
              <a:latin typeface="+mn-lt"/>
              <a:ea typeface="+mn-ea"/>
              <a:cs typeface="+mn-cs"/>
            </a:rPr>
            <a:t>が挙げられ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年度にかけて整備事業を行い類似団体を大きく下回った公営住宅を除くと、</a:t>
          </a:r>
          <a:r>
            <a:rPr kumimoji="1" lang="ja-JP" altLang="ja-JP" sz="1100">
              <a:solidFill>
                <a:schemeClr val="dk1"/>
              </a:solidFill>
              <a:effectLst/>
              <a:latin typeface="+mn-lt"/>
              <a:ea typeface="+mn-ea"/>
              <a:cs typeface="+mn-cs"/>
            </a:rPr>
            <a:t>その他の施設については平均並と言える。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認定子ども園・幼稚園・保育所については、蓬田保育所（耐用年数</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年）の平成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年の改修以降、年数が経過しているため、減価償却率が高い。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学校施設については、</a:t>
          </a:r>
          <a:r>
            <a:rPr lang="ja-JP" altLang="ja-JP" sz="1100" b="0" i="0" baseline="0">
              <a:solidFill>
                <a:schemeClr val="dk1"/>
              </a:solidFill>
              <a:effectLst/>
              <a:latin typeface="+mn-lt"/>
              <a:ea typeface="+mn-ea"/>
              <a:cs typeface="+mn-cs"/>
            </a:rPr>
            <a:t>平均経過年数は</a:t>
          </a:r>
          <a:r>
            <a:rPr lang="en-US" altLang="ja-JP" sz="1100" b="0" i="0" baseline="0">
              <a:solidFill>
                <a:schemeClr val="dk1"/>
              </a:solidFill>
              <a:effectLst/>
              <a:latin typeface="+mn-lt"/>
              <a:ea typeface="+mn-ea"/>
              <a:cs typeface="+mn-cs"/>
            </a:rPr>
            <a:t>17.8</a:t>
          </a:r>
          <a:r>
            <a:rPr lang="ja-JP" altLang="ja-JP" sz="1100" b="0" i="0" baseline="0">
              <a:solidFill>
                <a:schemeClr val="dk1"/>
              </a:solidFill>
              <a:effectLst/>
              <a:latin typeface="+mn-lt"/>
              <a:ea typeface="+mn-ea"/>
              <a:cs typeface="+mn-cs"/>
            </a:rPr>
            <a:t>年と比較的新しいが、木造のものが多く耐用年数が短いため、平均よりも減価償却率は高くなっている。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消防施設と庁舎についても、消防団分団屯所と役場庁舎の耐用年数２４年が既に経過しているため減価償却率が高い要因となっている。</a:t>
          </a:r>
          <a:endParaRPr lang="ja-JP" altLang="ja-JP" sz="1400">
            <a:effectLst/>
          </a:endParaRPr>
        </a:p>
        <a:p>
          <a:r>
            <a:rPr kumimoji="1" lang="ja-JP" altLang="ja-JP" sz="1100">
              <a:solidFill>
                <a:schemeClr val="dk1"/>
              </a:solidFill>
              <a:effectLst/>
              <a:latin typeface="+mn-lt"/>
              <a:ea typeface="+mn-ea"/>
              <a:cs typeface="+mn-cs"/>
            </a:rPr>
            <a:t>（次ページへ続く）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
2,919
80.84
2,479,246
2,435,498
43,748
1,616,967
1,784,247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40640</xdr:rowOff>
    </xdr:from>
    <xdr:to>
      <xdr:col>5</xdr:col>
      <xdr:colOff>409575</xdr:colOff>
      <xdr:row>60</xdr:row>
      <xdr:rowOff>142240</xdr:rowOff>
    </xdr:to>
    <xdr:sp macro="" textlink="">
      <xdr:nvSpPr>
        <xdr:cNvPr id="85" name="円/楕円 84"/>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158767</xdr:rowOff>
    </xdr:from>
    <xdr:ext cx="405111" cy="259045"/>
    <xdr:sp macro="" textlink="">
      <xdr:nvSpPr>
        <xdr:cNvPr id="86" name="n_1mainValue【体育館・プール】&#10;有形固定資産減価償却率"/>
        <xdr:cNvSpPr txBox="1"/>
      </xdr:nvSpPr>
      <xdr:spPr>
        <a:xfrm>
          <a:off x="3582043"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95831</xdr:rowOff>
    </xdr:from>
    <xdr:to>
      <xdr:col>14</xdr:col>
      <xdr:colOff>79375</xdr:colOff>
      <xdr:row>64</xdr:row>
      <xdr:rowOff>25981</xdr:rowOff>
    </xdr:to>
    <xdr:sp macro="" textlink="">
      <xdr:nvSpPr>
        <xdr:cNvPr id="126" name="円/楕円 125"/>
        <xdr:cNvSpPr/>
      </xdr:nvSpPr>
      <xdr:spPr>
        <a:xfrm>
          <a:off x="9588500" y="108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17108</xdr:rowOff>
    </xdr:from>
    <xdr:ext cx="469744" cy="259045"/>
    <xdr:sp macro="" textlink="">
      <xdr:nvSpPr>
        <xdr:cNvPr id="127" name="n_1mainValue【体育館・プール】&#10;一人当たり面積"/>
        <xdr:cNvSpPr txBox="1"/>
      </xdr:nvSpPr>
      <xdr:spPr>
        <a:xfrm>
          <a:off x="9391727" y="109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0" name="テキスト ボックス 1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71" name="直線コネクタ 17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2" name="テキスト ボックス 17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3" name="直線コネクタ 17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4" name="テキスト ボックス 17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5" name="直線コネクタ 17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6" name="テキスト ボックス 17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7" name="直線コネクタ 17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8" name="テキスト ボックス 17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9" name="直線コネクタ 1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0" name="テキスト ボックス 17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182" name="直線コネクタ 181"/>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183"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184" name="直線コネクタ 183"/>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185"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186" name="直線コネクタ 185"/>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187"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188" name="フローチャート : 判断 187"/>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189" name="フローチャート : 判断 188"/>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145813</xdr:rowOff>
    </xdr:from>
    <xdr:ext cx="405111" cy="259045"/>
    <xdr:sp macro="" textlink="">
      <xdr:nvSpPr>
        <xdr:cNvPr id="190" name="n_1aveValue【一般廃棄物処理施設】&#10;有形固定資産減価償却率"/>
        <xdr:cNvSpPr txBox="1"/>
      </xdr:nvSpPr>
      <xdr:spPr>
        <a:xfrm>
          <a:off x="15266043"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1" name="テキスト ボックス 1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2" name="テキスト ボックス 1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3" name="テキスト ボックス 1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4" name="テキスト ボックス 1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5" name="テキスト ボックス 1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32258</xdr:rowOff>
    </xdr:from>
    <xdr:to>
      <xdr:col>22</xdr:col>
      <xdr:colOff>415925</xdr:colOff>
      <xdr:row>39</xdr:row>
      <xdr:rowOff>133858</xdr:rowOff>
    </xdr:to>
    <xdr:sp macro="" textlink="">
      <xdr:nvSpPr>
        <xdr:cNvPr id="196" name="円/楕円 195"/>
        <xdr:cNvSpPr/>
      </xdr:nvSpPr>
      <xdr:spPr>
        <a:xfrm>
          <a:off x="15430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124985</xdr:rowOff>
    </xdr:from>
    <xdr:ext cx="405111" cy="259045"/>
    <xdr:sp macro="" textlink="">
      <xdr:nvSpPr>
        <xdr:cNvPr id="197" name="n_1mainValue【一般廃棄物処理施設】&#10;有形固定資産減価償却率"/>
        <xdr:cNvSpPr txBox="1"/>
      </xdr:nvSpPr>
      <xdr:spPr>
        <a:xfrm>
          <a:off x="15266043"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8" name="正方形/長方形 1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9" name="正方形/長方形 1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0" name="正方形/長方形 1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1" name="正方形/長方形 2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2" name="正方形/長方形 2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3" name="正方形/長方形 2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4" name="正方形/長方形 2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5" name="正方形/長方形 2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6" name="テキスト ボックス 2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7" name="直線コネクタ 2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8" name="直線コネクタ 2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09" name="テキスト ボックス 2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0" name="直線コネクタ 2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1" name="テキスト ボックス 2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2" name="直線コネクタ 2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3" name="テキスト ボックス 2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4" name="直線コネクタ 2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5" name="テキスト ボックス 2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6" name="直線コネクタ 2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7" name="テキスト ボックス 2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19" name="直線コネクタ 218"/>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0"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1" name="直線コネクタ 220"/>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2"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3" name="直線コネクタ 222"/>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4"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5" name="フローチャート : 判断 224"/>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26" name="フローチャート : 判断 225"/>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27"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8" name="テキスト ボックス 2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9" name="テキスト ボックス 2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0" name="テキスト ボックス 2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1" name="テキスト ボックス 2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2" name="テキスト ボックス 2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104006</xdr:rowOff>
    </xdr:from>
    <xdr:to>
      <xdr:col>31</xdr:col>
      <xdr:colOff>85725</xdr:colOff>
      <xdr:row>41</xdr:row>
      <xdr:rowOff>34156</xdr:rowOff>
    </xdr:to>
    <xdr:sp macro="" textlink="">
      <xdr:nvSpPr>
        <xdr:cNvPr id="233" name="円/楕円 232"/>
        <xdr:cNvSpPr/>
      </xdr:nvSpPr>
      <xdr:spPr>
        <a:xfrm>
          <a:off x="21272500" y="69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25283</xdr:rowOff>
    </xdr:from>
    <xdr:ext cx="534377" cy="259045"/>
    <xdr:sp macro="" textlink="">
      <xdr:nvSpPr>
        <xdr:cNvPr id="234" name="n_1mainValue【一般廃棄物処理施設】&#10;一人当たり有形固定資産（償却資産）額"/>
        <xdr:cNvSpPr txBox="1"/>
      </xdr:nvSpPr>
      <xdr:spPr>
        <a:xfrm>
          <a:off x="21043411" y="70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3" name="正方形/長方形 2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4" name="正方形/長方形 2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5" name="正方形/長方形 2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6" name="正方形/長方形 2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7" name="正方形/長方形 2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8" name="正方形/長方形 2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9" name="正方形/長方形 2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0" name="正方形/長方形 24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1" name="正方形/長方形 2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2" name="正方形/長方形 2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3" name="正方形/長方形 2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4" name="正方形/長方形 2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5" name="正方形/長方形 2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6" name="正方形/長方形 2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7" name="正方形/長方形 2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8" name="正方形/長方形 2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9" name="テキスト ボックス 2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0" name="直線コネクタ 2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1" name="直線コネクタ 2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2" name="テキスト ボックス 2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63" name="直線コネクタ 2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64" name="テキスト ボックス 2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65" name="直線コネクタ 2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66" name="テキスト ボックス 2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67" name="直線コネクタ 2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68" name="テキスト ボックス 2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69" name="直線コネクタ 2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0" name="テキスト ボックス 2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1" name="直線コネクタ 2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2" name="テキスト ボックス 2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3" name="直線コネクタ 2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4" name="テキスト ボックス 2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76" name="直線コネクタ 275"/>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77"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78" name="直線コネクタ 277"/>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79"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80" name="直線コネクタ 27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81"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82" name="フローチャート : 判断 281"/>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83" name="フローチャート : 判断 282"/>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284"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5" name="テキスト ボックス 2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6" name="テキスト ボックス 2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7" name="テキスト ボックス 2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8" name="テキスト ボックス 2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9" name="テキスト ボックス 2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88537</xdr:rowOff>
    </xdr:from>
    <xdr:to>
      <xdr:col>22</xdr:col>
      <xdr:colOff>415925</xdr:colOff>
      <xdr:row>80</xdr:row>
      <xdr:rowOff>18687</xdr:rowOff>
    </xdr:to>
    <xdr:sp macro="" textlink="">
      <xdr:nvSpPr>
        <xdr:cNvPr id="290" name="円/楕円 289"/>
        <xdr:cNvSpPr/>
      </xdr:nvSpPr>
      <xdr:spPr>
        <a:xfrm>
          <a:off x="15430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35214</xdr:rowOff>
    </xdr:from>
    <xdr:ext cx="405111" cy="259045"/>
    <xdr:sp macro="" textlink="">
      <xdr:nvSpPr>
        <xdr:cNvPr id="291" name="n_1mainValue【消防施設】&#10;有形固定資産減価償却率"/>
        <xdr:cNvSpPr txBox="1"/>
      </xdr:nvSpPr>
      <xdr:spPr>
        <a:xfrm>
          <a:off x="15266043"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2" name="正方形/長方形 2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3" name="正方形/長方形 2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4" name="正方形/長方形 2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5" name="正方形/長方形 2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6" name="正方形/長方形 2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7" name="正方形/長方形 2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8" name="正方形/長方形 2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9" name="正方形/長方形 2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0" name="テキスト ボックス 2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1" name="直線コネクタ 3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02" name="直線コネクタ 3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03" name="テキスト ボックス 3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04" name="直線コネクタ 3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05" name="テキスト ボックス 3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06" name="直線コネクタ 3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07" name="テキスト ボックス 3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08" name="直線コネクタ 3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09" name="テキスト ボックス 3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10" name="直線コネクタ 3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11" name="テキスト ボックス 3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2" name="直線コネクタ 3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3" name="テキスト ボックス 3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15" name="直線コネクタ 314"/>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16"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17" name="直線コネクタ 316"/>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18"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19" name="直線コネクタ 318"/>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20"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21" name="フローチャート : 判断 320"/>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22" name="フローチャート : 判断 321"/>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22877</xdr:rowOff>
    </xdr:from>
    <xdr:ext cx="469744" cy="259045"/>
    <xdr:sp macro="" textlink="">
      <xdr:nvSpPr>
        <xdr:cNvPr id="323" name="n_1aveValue【消防施設】&#10;一人当たり面積"/>
        <xdr:cNvSpPr txBox="1"/>
      </xdr:nvSpPr>
      <xdr:spPr>
        <a:xfrm>
          <a:off x="21075727" y="137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4" name="テキスト ボックス 3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5" name="テキスト ボックス 3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6" name="テキスト ボックス 3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7" name="テキスト ボックス 3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8" name="テキスト ボックス 3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93980</xdr:rowOff>
    </xdr:from>
    <xdr:to>
      <xdr:col>31</xdr:col>
      <xdr:colOff>85725</xdr:colOff>
      <xdr:row>80</xdr:row>
      <xdr:rowOff>24130</xdr:rowOff>
    </xdr:to>
    <xdr:sp macro="" textlink="">
      <xdr:nvSpPr>
        <xdr:cNvPr id="329" name="円/楕円 328"/>
        <xdr:cNvSpPr/>
      </xdr:nvSpPr>
      <xdr:spPr>
        <a:xfrm>
          <a:off x="21272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40657</xdr:rowOff>
    </xdr:from>
    <xdr:ext cx="469744" cy="259045"/>
    <xdr:sp macro="" textlink="">
      <xdr:nvSpPr>
        <xdr:cNvPr id="330" name="n_1mainValue【消防施設】&#10;一人当たり面積"/>
        <xdr:cNvSpPr txBox="1"/>
      </xdr:nvSpPr>
      <xdr:spPr>
        <a:xfrm>
          <a:off x="21075727" y="1341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1" name="正方形/長方形 3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8" name="正方形/長方形 3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1" name="テキスト ボックス 3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2" name="直線コネクタ 3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3" name="テキスト ボックス 3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4" name="直線コネクタ 3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5" name="テキスト ボックス 3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6" name="直線コネクタ 3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7" name="テキスト ボックス 3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8" name="直線コネクタ 3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9" name="テキスト ボックス 3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0" name="直線コネクタ 3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1" name="テキスト ボックス 3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3" name="テキスト ボックス 3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55" name="直線コネクタ 354"/>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56"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57" name="直線コネクタ 35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58"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59" name="直線コネクタ 35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0"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1" name="フローチャート : 判断 360"/>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62" name="フローチャート : 判断 361"/>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63"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4" name="テキスト ボックス 3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5" name="テキスト ボックス 3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6" name="テキスト ボックス 3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7" name="テキスト ボックス 3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8" name="テキスト ボックス 3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120650</xdr:rowOff>
    </xdr:from>
    <xdr:to>
      <xdr:col>22</xdr:col>
      <xdr:colOff>415925</xdr:colOff>
      <xdr:row>100</xdr:row>
      <xdr:rowOff>50800</xdr:rowOff>
    </xdr:to>
    <xdr:sp macro="" textlink="">
      <xdr:nvSpPr>
        <xdr:cNvPr id="369" name="円/楕円 368"/>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67327</xdr:rowOff>
    </xdr:from>
    <xdr:ext cx="469744" cy="259045"/>
    <xdr:sp macro="" textlink="">
      <xdr:nvSpPr>
        <xdr:cNvPr id="370" name="n_1mainValue【庁舎】&#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1" name="正方形/長方形 3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2" name="正方形/長方形 3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3" name="正方形/長方形 3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4" name="正方形/長方形 3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5" name="正方形/長方形 3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6" name="正方形/長方形 3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7" name="正方形/長方形 3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8" name="正方形/長方形 3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9" name="テキスト ボックス 3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0" name="直線コネクタ 3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1" name="直線コネクタ 3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2" name="テキスト ボックス 3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3" name="直線コネクタ 3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4" name="テキスト ボックス 3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5" name="直線コネクタ 3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6" name="テキスト ボックス 3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7" name="直線コネクタ 3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8" name="テキスト ボックス 3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9" name="直線コネクタ 3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0" name="テキスト ボックス 3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2" name="直線コネクタ 391"/>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3"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4" name="直線コネクタ 393"/>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95"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96" name="直線コネクタ 395"/>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97"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98" name="フローチャート : 判断 397"/>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99" name="フローチャート : 判断 398"/>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00"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1" name="テキスト ボックス 4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2" name="テキスト ボックス 4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3" name="テキスト ボックス 4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4" name="テキスト ボックス 4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5" name="テキスト ボックス 4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44145</xdr:rowOff>
    </xdr:from>
    <xdr:to>
      <xdr:col>31</xdr:col>
      <xdr:colOff>85725</xdr:colOff>
      <xdr:row>107</xdr:row>
      <xdr:rowOff>145745</xdr:rowOff>
    </xdr:to>
    <xdr:sp macro="" textlink="">
      <xdr:nvSpPr>
        <xdr:cNvPr id="406" name="円/楕円 405"/>
        <xdr:cNvSpPr/>
      </xdr:nvSpPr>
      <xdr:spPr>
        <a:xfrm>
          <a:off x="212725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136872</xdr:rowOff>
    </xdr:from>
    <xdr:ext cx="469744" cy="259045"/>
    <xdr:sp macro="" textlink="">
      <xdr:nvSpPr>
        <xdr:cNvPr id="407" name="n_1mainValue【庁舎】&#10;一人当たり面積"/>
        <xdr:cNvSpPr txBox="1"/>
      </xdr:nvSpPr>
      <xdr:spPr>
        <a:xfrm>
          <a:off x="210757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8" name="正方形/長方形 4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9" name="正方形/長方形 4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0" name="テキスト ボックス 4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（前ページより続き）</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これらの対策として、必要な行政サービス水準を考慮しつつ、除却や統合・複合化を行い、公共建築物の延床面積を縮減することが必要となる。蓬田村公共施設等総合管理計画に基づき、保有する公共建築物の延床面積４％縮減を目指し、総量の適正化を図る。</a:t>
          </a:r>
          <a:endParaRPr lang="ja-JP" altLang="ja-JP" sz="1400">
            <a:effectLst/>
          </a:endParaRPr>
        </a:p>
        <a:p>
          <a:r>
            <a:rPr lang="ja-JP" altLang="ja-JP" sz="1100" b="0" i="0" baseline="0">
              <a:solidFill>
                <a:schemeClr val="dk1"/>
              </a:solidFill>
              <a:effectLst/>
              <a:latin typeface="+mn-lt"/>
              <a:ea typeface="+mn-ea"/>
              <a:cs typeface="+mn-cs"/>
            </a:rPr>
            <a:t>　また、既存施設を少しでも長く利活用していくために、定期的な点検や修繕による予防保全に努め、長寿命化を図りライフサイクルコストを縮減する。耐震性がない公共施設等は、災害拠点かどうか、多数の住民の利用がある公共施設等かどうかなどの視点から、優先順位を決めて順次耐震改修または統廃合していくものとし、未だ耐震診断を行っていない公共施設等は今後早急に実施していく。</a:t>
          </a:r>
          <a:endParaRPr lang="ja-JP" altLang="ja-JP" sz="1400">
            <a:effectLst/>
          </a:endParaRPr>
        </a:p>
        <a:p>
          <a:r>
            <a:rPr lang="ja-JP" altLang="ja-JP" sz="1100" b="0" i="0" baseline="0">
              <a:solidFill>
                <a:schemeClr val="dk1"/>
              </a:solidFill>
              <a:effectLst/>
              <a:latin typeface="+mn-lt"/>
              <a:ea typeface="+mn-ea"/>
              <a:cs typeface="+mn-cs"/>
            </a:rPr>
            <a:t>　加えて、老朽化により廃止され、今後とも利用見込みのない公共施設等については、周辺環境に配慮しつつ、公共施設等の老朽度合いによる危険度などを勘案し、計画的に解体撤去することとし、廃止できない公共施設等は、周辺の立地や利用状況を踏まえながら、複合化や更新等による、効率的な公共施設等の配置及びニーズの変化への対応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
2,919
80.84
2,479,246
2,435,498
43,748
1,616,967
1,784,247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a:t>
          </a:r>
          <a:r>
            <a:rPr kumimoji="1" lang="en-US" altLang="ja-JP" sz="1300">
              <a:latin typeface="ＭＳ Ｐゴシック"/>
            </a:rPr>
            <a:t>26</a:t>
          </a:r>
          <a:r>
            <a:rPr kumimoji="1" lang="ja-JP" altLang="en-US" sz="1300">
              <a:latin typeface="ＭＳ Ｐゴシック"/>
            </a:rPr>
            <a:t>年度以降変わらず</a:t>
          </a:r>
          <a:r>
            <a:rPr kumimoji="1" lang="en-US" altLang="ja-JP" sz="1300">
              <a:latin typeface="ＭＳ Ｐゴシック"/>
            </a:rPr>
            <a:t>0.16</a:t>
          </a:r>
          <a:r>
            <a:rPr kumimoji="1" lang="ja-JP" altLang="en-US" sz="1300">
              <a:latin typeface="ＭＳ Ｐゴシック"/>
            </a:rPr>
            <a:t>となっているが、類似団体内平均値と比べると</a:t>
          </a:r>
          <a:r>
            <a:rPr kumimoji="1" lang="en-US" altLang="ja-JP" sz="1300">
              <a:latin typeface="ＭＳ Ｐゴシック"/>
            </a:rPr>
            <a:t>0.02</a:t>
          </a:r>
          <a:r>
            <a:rPr kumimoji="1" lang="ja-JP" altLang="en-US" sz="1300">
              <a:latin typeface="ＭＳ Ｐゴシック"/>
            </a:rPr>
            <a:t>ポイント下回っている。人口減少や高齢化が進んだことによる労働者人口の減少に加えて、村の基幹産業である農漁業からの安定した税収が確保できず、財政基盤は脆弱である。</a:t>
          </a:r>
          <a:endParaRPr kumimoji="1" lang="en-US" altLang="ja-JP" sz="1300">
            <a:latin typeface="ＭＳ Ｐゴシック"/>
          </a:endParaRPr>
        </a:p>
        <a:p>
          <a:r>
            <a:rPr kumimoji="1" lang="ja-JP" altLang="en-US" sz="1300">
              <a:latin typeface="ＭＳ Ｐゴシック"/>
            </a:rPr>
            <a:t>　今後は税の徴収強化による歳入確保及び歳出の徹底的な見直しにより財政基盤の強化に努める。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10668</xdr:rowOff>
    </xdr:to>
    <xdr:cxnSp macro="">
      <xdr:nvCxnSpPr>
        <xdr:cNvPr id="65" name="直線コネクタ 64"/>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10668</xdr:rowOff>
    </xdr:from>
    <xdr:to>
      <xdr:col>6</xdr:col>
      <xdr:colOff>0</xdr:colOff>
      <xdr:row>44</xdr:row>
      <xdr:rowOff>10668</xdr:rowOff>
    </xdr:to>
    <xdr:cxnSp macro="">
      <xdr:nvCxnSpPr>
        <xdr:cNvPr id="68" name="直線コネクタ 67"/>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20320</xdr:rowOff>
    </xdr:to>
    <xdr:cxnSp macro="">
      <xdr:nvCxnSpPr>
        <xdr:cNvPr id="71" name="直線コネクタ 70"/>
        <xdr:cNvCxnSpPr/>
      </xdr:nvCxnSpPr>
      <xdr:spPr>
        <a:xfrm flipV="1">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131318</xdr:rowOff>
    </xdr:from>
    <xdr:to>
      <xdr:col>6</xdr:col>
      <xdr:colOff>50800</xdr:colOff>
      <xdr:row>44</xdr:row>
      <xdr:rowOff>61468</xdr:rowOff>
    </xdr:to>
    <xdr:sp macro="" textlink="">
      <xdr:nvSpPr>
        <xdr:cNvPr id="86" name="円/楕円 85"/>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46245</xdr:rowOff>
    </xdr:from>
    <xdr:ext cx="736600" cy="259045"/>
    <xdr:sp macro="" textlink="">
      <xdr:nvSpPr>
        <xdr:cNvPr id="87" name="テキスト ボックス 86"/>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131318</xdr:rowOff>
    </xdr:from>
    <xdr:to>
      <xdr:col>4</xdr:col>
      <xdr:colOff>533400</xdr:colOff>
      <xdr:row>44</xdr:row>
      <xdr:rowOff>61468</xdr:rowOff>
    </xdr:to>
    <xdr:sp macro="" textlink="">
      <xdr:nvSpPr>
        <xdr:cNvPr id="88" name="円/楕円 87"/>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89" name="テキスト ボックス 88"/>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78.5</a:t>
          </a:r>
          <a:r>
            <a:rPr kumimoji="1" lang="ja-JP" altLang="en-US" sz="1300">
              <a:latin typeface="ＭＳ Ｐゴシック"/>
            </a:rPr>
            <a:t>％で、普通交付税のカットなどもあり、昨年度比で</a:t>
          </a:r>
          <a:r>
            <a:rPr kumimoji="1" lang="en-US" altLang="ja-JP" sz="1300">
              <a:latin typeface="ＭＳ Ｐゴシック"/>
            </a:rPr>
            <a:t>2.4</a:t>
          </a:r>
          <a:r>
            <a:rPr kumimoji="1" lang="ja-JP" altLang="en-US" sz="1300">
              <a:latin typeface="ＭＳ Ｐゴシック"/>
            </a:rPr>
            <a:t>ポイントの増となったが、類似団体と比較すると</a:t>
          </a:r>
          <a:r>
            <a:rPr kumimoji="1" lang="en-US" altLang="ja-JP" sz="1300">
              <a:latin typeface="ＭＳ Ｐゴシック"/>
            </a:rPr>
            <a:t>2.7</a:t>
          </a:r>
          <a:r>
            <a:rPr kumimoji="1" lang="ja-JP" altLang="en-US" sz="1300">
              <a:latin typeface="ＭＳ Ｐゴシック"/>
            </a:rPr>
            <a:t>ポイント下回っている。その中で人件費が</a:t>
          </a:r>
          <a:r>
            <a:rPr kumimoji="1" lang="en-US" altLang="ja-JP" sz="1300">
              <a:latin typeface="ＭＳ Ｐゴシック"/>
            </a:rPr>
            <a:t>26.3</a:t>
          </a:r>
          <a:r>
            <a:rPr kumimoji="1" lang="ja-JP" altLang="en-US" sz="1300">
              <a:latin typeface="ＭＳ Ｐゴシック"/>
            </a:rPr>
            <a:t>％、公債費が</a:t>
          </a:r>
          <a:r>
            <a:rPr kumimoji="1" lang="en-US" altLang="ja-JP" sz="1300">
              <a:latin typeface="ＭＳ Ｐゴシック"/>
            </a:rPr>
            <a:t>11.1</a:t>
          </a:r>
          <a:r>
            <a:rPr kumimoji="1" lang="ja-JP" altLang="en-US" sz="1300">
              <a:latin typeface="ＭＳ Ｐゴシック"/>
            </a:rPr>
            <a:t>％と昨年度よりは削減できているものの、依然経常収支比率に占める割合が高い。人件費については職員の時間外手当の一部を代休扱いとし、支出の抑制を図っている。公債費については、新規事業債の発行を抑制することで償還費を抑えていきたい。</a:t>
          </a:r>
          <a:endParaRPr kumimoji="1" lang="en-US" altLang="ja-JP" sz="1300">
            <a:latin typeface="ＭＳ Ｐゴシック"/>
          </a:endParaRPr>
        </a:p>
        <a:p>
          <a:r>
            <a:rPr kumimoji="1" lang="ja-JP" altLang="en-US" sz="1300">
              <a:latin typeface="ＭＳ Ｐゴシック"/>
            </a:rPr>
            <a:t>　すべての事務事業については定期的な点検とともに事務事業の見直しを行い、経常経費の削減に努める。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31569</xdr:rowOff>
    </xdr:from>
    <xdr:to>
      <xdr:col>7</xdr:col>
      <xdr:colOff>152400</xdr:colOff>
      <xdr:row>63</xdr:row>
      <xdr:rowOff>114300</xdr:rowOff>
    </xdr:to>
    <xdr:cxnSp macro="">
      <xdr:nvCxnSpPr>
        <xdr:cNvPr id="130" name="直線コネクタ 129"/>
        <xdr:cNvCxnSpPr/>
      </xdr:nvCxnSpPr>
      <xdr:spPr>
        <a:xfrm>
          <a:off x="4114800" y="10832919"/>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31569</xdr:rowOff>
    </xdr:from>
    <xdr:to>
      <xdr:col>6</xdr:col>
      <xdr:colOff>0</xdr:colOff>
      <xdr:row>63</xdr:row>
      <xdr:rowOff>159113</xdr:rowOff>
    </xdr:to>
    <xdr:cxnSp macro="">
      <xdr:nvCxnSpPr>
        <xdr:cNvPr id="133" name="直線コネクタ 132"/>
        <xdr:cNvCxnSpPr/>
      </xdr:nvCxnSpPr>
      <xdr:spPr>
        <a:xfrm flipV="1">
          <a:off x="3225800" y="1083291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145324</xdr:rowOff>
    </xdr:from>
    <xdr:to>
      <xdr:col>4</xdr:col>
      <xdr:colOff>482600</xdr:colOff>
      <xdr:row>63</xdr:row>
      <xdr:rowOff>159113</xdr:rowOff>
    </xdr:to>
    <xdr:cxnSp macro="">
      <xdr:nvCxnSpPr>
        <xdr:cNvPr id="136" name="直線コネクタ 135"/>
        <xdr:cNvCxnSpPr/>
      </xdr:nvCxnSpPr>
      <xdr:spPr>
        <a:xfrm>
          <a:off x="2336800" y="109466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145324</xdr:rowOff>
    </xdr:from>
    <xdr:to>
      <xdr:col>3</xdr:col>
      <xdr:colOff>279400</xdr:colOff>
      <xdr:row>64</xdr:row>
      <xdr:rowOff>1451</xdr:rowOff>
    </xdr:to>
    <xdr:cxnSp macro="">
      <xdr:nvCxnSpPr>
        <xdr:cNvPr id="139" name="直線コネクタ 138"/>
        <xdr:cNvCxnSpPr/>
      </xdr:nvCxnSpPr>
      <xdr:spPr>
        <a:xfrm flipV="1">
          <a:off x="1447800" y="109466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9" name="円/楕円 148"/>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50"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152219</xdr:rowOff>
    </xdr:from>
    <xdr:to>
      <xdr:col>6</xdr:col>
      <xdr:colOff>50800</xdr:colOff>
      <xdr:row>63</xdr:row>
      <xdr:rowOff>82369</xdr:rowOff>
    </xdr:to>
    <xdr:sp macro="" textlink="">
      <xdr:nvSpPr>
        <xdr:cNvPr id="151" name="円/楕円 150"/>
        <xdr:cNvSpPr/>
      </xdr:nvSpPr>
      <xdr:spPr>
        <a:xfrm>
          <a:off x="4064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92546</xdr:rowOff>
    </xdr:from>
    <xdr:ext cx="736600" cy="259045"/>
    <xdr:sp macro="" textlink="">
      <xdr:nvSpPr>
        <xdr:cNvPr id="152" name="テキスト ボックス 151"/>
        <xdr:cNvSpPr txBox="1"/>
      </xdr:nvSpPr>
      <xdr:spPr>
        <a:xfrm>
          <a:off x="3733800" y="10550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108313</xdr:rowOff>
    </xdr:from>
    <xdr:to>
      <xdr:col>4</xdr:col>
      <xdr:colOff>533400</xdr:colOff>
      <xdr:row>64</xdr:row>
      <xdr:rowOff>38463</xdr:rowOff>
    </xdr:to>
    <xdr:sp macro="" textlink="">
      <xdr:nvSpPr>
        <xdr:cNvPr id="153" name="円/楕円 152"/>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48640</xdr:rowOff>
    </xdr:from>
    <xdr:ext cx="762000" cy="259045"/>
    <xdr:sp macro="" textlink="">
      <xdr:nvSpPr>
        <xdr:cNvPr id="154" name="テキスト ボックス 153"/>
        <xdr:cNvSpPr txBox="1"/>
      </xdr:nvSpPr>
      <xdr:spPr>
        <a:xfrm>
          <a:off x="2844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94524</xdr:rowOff>
    </xdr:from>
    <xdr:to>
      <xdr:col>3</xdr:col>
      <xdr:colOff>330200</xdr:colOff>
      <xdr:row>64</xdr:row>
      <xdr:rowOff>24674</xdr:rowOff>
    </xdr:to>
    <xdr:sp macro="" textlink="">
      <xdr:nvSpPr>
        <xdr:cNvPr id="155" name="円/楕円 154"/>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9451</xdr:rowOff>
    </xdr:from>
    <xdr:ext cx="762000" cy="259045"/>
    <xdr:sp macro="" textlink="">
      <xdr:nvSpPr>
        <xdr:cNvPr id="156" name="テキスト ボックス 155"/>
        <xdr:cNvSpPr txBox="1"/>
      </xdr:nvSpPr>
      <xdr:spPr>
        <a:xfrm>
          <a:off x="1955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122101</xdr:rowOff>
    </xdr:from>
    <xdr:to>
      <xdr:col>2</xdr:col>
      <xdr:colOff>127000</xdr:colOff>
      <xdr:row>64</xdr:row>
      <xdr:rowOff>52251</xdr:rowOff>
    </xdr:to>
    <xdr:sp macro="" textlink="">
      <xdr:nvSpPr>
        <xdr:cNvPr id="157" name="円/楕円 156"/>
        <xdr:cNvSpPr/>
      </xdr:nvSpPr>
      <xdr:spPr>
        <a:xfrm>
          <a:off x="1397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37028</xdr:rowOff>
    </xdr:from>
    <xdr:ext cx="762000" cy="259045"/>
    <xdr:sp macro="" textlink="">
      <xdr:nvSpPr>
        <xdr:cNvPr id="158" name="テキスト ボックス 157"/>
        <xdr:cNvSpPr txBox="1"/>
      </xdr:nvSpPr>
      <xdr:spPr>
        <a:xfrm>
          <a:off x="1066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[255,244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a:t>
          </a:r>
          <a:r>
            <a:rPr kumimoji="1" lang="en-US" altLang="ja-JP" sz="1300">
              <a:latin typeface="ＭＳ Ｐゴシック"/>
            </a:rPr>
            <a:t>255,244</a:t>
          </a:r>
          <a:r>
            <a:rPr kumimoji="1" lang="ja-JP" altLang="en-US" sz="1300">
              <a:latin typeface="ＭＳ Ｐゴシック"/>
            </a:rPr>
            <a:t>円で昨年度と比較すると</a:t>
          </a:r>
          <a:r>
            <a:rPr kumimoji="1" lang="en-US" altLang="ja-JP" sz="1300">
              <a:latin typeface="ＭＳ Ｐゴシック"/>
            </a:rPr>
            <a:t>3,621</a:t>
          </a:r>
          <a:r>
            <a:rPr kumimoji="1" lang="ja-JP" altLang="en-US" sz="1300">
              <a:latin typeface="ＭＳ Ｐゴシック"/>
            </a:rPr>
            <a:t>円の増だが、類似団体との比較では平均を大きく下回っている。</a:t>
          </a:r>
          <a:endParaRPr kumimoji="1" lang="en-US" altLang="ja-JP" sz="1300">
            <a:latin typeface="ＭＳ Ｐゴシック"/>
          </a:endParaRPr>
        </a:p>
        <a:p>
          <a:r>
            <a:rPr kumimoji="1" lang="ja-JP" altLang="en-US" sz="1300">
              <a:latin typeface="ＭＳ Ｐゴシック"/>
            </a:rPr>
            <a:t>　人件費が去年より減少していることに加え、物件費についても地方公共団体情報セキュリティ強化対策事業に係るタブレット端末導入による備品購入費の増の他は概ね昨年度の水準を維持している。</a:t>
          </a:r>
          <a:endParaRPr kumimoji="1" lang="en-US" altLang="ja-JP" sz="1300">
            <a:latin typeface="ＭＳ Ｐゴシック"/>
          </a:endParaRPr>
        </a:p>
        <a:p>
          <a:r>
            <a:rPr kumimoji="1" lang="ja-JP" altLang="en-US" sz="1300">
              <a:latin typeface="ＭＳ Ｐゴシック"/>
            </a:rPr>
            <a:t>　今後も需用費の抑制と事務事業の廃止・縮小に努める。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144890</xdr:rowOff>
    </xdr:from>
    <xdr:to>
      <xdr:col>7</xdr:col>
      <xdr:colOff>152400</xdr:colOff>
      <xdr:row>81</xdr:row>
      <xdr:rowOff>149051</xdr:rowOff>
    </xdr:to>
    <xdr:cxnSp macro="">
      <xdr:nvCxnSpPr>
        <xdr:cNvPr id="194" name="直線コネクタ 193"/>
        <xdr:cNvCxnSpPr/>
      </xdr:nvCxnSpPr>
      <xdr:spPr>
        <a:xfrm>
          <a:off x="4114800" y="14032340"/>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144890</xdr:rowOff>
    </xdr:from>
    <xdr:to>
      <xdr:col>6</xdr:col>
      <xdr:colOff>0</xdr:colOff>
      <xdr:row>81</xdr:row>
      <xdr:rowOff>147403</xdr:rowOff>
    </xdr:to>
    <xdr:cxnSp macro="">
      <xdr:nvCxnSpPr>
        <xdr:cNvPr id="197" name="直線コネクタ 196"/>
        <xdr:cNvCxnSpPr/>
      </xdr:nvCxnSpPr>
      <xdr:spPr>
        <a:xfrm flipV="1">
          <a:off x="3225800" y="14032340"/>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113835</xdr:rowOff>
    </xdr:from>
    <xdr:to>
      <xdr:col>4</xdr:col>
      <xdr:colOff>482600</xdr:colOff>
      <xdr:row>81</xdr:row>
      <xdr:rowOff>147403</xdr:rowOff>
    </xdr:to>
    <xdr:cxnSp macro="">
      <xdr:nvCxnSpPr>
        <xdr:cNvPr id="200" name="直線コネクタ 199"/>
        <xdr:cNvCxnSpPr/>
      </xdr:nvCxnSpPr>
      <xdr:spPr>
        <a:xfrm>
          <a:off x="2336800" y="14001285"/>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102440</xdr:rowOff>
    </xdr:from>
    <xdr:to>
      <xdr:col>3</xdr:col>
      <xdr:colOff>279400</xdr:colOff>
      <xdr:row>81</xdr:row>
      <xdr:rowOff>113835</xdr:rowOff>
    </xdr:to>
    <xdr:cxnSp macro="">
      <xdr:nvCxnSpPr>
        <xdr:cNvPr id="203" name="直線コネクタ 202"/>
        <xdr:cNvCxnSpPr/>
      </xdr:nvCxnSpPr>
      <xdr:spPr>
        <a:xfrm>
          <a:off x="1447800" y="13989890"/>
          <a:ext cx="88900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98251</xdr:rowOff>
    </xdr:from>
    <xdr:to>
      <xdr:col>7</xdr:col>
      <xdr:colOff>203200</xdr:colOff>
      <xdr:row>82</xdr:row>
      <xdr:rowOff>28401</xdr:rowOff>
    </xdr:to>
    <xdr:sp macro="" textlink="">
      <xdr:nvSpPr>
        <xdr:cNvPr id="213" name="円/楕円 212"/>
        <xdr:cNvSpPr/>
      </xdr:nvSpPr>
      <xdr:spPr>
        <a:xfrm>
          <a:off x="4902200" y="139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19528</xdr:rowOff>
    </xdr:from>
    <xdr:ext cx="762000" cy="259045"/>
    <xdr:sp macro="" textlink="">
      <xdr:nvSpPr>
        <xdr:cNvPr id="214" name="人件費・物件費等の状況該当値テキスト"/>
        <xdr:cNvSpPr txBox="1"/>
      </xdr:nvSpPr>
      <xdr:spPr>
        <a:xfrm>
          <a:off x="5041900" y="1390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255,244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94090</xdr:rowOff>
    </xdr:from>
    <xdr:to>
      <xdr:col>6</xdr:col>
      <xdr:colOff>50800</xdr:colOff>
      <xdr:row>82</xdr:row>
      <xdr:rowOff>24240</xdr:rowOff>
    </xdr:to>
    <xdr:sp macro="" textlink="">
      <xdr:nvSpPr>
        <xdr:cNvPr id="215" name="円/楕円 214"/>
        <xdr:cNvSpPr/>
      </xdr:nvSpPr>
      <xdr:spPr>
        <a:xfrm>
          <a:off x="4064000" y="13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34417</xdr:rowOff>
    </xdr:from>
    <xdr:ext cx="736600" cy="259045"/>
    <xdr:sp macro="" textlink="">
      <xdr:nvSpPr>
        <xdr:cNvPr id="216" name="テキスト ボックス 215"/>
        <xdr:cNvSpPr txBox="1"/>
      </xdr:nvSpPr>
      <xdr:spPr>
        <a:xfrm>
          <a:off x="3733800" y="137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96603</xdr:rowOff>
    </xdr:from>
    <xdr:to>
      <xdr:col>4</xdr:col>
      <xdr:colOff>533400</xdr:colOff>
      <xdr:row>82</xdr:row>
      <xdr:rowOff>26753</xdr:rowOff>
    </xdr:to>
    <xdr:sp macro="" textlink="">
      <xdr:nvSpPr>
        <xdr:cNvPr id="217" name="円/楕円 216"/>
        <xdr:cNvSpPr/>
      </xdr:nvSpPr>
      <xdr:spPr>
        <a:xfrm>
          <a:off x="3175000" y="139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36930</xdr:rowOff>
    </xdr:from>
    <xdr:ext cx="762000" cy="259045"/>
    <xdr:sp macro="" textlink="">
      <xdr:nvSpPr>
        <xdr:cNvPr id="218" name="テキスト ボックス 217"/>
        <xdr:cNvSpPr txBox="1"/>
      </xdr:nvSpPr>
      <xdr:spPr>
        <a:xfrm>
          <a:off x="2844800" y="1375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63035</xdr:rowOff>
    </xdr:from>
    <xdr:to>
      <xdr:col>3</xdr:col>
      <xdr:colOff>330200</xdr:colOff>
      <xdr:row>81</xdr:row>
      <xdr:rowOff>164635</xdr:rowOff>
    </xdr:to>
    <xdr:sp macro="" textlink="">
      <xdr:nvSpPr>
        <xdr:cNvPr id="219" name="円/楕円 218"/>
        <xdr:cNvSpPr/>
      </xdr:nvSpPr>
      <xdr:spPr>
        <a:xfrm>
          <a:off x="2286000" y="139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3362</xdr:rowOff>
    </xdr:from>
    <xdr:ext cx="762000" cy="259045"/>
    <xdr:sp macro="" textlink="">
      <xdr:nvSpPr>
        <xdr:cNvPr id="220" name="テキスト ボックス 219"/>
        <xdr:cNvSpPr txBox="1"/>
      </xdr:nvSpPr>
      <xdr:spPr>
        <a:xfrm>
          <a:off x="1955800" y="1371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51640</xdr:rowOff>
    </xdr:from>
    <xdr:to>
      <xdr:col>2</xdr:col>
      <xdr:colOff>127000</xdr:colOff>
      <xdr:row>81</xdr:row>
      <xdr:rowOff>153240</xdr:rowOff>
    </xdr:to>
    <xdr:sp macro="" textlink="">
      <xdr:nvSpPr>
        <xdr:cNvPr id="221" name="円/楕円 220"/>
        <xdr:cNvSpPr/>
      </xdr:nvSpPr>
      <xdr:spPr>
        <a:xfrm>
          <a:off x="1397000" y="139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163417</xdr:rowOff>
    </xdr:from>
    <xdr:ext cx="762000" cy="259045"/>
    <xdr:sp macro="" textlink="">
      <xdr:nvSpPr>
        <xdr:cNvPr id="222" name="テキスト ボックス 221"/>
        <xdr:cNvSpPr txBox="1"/>
      </xdr:nvSpPr>
      <xdr:spPr>
        <a:xfrm>
          <a:off x="1066800" y="137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ラスパイレス指数は、昨年度比で</a:t>
          </a:r>
          <a:r>
            <a:rPr kumimoji="1" lang="en-US" altLang="ja-JP" sz="1300">
              <a:latin typeface="ＭＳ Ｐゴシック"/>
            </a:rPr>
            <a:t>2.8</a:t>
          </a:r>
          <a:r>
            <a:rPr kumimoji="1" lang="ja-JP" altLang="en-US" sz="1300">
              <a:latin typeface="ＭＳ Ｐゴシック"/>
            </a:rPr>
            <a:t>ポイントの減だが、類似団体平均より</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年齢層の高さと経験年数階層の分布変動により依然として高めの水準であるが、平成</a:t>
          </a:r>
          <a:r>
            <a:rPr kumimoji="1" lang="en-US" altLang="ja-JP" sz="1300">
              <a:latin typeface="ＭＳ Ｐゴシック"/>
            </a:rPr>
            <a:t>29</a:t>
          </a:r>
          <a:r>
            <a:rPr kumimoji="1" lang="ja-JP" altLang="en-US" sz="1300">
              <a:latin typeface="ＭＳ Ｐゴシック"/>
            </a:rPr>
            <a:t>年度からは</a:t>
          </a:r>
          <a:r>
            <a:rPr kumimoji="1" lang="en-US" altLang="ja-JP" sz="1300">
              <a:latin typeface="ＭＳ Ｐゴシック"/>
            </a:rPr>
            <a:t>55</a:t>
          </a:r>
          <a:r>
            <a:rPr kumimoji="1" lang="ja-JP" altLang="en-US" sz="1300">
              <a:latin typeface="ＭＳ Ｐゴシック"/>
            </a:rPr>
            <a:t>歳超の職員の昇給停止が実施されているため、今後低下することが見込まれる。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86</xdr:row>
      <xdr:rowOff>77470</xdr:rowOff>
    </xdr:to>
    <xdr:cxnSp macro="">
      <xdr:nvCxnSpPr>
        <xdr:cNvPr id="254" name="直線コネクタ 253"/>
        <xdr:cNvCxnSpPr/>
      </xdr:nvCxnSpPr>
      <xdr:spPr>
        <a:xfrm flipV="1">
          <a:off x="16179800" y="1468704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24385</xdr:rowOff>
    </xdr:from>
    <xdr:to>
      <xdr:col>23</xdr:col>
      <xdr:colOff>406400</xdr:colOff>
      <xdr:row>86</xdr:row>
      <xdr:rowOff>77470</xdr:rowOff>
    </xdr:to>
    <xdr:cxnSp macro="">
      <xdr:nvCxnSpPr>
        <xdr:cNvPr id="257" name="直線コネクタ 256"/>
        <xdr:cNvCxnSpPr/>
      </xdr:nvCxnSpPr>
      <xdr:spPr>
        <a:xfrm>
          <a:off x="15290800" y="14769085"/>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24385</xdr:rowOff>
    </xdr:from>
    <xdr:to>
      <xdr:col>22</xdr:col>
      <xdr:colOff>203200</xdr:colOff>
      <xdr:row>86</xdr:row>
      <xdr:rowOff>34037</xdr:rowOff>
    </xdr:to>
    <xdr:cxnSp macro="">
      <xdr:nvCxnSpPr>
        <xdr:cNvPr id="260" name="直線コネクタ 259"/>
        <xdr:cNvCxnSpPr/>
      </xdr:nvCxnSpPr>
      <xdr:spPr>
        <a:xfrm flipV="1">
          <a:off x="14401800" y="147690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34037</xdr:rowOff>
    </xdr:from>
    <xdr:to>
      <xdr:col>21</xdr:col>
      <xdr:colOff>0</xdr:colOff>
      <xdr:row>88</xdr:row>
      <xdr:rowOff>77215</xdr:rowOff>
    </xdr:to>
    <xdr:cxnSp macro="">
      <xdr:nvCxnSpPr>
        <xdr:cNvPr id="263" name="直線コネクタ 262"/>
        <xdr:cNvCxnSpPr/>
      </xdr:nvCxnSpPr>
      <xdr:spPr>
        <a:xfrm flipV="1">
          <a:off x="13512800" y="14778737"/>
          <a:ext cx="889000" cy="3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3" name="円/楕円 272"/>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35069</xdr:rowOff>
    </xdr:from>
    <xdr:ext cx="762000" cy="259045"/>
    <xdr:sp macro="" textlink="">
      <xdr:nvSpPr>
        <xdr:cNvPr id="274" name="給与水準   （国との比較）該当値テキスト"/>
        <xdr:cNvSpPr txBox="1"/>
      </xdr:nvSpPr>
      <xdr:spPr>
        <a:xfrm>
          <a:off x="17106900" y="146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5" name="円/楕円 274"/>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6" name="テキスト ボックス 275"/>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145035</xdr:rowOff>
    </xdr:from>
    <xdr:to>
      <xdr:col>22</xdr:col>
      <xdr:colOff>254000</xdr:colOff>
      <xdr:row>86</xdr:row>
      <xdr:rowOff>75185</xdr:rowOff>
    </xdr:to>
    <xdr:sp macro="" textlink="">
      <xdr:nvSpPr>
        <xdr:cNvPr id="277" name="円/楕円 276"/>
        <xdr:cNvSpPr/>
      </xdr:nvSpPr>
      <xdr:spPr>
        <a:xfrm>
          <a:off x="15240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59962</xdr:rowOff>
    </xdr:from>
    <xdr:ext cx="762000" cy="259045"/>
    <xdr:sp macro="" textlink="">
      <xdr:nvSpPr>
        <xdr:cNvPr id="278" name="テキスト ボックス 277"/>
        <xdr:cNvSpPr txBox="1"/>
      </xdr:nvSpPr>
      <xdr:spPr>
        <a:xfrm>
          <a:off x="14909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154687</xdr:rowOff>
    </xdr:from>
    <xdr:to>
      <xdr:col>21</xdr:col>
      <xdr:colOff>50800</xdr:colOff>
      <xdr:row>86</xdr:row>
      <xdr:rowOff>84837</xdr:rowOff>
    </xdr:to>
    <xdr:sp macro="" textlink="">
      <xdr:nvSpPr>
        <xdr:cNvPr id="279" name="円/楕円 278"/>
        <xdr:cNvSpPr/>
      </xdr:nvSpPr>
      <xdr:spPr>
        <a:xfrm>
          <a:off x="14351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69614</xdr:rowOff>
    </xdr:from>
    <xdr:ext cx="762000" cy="259045"/>
    <xdr:sp macro="" textlink="">
      <xdr:nvSpPr>
        <xdr:cNvPr id="280" name="テキスト ボックス 279"/>
        <xdr:cNvSpPr txBox="1"/>
      </xdr:nvSpPr>
      <xdr:spPr>
        <a:xfrm>
          <a:off x="14020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81" name="円/楕円 280"/>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112792</xdr:rowOff>
    </xdr:from>
    <xdr:ext cx="762000" cy="259045"/>
    <xdr:sp macro="" textlink="">
      <xdr:nvSpPr>
        <xdr:cNvPr id="282" name="テキスト ボックス 281"/>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退職者の不補充等により積極的に職員数の抑制を図っているため、類似団体平均を下回っている。今後も定員適正化計画を基に、少ない人数で効率的な行政運営に努める。</a:t>
          </a:r>
          <a:endParaRPr kumimoji="1" lang="en-US" altLang="ja-JP" sz="1300">
            <a:latin typeface="ＭＳ Ｐゴシック"/>
          </a:endParaRPr>
        </a:p>
        <a:p>
          <a:r>
            <a:rPr kumimoji="1" lang="ja-JP" altLang="en-US" sz="1300">
              <a:latin typeface="ＭＳ Ｐゴシック"/>
            </a:rPr>
            <a:t>　職員の採用については、定員モデル・類似団体の職員数との比較により定員の適正化を行った上で採用計画を立てる。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25756</xdr:rowOff>
    </xdr:from>
    <xdr:to>
      <xdr:col>24</xdr:col>
      <xdr:colOff>558800</xdr:colOff>
      <xdr:row>61</xdr:row>
      <xdr:rowOff>31547</xdr:rowOff>
    </xdr:to>
    <xdr:cxnSp macro="">
      <xdr:nvCxnSpPr>
        <xdr:cNvPr id="314" name="直線コネクタ 313"/>
        <xdr:cNvCxnSpPr/>
      </xdr:nvCxnSpPr>
      <xdr:spPr>
        <a:xfrm flipV="1">
          <a:off x="16179800" y="1048420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31547</xdr:rowOff>
    </xdr:from>
    <xdr:to>
      <xdr:col>23</xdr:col>
      <xdr:colOff>406400</xdr:colOff>
      <xdr:row>61</xdr:row>
      <xdr:rowOff>40475</xdr:rowOff>
    </xdr:to>
    <xdr:cxnSp macro="">
      <xdr:nvCxnSpPr>
        <xdr:cNvPr id="317" name="直線コネクタ 316"/>
        <xdr:cNvCxnSpPr/>
      </xdr:nvCxnSpPr>
      <xdr:spPr>
        <a:xfrm flipV="1">
          <a:off x="15290800" y="10489997"/>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37821</xdr:rowOff>
    </xdr:from>
    <xdr:to>
      <xdr:col>22</xdr:col>
      <xdr:colOff>203200</xdr:colOff>
      <xdr:row>61</xdr:row>
      <xdr:rowOff>40475</xdr:rowOff>
    </xdr:to>
    <xdr:cxnSp macro="">
      <xdr:nvCxnSpPr>
        <xdr:cNvPr id="320" name="直線コネクタ 319"/>
        <xdr:cNvCxnSpPr/>
      </xdr:nvCxnSpPr>
      <xdr:spPr>
        <a:xfrm>
          <a:off x="14401800" y="10496271"/>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32029</xdr:rowOff>
    </xdr:from>
    <xdr:to>
      <xdr:col>21</xdr:col>
      <xdr:colOff>0</xdr:colOff>
      <xdr:row>61</xdr:row>
      <xdr:rowOff>37821</xdr:rowOff>
    </xdr:to>
    <xdr:cxnSp macro="">
      <xdr:nvCxnSpPr>
        <xdr:cNvPr id="323" name="直線コネクタ 322"/>
        <xdr:cNvCxnSpPr/>
      </xdr:nvCxnSpPr>
      <xdr:spPr>
        <a:xfrm>
          <a:off x="13512800" y="1049047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146406</xdr:rowOff>
    </xdr:from>
    <xdr:to>
      <xdr:col>24</xdr:col>
      <xdr:colOff>609600</xdr:colOff>
      <xdr:row>61</xdr:row>
      <xdr:rowOff>76556</xdr:rowOff>
    </xdr:to>
    <xdr:sp macro="" textlink="">
      <xdr:nvSpPr>
        <xdr:cNvPr id="333" name="円/楕円 332"/>
        <xdr:cNvSpPr/>
      </xdr:nvSpPr>
      <xdr:spPr>
        <a:xfrm>
          <a:off x="16967200" y="104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162933</xdr:rowOff>
    </xdr:from>
    <xdr:ext cx="762000" cy="259045"/>
    <xdr:sp macro="" textlink="">
      <xdr:nvSpPr>
        <xdr:cNvPr id="334" name="定員管理の状況該当値テキスト"/>
        <xdr:cNvSpPr txBox="1"/>
      </xdr:nvSpPr>
      <xdr:spPr>
        <a:xfrm>
          <a:off x="17106900" y="1027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152197</xdr:rowOff>
    </xdr:from>
    <xdr:to>
      <xdr:col>23</xdr:col>
      <xdr:colOff>457200</xdr:colOff>
      <xdr:row>61</xdr:row>
      <xdr:rowOff>82347</xdr:rowOff>
    </xdr:to>
    <xdr:sp macro="" textlink="">
      <xdr:nvSpPr>
        <xdr:cNvPr id="335" name="円/楕円 334"/>
        <xdr:cNvSpPr/>
      </xdr:nvSpPr>
      <xdr:spPr>
        <a:xfrm>
          <a:off x="16129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92524</xdr:rowOff>
    </xdr:from>
    <xdr:ext cx="736600" cy="259045"/>
    <xdr:sp macro="" textlink="">
      <xdr:nvSpPr>
        <xdr:cNvPr id="336" name="テキスト ボックス 335"/>
        <xdr:cNvSpPr txBox="1"/>
      </xdr:nvSpPr>
      <xdr:spPr>
        <a:xfrm>
          <a:off x="15798800" y="1020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161125</xdr:rowOff>
    </xdr:from>
    <xdr:to>
      <xdr:col>22</xdr:col>
      <xdr:colOff>254000</xdr:colOff>
      <xdr:row>61</xdr:row>
      <xdr:rowOff>91275</xdr:rowOff>
    </xdr:to>
    <xdr:sp macro="" textlink="">
      <xdr:nvSpPr>
        <xdr:cNvPr id="337" name="円/楕円 336"/>
        <xdr:cNvSpPr/>
      </xdr:nvSpPr>
      <xdr:spPr>
        <a:xfrm>
          <a:off x="15240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101452</xdr:rowOff>
    </xdr:from>
    <xdr:ext cx="762000" cy="259045"/>
    <xdr:sp macro="" textlink="">
      <xdr:nvSpPr>
        <xdr:cNvPr id="338" name="テキスト ボックス 337"/>
        <xdr:cNvSpPr txBox="1"/>
      </xdr:nvSpPr>
      <xdr:spPr>
        <a:xfrm>
          <a:off x="14909800" y="1021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158471</xdr:rowOff>
    </xdr:from>
    <xdr:to>
      <xdr:col>21</xdr:col>
      <xdr:colOff>50800</xdr:colOff>
      <xdr:row>61</xdr:row>
      <xdr:rowOff>88621</xdr:rowOff>
    </xdr:to>
    <xdr:sp macro="" textlink="">
      <xdr:nvSpPr>
        <xdr:cNvPr id="339" name="円/楕円 338"/>
        <xdr:cNvSpPr/>
      </xdr:nvSpPr>
      <xdr:spPr>
        <a:xfrm>
          <a:off x="14351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98798</xdr:rowOff>
    </xdr:from>
    <xdr:ext cx="762000" cy="259045"/>
    <xdr:sp macro="" textlink="">
      <xdr:nvSpPr>
        <xdr:cNvPr id="340" name="テキスト ボックス 339"/>
        <xdr:cNvSpPr txBox="1"/>
      </xdr:nvSpPr>
      <xdr:spPr>
        <a:xfrm>
          <a:off x="14020800" y="1021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152679</xdr:rowOff>
    </xdr:from>
    <xdr:to>
      <xdr:col>19</xdr:col>
      <xdr:colOff>533400</xdr:colOff>
      <xdr:row>61</xdr:row>
      <xdr:rowOff>82829</xdr:rowOff>
    </xdr:to>
    <xdr:sp macro="" textlink="">
      <xdr:nvSpPr>
        <xdr:cNvPr id="341" name="円/楕円 340"/>
        <xdr:cNvSpPr/>
      </xdr:nvSpPr>
      <xdr:spPr>
        <a:xfrm>
          <a:off x="13462000" y="104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93006</xdr:rowOff>
    </xdr:from>
    <xdr:ext cx="762000" cy="259045"/>
    <xdr:sp macro="" textlink="">
      <xdr:nvSpPr>
        <xdr:cNvPr id="342" name="テキスト ボックス 341"/>
        <xdr:cNvSpPr txBox="1"/>
      </xdr:nvSpPr>
      <xdr:spPr>
        <a:xfrm>
          <a:off x="13131800" y="1020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2.8</a:t>
          </a:r>
          <a:r>
            <a:rPr kumimoji="1" lang="ja-JP" altLang="en-US" sz="1300">
              <a:latin typeface="ＭＳ Ｐゴシック"/>
            </a:rPr>
            <a:t>％で昨年度と比較すると</a:t>
          </a:r>
          <a:r>
            <a:rPr kumimoji="1" lang="en-US" altLang="ja-JP" sz="1300">
              <a:latin typeface="ＭＳ Ｐゴシック"/>
            </a:rPr>
            <a:t>1.2</a:t>
          </a:r>
          <a:r>
            <a:rPr kumimoji="1" lang="ja-JP" altLang="en-US" sz="1300">
              <a:latin typeface="ＭＳ Ｐゴシック"/>
            </a:rPr>
            <a:t>ポイントの減となり、類似団体と比較しても</a:t>
          </a:r>
          <a:r>
            <a:rPr kumimoji="1" lang="en-US" altLang="ja-JP" sz="1300">
              <a:latin typeface="ＭＳ Ｐゴシック"/>
            </a:rPr>
            <a:t>4.6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全体的に減となっているが、中でも元利償還金の昨年度比</a:t>
          </a:r>
          <a:r>
            <a:rPr kumimoji="1" lang="en-US" altLang="ja-JP" sz="1300">
              <a:latin typeface="ＭＳ Ｐゴシック"/>
            </a:rPr>
            <a:t>11,376</a:t>
          </a:r>
          <a:r>
            <a:rPr kumimoji="1" lang="ja-JP" altLang="en-US" sz="1300">
              <a:latin typeface="ＭＳ Ｐゴシック"/>
            </a:rPr>
            <a:t>千円の減が比率改善の要因となっている。</a:t>
          </a:r>
          <a:endParaRPr kumimoji="1" lang="en-US" altLang="ja-JP" sz="1300">
            <a:latin typeface="ＭＳ Ｐゴシック"/>
          </a:endParaRPr>
        </a:p>
        <a:p>
          <a:r>
            <a:rPr kumimoji="1" lang="ja-JP" altLang="en-US" sz="1300">
              <a:latin typeface="ＭＳ Ｐゴシック"/>
            </a:rPr>
            <a:t>　今後も新規発行債を抑制し、比率の引き下げに努める。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78740</xdr:rowOff>
    </xdr:to>
    <xdr:cxnSp macro="">
      <xdr:nvCxnSpPr>
        <xdr:cNvPr id="373" name="直線コネクタ 372"/>
        <xdr:cNvCxnSpPr/>
      </xdr:nvCxnSpPr>
      <xdr:spPr>
        <a:xfrm flipV="1">
          <a:off x="16179800" y="687882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155956</xdr:rowOff>
    </xdr:to>
    <xdr:cxnSp macro="">
      <xdr:nvCxnSpPr>
        <xdr:cNvPr id="376" name="直線コネクタ 375"/>
        <xdr:cNvCxnSpPr/>
      </xdr:nvCxnSpPr>
      <xdr:spPr>
        <a:xfrm flipV="1">
          <a:off x="15290800" y="69367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155956</xdr:rowOff>
    </xdr:from>
    <xdr:to>
      <xdr:col>22</xdr:col>
      <xdr:colOff>203200</xdr:colOff>
      <xdr:row>41</xdr:row>
      <xdr:rowOff>90678</xdr:rowOff>
    </xdr:to>
    <xdr:cxnSp macro="">
      <xdr:nvCxnSpPr>
        <xdr:cNvPr id="379" name="直線コネクタ 378"/>
        <xdr:cNvCxnSpPr/>
      </xdr:nvCxnSpPr>
      <xdr:spPr>
        <a:xfrm flipV="1">
          <a:off x="14401800" y="701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42</xdr:row>
      <xdr:rowOff>35052</xdr:rowOff>
    </xdr:to>
    <xdr:cxnSp macro="">
      <xdr:nvCxnSpPr>
        <xdr:cNvPr id="382" name="直線コネクタ 381"/>
        <xdr:cNvCxnSpPr/>
      </xdr:nvCxnSpPr>
      <xdr:spPr>
        <a:xfrm flipV="1">
          <a:off x="13512800" y="71201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2" name="円/楕円 391"/>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3"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4" name="円/楕円 39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5" name="テキスト ボックス 394"/>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105156</xdr:rowOff>
    </xdr:from>
    <xdr:to>
      <xdr:col>22</xdr:col>
      <xdr:colOff>254000</xdr:colOff>
      <xdr:row>41</xdr:row>
      <xdr:rowOff>35306</xdr:rowOff>
    </xdr:to>
    <xdr:sp macro="" textlink="">
      <xdr:nvSpPr>
        <xdr:cNvPr id="396" name="円/楕円 395"/>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45483</xdr:rowOff>
    </xdr:from>
    <xdr:ext cx="762000" cy="259045"/>
    <xdr:sp macro="" textlink="">
      <xdr:nvSpPr>
        <xdr:cNvPr id="397" name="テキスト ボックス 396"/>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398" name="円/楕円 397"/>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399" name="テキスト ボックス 398"/>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0" name="円/楕円 399"/>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401" name="テキスト ボックス 40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将来負担比率は昨年度同様、早期健全化基準の</a:t>
          </a:r>
          <a:r>
            <a:rPr kumimoji="1" lang="en-US" altLang="ja-JP" sz="1300">
              <a:latin typeface="ＭＳ Ｐゴシック"/>
            </a:rPr>
            <a:t>350.0</a:t>
          </a:r>
          <a:r>
            <a:rPr kumimoji="1" lang="ja-JP" altLang="en-US" sz="1300">
              <a:latin typeface="ＭＳ Ｐゴシック"/>
            </a:rPr>
            <a:t>％を大きく下回っている。将来負担額は簡易水道事業債の残高のうち一般会計で負担すべき分が大きく占めているが、簡易水道事業では大規模な事業を予定していないため、新たな起債の発行予定もなく、今後も順調に減少してゆく見込である。また、償還金に充当可能な基金残高も昨年度と比較して</a:t>
          </a:r>
          <a:r>
            <a:rPr kumimoji="1" lang="en-US" altLang="ja-JP" sz="1300">
              <a:latin typeface="ＭＳ Ｐゴシック"/>
            </a:rPr>
            <a:t>181,898</a:t>
          </a:r>
          <a:r>
            <a:rPr kumimoji="1" lang="ja-JP" altLang="en-US" sz="1300">
              <a:latin typeface="ＭＳ Ｐゴシック"/>
            </a:rPr>
            <a:t>千円の増となったことも比率維持の要因である。</a:t>
          </a:r>
          <a:endParaRPr kumimoji="1" lang="en-US" altLang="ja-JP" sz="1300">
            <a:latin typeface="ＭＳ Ｐゴシック"/>
          </a:endParaRPr>
        </a:p>
        <a:p>
          <a:r>
            <a:rPr kumimoji="1" lang="ja-JP" altLang="en-US" sz="1300">
              <a:latin typeface="ＭＳ Ｐゴシック"/>
            </a:rPr>
            <a:t>　普通会計においても、できる限り起債の新規発行を抑制し、今後も健全な財政運営に努める。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86995</xdr:rowOff>
    </xdr:from>
    <xdr:to>
      <xdr:col>19</xdr:col>
      <xdr:colOff>533400</xdr:colOff>
      <xdr:row>14</xdr:row>
      <xdr:rowOff>17145</xdr:rowOff>
    </xdr:to>
    <xdr:sp macro="" textlink="">
      <xdr:nvSpPr>
        <xdr:cNvPr id="452" name="円/楕円 451"/>
        <xdr:cNvSpPr/>
      </xdr:nvSpPr>
      <xdr:spPr>
        <a:xfrm>
          <a:off x="13462000" y="2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1922</xdr:rowOff>
    </xdr:from>
    <xdr:ext cx="762000" cy="259045"/>
    <xdr:sp macro="" textlink="">
      <xdr:nvSpPr>
        <xdr:cNvPr id="453" name="テキスト ボックス 452"/>
        <xdr:cNvSpPr txBox="1"/>
      </xdr:nvSpPr>
      <xdr:spPr>
        <a:xfrm>
          <a:off x="13131800" y="240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
2,919
80.84
2,479,246
2,435,498
43,748
1,616,967
1,784,247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昨年度比で</a:t>
          </a:r>
          <a:r>
            <a:rPr kumimoji="1" lang="en-US" altLang="ja-JP" sz="1300">
              <a:latin typeface="ＭＳ Ｐゴシック"/>
            </a:rPr>
            <a:t>1.3</a:t>
          </a:r>
          <a:r>
            <a:rPr kumimoji="1" lang="ja-JP" altLang="en-US" sz="1300">
              <a:latin typeface="ＭＳ Ｐゴシック"/>
            </a:rPr>
            <a:t>ポイント上回っている。退職者不補充や職員給・特別職給の削減及び議員報酬の削減等を実施してきてはいるが、職員の平均年齢が高いため、類似団体平均と比較すると</a:t>
          </a:r>
          <a:r>
            <a:rPr kumimoji="1" lang="en-US" altLang="ja-JP" sz="1300">
              <a:latin typeface="ＭＳ Ｐゴシック"/>
            </a:rPr>
            <a:t>3.1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年度からは</a:t>
          </a:r>
          <a:r>
            <a:rPr kumimoji="1" lang="en-US" altLang="ja-JP" sz="1300">
              <a:latin typeface="ＭＳ Ｐゴシック"/>
            </a:rPr>
            <a:t>55</a:t>
          </a:r>
          <a:r>
            <a:rPr kumimoji="1" lang="ja-JP" altLang="en-US" sz="1300">
              <a:latin typeface="ＭＳ Ｐゴシック"/>
            </a:rPr>
            <a:t>歳以上の職員の昇給停止を実施し、今後も抑制に努めていく。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129286</xdr:rowOff>
    </xdr:from>
    <xdr:to>
      <xdr:col>7</xdr:col>
      <xdr:colOff>15875</xdr:colOff>
      <xdr:row>37</xdr:row>
      <xdr:rowOff>161290</xdr:rowOff>
    </xdr:to>
    <xdr:cxnSp macro="">
      <xdr:nvCxnSpPr>
        <xdr:cNvPr id="64" name="直線コネクタ 63"/>
        <xdr:cNvCxnSpPr/>
      </xdr:nvCxnSpPr>
      <xdr:spPr>
        <a:xfrm flipV="1">
          <a:off x="3987800" y="64729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30988</xdr:rowOff>
    </xdr:to>
    <xdr:cxnSp macro="">
      <xdr:nvCxnSpPr>
        <xdr:cNvPr id="67" name="直線コネクタ 66"/>
        <xdr:cNvCxnSpPr/>
      </xdr:nvCxnSpPr>
      <xdr:spPr>
        <a:xfrm flipV="1">
          <a:off x="3098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17272</xdr:rowOff>
    </xdr:from>
    <xdr:to>
      <xdr:col>4</xdr:col>
      <xdr:colOff>346075</xdr:colOff>
      <xdr:row>38</xdr:row>
      <xdr:rowOff>30988</xdr:rowOff>
    </xdr:to>
    <xdr:cxnSp macro="">
      <xdr:nvCxnSpPr>
        <xdr:cNvPr id="70" name="直線コネクタ 69"/>
        <xdr:cNvCxnSpPr/>
      </xdr:nvCxnSpPr>
      <xdr:spPr>
        <a:xfrm>
          <a:off x="2209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17272</xdr:rowOff>
    </xdr:to>
    <xdr:cxnSp macro="">
      <xdr:nvCxnSpPr>
        <xdr:cNvPr id="73" name="直線コネクタ 72"/>
        <xdr:cNvCxnSpPr/>
      </xdr:nvCxnSpPr>
      <xdr:spPr>
        <a:xfrm>
          <a:off x="1320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78486</xdr:rowOff>
    </xdr:from>
    <xdr:to>
      <xdr:col>7</xdr:col>
      <xdr:colOff>66675</xdr:colOff>
      <xdr:row>38</xdr:row>
      <xdr:rowOff>8636</xdr:rowOff>
    </xdr:to>
    <xdr:sp macro="" textlink="">
      <xdr:nvSpPr>
        <xdr:cNvPr id="83" name="円/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5" name="円/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7" name="円/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137922</xdr:rowOff>
    </xdr:from>
    <xdr:to>
      <xdr:col>3</xdr:col>
      <xdr:colOff>193675</xdr:colOff>
      <xdr:row>38</xdr:row>
      <xdr:rowOff>68072</xdr:rowOff>
    </xdr:to>
    <xdr:sp macro="" textlink="">
      <xdr:nvSpPr>
        <xdr:cNvPr id="89" name="円/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91" name="円/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物件費は昨年度比</a:t>
          </a:r>
          <a:r>
            <a:rPr kumimoji="1" lang="en-US" altLang="ja-JP" sz="1200">
              <a:latin typeface="ＭＳ Ｐゴシック"/>
            </a:rPr>
            <a:t>1.0</a:t>
          </a:r>
          <a:r>
            <a:rPr kumimoji="1" lang="ja-JP" altLang="en-US" sz="1200">
              <a:latin typeface="ＭＳ Ｐゴシック"/>
            </a:rPr>
            <a:t>ポイントの増で、戸籍総合システム賃借料と義務教育</a:t>
          </a:r>
          <a:r>
            <a:rPr kumimoji="1" lang="en-US" altLang="ja-JP" sz="1200">
              <a:latin typeface="ＭＳ Ｐゴシック"/>
            </a:rPr>
            <a:t>ICT</a:t>
          </a:r>
          <a:r>
            <a:rPr kumimoji="1" lang="ja-JP" altLang="en-US" sz="1200">
              <a:latin typeface="ＭＳ Ｐゴシック"/>
            </a:rPr>
            <a:t>システム保守委託料の増が主な要因となっている。</a:t>
          </a:r>
          <a:endParaRPr kumimoji="1" lang="en-US" altLang="ja-JP" sz="1200">
            <a:latin typeface="ＭＳ Ｐゴシック"/>
          </a:endParaRPr>
        </a:p>
        <a:p>
          <a:r>
            <a:rPr kumimoji="1" lang="ja-JP" altLang="en-US" sz="1200">
              <a:latin typeface="ＭＳ Ｐゴシック"/>
            </a:rPr>
            <a:t>　しかしながら幼稚園の廃止や保育所の民営化、指定管理者制度の導入による委託料の削減等事務事業の再編整理の実施により、類似団体平均を</a:t>
          </a:r>
          <a:r>
            <a:rPr kumimoji="1" lang="en-US" altLang="ja-JP" sz="1200">
              <a:latin typeface="ＭＳ Ｐゴシック"/>
            </a:rPr>
            <a:t>4.4</a:t>
          </a:r>
          <a:r>
            <a:rPr kumimoji="1" lang="ja-JP" altLang="en-US" sz="1200">
              <a:latin typeface="ＭＳ Ｐゴシック"/>
            </a:rPr>
            <a:t>ポイント下回っている。</a:t>
          </a:r>
          <a:endParaRPr kumimoji="1" lang="en-US" altLang="ja-JP" sz="1200">
            <a:latin typeface="ＭＳ Ｐゴシック"/>
          </a:endParaRPr>
        </a:p>
        <a:p>
          <a:r>
            <a:rPr kumimoji="1" lang="ja-JP" altLang="en-US" sz="1200">
              <a:latin typeface="ＭＳ Ｐゴシック"/>
            </a:rPr>
            <a:t>　今後も需用費の抑制、事務事業の廃止・縮小を実施し、更なる物件費の抑制を図る。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24130</xdr:rowOff>
    </xdr:to>
    <xdr:cxnSp macro="">
      <xdr:nvCxnSpPr>
        <xdr:cNvPr id="125" name="直線コネクタ 124"/>
        <xdr:cNvCxnSpPr/>
      </xdr:nvCxnSpPr>
      <xdr:spPr>
        <a:xfrm>
          <a:off x="15671800" y="2519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8890</xdr:rowOff>
    </xdr:to>
    <xdr:cxnSp macro="">
      <xdr:nvCxnSpPr>
        <xdr:cNvPr id="128" name="直線コネクタ 127"/>
        <xdr:cNvCxnSpPr/>
      </xdr:nvCxnSpPr>
      <xdr:spPr>
        <a:xfrm flipV="1">
          <a:off x="14782800" y="251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15</xdr:row>
      <xdr:rowOff>8890</xdr:rowOff>
    </xdr:to>
    <xdr:cxnSp macro="">
      <xdr:nvCxnSpPr>
        <xdr:cNvPr id="131" name="直線コネクタ 130"/>
        <xdr:cNvCxnSpPr/>
      </xdr:nvCxnSpPr>
      <xdr:spPr>
        <a:xfrm>
          <a:off x="13893800" y="253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134620</xdr:rowOff>
    </xdr:to>
    <xdr:cxnSp macro="">
      <xdr:nvCxnSpPr>
        <xdr:cNvPr id="134" name="直線コネクタ 133"/>
        <xdr:cNvCxnSpPr/>
      </xdr:nvCxnSpPr>
      <xdr:spPr>
        <a:xfrm>
          <a:off x="13004800" y="243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4" name="円/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5"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6" name="円/楕円 145"/>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7" name="テキスト ボックス 146"/>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83820</xdr:rowOff>
    </xdr:from>
    <xdr:to>
      <xdr:col>20</xdr:col>
      <xdr:colOff>209550</xdr:colOff>
      <xdr:row>15</xdr:row>
      <xdr:rowOff>13970</xdr:rowOff>
    </xdr:to>
    <xdr:sp macro="" textlink="">
      <xdr:nvSpPr>
        <xdr:cNvPr id="150" name="円/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2" name="円/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昨年度比で</a:t>
          </a:r>
          <a:r>
            <a:rPr kumimoji="1" lang="en-US" altLang="ja-JP" sz="1300">
              <a:latin typeface="ＭＳ Ｐゴシック"/>
            </a:rPr>
            <a:t>0.3</a:t>
          </a:r>
          <a:r>
            <a:rPr kumimoji="1" lang="ja-JP" altLang="en-US" sz="1300">
              <a:latin typeface="ＭＳ Ｐゴシック"/>
            </a:rPr>
            <a:t>ポイントの増となっている。類似団体平均も</a:t>
          </a:r>
          <a:r>
            <a:rPr kumimoji="1" lang="en-US" altLang="ja-JP" sz="1300">
              <a:latin typeface="ＭＳ Ｐゴシック"/>
            </a:rPr>
            <a:t>1.5</a:t>
          </a:r>
          <a:r>
            <a:rPr kumimoji="1" lang="ja-JP" altLang="en-US" sz="1300">
              <a:latin typeface="ＭＳ Ｐゴシック"/>
            </a:rPr>
            <a:t>ポイント上回っており、これは平成</a:t>
          </a:r>
          <a:r>
            <a:rPr kumimoji="1" lang="en-US" altLang="ja-JP" sz="1300">
              <a:latin typeface="ＭＳ Ｐゴシック"/>
            </a:rPr>
            <a:t>17</a:t>
          </a:r>
          <a:r>
            <a:rPr kumimoji="1" lang="ja-JP" altLang="en-US" sz="1300">
              <a:latin typeface="ＭＳ Ｐゴシック"/>
            </a:rPr>
            <a:t>年度より保育所を直営から民営化したことで措置費負担金が増になったことと、障害者総合支援法に基づく自立支援給付事業費の増が主な要因となっている。</a:t>
          </a:r>
          <a:endParaRPr kumimoji="1" lang="en-US" altLang="ja-JP" sz="1300">
            <a:latin typeface="ＭＳ Ｐゴシック"/>
          </a:endParaRPr>
        </a:p>
        <a:p>
          <a:r>
            <a:rPr kumimoji="1" lang="ja-JP" altLang="en-US" sz="1300">
              <a:latin typeface="ＭＳ Ｐゴシック"/>
            </a:rPr>
            <a:t>　今後は障害者人口の改善・抑制に向けた各種予防事業を実施していく予定である。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127000</xdr:rowOff>
    </xdr:to>
    <xdr:cxnSp macro="">
      <xdr:nvCxnSpPr>
        <xdr:cNvPr id="187" name="直線コネクタ 186"/>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78015</xdr:rowOff>
    </xdr:to>
    <xdr:cxnSp macro="">
      <xdr:nvCxnSpPr>
        <xdr:cNvPr id="190" name="直線コネクタ 189"/>
        <xdr:cNvCxnSpPr/>
      </xdr:nvCxnSpPr>
      <xdr:spPr>
        <a:xfrm>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78015</xdr:rowOff>
    </xdr:to>
    <xdr:cxnSp macro="">
      <xdr:nvCxnSpPr>
        <xdr:cNvPr id="193" name="直線コネクタ 192"/>
        <xdr:cNvCxnSpPr/>
      </xdr:nvCxnSpPr>
      <xdr:spPr>
        <a:xfrm flipV="1">
          <a:off x="2209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78015</xdr:rowOff>
    </xdr:to>
    <xdr:cxnSp macro="">
      <xdr:nvCxnSpPr>
        <xdr:cNvPr id="196" name="直線コネクタ 195"/>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6" name="円/楕円 205"/>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7"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8" name="円/楕円 207"/>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9" name="テキスト ボックス 208"/>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0" name="円/楕円 209"/>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1" name="テキスト ボックス 210"/>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2" name="円/楕円 211"/>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3" name="テキスト ボックス 21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4" name="円/楕円 213"/>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5" name="テキスト ボックス 214"/>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a:t>
          </a:r>
          <a:r>
            <a:rPr kumimoji="1" lang="en-US" altLang="ja-JP" sz="1300">
              <a:latin typeface="ＭＳ Ｐゴシック"/>
            </a:rPr>
            <a:t>1.2</a:t>
          </a:r>
          <a:r>
            <a:rPr kumimoji="1" lang="ja-JP" altLang="en-US" sz="1300">
              <a:latin typeface="ＭＳ Ｐゴシック"/>
            </a:rPr>
            <a:t>ポイントの増で、繰出金が大きな割合を占める。</a:t>
          </a:r>
          <a:endParaRPr kumimoji="1" lang="en-US" altLang="ja-JP" sz="1300">
            <a:latin typeface="ＭＳ Ｐゴシック"/>
          </a:endParaRPr>
        </a:p>
        <a:p>
          <a:r>
            <a:rPr kumimoji="1" lang="ja-JP" altLang="en-US" sz="1300">
              <a:latin typeface="ＭＳ Ｐゴシック"/>
            </a:rPr>
            <a:t>　簡易水道事業に対する繰出金は、平成</a:t>
          </a:r>
          <a:r>
            <a:rPr kumimoji="1" lang="en-US" altLang="ja-JP" sz="1300">
              <a:latin typeface="ＭＳ Ｐゴシック"/>
            </a:rPr>
            <a:t>18</a:t>
          </a:r>
          <a:r>
            <a:rPr kumimoji="1" lang="ja-JP" altLang="en-US" sz="1300">
              <a:latin typeface="ＭＳ Ｐゴシック"/>
            </a:rPr>
            <a:t>年度からすべての簡易水道事業債の償還が開始されことで、平成</a:t>
          </a:r>
          <a:r>
            <a:rPr kumimoji="1" lang="en-US" altLang="ja-JP" sz="1300">
              <a:latin typeface="ＭＳ Ｐゴシック"/>
            </a:rPr>
            <a:t>21</a:t>
          </a:r>
          <a:r>
            <a:rPr kumimoji="1" lang="ja-JP" altLang="en-US" sz="1300">
              <a:latin typeface="ＭＳ Ｐゴシック"/>
            </a:rPr>
            <a:t>年にピークを迎えているものの、依然として大きな割合を占めている。</a:t>
          </a:r>
          <a:endParaRPr kumimoji="1" lang="en-US" altLang="ja-JP" sz="1300">
            <a:latin typeface="ＭＳ Ｐゴシック"/>
          </a:endParaRPr>
        </a:p>
        <a:p>
          <a:r>
            <a:rPr kumimoji="1" lang="ja-JP" altLang="en-US" sz="1300">
              <a:latin typeface="ＭＳ Ｐゴシック"/>
            </a:rPr>
            <a:t>　また国民健康保険事業の歳入においては、国庫支出金の減による一般会計からの繰入金の増も経常収支比率上昇の要因となっている。</a:t>
          </a:r>
          <a:endParaRPr kumimoji="1" lang="en-US" altLang="ja-JP" sz="1300">
            <a:latin typeface="ＭＳ Ｐゴシック"/>
          </a:endParaRPr>
        </a:p>
        <a:p>
          <a:r>
            <a:rPr kumimoji="1" lang="ja-JP" altLang="en-US" sz="1300">
              <a:latin typeface="ＭＳ Ｐゴシック"/>
            </a:rPr>
            <a:t>　今後も新規事業債の発行を抑制することで比率の改善を図る。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101854</xdr:rowOff>
    </xdr:from>
    <xdr:to>
      <xdr:col>24</xdr:col>
      <xdr:colOff>31750</xdr:colOff>
      <xdr:row>57</xdr:row>
      <xdr:rowOff>156718</xdr:rowOff>
    </xdr:to>
    <xdr:cxnSp macro="">
      <xdr:nvCxnSpPr>
        <xdr:cNvPr id="245" name="直線コネクタ 244"/>
        <xdr:cNvCxnSpPr/>
      </xdr:nvCxnSpPr>
      <xdr:spPr>
        <a:xfrm>
          <a:off x="15671800" y="98745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51562</xdr:rowOff>
    </xdr:from>
    <xdr:to>
      <xdr:col>22</xdr:col>
      <xdr:colOff>565150</xdr:colOff>
      <xdr:row>57</xdr:row>
      <xdr:rowOff>101854</xdr:rowOff>
    </xdr:to>
    <xdr:cxnSp macro="">
      <xdr:nvCxnSpPr>
        <xdr:cNvPr id="248" name="直線コネクタ 247"/>
        <xdr:cNvCxnSpPr/>
      </xdr:nvCxnSpPr>
      <xdr:spPr>
        <a:xfrm>
          <a:off x="14782800" y="9824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xdr:rowOff>
    </xdr:from>
    <xdr:to>
      <xdr:col>21</xdr:col>
      <xdr:colOff>361950</xdr:colOff>
      <xdr:row>57</xdr:row>
      <xdr:rowOff>51562</xdr:rowOff>
    </xdr:to>
    <xdr:cxnSp macro="">
      <xdr:nvCxnSpPr>
        <xdr:cNvPr id="251" name="直線コネクタ 250"/>
        <xdr:cNvCxnSpPr/>
      </xdr:nvCxnSpPr>
      <xdr:spPr>
        <a:xfrm>
          <a:off x="13893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14986</xdr:rowOff>
    </xdr:to>
    <xdr:cxnSp macro="">
      <xdr:nvCxnSpPr>
        <xdr:cNvPr id="254" name="直線コネクタ 253"/>
        <xdr:cNvCxnSpPr/>
      </xdr:nvCxnSpPr>
      <xdr:spPr>
        <a:xfrm flipV="1">
          <a:off x="13004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105918</xdr:rowOff>
    </xdr:from>
    <xdr:to>
      <xdr:col>24</xdr:col>
      <xdr:colOff>82550</xdr:colOff>
      <xdr:row>58</xdr:row>
      <xdr:rowOff>36068</xdr:rowOff>
    </xdr:to>
    <xdr:sp macro="" textlink="">
      <xdr:nvSpPr>
        <xdr:cNvPr id="264" name="円/楕円 263"/>
        <xdr:cNvSpPr/>
      </xdr:nvSpPr>
      <xdr:spPr>
        <a:xfrm>
          <a:off x="164592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77995</xdr:rowOff>
    </xdr:from>
    <xdr:ext cx="762000" cy="259045"/>
    <xdr:sp macro="" textlink="">
      <xdr:nvSpPr>
        <xdr:cNvPr id="265" name="その他該当値テキスト"/>
        <xdr:cNvSpPr txBox="1"/>
      </xdr:nvSpPr>
      <xdr:spPr>
        <a:xfrm>
          <a:off x="165989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51054</xdr:rowOff>
    </xdr:from>
    <xdr:to>
      <xdr:col>22</xdr:col>
      <xdr:colOff>615950</xdr:colOff>
      <xdr:row>57</xdr:row>
      <xdr:rowOff>152654</xdr:rowOff>
    </xdr:to>
    <xdr:sp macro="" textlink="">
      <xdr:nvSpPr>
        <xdr:cNvPr id="266" name="円/楕円 265"/>
        <xdr:cNvSpPr/>
      </xdr:nvSpPr>
      <xdr:spPr>
        <a:xfrm>
          <a:off x="15621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137431</xdr:rowOff>
    </xdr:from>
    <xdr:ext cx="736600" cy="259045"/>
    <xdr:sp macro="" textlink="">
      <xdr:nvSpPr>
        <xdr:cNvPr id="267" name="テキスト ボックス 266"/>
        <xdr:cNvSpPr txBox="1"/>
      </xdr:nvSpPr>
      <xdr:spPr>
        <a:xfrm>
          <a:off x="15290800" y="991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xdr:rowOff>
    </xdr:from>
    <xdr:to>
      <xdr:col>21</xdr:col>
      <xdr:colOff>412750</xdr:colOff>
      <xdr:row>57</xdr:row>
      <xdr:rowOff>102362</xdr:rowOff>
    </xdr:to>
    <xdr:sp macro="" textlink="">
      <xdr:nvSpPr>
        <xdr:cNvPr id="268" name="円/楕円 267"/>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87139</xdr:rowOff>
    </xdr:from>
    <xdr:ext cx="762000" cy="259045"/>
    <xdr:sp macro="" textlink="">
      <xdr:nvSpPr>
        <xdr:cNvPr id="269" name="テキスト ボックス 268"/>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70" name="円/楕円 269"/>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71" name="テキスト ボックス 270"/>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72" name="円/楕円 271"/>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73" name="テキスト ボックス 272"/>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2.1</a:t>
          </a:r>
          <a:r>
            <a:rPr kumimoji="1" lang="ja-JP" altLang="en-US" sz="1300">
              <a:latin typeface="ＭＳ Ｐゴシック"/>
            </a:rPr>
            <a:t>ポイント下回っている。平成</a:t>
          </a:r>
          <a:r>
            <a:rPr kumimoji="1" lang="en-US" altLang="ja-JP" sz="1300">
              <a:latin typeface="ＭＳ Ｐゴシック"/>
            </a:rPr>
            <a:t>16</a:t>
          </a:r>
          <a:r>
            <a:rPr kumimoji="1" lang="ja-JP" altLang="en-US" sz="1300">
              <a:latin typeface="ＭＳ Ｐゴシック"/>
            </a:rPr>
            <a:t>年度以降、各種団体に対する補助金の整理合理化を実施している等により、ここ数年は減少傾向にあったが、分収林間伐材等交付金により昨年度比は</a:t>
          </a:r>
          <a:r>
            <a:rPr kumimoji="1" lang="en-US" altLang="ja-JP" sz="1300">
              <a:latin typeface="ＭＳ Ｐゴシック"/>
            </a:rPr>
            <a:t>1.0</a:t>
          </a:r>
          <a:r>
            <a:rPr kumimoji="1" lang="ja-JP" altLang="en-US" sz="1300">
              <a:latin typeface="ＭＳ Ｐゴシック"/>
            </a:rPr>
            <a:t>ポイントの増であった。</a:t>
          </a:r>
          <a:endParaRPr kumimoji="1" lang="en-US" altLang="ja-JP" sz="1300">
            <a:latin typeface="ＭＳ Ｐゴシック"/>
          </a:endParaRPr>
        </a:p>
        <a:p>
          <a:r>
            <a:rPr kumimoji="1" lang="ja-JP" altLang="en-US" sz="1300">
              <a:latin typeface="ＭＳ Ｐゴシック"/>
            </a:rPr>
            <a:t>　今後も単独補助費等の見直しを検討し、整理合理化を実施し補助費等の抑制を図る。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12700</xdr:rowOff>
    </xdr:to>
    <xdr:cxnSp macro="">
      <xdr:nvCxnSpPr>
        <xdr:cNvPr id="303" name="直線コネクタ 302"/>
        <xdr:cNvCxnSpPr/>
      </xdr:nvCxnSpPr>
      <xdr:spPr>
        <a:xfrm>
          <a:off x="15671800" y="6139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170434</xdr:rowOff>
    </xdr:to>
    <xdr:cxnSp macro="">
      <xdr:nvCxnSpPr>
        <xdr:cNvPr id="306" name="直線コネクタ 305"/>
        <xdr:cNvCxnSpPr/>
      </xdr:nvCxnSpPr>
      <xdr:spPr>
        <a:xfrm flipV="1">
          <a:off x="14782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12700</xdr:rowOff>
    </xdr:to>
    <xdr:cxnSp macro="">
      <xdr:nvCxnSpPr>
        <xdr:cNvPr id="309" name="直線コネクタ 308"/>
        <xdr:cNvCxnSpPr/>
      </xdr:nvCxnSpPr>
      <xdr:spPr>
        <a:xfrm flipV="1">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44704</xdr:rowOff>
    </xdr:to>
    <xdr:cxnSp macro="">
      <xdr:nvCxnSpPr>
        <xdr:cNvPr id="312" name="直線コネクタ 311"/>
        <xdr:cNvCxnSpPr/>
      </xdr:nvCxnSpPr>
      <xdr:spPr>
        <a:xfrm flipV="1">
          <a:off x="13004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2" name="円/楕円 32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4" name="円/楕円 323"/>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5" name="テキスト ボックス 324"/>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26" name="円/楕円 32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27" name="テキスト ボックス 326"/>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8" name="円/楕円 32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0" name="円/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昨年度比で</a:t>
          </a:r>
          <a:r>
            <a:rPr kumimoji="1" lang="en-US" altLang="ja-JP" sz="1200">
              <a:latin typeface="ＭＳ Ｐゴシック"/>
            </a:rPr>
            <a:t>0.4</a:t>
          </a:r>
          <a:r>
            <a:rPr kumimoji="1" lang="ja-JP" altLang="en-US" sz="1200">
              <a:latin typeface="ＭＳ Ｐゴシック"/>
            </a:rPr>
            <a:t>ポイントの減で類似団体平均を</a:t>
          </a:r>
          <a:r>
            <a:rPr kumimoji="1" lang="en-US" altLang="ja-JP" sz="1200">
              <a:latin typeface="ＭＳ Ｐゴシック"/>
            </a:rPr>
            <a:t>6.7</a:t>
          </a:r>
          <a:r>
            <a:rPr kumimoji="1" lang="ja-JP" altLang="en-US" sz="1200">
              <a:latin typeface="ＭＳ Ｐゴシック"/>
            </a:rPr>
            <a:t>ポイントと大きく下回っている。平成</a:t>
          </a:r>
          <a:r>
            <a:rPr kumimoji="1" lang="en-US" altLang="ja-JP" sz="1200">
              <a:latin typeface="ＭＳ Ｐゴシック"/>
            </a:rPr>
            <a:t>15</a:t>
          </a:r>
          <a:r>
            <a:rPr kumimoji="1" lang="ja-JP" altLang="en-US" sz="1200">
              <a:latin typeface="ＭＳ Ｐゴシック"/>
            </a:rPr>
            <a:t>年度～平成</a:t>
          </a:r>
          <a:r>
            <a:rPr kumimoji="1" lang="en-US" altLang="ja-JP" sz="1200">
              <a:latin typeface="ＭＳ Ｐゴシック"/>
            </a:rPr>
            <a:t>18</a:t>
          </a:r>
          <a:r>
            <a:rPr kumimoji="1" lang="ja-JP" altLang="en-US" sz="1200">
              <a:latin typeface="ＭＳ Ｐゴシック"/>
            </a:rPr>
            <a:t>年度実施の蓬田小学校建設事業（事業費</a:t>
          </a:r>
          <a:r>
            <a:rPr kumimoji="1" lang="en-US" altLang="ja-JP" sz="1200">
              <a:latin typeface="ＭＳ Ｐゴシック"/>
            </a:rPr>
            <a:t>856,120</a:t>
          </a:r>
          <a:r>
            <a:rPr kumimoji="1" lang="ja-JP" altLang="en-US" sz="1200">
              <a:latin typeface="ＭＳ Ｐゴシック"/>
            </a:rPr>
            <a:t>千円）等の大型建設事業債の元利償還金が大きな割合を占めているが、現在新規起債の発行を抑制しているため、平成</a:t>
          </a:r>
          <a:r>
            <a:rPr kumimoji="1" lang="en-US" altLang="ja-JP" sz="1200">
              <a:latin typeface="ＭＳ Ｐゴシック"/>
            </a:rPr>
            <a:t>21</a:t>
          </a:r>
          <a:r>
            <a:rPr kumimoji="1" lang="ja-JP" altLang="en-US" sz="1200">
              <a:latin typeface="ＭＳ Ｐゴシック"/>
            </a:rPr>
            <a:t>年度をピークに元利償還金は年々減少しており、今後も経常収支比率は改善していくと思われる。</a:t>
          </a:r>
          <a:endParaRPr kumimoji="1" lang="en-US" altLang="ja-JP" sz="1200">
            <a:latin typeface="ＭＳ Ｐゴシック"/>
          </a:endParaRPr>
        </a:p>
        <a:p>
          <a:r>
            <a:rPr kumimoji="1" lang="ja-JP" altLang="en-US" sz="1200">
              <a:latin typeface="ＭＳ Ｐゴシック"/>
            </a:rPr>
            <a:t>　今後も新規起債の抑制や繰上償還を検討し更なる適正化を図る。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88900</xdr:rowOff>
    </xdr:to>
    <xdr:cxnSp macro="">
      <xdr:nvCxnSpPr>
        <xdr:cNvPr id="363" name="直線コネクタ 362"/>
        <xdr:cNvCxnSpPr/>
      </xdr:nvCxnSpPr>
      <xdr:spPr>
        <a:xfrm flipV="1">
          <a:off x="3987800" y="129324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76</xdr:row>
      <xdr:rowOff>12700</xdr:rowOff>
    </xdr:to>
    <xdr:cxnSp macro="">
      <xdr:nvCxnSpPr>
        <xdr:cNvPr id="366" name="直線コネクタ 365"/>
        <xdr:cNvCxnSpPr/>
      </xdr:nvCxnSpPr>
      <xdr:spPr>
        <a:xfrm flipV="1">
          <a:off x="3098800" y="12947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54611</xdr:rowOff>
    </xdr:to>
    <xdr:cxnSp macro="">
      <xdr:nvCxnSpPr>
        <xdr:cNvPr id="369" name="直線コネクタ 368"/>
        <xdr:cNvCxnSpPr/>
      </xdr:nvCxnSpPr>
      <xdr:spPr>
        <a:xfrm flipV="1">
          <a:off x="2209800" y="13042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54611</xdr:rowOff>
    </xdr:from>
    <xdr:to>
      <xdr:col>3</xdr:col>
      <xdr:colOff>142875</xdr:colOff>
      <xdr:row>76</xdr:row>
      <xdr:rowOff>111761</xdr:rowOff>
    </xdr:to>
    <xdr:cxnSp macro="">
      <xdr:nvCxnSpPr>
        <xdr:cNvPr id="372" name="直線コネクタ 371"/>
        <xdr:cNvCxnSpPr/>
      </xdr:nvCxnSpPr>
      <xdr:spPr>
        <a:xfrm flipV="1">
          <a:off x="1320800" y="130848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82" name="円/楕円 381"/>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39387</xdr:rowOff>
    </xdr:from>
    <xdr:ext cx="762000" cy="259045"/>
    <xdr:sp macro="" textlink="">
      <xdr:nvSpPr>
        <xdr:cNvPr id="383" name="公債費該当値テキスト"/>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84" name="円/楕円 383"/>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149877</xdr:rowOff>
    </xdr:from>
    <xdr:ext cx="736600" cy="259045"/>
    <xdr:sp macro="" textlink="">
      <xdr:nvSpPr>
        <xdr:cNvPr id="385" name="テキスト ボックス 384"/>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6" name="円/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3811</xdr:rowOff>
    </xdr:from>
    <xdr:to>
      <xdr:col>3</xdr:col>
      <xdr:colOff>193675</xdr:colOff>
      <xdr:row>76</xdr:row>
      <xdr:rowOff>105411</xdr:rowOff>
    </xdr:to>
    <xdr:sp macro="" textlink="">
      <xdr:nvSpPr>
        <xdr:cNvPr id="388" name="円/楕円 387"/>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115587</xdr:rowOff>
    </xdr:from>
    <xdr:ext cx="762000" cy="259045"/>
    <xdr:sp macro="" textlink="">
      <xdr:nvSpPr>
        <xdr:cNvPr id="389" name="テキスト ボックス 388"/>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0" name="円/楕円 389"/>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1" name="テキスト ボックス 390"/>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物件費や補助費・繰出金等による比率増のため、昨年度比</a:t>
          </a:r>
          <a:r>
            <a:rPr kumimoji="1" lang="en-US" altLang="ja-JP" sz="1300">
              <a:latin typeface="ＭＳ Ｐゴシック"/>
            </a:rPr>
            <a:t>2.8</a:t>
          </a:r>
          <a:r>
            <a:rPr kumimoji="1" lang="ja-JP" altLang="en-US" sz="1300">
              <a:latin typeface="ＭＳ Ｐゴシック"/>
            </a:rPr>
            <a:t>ポイントの増であり、類似団体平均を</a:t>
          </a:r>
          <a:r>
            <a:rPr kumimoji="1" lang="en-US" altLang="ja-JP" sz="1300">
              <a:latin typeface="ＭＳ Ｐゴシック"/>
            </a:rPr>
            <a:t>4.0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普通建設事業費は、蓬田村ホタテガイ養殖残渣堆肥化処理施設建設事業の終了等に伴い、減となっている。人口１人当たりの決算額が類似団体平均値</a:t>
          </a:r>
          <a:r>
            <a:rPr kumimoji="1" lang="en-US" altLang="ja-JP" sz="1300">
              <a:latin typeface="ＭＳ Ｐゴシック"/>
            </a:rPr>
            <a:t>291,945</a:t>
          </a:r>
          <a:r>
            <a:rPr kumimoji="1" lang="ja-JP" altLang="en-US" sz="1300">
              <a:latin typeface="ＭＳ Ｐゴシック"/>
            </a:rPr>
            <a:t>円に対して</a:t>
          </a:r>
          <a:r>
            <a:rPr kumimoji="1" lang="en-US" altLang="ja-JP" sz="1300">
              <a:latin typeface="ＭＳ Ｐゴシック"/>
            </a:rPr>
            <a:t>137,356</a:t>
          </a:r>
          <a:r>
            <a:rPr kumimoji="1" lang="ja-JP" altLang="en-US" sz="1300">
              <a:latin typeface="ＭＳ Ｐゴシック"/>
            </a:rPr>
            <a:t>円と大きく下回っている。今後も建設事業の抑制に加え、住民にとって必要な事業を厳選し、事業内容の精査に努める。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56787</xdr:rowOff>
    </xdr:from>
    <xdr:to>
      <xdr:col>24</xdr:col>
      <xdr:colOff>31750</xdr:colOff>
      <xdr:row>77</xdr:row>
      <xdr:rowOff>148227</xdr:rowOff>
    </xdr:to>
    <xdr:cxnSp macro="">
      <xdr:nvCxnSpPr>
        <xdr:cNvPr id="426" name="直線コネクタ 425"/>
        <xdr:cNvCxnSpPr/>
      </xdr:nvCxnSpPr>
      <xdr:spPr>
        <a:xfrm>
          <a:off x="15671800" y="1325843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56787</xdr:rowOff>
    </xdr:from>
    <xdr:to>
      <xdr:col>22</xdr:col>
      <xdr:colOff>565150</xdr:colOff>
      <xdr:row>77</xdr:row>
      <xdr:rowOff>95976</xdr:rowOff>
    </xdr:to>
    <xdr:cxnSp macro="">
      <xdr:nvCxnSpPr>
        <xdr:cNvPr id="429" name="直線コネクタ 428"/>
        <xdr:cNvCxnSpPr/>
      </xdr:nvCxnSpPr>
      <xdr:spPr>
        <a:xfrm flipV="1">
          <a:off x="14782800" y="132584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95976</xdr:rowOff>
    </xdr:to>
    <xdr:cxnSp macro="">
      <xdr:nvCxnSpPr>
        <xdr:cNvPr id="432" name="直線コネクタ 431"/>
        <xdr:cNvCxnSpPr/>
      </xdr:nvCxnSpPr>
      <xdr:spPr>
        <a:xfrm>
          <a:off x="13893800" y="1324863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46989</xdr:rowOff>
    </xdr:to>
    <xdr:cxnSp macro="">
      <xdr:nvCxnSpPr>
        <xdr:cNvPr id="435" name="直線コネクタ 434"/>
        <xdr:cNvCxnSpPr/>
      </xdr:nvCxnSpPr>
      <xdr:spPr>
        <a:xfrm>
          <a:off x="13004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97427</xdr:rowOff>
    </xdr:from>
    <xdr:to>
      <xdr:col>24</xdr:col>
      <xdr:colOff>82550</xdr:colOff>
      <xdr:row>78</xdr:row>
      <xdr:rowOff>27577</xdr:rowOff>
    </xdr:to>
    <xdr:sp macro="" textlink="">
      <xdr:nvSpPr>
        <xdr:cNvPr id="445" name="円/楕円 444"/>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69504</xdr:rowOff>
    </xdr:from>
    <xdr:ext cx="762000" cy="259045"/>
    <xdr:sp macro="" textlink="">
      <xdr:nvSpPr>
        <xdr:cNvPr id="446" name="公債費以外該当値テキスト"/>
        <xdr:cNvSpPr txBox="1"/>
      </xdr:nvSpPr>
      <xdr:spPr>
        <a:xfrm>
          <a:off x="16598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5987</xdr:rowOff>
    </xdr:from>
    <xdr:to>
      <xdr:col>22</xdr:col>
      <xdr:colOff>615950</xdr:colOff>
      <xdr:row>77</xdr:row>
      <xdr:rowOff>107587</xdr:rowOff>
    </xdr:to>
    <xdr:sp macro="" textlink="">
      <xdr:nvSpPr>
        <xdr:cNvPr id="447" name="円/楕円 446"/>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92364</xdr:rowOff>
    </xdr:from>
    <xdr:ext cx="736600" cy="259045"/>
    <xdr:sp macro="" textlink="">
      <xdr:nvSpPr>
        <xdr:cNvPr id="448" name="テキスト ボックス 447"/>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45176</xdr:rowOff>
    </xdr:from>
    <xdr:to>
      <xdr:col>21</xdr:col>
      <xdr:colOff>412750</xdr:colOff>
      <xdr:row>77</xdr:row>
      <xdr:rowOff>146776</xdr:rowOff>
    </xdr:to>
    <xdr:sp macro="" textlink="">
      <xdr:nvSpPr>
        <xdr:cNvPr id="449" name="円/楕円 448"/>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131553</xdr:rowOff>
    </xdr:from>
    <xdr:ext cx="762000" cy="259045"/>
    <xdr:sp macro="" textlink="">
      <xdr:nvSpPr>
        <xdr:cNvPr id="450" name="テキスト ボックス 449"/>
        <xdr:cNvSpPr txBox="1"/>
      </xdr:nvSpPr>
      <xdr:spPr>
        <a:xfrm>
          <a:off x="14401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1" name="円/楕円 450"/>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52" name="テキスト ボックス 45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3" name="円/楕円 452"/>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54" name="テキスト ボックス 453"/>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青森県蓬田村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85510</xdr:rowOff>
    </xdr:from>
    <xdr:to>
      <xdr:col>4</xdr:col>
      <xdr:colOff>1117600</xdr:colOff>
      <xdr:row>17</xdr:row>
      <xdr:rowOff>91037</xdr:rowOff>
    </xdr:to>
    <xdr:cxnSp macro="">
      <xdr:nvCxnSpPr>
        <xdr:cNvPr id="47" name="直線コネクタ 46"/>
        <xdr:cNvCxnSpPr/>
      </xdr:nvCxnSpPr>
      <xdr:spPr bwMode="auto">
        <a:xfrm flipV="1">
          <a:off x="5003800" y="3047785"/>
          <a:ext cx="647700" cy="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91037</xdr:rowOff>
    </xdr:from>
    <xdr:to>
      <xdr:col>4</xdr:col>
      <xdr:colOff>469900</xdr:colOff>
      <xdr:row>17</xdr:row>
      <xdr:rowOff>105487</xdr:rowOff>
    </xdr:to>
    <xdr:cxnSp macro="">
      <xdr:nvCxnSpPr>
        <xdr:cNvPr id="50" name="直線コネクタ 49"/>
        <xdr:cNvCxnSpPr/>
      </xdr:nvCxnSpPr>
      <xdr:spPr bwMode="auto">
        <a:xfrm flipV="1">
          <a:off x="4305300" y="3053312"/>
          <a:ext cx="698500" cy="1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105487</xdr:rowOff>
    </xdr:from>
    <xdr:to>
      <xdr:col>3</xdr:col>
      <xdr:colOff>904875</xdr:colOff>
      <xdr:row>17</xdr:row>
      <xdr:rowOff>105704</xdr:rowOff>
    </xdr:to>
    <xdr:cxnSp macro="">
      <xdr:nvCxnSpPr>
        <xdr:cNvPr id="53" name="直線コネクタ 52"/>
        <xdr:cNvCxnSpPr/>
      </xdr:nvCxnSpPr>
      <xdr:spPr bwMode="auto">
        <a:xfrm flipV="1">
          <a:off x="3606800" y="3067762"/>
          <a:ext cx="698500" cy="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105704</xdr:rowOff>
    </xdr:from>
    <xdr:to>
      <xdr:col>3</xdr:col>
      <xdr:colOff>206375</xdr:colOff>
      <xdr:row>17</xdr:row>
      <xdr:rowOff>105848</xdr:rowOff>
    </xdr:to>
    <xdr:cxnSp macro="">
      <xdr:nvCxnSpPr>
        <xdr:cNvPr id="56" name="直線コネクタ 55"/>
        <xdr:cNvCxnSpPr/>
      </xdr:nvCxnSpPr>
      <xdr:spPr bwMode="auto">
        <a:xfrm flipV="1">
          <a:off x="2908300" y="3067979"/>
          <a:ext cx="698500" cy="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34710</xdr:rowOff>
    </xdr:from>
    <xdr:to>
      <xdr:col>5</xdr:col>
      <xdr:colOff>34925</xdr:colOff>
      <xdr:row>17</xdr:row>
      <xdr:rowOff>136310</xdr:rowOff>
    </xdr:to>
    <xdr:sp macro="" textlink="">
      <xdr:nvSpPr>
        <xdr:cNvPr id="66" name="円/楕円 65"/>
        <xdr:cNvSpPr/>
      </xdr:nvSpPr>
      <xdr:spPr bwMode="auto">
        <a:xfrm>
          <a:off x="5600700" y="299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6787</xdr:rowOff>
    </xdr:from>
    <xdr:ext cx="762000" cy="259045"/>
    <xdr:sp macro="" textlink="">
      <xdr:nvSpPr>
        <xdr:cNvPr id="67" name="人口1人当たり決算額の推移該当値テキスト130"/>
        <xdr:cNvSpPr txBox="1"/>
      </xdr:nvSpPr>
      <xdr:spPr>
        <a:xfrm>
          <a:off x="5740400" y="296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188,983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40237</xdr:rowOff>
    </xdr:from>
    <xdr:to>
      <xdr:col>4</xdr:col>
      <xdr:colOff>520700</xdr:colOff>
      <xdr:row>17</xdr:row>
      <xdr:rowOff>141837</xdr:rowOff>
    </xdr:to>
    <xdr:sp macro="" textlink="">
      <xdr:nvSpPr>
        <xdr:cNvPr id="68" name="円/楕円 67"/>
        <xdr:cNvSpPr/>
      </xdr:nvSpPr>
      <xdr:spPr bwMode="auto">
        <a:xfrm>
          <a:off x="4953000" y="300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126614</xdr:rowOff>
    </xdr:from>
    <xdr:ext cx="736600" cy="259045"/>
    <xdr:sp macro="" textlink="">
      <xdr:nvSpPr>
        <xdr:cNvPr id="69" name="テキスト ボックス 68"/>
        <xdr:cNvSpPr txBox="1"/>
      </xdr:nvSpPr>
      <xdr:spPr>
        <a:xfrm>
          <a:off x="4622800" y="308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186,565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54687</xdr:rowOff>
    </xdr:from>
    <xdr:to>
      <xdr:col>3</xdr:col>
      <xdr:colOff>955675</xdr:colOff>
      <xdr:row>17</xdr:row>
      <xdr:rowOff>156287</xdr:rowOff>
    </xdr:to>
    <xdr:sp macro="" textlink="">
      <xdr:nvSpPr>
        <xdr:cNvPr id="70" name="円/楕円 69"/>
        <xdr:cNvSpPr/>
      </xdr:nvSpPr>
      <xdr:spPr bwMode="auto">
        <a:xfrm>
          <a:off x="4254500" y="301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141064</xdr:rowOff>
    </xdr:from>
    <xdr:ext cx="762000" cy="259045"/>
    <xdr:sp macro="" textlink="">
      <xdr:nvSpPr>
        <xdr:cNvPr id="71" name="テキスト ボックス 70"/>
        <xdr:cNvSpPr txBox="1"/>
      </xdr:nvSpPr>
      <xdr:spPr>
        <a:xfrm>
          <a:off x="3924300" y="310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54904</xdr:rowOff>
    </xdr:from>
    <xdr:to>
      <xdr:col>3</xdr:col>
      <xdr:colOff>257175</xdr:colOff>
      <xdr:row>17</xdr:row>
      <xdr:rowOff>156504</xdr:rowOff>
    </xdr:to>
    <xdr:sp macro="" textlink="">
      <xdr:nvSpPr>
        <xdr:cNvPr id="72" name="円/楕円 71"/>
        <xdr:cNvSpPr/>
      </xdr:nvSpPr>
      <xdr:spPr bwMode="auto">
        <a:xfrm>
          <a:off x="3556000" y="301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141281</xdr:rowOff>
    </xdr:from>
    <xdr:ext cx="762000" cy="259045"/>
    <xdr:sp macro="" textlink="">
      <xdr:nvSpPr>
        <xdr:cNvPr id="73" name="テキスト ボックス 72"/>
        <xdr:cNvSpPr txBox="1"/>
      </xdr:nvSpPr>
      <xdr:spPr>
        <a:xfrm>
          <a:off x="3225800" y="310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55048</xdr:rowOff>
    </xdr:from>
    <xdr:to>
      <xdr:col>2</xdr:col>
      <xdr:colOff>692150</xdr:colOff>
      <xdr:row>17</xdr:row>
      <xdr:rowOff>156648</xdr:rowOff>
    </xdr:to>
    <xdr:sp macro="" textlink="">
      <xdr:nvSpPr>
        <xdr:cNvPr id="74" name="円/楕円 73"/>
        <xdr:cNvSpPr/>
      </xdr:nvSpPr>
      <xdr:spPr bwMode="auto">
        <a:xfrm>
          <a:off x="2857500" y="301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141425</xdr:rowOff>
    </xdr:from>
    <xdr:ext cx="762000" cy="259045"/>
    <xdr:sp macro="" textlink="">
      <xdr:nvSpPr>
        <xdr:cNvPr id="75" name="テキスト ボックス 74"/>
        <xdr:cNvSpPr txBox="1"/>
      </xdr:nvSpPr>
      <xdr:spPr>
        <a:xfrm>
          <a:off x="2527300" y="310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7045</xdr:rowOff>
    </xdr:from>
    <xdr:to>
      <xdr:col>4</xdr:col>
      <xdr:colOff>1117600</xdr:colOff>
      <xdr:row>36</xdr:row>
      <xdr:rowOff>25168</xdr:rowOff>
    </xdr:to>
    <xdr:cxnSp macro="">
      <xdr:nvCxnSpPr>
        <xdr:cNvPr id="106" name="直線コネクタ 105"/>
        <xdr:cNvCxnSpPr/>
      </xdr:nvCxnSpPr>
      <xdr:spPr bwMode="auto">
        <a:xfrm>
          <a:off x="5003800" y="6960295"/>
          <a:ext cx="647700" cy="1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335045</xdr:rowOff>
    </xdr:from>
    <xdr:to>
      <xdr:col>4</xdr:col>
      <xdr:colOff>469900</xdr:colOff>
      <xdr:row>36</xdr:row>
      <xdr:rowOff>7045</xdr:rowOff>
    </xdr:to>
    <xdr:cxnSp macro="">
      <xdr:nvCxnSpPr>
        <xdr:cNvPr id="109" name="直線コネクタ 108"/>
        <xdr:cNvCxnSpPr/>
      </xdr:nvCxnSpPr>
      <xdr:spPr bwMode="auto">
        <a:xfrm>
          <a:off x="4305300" y="6945395"/>
          <a:ext cx="698500" cy="1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297696</xdr:rowOff>
    </xdr:from>
    <xdr:to>
      <xdr:col>3</xdr:col>
      <xdr:colOff>904875</xdr:colOff>
      <xdr:row>35</xdr:row>
      <xdr:rowOff>335045</xdr:rowOff>
    </xdr:to>
    <xdr:cxnSp macro="">
      <xdr:nvCxnSpPr>
        <xdr:cNvPr id="112" name="直線コネクタ 111"/>
        <xdr:cNvCxnSpPr/>
      </xdr:nvCxnSpPr>
      <xdr:spPr bwMode="auto">
        <a:xfrm>
          <a:off x="3606800" y="6908046"/>
          <a:ext cx="698500" cy="37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254312</xdr:rowOff>
    </xdr:from>
    <xdr:to>
      <xdr:col>3</xdr:col>
      <xdr:colOff>206375</xdr:colOff>
      <xdr:row>35</xdr:row>
      <xdr:rowOff>297696</xdr:rowOff>
    </xdr:to>
    <xdr:cxnSp macro="">
      <xdr:nvCxnSpPr>
        <xdr:cNvPr id="115" name="直線コネクタ 114"/>
        <xdr:cNvCxnSpPr/>
      </xdr:nvCxnSpPr>
      <xdr:spPr bwMode="auto">
        <a:xfrm>
          <a:off x="2908300" y="6864662"/>
          <a:ext cx="698500" cy="43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317268</xdr:rowOff>
    </xdr:from>
    <xdr:to>
      <xdr:col>5</xdr:col>
      <xdr:colOff>34925</xdr:colOff>
      <xdr:row>36</xdr:row>
      <xdr:rowOff>75968</xdr:rowOff>
    </xdr:to>
    <xdr:sp macro="" textlink="">
      <xdr:nvSpPr>
        <xdr:cNvPr id="125" name="円/楕円 124"/>
        <xdr:cNvSpPr/>
      </xdr:nvSpPr>
      <xdr:spPr bwMode="auto">
        <a:xfrm>
          <a:off x="5600700" y="69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289345</xdr:rowOff>
    </xdr:from>
    <xdr:ext cx="762000" cy="259045"/>
    <xdr:sp macro="" textlink="">
      <xdr:nvSpPr>
        <xdr:cNvPr id="126" name="人口1人当たり決算額の推移該当値テキスト445"/>
        <xdr:cNvSpPr txBox="1"/>
      </xdr:nvSpPr>
      <xdr:spPr>
        <a:xfrm>
          <a:off x="5740400" y="689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299145</xdr:rowOff>
    </xdr:from>
    <xdr:to>
      <xdr:col>4</xdr:col>
      <xdr:colOff>520700</xdr:colOff>
      <xdr:row>36</xdr:row>
      <xdr:rowOff>57845</xdr:rowOff>
    </xdr:to>
    <xdr:sp macro="" textlink="">
      <xdr:nvSpPr>
        <xdr:cNvPr id="127" name="円/楕円 126"/>
        <xdr:cNvSpPr/>
      </xdr:nvSpPr>
      <xdr:spPr bwMode="auto">
        <a:xfrm>
          <a:off x="4953000" y="69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42622</xdr:rowOff>
    </xdr:from>
    <xdr:ext cx="736600" cy="259045"/>
    <xdr:sp macro="" textlink="">
      <xdr:nvSpPr>
        <xdr:cNvPr id="128" name="テキスト ボックス 127"/>
        <xdr:cNvSpPr txBox="1"/>
      </xdr:nvSpPr>
      <xdr:spPr>
        <a:xfrm>
          <a:off x="4622800" y="699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284245</xdr:rowOff>
    </xdr:from>
    <xdr:to>
      <xdr:col>3</xdr:col>
      <xdr:colOff>955675</xdr:colOff>
      <xdr:row>36</xdr:row>
      <xdr:rowOff>42945</xdr:rowOff>
    </xdr:to>
    <xdr:sp macro="" textlink="">
      <xdr:nvSpPr>
        <xdr:cNvPr id="129" name="円/楕円 128"/>
        <xdr:cNvSpPr/>
      </xdr:nvSpPr>
      <xdr:spPr bwMode="auto">
        <a:xfrm>
          <a:off x="4254500" y="689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27722</xdr:rowOff>
    </xdr:from>
    <xdr:ext cx="762000" cy="259045"/>
    <xdr:sp macro="" textlink="">
      <xdr:nvSpPr>
        <xdr:cNvPr id="130" name="テキスト ボックス 129"/>
        <xdr:cNvSpPr txBox="1"/>
      </xdr:nvSpPr>
      <xdr:spPr>
        <a:xfrm>
          <a:off x="3924300" y="69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246896</xdr:rowOff>
    </xdr:from>
    <xdr:to>
      <xdr:col>3</xdr:col>
      <xdr:colOff>257175</xdr:colOff>
      <xdr:row>36</xdr:row>
      <xdr:rowOff>5596</xdr:rowOff>
    </xdr:to>
    <xdr:sp macro="" textlink="">
      <xdr:nvSpPr>
        <xdr:cNvPr id="131" name="円/楕円 130"/>
        <xdr:cNvSpPr/>
      </xdr:nvSpPr>
      <xdr:spPr bwMode="auto">
        <a:xfrm>
          <a:off x="3556000" y="685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333273</xdr:rowOff>
    </xdr:from>
    <xdr:ext cx="762000" cy="259045"/>
    <xdr:sp macro="" textlink="">
      <xdr:nvSpPr>
        <xdr:cNvPr id="132" name="テキスト ボックス 131"/>
        <xdr:cNvSpPr txBox="1"/>
      </xdr:nvSpPr>
      <xdr:spPr>
        <a:xfrm>
          <a:off x="3225800" y="69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203512</xdr:rowOff>
    </xdr:from>
    <xdr:to>
      <xdr:col>2</xdr:col>
      <xdr:colOff>692150</xdr:colOff>
      <xdr:row>35</xdr:row>
      <xdr:rowOff>305112</xdr:rowOff>
    </xdr:to>
    <xdr:sp macro="" textlink="">
      <xdr:nvSpPr>
        <xdr:cNvPr id="133" name="円/楕円 132"/>
        <xdr:cNvSpPr/>
      </xdr:nvSpPr>
      <xdr:spPr bwMode="auto">
        <a:xfrm>
          <a:off x="2857500" y="681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289889</xdr:rowOff>
    </xdr:from>
    <xdr:ext cx="762000" cy="259045"/>
    <xdr:sp macro="" textlink="">
      <xdr:nvSpPr>
        <xdr:cNvPr id="134" name="テキスト ボックス 133"/>
        <xdr:cNvSpPr txBox="1"/>
      </xdr:nvSpPr>
      <xdr:spPr>
        <a:xfrm>
          <a:off x="2527300" y="690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
2,919
80.84
2,479,246
2,435,498
43,748
1,616,967
1,784,247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89620</xdr:rowOff>
    </xdr:from>
    <xdr:to>
      <xdr:col>6</xdr:col>
      <xdr:colOff>511175</xdr:colOff>
      <xdr:row>38</xdr:row>
      <xdr:rowOff>101775</xdr:rowOff>
    </xdr:to>
    <xdr:cxnSp macro="">
      <xdr:nvCxnSpPr>
        <xdr:cNvPr id="63" name="直線コネクタ 62"/>
        <xdr:cNvCxnSpPr/>
      </xdr:nvCxnSpPr>
      <xdr:spPr>
        <a:xfrm>
          <a:off x="3797300" y="6604720"/>
          <a:ext cx="8382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89620</xdr:rowOff>
    </xdr:from>
    <xdr:to>
      <xdr:col>5</xdr:col>
      <xdr:colOff>358775</xdr:colOff>
      <xdr:row>38</xdr:row>
      <xdr:rowOff>97093</xdr:rowOff>
    </xdr:to>
    <xdr:cxnSp macro="">
      <xdr:nvCxnSpPr>
        <xdr:cNvPr id="66" name="直線コネクタ 65"/>
        <xdr:cNvCxnSpPr/>
      </xdr:nvCxnSpPr>
      <xdr:spPr>
        <a:xfrm flipV="1">
          <a:off x="2908300" y="6604720"/>
          <a:ext cx="889000" cy="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94636</xdr:rowOff>
    </xdr:from>
    <xdr:to>
      <xdr:col>4</xdr:col>
      <xdr:colOff>155575</xdr:colOff>
      <xdr:row>38</xdr:row>
      <xdr:rowOff>97093</xdr:rowOff>
    </xdr:to>
    <xdr:cxnSp macro="">
      <xdr:nvCxnSpPr>
        <xdr:cNvPr id="69" name="直線コネクタ 68"/>
        <xdr:cNvCxnSpPr/>
      </xdr:nvCxnSpPr>
      <xdr:spPr>
        <a:xfrm>
          <a:off x="2019300" y="6609736"/>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81734</xdr:rowOff>
    </xdr:from>
    <xdr:to>
      <xdr:col>2</xdr:col>
      <xdr:colOff>638175</xdr:colOff>
      <xdr:row>38</xdr:row>
      <xdr:rowOff>94636</xdr:rowOff>
    </xdr:to>
    <xdr:cxnSp macro="">
      <xdr:nvCxnSpPr>
        <xdr:cNvPr id="72" name="直線コネクタ 71"/>
        <xdr:cNvCxnSpPr/>
      </xdr:nvCxnSpPr>
      <xdr:spPr>
        <a:xfrm>
          <a:off x="1130300" y="6596834"/>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50975</xdr:rowOff>
    </xdr:from>
    <xdr:to>
      <xdr:col>6</xdr:col>
      <xdr:colOff>561975</xdr:colOff>
      <xdr:row>38</xdr:row>
      <xdr:rowOff>152575</xdr:rowOff>
    </xdr:to>
    <xdr:sp macro="" textlink="">
      <xdr:nvSpPr>
        <xdr:cNvPr id="82" name="円/楕円 81"/>
        <xdr:cNvSpPr/>
      </xdr:nvSpPr>
      <xdr:spPr>
        <a:xfrm>
          <a:off x="4584700" y="65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29402</xdr:rowOff>
    </xdr:from>
    <xdr:ext cx="599010" cy="259045"/>
    <xdr:sp macro="" textlink="">
      <xdr:nvSpPr>
        <xdr:cNvPr id="83" name="人件費該当値テキスト"/>
        <xdr:cNvSpPr txBox="1"/>
      </xdr:nvSpPr>
      <xdr:spPr>
        <a:xfrm>
          <a:off x="4686300" y="654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151,613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38820</xdr:rowOff>
    </xdr:from>
    <xdr:to>
      <xdr:col>5</xdr:col>
      <xdr:colOff>409575</xdr:colOff>
      <xdr:row>38</xdr:row>
      <xdr:rowOff>140420</xdr:rowOff>
    </xdr:to>
    <xdr:sp macro="" textlink="">
      <xdr:nvSpPr>
        <xdr:cNvPr id="84" name="円/楕円 83"/>
        <xdr:cNvSpPr/>
      </xdr:nvSpPr>
      <xdr:spPr>
        <a:xfrm>
          <a:off x="3746500" y="65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131547</xdr:rowOff>
    </xdr:from>
    <xdr:ext cx="599010" cy="259045"/>
    <xdr:sp macro="" textlink="">
      <xdr:nvSpPr>
        <xdr:cNvPr id="85" name="テキスト ボックス 84"/>
        <xdr:cNvSpPr txBox="1"/>
      </xdr:nvSpPr>
      <xdr:spPr>
        <a:xfrm>
          <a:off x="3497794" y="664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155,335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46293</xdr:rowOff>
    </xdr:from>
    <xdr:to>
      <xdr:col>4</xdr:col>
      <xdr:colOff>206375</xdr:colOff>
      <xdr:row>38</xdr:row>
      <xdr:rowOff>147893</xdr:rowOff>
    </xdr:to>
    <xdr:sp macro="" textlink="">
      <xdr:nvSpPr>
        <xdr:cNvPr id="86" name="円/楕円 85"/>
        <xdr:cNvSpPr/>
      </xdr:nvSpPr>
      <xdr:spPr>
        <a:xfrm>
          <a:off x="2857500" y="656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139020</xdr:rowOff>
    </xdr:from>
    <xdr:ext cx="599010" cy="259045"/>
    <xdr:sp macro="" textlink="">
      <xdr:nvSpPr>
        <xdr:cNvPr id="87" name="テキスト ボックス 86"/>
        <xdr:cNvSpPr txBox="1"/>
      </xdr:nvSpPr>
      <xdr:spPr>
        <a:xfrm>
          <a:off x="2608794" y="665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153,047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43836</xdr:rowOff>
    </xdr:from>
    <xdr:to>
      <xdr:col>3</xdr:col>
      <xdr:colOff>3175</xdr:colOff>
      <xdr:row>38</xdr:row>
      <xdr:rowOff>145436</xdr:rowOff>
    </xdr:to>
    <xdr:sp macro="" textlink="">
      <xdr:nvSpPr>
        <xdr:cNvPr id="88" name="円/楕円 87"/>
        <xdr:cNvSpPr/>
      </xdr:nvSpPr>
      <xdr:spPr>
        <a:xfrm>
          <a:off x="1968500" y="65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136563</xdr:rowOff>
    </xdr:from>
    <xdr:ext cx="599010" cy="259045"/>
    <xdr:sp macro="" textlink="">
      <xdr:nvSpPr>
        <xdr:cNvPr id="89" name="テキスト ボックス 88"/>
        <xdr:cNvSpPr txBox="1"/>
      </xdr:nvSpPr>
      <xdr:spPr>
        <a:xfrm>
          <a:off x="1719794" y="665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153,799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30934</xdr:rowOff>
    </xdr:from>
    <xdr:to>
      <xdr:col>1</xdr:col>
      <xdr:colOff>485775</xdr:colOff>
      <xdr:row>38</xdr:row>
      <xdr:rowOff>132534</xdr:rowOff>
    </xdr:to>
    <xdr:sp macro="" textlink="">
      <xdr:nvSpPr>
        <xdr:cNvPr id="90" name="円/楕円 89"/>
        <xdr:cNvSpPr/>
      </xdr:nvSpPr>
      <xdr:spPr>
        <a:xfrm>
          <a:off x="1079500" y="65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123661</xdr:rowOff>
    </xdr:from>
    <xdr:ext cx="599010" cy="259045"/>
    <xdr:sp macro="" textlink="">
      <xdr:nvSpPr>
        <xdr:cNvPr id="91" name="テキスト ボックス 90"/>
        <xdr:cNvSpPr txBox="1"/>
      </xdr:nvSpPr>
      <xdr:spPr>
        <a:xfrm>
          <a:off x="830794" y="663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100301</xdr:rowOff>
    </xdr:from>
    <xdr:to>
      <xdr:col>6</xdr:col>
      <xdr:colOff>511175</xdr:colOff>
      <xdr:row>58</xdr:row>
      <xdr:rowOff>107572</xdr:rowOff>
    </xdr:to>
    <xdr:cxnSp macro="">
      <xdr:nvCxnSpPr>
        <xdr:cNvPr id="122" name="直線コネクタ 121"/>
        <xdr:cNvCxnSpPr/>
      </xdr:nvCxnSpPr>
      <xdr:spPr>
        <a:xfrm flipV="1">
          <a:off x="3797300" y="10044401"/>
          <a:ext cx="8382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96800</xdr:rowOff>
    </xdr:from>
    <xdr:to>
      <xdr:col>5</xdr:col>
      <xdr:colOff>358775</xdr:colOff>
      <xdr:row>58</xdr:row>
      <xdr:rowOff>107572</xdr:rowOff>
    </xdr:to>
    <xdr:cxnSp macro="">
      <xdr:nvCxnSpPr>
        <xdr:cNvPr id="125" name="直線コネクタ 124"/>
        <xdr:cNvCxnSpPr/>
      </xdr:nvCxnSpPr>
      <xdr:spPr>
        <a:xfrm>
          <a:off x="2908300" y="10040900"/>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96800</xdr:rowOff>
    </xdr:from>
    <xdr:to>
      <xdr:col>4</xdr:col>
      <xdr:colOff>155575</xdr:colOff>
      <xdr:row>58</xdr:row>
      <xdr:rowOff>137489</xdr:rowOff>
    </xdr:to>
    <xdr:cxnSp macro="">
      <xdr:nvCxnSpPr>
        <xdr:cNvPr id="128" name="直線コネクタ 127"/>
        <xdr:cNvCxnSpPr/>
      </xdr:nvCxnSpPr>
      <xdr:spPr>
        <a:xfrm flipV="1">
          <a:off x="2019300" y="10040900"/>
          <a:ext cx="889000" cy="4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137489</xdr:rowOff>
    </xdr:from>
    <xdr:to>
      <xdr:col>2</xdr:col>
      <xdr:colOff>638175</xdr:colOff>
      <xdr:row>58</xdr:row>
      <xdr:rowOff>158117</xdr:rowOff>
    </xdr:to>
    <xdr:cxnSp macro="">
      <xdr:nvCxnSpPr>
        <xdr:cNvPr id="131" name="直線コネクタ 130"/>
        <xdr:cNvCxnSpPr/>
      </xdr:nvCxnSpPr>
      <xdr:spPr>
        <a:xfrm flipV="1">
          <a:off x="1130300" y="10081589"/>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49501</xdr:rowOff>
    </xdr:from>
    <xdr:to>
      <xdr:col>6</xdr:col>
      <xdr:colOff>561975</xdr:colOff>
      <xdr:row>58</xdr:row>
      <xdr:rowOff>151101</xdr:rowOff>
    </xdr:to>
    <xdr:sp macro="" textlink="">
      <xdr:nvSpPr>
        <xdr:cNvPr id="141" name="円/楕円 140"/>
        <xdr:cNvSpPr/>
      </xdr:nvSpPr>
      <xdr:spPr>
        <a:xfrm>
          <a:off x="4584700" y="9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135878</xdr:rowOff>
    </xdr:from>
    <xdr:ext cx="599010" cy="259045"/>
    <xdr:sp macro="" textlink="">
      <xdr:nvSpPr>
        <xdr:cNvPr id="142" name="物件費該当値テキスト"/>
        <xdr:cNvSpPr txBox="1"/>
      </xdr:nvSpPr>
      <xdr:spPr>
        <a:xfrm>
          <a:off x="4686300" y="99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56772</xdr:rowOff>
    </xdr:from>
    <xdr:to>
      <xdr:col>5</xdr:col>
      <xdr:colOff>409575</xdr:colOff>
      <xdr:row>58</xdr:row>
      <xdr:rowOff>158372</xdr:rowOff>
    </xdr:to>
    <xdr:sp macro="" textlink="">
      <xdr:nvSpPr>
        <xdr:cNvPr id="143" name="円/楕円 142"/>
        <xdr:cNvSpPr/>
      </xdr:nvSpPr>
      <xdr:spPr>
        <a:xfrm>
          <a:off x="3746500" y="100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149499</xdr:rowOff>
    </xdr:from>
    <xdr:ext cx="534377" cy="259045"/>
    <xdr:sp macro="" textlink="">
      <xdr:nvSpPr>
        <xdr:cNvPr id="144" name="テキスト ボックス 143"/>
        <xdr:cNvSpPr txBox="1"/>
      </xdr:nvSpPr>
      <xdr:spPr>
        <a:xfrm>
          <a:off x="3530111" y="100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46000</xdr:rowOff>
    </xdr:from>
    <xdr:to>
      <xdr:col>4</xdr:col>
      <xdr:colOff>206375</xdr:colOff>
      <xdr:row>58</xdr:row>
      <xdr:rowOff>147600</xdr:rowOff>
    </xdr:to>
    <xdr:sp macro="" textlink="">
      <xdr:nvSpPr>
        <xdr:cNvPr id="145" name="円/楕円 144"/>
        <xdr:cNvSpPr/>
      </xdr:nvSpPr>
      <xdr:spPr>
        <a:xfrm>
          <a:off x="2857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138727</xdr:rowOff>
    </xdr:from>
    <xdr:ext cx="599010" cy="259045"/>
    <xdr:sp macro="" textlink="">
      <xdr:nvSpPr>
        <xdr:cNvPr id="146" name="テキスト ボックス 145"/>
        <xdr:cNvSpPr txBox="1"/>
      </xdr:nvSpPr>
      <xdr:spPr>
        <a:xfrm>
          <a:off x="2608794" y="100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86689</xdr:rowOff>
    </xdr:from>
    <xdr:to>
      <xdr:col>3</xdr:col>
      <xdr:colOff>3175</xdr:colOff>
      <xdr:row>59</xdr:row>
      <xdr:rowOff>16839</xdr:rowOff>
    </xdr:to>
    <xdr:sp macro="" textlink="">
      <xdr:nvSpPr>
        <xdr:cNvPr id="147" name="円/楕円 146"/>
        <xdr:cNvSpPr/>
      </xdr:nvSpPr>
      <xdr:spPr>
        <a:xfrm>
          <a:off x="1968500" y="100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7966</xdr:rowOff>
    </xdr:from>
    <xdr:ext cx="534377" cy="259045"/>
    <xdr:sp macro="" textlink="">
      <xdr:nvSpPr>
        <xdr:cNvPr id="148" name="テキスト ボックス 147"/>
        <xdr:cNvSpPr txBox="1"/>
      </xdr:nvSpPr>
      <xdr:spPr>
        <a:xfrm>
          <a:off x="1752111" y="101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107317</xdr:rowOff>
    </xdr:from>
    <xdr:to>
      <xdr:col>1</xdr:col>
      <xdr:colOff>485775</xdr:colOff>
      <xdr:row>59</xdr:row>
      <xdr:rowOff>37467</xdr:rowOff>
    </xdr:to>
    <xdr:sp macro="" textlink="">
      <xdr:nvSpPr>
        <xdr:cNvPr id="149" name="円/楕円 148"/>
        <xdr:cNvSpPr/>
      </xdr:nvSpPr>
      <xdr:spPr>
        <a:xfrm>
          <a:off x="1079500" y="100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28594</xdr:rowOff>
    </xdr:from>
    <xdr:ext cx="534377" cy="259045"/>
    <xdr:sp macro="" textlink="">
      <xdr:nvSpPr>
        <xdr:cNvPr id="150" name="テキスト ボックス 149"/>
        <xdr:cNvSpPr txBox="1"/>
      </xdr:nvSpPr>
      <xdr:spPr>
        <a:xfrm>
          <a:off x="863111" y="10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3087</xdr:rowOff>
    </xdr:from>
    <xdr:to>
      <xdr:col>6</xdr:col>
      <xdr:colOff>511175</xdr:colOff>
      <xdr:row>78</xdr:row>
      <xdr:rowOff>26225</xdr:rowOff>
    </xdr:to>
    <xdr:cxnSp macro="">
      <xdr:nvCxnSpPr>
        <xdr:cNvPr id="179" name="直線コネクタ 178"/>
        <xdr:cNvCxnSpPr/>
      </xdr:nvCxnSpPr>
      <xdr:spPr>
        <a:xfrm flipV="1">
          <a:off x="3797300" y="13376187"/>
          <a:ext cx="8382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26225</xdr:rowOff>
    </xdr:from>
    <xdr:to>
      <xdr:col>5</xdr:col>
      <xdr:colOff>358775</xdr:colOff>
      <xdr:row>78</xdr:row>
      <xdr:rowOff>79578</xdr:rowOff>
    </xdr:to>
    <xdr:cxnSp macro="">
      <xdr:nvCxnSpPr>
        <xdr:cNvPr id="182" name="直線コネクタ 181"/>
        <xdr:cNvCxnSpPr/>
      </xdr:nvCxnSpPr>
      <xdr:spPr>
        <a:xfrm flipV="1">
          <a:off x="2908300" y="13399325"/>
          <a:ext cx="889000" cy="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79578</xdr:rowOff>
    </xdr:from>
    <xdr:to>
      <xdr:col>4</xdr:col>
      <xdr:colOff>155575</xdr:colOff>
      <xdr:row>78</xdr:row>
      <xdr:rowOff>93014</xdr:rowOff>
    </xdr:to>
    <xdr:cxnSp macro="">
      <xdr:nvCxnSpPr>
        <xdr:cNvPr id="185" name="直線コネクタ 184"/>
        <xdr:cNvCxnSpPr/>
      </xdr:nvCxnSpPr>
      <xdr:spPr>
        <a:xfrm flipV="1">
          <a:off x="2019300" y="13452678"/>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70002</xdr:rowOff>
    </xdr:from>
    <xdr:to>
      <xdr:col>2</xdr:col>
      <xdr:colOff>638175</xdr:colOff>
      <xdr:row>78</xdr:row>
      <xdr:rowOff>93014</xdr:rowOff>
    </xdr:to>
    <xdr:cxnSp macro="">
      <xdr:nvCxnSpPr>
        <xdr:cNvPr id="188" name="直線コネクタ 187"/>
        <xdr:cNvCxnSpPr/>
      </xdr:nvCxnSpPr>
      <xdr:spPr>
        <a:xfrm>
          <a:off x="1130300" y="1344310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123737</xdr:rowOff>
    </xdr:from>
    <xdr:to>
      <xdr:col>6</xdr:col>
      <xdr:colOff>561975</xdr:colOff>
      <xdr:row>78</xdr:row>
      <xdr:rowOff>53887</xdr:rowOff>
    </xdr:to>
    <xdr:sp macro="" textlink="">
      <xdr:nvSpPr>
        <xdr:cNvPr id="198" name="円/楕円 197"/>
        <xdr:cNvSpPr/>
      </xdr:nvSpPr>
      <xdr:spPr>
        <a:xfrm>
          <a:off x="4584700" y="133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102164</xdr:rowOff>
    </xdr:from>
    <xdr:ext cx="534377" cy="259045"/>
    <xdr:sp macro="" textlink="">
      <xdr:nvSpPr>
        <xdr:cNvPr id="199" name="維持補修費該当値テキスト"/>
        <xdr:cNvSpPr txBox="1"/>
      </xdr:nvSpPr>
      <xdr:spPr>
        <a:xfrm>
          <a:off x="4686300" y="133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146875</xdr:rowOff>
    </xdr:from>
    <xdr:to>
      <xdr:col>5</xdr:col>
      <xdr:colOff>409575</xdr:colOff>
      <xdr:row>78</xdr:row>
      <xdr:rowOff>77025</xdr:rowOff>
    </xdr:to>
    <xdr:sp macro="" textlink="">
      <xdr:nvSpPr>
        <xdr:cNvPr id="200" name="円/楕円 199"/>
        <xdr:cNvSpPr/>
      </xdr:nvSpPr>
      <xdr:spPr>
        <a:xfrm>
          <a:off x="3746500" y="133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68152</xdr:rowOff>
    </xdr:from>
    <xdr:ext cx="534377" cy="259045"/>
    <xdr:sp macro="" textlink="">
      <xdr:nvSpPr>
        <xdr:cNvPr id="201" name="テキスト ボックス 200"/>
        <xdr:cNvSpPr txBox="1"/>
      </xdr:nvSpPr>
      <xdr:spPr>
        <a:xfrm>
          <a:off x="3530111" y="1344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28778</xdr:rowOff>
    </xdr:from>
    <xdr:to>
      <xdr:col>4</xdr:col>
      <xdr:colOff>206375</xdr:colOff>
      <xdr:row>78</xdr:row>
      <xdr:rowOff>130378</xdr:rowOff>
    </xdr:to>
    <xdr:sp macro="" textlink="">
      <xdr:nvSpPr>
        <xdr:cNvPr id="202" name="円/楕円 201"/>
        <xdr:cNvSpPr/>
      </xdr:nvSpPr>
      <xdr:spPr>
        <a:xfrm>
          <a:off x="28575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121505</xdr:rowOff>
    </xdr:from>
    <xdr:ext cx="534377" cy="259045"/>
    <xdr:sp macro="" textlink="">
      <xdr:nvSpPr>
        <xdr:cNvPr id="203" name="テキスト ボックス 202"/>
        <xdr:cNvSpPr txBox="1"/>
      </xdr:nvSpPr>
      <xdr:spPr>
        <a:xfrm>
          <a:off x="2641111" y="134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42214</xdr:rowOff>
    </xdr:from>
    <xdr:to>
      <xdr:col>3</xdr:col>
      <xdr:colOff>3175</xdr:colOff>
      <xdr:row>78</xdr:row>
      <xdr:rowOff>143814</xdr:rowOff>
    </xdr:to>
    <xdr:sp macro="" textlink="">
      <xdr:nvSpPr>
        <xdr:cNvPr id="204" name="円/楕円 203"/>
        <xdr:cNvSpPr/>
      </xdr:nvSpPr>
      <xdr:spPr>
        <a:xfrm>
          <a:off x="1968500" y="13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134941</xdr:rowOff>
    </xdr:from>
    <xdr:ext cx="469744" cy="259045"/>
    <xdr:sp macro="" textlink="">
      <xdr:nvSpPr>
        <xdr:cNvPr id="205" name="テキスト ボックス 204"/>
        <xdr:cNvSpPr txBox="1"/>
      </xdr:nvSpPr>
      <xdr:spPr>
        <a:xfrm>
          <a:off x="1784427" y="135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19202</xdr:rowOff>
    </xdr:from>
    <xdr:to>
      <xdr:col>1</xdr:col>
      <xdr:colOff>485775</xdr:colOff>
      <xdr:row>78</xdr:row>
      <xdr:rowOff>120802</xdr:rowOff>
    </xdr:to>
    <xdr:sp macro="" textlink="">
      <xdr:nvSpPr>
        <xdr:cNvPr id="206" name="円/楕円 205"/>
        <xdr:cNvSpPr/>
      </xdr:nvSpPr>
      <xdr:spPr>
        <a:xfrm>
          <a:off x="1079500" y="133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111929</xdr:rowOff>
    </xdr:from>
    <xdr:ext cx="534377" cy="259045"/>
    <xdr:sp macro="" textlink="">
      <xdr:nvSpPr>
        <xdr:cNvPr id="207" name="テキスト ボックス 206"/>
        <xdr:cNvSpPr txBox="1"/>
      </xdr:nvSpPr>
      <xdr:spPr>
        <a:xfrm>
          <a:off x="863111" y="134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39976</xdr:rowOff>
    </xdr:from>
    <xdr:to>
      <xdr:col>6</xdr:col>
      <xdr:colOff>511175</xdr:colOff>
      <xdr:row>97</xdr:row>
      <xdr:rowOff>31790</xdr:rowOff>
    </xdr:to>
    <xdr:cxnSp macro="">
      <xdr:nvCxnSpPr>
        <xdr:cNvPr id="239" name="直線コネクタ 238"/>
        <xdr:cNvCxnSpPr/>
      </xdr:nvCxnSpPr>
      <xdr:spPr>
        <a:xfrm flipV="1">
          <a:off x="3797300" y="16499176"/>
          <a:ext cx="838200" cy="16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149453</xdr:rowOff>
    </xdr:from>
    <xdr:to>
      <xdr:col>5</xdr:col>
      <xdr:colOff>358775</xdr:colOff>
      <xdr:row>97</xdr:row>
      <xdr:rowOff>31790</xdr:rowOff>
    </xdr:to>
    <xdr:cxnSp macro="">
      <xdr:nvCxnSpPr>
        <xdr:cNvPr id="242" name="直線コネクタ 241"/>
        <xdr:cNvCxnSpPr/>
      </xdr:nvCxnSpPr>
      <xdr:spPr>
        <a:xfrm>
          <a:off x="2908300" y="16608653"/>
          <a:ext cx="889000" cy="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149453</xdr:rowOff>
    </xdr:from>
    <xdr:to>
      <xdr:col>4</xdr:col>
      <xdr:colOff>155575</xdr:colOff>
      <xdr:row>97</xdr:row>
      <xdr:rowOff>20349</xdr:rowOff>
    </xdr:to>
    <xdr:cxnSp macro="">
      <xdr:nvCxnSpPr>
        <xdr:cNvPr id="245" name="直線コネクタ 244"/>
        <xdr:cNvCxnSpPr/>
      </xdr:nvCxnSpPr>
      <xdr:spPr>
        <a:xfrm flipV="1">
          <a:off x="2019300" y="16608653"/>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20349</xdr:rowOff>
    </xdr:from>
    <xdr:to>
      <xdr:col>2</xdr:col>
      <xdr:colOff>638175</xdr:colOff>
      <xdr:row>97</xdr:row>
      <xdr:rowOff>37178</xdr:rowOff>
    </xdr:to>
    <xdr:cxnSp macro="">
      <xdr:nvCxnSpPr>
        <xdr:cNvPr id="248" name="直線コネクタ 247"/>
        <xdr:cNvCxnSpPr/>
      </xdr:nvCxnSpPr>
      <xdr:spPr>
        <a:xfrm flipV="1">
          <a:off x="1130300" y="16650999"/>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160626</xdr:rowOff>
    </xdr:from>
    <xdr:to>
      <xdr:col>6</xdr:col>
      <xdr:colOff>561975</xdr:colOff>
      <xdr:row>96</xdr:row>
      <xdr:rowOff>90776</xdr:rowOff>
    </xdr:to>
    <xdr:sp macro="" textlink="">
      <xdr:nvSpPr>
        <xdr:cNvPr id="258" name="円/楕円 257"/>
        <xdr:cNvSpPr/>
      </xdr:nvSpPr>
      <xdr:spPr>
        <a:xfrm>
          <a:off x="4584700" y="164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12053</xdr:rowOff>
    </xdr:from>
    <xdr:ext cx="534377" cy="259045"/>
    <xdr:sp macro="" textlink="">
      <xdr:nvSpPr>
        <xdr:cNvPr id="259" name="扶助費該当値テキスト"/>
        <xdr:cNvSpPr txBox="1"/>
      </xdr:nvSpPr>
      <xdr:spPr>
        <a:xfrm>
          <a:off x="4686300" y="162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152440</xdr:rowOff>
    </xdr:from>
    <xdr:to>
      <xdr:col>5</xdr:col>
      <xdr:colOff>409575</xdr:colOff>
      <xdr:row>97</xdr:row>
      <xdr:rowOff>82590</xdr:rowOff>
    </xdr:to>
    <xdr:sp macro="" textlink="">
      <xdr:nvSpPr>
        <xdr:cNvPr id="260" name="円/楕円 259"/>
        <xdr:cNvSpPr/>
      </xdr:nvSpPr>
      <xdr:spPr>
        <a:xfrm>
          <a:off x="3746500" y="166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99117</xdr:rowOff>
    </xdr:from>
    <xdr:ext cx="534377" cy="259045"/>
    <xdr:sp macro="" textlink="">
      <xdr:nvSpPr>
        <xdr:cNvPr id="261" name="テキスト ボックス 260"/>
        <xdr:cNvSpPr txBox="1"/>
      </xdr:nvSpPr>
      <xdr:spPr>
        <a:xfrm>
          <a:off x="3530111" y="163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98653</xdr:rowOff>
    </xdr:from>
    <xdr:to>
      <xdr:col>4</xdr:col>
      <xdr:colOff>206375</xdr:colOff>
      <xdr:row>97</xdr:row>
      <xdr:rowOff>28803</xdr:rowOff>
    </xdr:to>
    <xdr:sp macro="" textlink="">
      <xdr:nvSpPr>
        <xdr:cNvPr id="262" name="円/楕円 261"/>
        <xdr:cNvSpPr/>
      </xdr:nvSpPr>
      <xdr:spPr>
        <a:xfrm>
          <a:off x="2857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45330</xdr:rowOff>
    </xdr:from>
    <xdr:ext cx="534377" cy="259045"/>
    <xdr:sp macro="" textlink="">
      <xdr:nvSpPr>
        <xdr:cNvPr id="263" name="テキスト ボックス 262"/>
        <xdr:cNvSpPr txBox="1"/>
      </xdr:nvSpPr>
      <xdr:spPr>
        <a:xfrm>
          <a:off x="2641111" y="163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140999</xdr:rowOff>
    </xdr:from>
    <xdr:to>
      <xdr:col>3</xdr:col>
      <xdr:colOff>3175</xdr:colOff>
      <xdr:row>97</xdr:row>
      <xdr:rowOff>71149</xdr:rowOff>
    </xdr:to>
    <xdr:sp macro="" textlink="">
      <xdr:nvSpPr>
        <xdr:cNvPr id="264" name="円/楕円 263"/>
        <xdr:cNvSpPr/>
      </xdr:nvSpPr>
      <xdr:spPr>
        <a:xfrm>
          <a:off x="1968500" y="166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87676</xdr:rowOff>
    </xdr:from>
    <xdr:ext cx="534377" cy="259045"/>
    <xdr:sp macro="" textlink="">
      <xdr:nvSpPr>
        <xdr:cNvPr id="265" name="テキスト ボックス 264"/>
        <xdr:cNvSpPr txBox="1"/>
      </xdr:nvSpPr>
      <xdr:spPr>
        <a:xfrm>
          <a:off x="1752111" y="1637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157828</xdr:rowOff>
    </xdr:from>
    <xdr:to>
      <xdr:col>1</xdr:col>
      <xdr:colOff>485775</xdr:colOff>
      <xdr:row>97</xdr:row>
      <xdr:rowOff>87978</xdr:rowOff>
    </xdr:to>
    <xdr:sp macro="" textlink="">
      <xdr:nvSpPr>
        <xdr:cNvPr id="266" name="円/楕円 265"/>
        <xdr:cNvSpPr/>
      </xdr:nvSpPr>
      <xdr:spPr>
        <a:xfrm>
          <a:off x="1079500" y="166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104505</xdr:rowOff>
    </xdr:from>
    <xdr:ext cx="534377" cy="259045"/>
    <xdr:sp macro="" textlink="">
      <xdr:nvSpPr>
        <xdr:cNvPr id="267" name="テキスト ボックス 266"/>
        <xdr:cNvSpPr txBox="1"/>
      </xdr:nvSpPr>
      <xdr:spPr>
        <a:xfrm>
          <a:off x="863111" y="163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105159</xdr:rowOff>
    </xdr:from>
    <xdr:to>
      <xdr:col>15</xdr:col>
      <xdr:colOff>180975</xdr:colOff>
      <xdr:row>37</xdr:row>
      <xdr:rowOff>142881</xdr:rowOff>
    </xdr:to>
    <xdr:cxnSp macro="">
      <xdr:nvCxnSpPr>
        <xdr:cNvPr id="298" name="直線コネクタ 297"/>
        <xdr:cNvCxnSpPr/>
      </xdr:nvCxnSpPr>
      <xdr:spPr>
        <a:xfrm>
          <a:off x="9639300" y="6448809"/>
          <a:ext cx="838200" cy="3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105159</xdr:rowOff>
    </xdr:from>
    <xdr:to>
      <xdr:col>14</xdr:col>
      <xdr:colOff>28575</xdr:colOff>
      <xdr:row>38</xdr:row>
      <xdr:rowOff>57120</xdr:rowOff>
    </xdr:to>
    <xdr:cxnSp macro="">
      <xdr:nvCxnSpPr>
        <xdr:cNvPr id="301" name="直線コネクタ 300"/>
        <xdr:cNvCxnSpPr/>
      </xdr:nvCxnSpPr>
      <xdr:spPr>
        <a:xfrm flipV="1">
          <a:off x="8750300" y="6448809"/>
          <a:ext cx="8890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34648</xdr:rowOff>
    </xdr:from>
    <xdr:to>
      <xdr:col>12</xdr:col>
      <xdr:colOff>511175</xdr:colOff>
      <xdr:row>38</xdr:row>
      <xdr:rowOff>57120</xdr:rowOff>
    </xdr:to>
    <xdr:cxnSp macro="">
      <xdr:nvCxnSpPr>
        <xdr:cNvPr id="304" name="直線コネクタ 303"/>
        <xdr:cNvCxnSpPr/>
      </xdr:nvCxnSpPr>
      <xdr:spPr>
        <a:xfrm>
          <a:off x="7861300" y="6549748"/>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26716</xdr:rowOff>
    </xdr:from>
    <xdr:to>
      <xdr:col>11</xdr:col>
      <xdr:colOff>307975</xdr:colOff>
      <xdr:row>38</xdr:row>
      <xdr:rowOff>34648</xdr:rowOff>
    </xdr:to>
    <xdr:cxnSp macro="">
      <xdr:nvCxnSpPr>
        <xdr:cNvPr id="307" name="直線コネクタ 306"/>
        <xdr:cNvCxnSpPr/>
      </xdr:nvCxnSpPr>
      <xdr:spPr>
        <a:xfrm>
          <a:off x="6972300" y="6541816"/>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92081</xdr:rowOff>
    </xdr:from>
    <xdr:to>
      <xdr:col>15</xdr:col>
      <xdr:colOff>231775</xdr:colOff>
      <xdr:row>38</xdr:row>
      <xdr:rowOff>22231</xdr:rowOff>
    </xdr:to>
    <xdr:sp macro="" textlink="">
      <xdr:nvSpPr>
        <xdr:cNvPr id="317" name="円/楕円 316"/>
        <xdr:cNvSpPr/>
      </xdr:nvSpPr>
      <xdr:spPr>
        <a:xfrm>
          <a:off x="10426700" y="64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70508</xdr:rowOff>
    </xdr:from>
    <xdr:ext cx="534377" cy="259045"/>
    <xdr:sp macro="" textlink="">
      <xdr:nvSpPr>
        <xdr:cNvPr id="318" name="補助費等該当値テキスト"/>
        <xdr:cNvSpPr txBox="1"/>
      </xdr:nvSpPr>
      <xdr:spPr>
        <a:xfrm>
          <a:off x="10528300" y="64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54359</xdr:rowOff>
    </xdr:from>
    <xdr:to>
      <xdr:col>14</xdr:col>
      <xdr:colOff>79375</xdr:colOff>
      <xdr:row>37</xdr:row>
      <xdr:rowOff>155959</xdr:rowOff>
    </xdr:to>
    <xdr:sp macro="" textlink="">
      <xdr:nvSpPr>
        <xdr:cNvPr id="319" name="円/楕円 318"/>
        <xdr:cNvSpPr/>
      </xdr:nvSpPr>
      <xdr:spPr>
        <a:xfrm>
          <a:off x="9588500" y="63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147086</xdr:rowOff>
    </xdr:from>
    <xdr:ext cx="599010" cy="259045"/>
    <xdr:sp macro="" textlink="">
      <xdr:nvSpPr>
        <xdr:cNvPr id="320" name="テキスト ボックス 319"/>
        <xdr:cNvSpPr txBox="1"/>
      </xdr:nvSpPr>
      <xdr:spPr>
        <a:xfrm>
          <a:off x="9339794" y="649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6320</xdr:rowOff>
    </xdr:from>
    <xdr:to>
      <xdr:col>12</xdr:col>
      <xdr:colOff>561975</xdr:colOff>
      <xdr:row>38</xdr:row>
      <xdr:rowOff>107920</xdr:rowOff>
    </xdr:to>
    <xdr:sp macro="" textlink="">
      <xdr:nvSpPr>
        <xdr:cNvPr id="321" name="円/楕円 320"/>
        <xdr:cNvSpPr/>
      </xdr:nvSpPr>
      <xdr:spPr>
        <a:xfrm>
          <a:off x="8699500" y="65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99047</xdr:rowOff>
    </xdr:from>
    <xdr:ext cx="534377" cy="259045"/>
    <xdr:sp macro="" textlink="">
      <xdr:nvSpPr>
        <xdr:cNvPr id="322" name="テキスト ボックス 321"/>
        <xdr:cNvSpPr txBox="1"/>
      </xdr:nvSpPr>
      <xdr:spPr>
        <a:xfrm>
          <a:off x="8483111" y="661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155299</xdr:rowOff>
    </xdr:from>
    <xdr:to>
      <xdr:col>11</xdr:col>
      <xdr:colOff>358775</xdr:colOff>
      <xdr:row>38</xdr:row>
      <xdr:rowOff>85449</xdr:rowOff>
    </xdr:to>
    <xdr:sp macro="" textlink="">
      <xdr:nvSpPr>
        <xdr:cNvPr id="323" name="円/楕円 322"/>
        <xdr:cNvSpPr/>
      </xdr:nvSpPr>
      <xdr:spPr>
        <a:xfrm>
          <a:off x="7810500" y="64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76575</xdr:rowOff>
    </xdr:from>
    <xdr:ext cx="534377" cy="259045"/>
    <xdr:sp macro="" textlink="">
      <xdr:nvSpPr>
        <xdr:cNvPr id="324" name="テキスト ボックス 323"/>
        <xdr:cNvSpPr txBox="1"/>
      </xdr:nvSpPr>
      <xdr:spPr>
        <a:xfrm>
          <a:off x="7594111" y="65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147366</xdr:rowOff>
    </xdr:from>
    <xdr:to>
      <xdr:col>10</xdr:col>
      <xdr:colOff>155575</xdr:colOff>
      <xdr:row>38</xdr:row>
      <xdr:rowOff>77516</xdr:rowOff>
    </xdr:to>
    <xdr:sp macro="" textlink="">
      <xdr:nvSpPr>
        <xdr:cNvPr id="325" name="円/楕円 324"/>
        <xdr:cNvSpPr/>
      </xdr:nvSpPr>
      <xdr:spPr>
        <a:xfrm>
          <a:off x="6921500" y="64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68643</xdr:rowOff>
    </xdr:from>
    <xdr:ext cx="534377" cy="259045"/>
    <xdr:sp macro="" textlink="">
      <xdr:nvSpPr>
        <xdr:cNvPr id="326" name="テキスト ボックス 325"/>
        <xdr:cNvSpPr txBox="1"/>
      </xdr:nvSpPr>
      <xdr:spPr>
        <a:xfrm>
          <a:off x="6705111" y="658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146755</xdr:rowOff>
    </xdr:from>
    <xdr:to>
      <xdr:col>15</xdr:col>
      <xdr:colOff>180975</xdr:colOff>
      <xdr:row>58</xdr:row>
      <xdr:rowOff>163568</xdr:rowOff>
    </xdr:to>
    <xdr:cxnSp macro="">
      <xdr:nvCxnSpPr>
        <xdr:cNvPr id="355" name="直線コネクタ 354"/>
        <xdr:cNvCxnSpPr/>
      </xdr:nvCxnSpPr>
      <xdr:spPr>
        <a:xfrm>
          <a:off x="9639300" y="10090855"/>
          <a:ext cx="838200" cy="1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138840</xdr:rowOff>
    </xdr:from>
    <xdr:to>
      <xdr:col>14</xdr:col>
      <xdr:colOff>28575</xdr:colOff>
      <xdr:row>58</xdr:row>
      <xdr:rowOff>146755</xdr:rowOff>
    </xdr:to>
    <xdr:cxnSp macro="">
      <xdr:nvCxnSpPr>
        <xdr:cNvPr id="358" name="直線コネクタ 357"/>
        <xdr:cNvCxnSpPr/>
      </xdr:nvCxnSpPr>
      <xdr:spPr>
        <a:xfrm>
          <a:off x="8750300" y="10082940"/>
          <a:ext cx="8890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138840</xdr:rowOff>
    </xdr:from>
    <xdr:to>
      <xdr:col>12</xdr:col>
      <xdr:colOff>511175</xdr:colOff>
      <xdr:row>58</xdr:row>
      <xdr:rowOff>167136</xdr:rowOff>
    </xdr:to>
    <xdr:cxnSp macro="">
      <xdr:nvCxnSpPr>
        <xdr:cNvPr id="361" name="直線コネクタ 360"/>
        <xdr:cNvCxnSpPr/>
      </xdr:nvCxnSpPr>
      <xdr:spPr>
        <a:xfrm flipV="1">
          <a:off x="7861300" y="10082940"/>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167136</xdr:rowOff>
    </xdr:from>
    <xdr:to>
      <xdr:col>11</xdr:col>
      <xdr:colOff>307975</xdr:colOff>
      <xdr:row>58</xdr:row>
      <xdr:rowOff>170623</xdr:rowOff>
    </xdr:to>
    <xdr:cxnSp macro="">
      <xdr:nvCxnSpPr>
        <xdr:cNvPr id="364" name="直線コネクタ 363"/>
        <xdr:cNvCxnSpPr/>
      </xdr:nvCxnSpPr>
      <xdr:spPr>
        <a:xfrm flipV="1">
          <a:off x="6972300" y="10111236"/>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112768</xdr:rowOff>
    </xdr:from>
    <xdr:to>
      <xdr:col>15</xdr:col>
      <xdr:colOff>231775</xdr:colOff>
      <xdr:row>59</xdr:row>
      <xdr:rowOff>42918</xdr:rowOff>
    </xdr:to>
    <xdr:sp macro="" textlink="">
      <xdr:nvSpPr>
        <xdr:cNvPr id="374" name="円/楕円 373"/>
        <xdr:cNvSpPr/>
      </xdr:nvSpPr>
      <xdr:spPr>
        <a:xfrm>
          <a:off x="10426700" y="100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32297</xdr:rowOff>
    </xdr:from>
    <xdr:ext cx="599010" cy="259045"/>
    <xdr:sp macro="" textlink="">
      <xdr:nvSpPr>
        <xdr:cNvPr id="375" name="普通建設事業費該当値テキスト"/>
        <xdr:cNvSpPr txBox="1"/>
      </xdr:nvSpPr>
      <xdr:spPr>
        <a:xfrm>
          <a:off x="10528300" y="99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95955</xdr:rowOff>
    </xdr:from>
    <xdr:to>
      <xdr:col>14</xdr:col>
      <xdr:colOff>79375</xdr:colOff>
      <xdr:row>59</xdr:row>
      <xdr:rowOff>26105</xdr:rowOff>
    </xdr:to>
    <xdr:sp macro="" textlink="">
      <xdr:nvSpPr>
        <xdr:cNvPr id="376" name="円/楕円 375"/>
        <xdr:cNvSpPr/>
      </xdr:nvSpPr>
      <xdr:spPr>
        <a:xfrm>
          <a:off x="9588500" y="100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17232</xdr:rowOff>
    </xdr:from>
    <xdr:ext cx="599010" cy="259045"/>
    <xdr:sp macro="" textlink="">
      <xdr:nvSpPr>
        <xdr:cNvPr id="377" name="テキスト ボックス 376"/>
        <xdr:cNvSpPr txBox="1"/>
      </xdr:nvSpPr>
      <xdr:spPr>
        <a:xfrm>
          <a:off x="9339794" y="1013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88040</xdr:rowOff>
    </xdr:from>
    <xdr:to>
      <xdr:col>12</xdr:col>
      <xdr:colOff>561975</xdr:colOff>
      <xdr:row>59</xdr:row>
      <xdr:rowOff>18190</xdr:rowOff>
    </xdr:to>
    <xdr:sp macro="" textlink="">
      <xdr:nvSpPr>
        <xdr:cNvPr id="378" name="円/楕円 377"/>
        <xdr:cNvSpPr/>
      </xdr:nvSpPr>
      <xdr:spPr>
        <a:xfrm>
          <a:off x="8699500" y="100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9317</xdr:rowOff>
    </xdr:from>
    <xdr:ext cx="599010" cy="259045"/>
    <xdr:sp macro="" textlink="">
      <xdr:nvSpPr>
        <xdr:cNvPr id="379" name="テキスト ボックス 378"/>
        <xdr:cNvSpPr txBox="1"/>
      </xdr:nvSpPr>
      <xdr:spPr>
        <a:xfrm>
          <a:off x="8450794" y="1012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116336</xdr:rowOff>
    </xdr:from>
    <xdr:to>
      <xdr:col>11</xdr:col>
      <xdr:colOff>358775</xdr:colOff>
      <xdr:row>59</xdr:row>
      <xdr:rowOff>46486</xdr:rowOff>
    </xdr:to>
    <xdr:sp macro="" textlink="">
      <xdr:nvSpPr>
        <xdr:cNvPr id="380" name="円/楕円 379"/>
        <xdr:cNvSpPr/>
      </xdr:nvSpPr>
      <xdr:spPr>
        <a:xfrm>
          <a:off x="7810500" y="100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37613</xdr:rowOff>
    </xdr:from>
    <xdr:ext cx="599010" cy="259045"/>
    <xdr:sp macro="" textlink="">
      <xdr:nvSpPr>
        <xdr:cNvPr id="381" name="テキスト ボックス 380"/>
        <xdr:cNvSpPr txBox="1"/>
      </xdr:nvSpPr>
      <xdr:spPr>
        <a:xfrm>
          <a:off x="7561794" y="1015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119823</xdr:rowOff>
    </xdr:from>
    <xdr:to>
      <xdr:col>10</xdr:col>
      <xdr:colOff>155575</xdr:colOff>
      <xdr:row>59</xdr:row>
      <xdr:rowOff>49973</xdr:rowOff>
    </xdr:to>
    <xdr:sp macro="" textlink="">
      <xdr:nvSpPr>
        <xdr:cNvPr id="382" name="円/楕円 381"/>
        <xdr:cNvSpPr/>
      </xdr:nvSpPr>
      <xdr:spPr>
        <a:xfrm>
          <a:off x="6921500" y="100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41100</xdr:rowOff>
    </xdr:from>
    <xdr:ext cx="599010" cy="259045"/>
    <xdr:sp macro="" textlink="">
      <xdr:nvSpPr>
        <xdr:cNvPr id="383" name="テキスト ボックス 382"/>
        <xdr:cNvSpPr txBox="1"/>
      </xdr:nvSpPr>
      <xdr:spPr>
        <a:xfrm>
          <a:off x="6672794" y="1015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7344</xdr:rowOff>
    </xdr:from>
    <xdr:to>
      <xdr:col>15</xdr:col>
      <xdr:colOff>180975</xdr:colOff>
      <xdr:row>78</xdr:row>
      <xdr:rowOff>104404</xdr:rowOff>
    </xdr:to>
    <xdr:cxnSp macro="">
      <xdr:nvCxnSpPr>
        <xdr:cNvPr id="412" name="直線コネクタ 411"/>
        <xdr:cNvCxnSpPr/>
      </xdr:nvCxnSpPr>
      <xdr:spPr>
        <a:xfrm>
          <a:off x="9639300" y="13380444"/>
          <a:ext cx="838200" cy="9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7344</xdr:rowOff>
    </xdr:from>
    <xdr:to>
      <xdr:col>14</xdr:col>
      <xdr:colOff>28575</xdr:colOff>
      <xdr:row>78</xdr:row>
      <xdr:rowOff>12226</xdr:rowOff>
    </xdr:to>
    <xdr:cxnSp macro="">
      <xdr:nvCxnSpPr>
        <xdr:cNvPr id="415" name="直線コネクタ 414"/>
        <xdr:cNvCxnSpPr/>
      </xdr:nvCxnSpPr>
      <xdr:spPr>
        <a:xfrm flipV="1">
          <a:off x="8750300" y="13380444"/>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53604</xdr:rowOff>
    </xdr:from>
    <xdr:to>
      <xdr:col>15</xdr:col>
      <xdr:colOff>231775</xdr:colOff>
      <xdr:row>78</xdr:row>
      <xdr:rowOff>155204</xdr:rowOff>
    </xdr:to>
    <xdr:sp macro="" textlink="">
      <xdr:nvSpPr>
        <xdr:cNvPr id="425" name="円/楕円 424"/>
        <xdr:cNvSpPr/>
      </xdr:nvSpPr>
      <xdr:spPr>
        <a:xfrm>
          <a:off x="10426700" y="134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127994</xdr:rowOff>
    </xdr:from>
    <xdr:to>
      <xdr:col>14</xdr:col>
      <xdr:colOff>79375</xdr:colOff>
      <xdr:row>78</xdr:row>
      <xdr:rowOff>58144</xdr:rowOff>
    </xdr:to>
    <xdr:sp macro="" textlink="">
      <xdr:nvSpPr>
        <xdr:cNvPr id="427" name="円/楕円 426"/>
        <xdr:cNvSpPr/>
      </xdr:nvSpPr>
      <xdr:spPr>
        <a:xfrm>
          <a:off x="9588500" y="133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74671</xdr:rowOff>
    </xdr:from>
    <xdr:ext cx="599010" cy="259045"/>
    <xdr:sp macro="" textlink="">
      <xdr:nvSpPr>
        <xdr:cNvPr id="428" name="テキスト ボックス 427"/>
        <xdr:cNvSpPr txBox="1"/>
      </xdr:nvSpPr>
      <xdr:spPr>
        <a:xfrm>
          <a:off x="9339794" y="1310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132876</xdr:rowOff>
    </xdr:from>
    <xdr:to>
      <xdr:col>12</xdr:col>
      <xdr:colOff>561975</xdr:colOff>
      <xdr:row>78</xdr:row>
      <xdr:rowOff>63026</xdr:rowOff>
    </xdr:to>
    <xdr:sp macro="" textlink="">
      <xdr:nvSpPr>
        <xdr:cNvPr id="429" name="円/楕円 428"/>
        <xdr:cNvSpPr/>
      </xdr:nvSpPr>
      <xdr:spPr>
        <a:xfrm>
          <a:off x="8699500" y="133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79553</xdr:rowOff>
    </xdr:from>
    <xdr:ext cx="599010" cy="259045"/>
    <xdr:sp macro="" textlink="">
      <xdr:nvSpPr>
        <xdr:cNvPr id="430" name="テキスト ボックス 429"/>
        <xdr:cNvSpPr txBox="1"/>
      </xdr:nvSpPr>
      <xdr:spPr>
        <a:xfrm>
          <a:off x="8450794" y="1310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28237</xdr:rowOff>
    </xdr:from>
    <xdr:to>
      <xdr:col>15</xdr:col>
      <xdr:colOff>180975</xdr:colOff>
      <xdr:row>99</xdr:row>
      <xdr:rowOff>38505</xdr:rowOff>
    </xdr:to>
    <xdr:cxnSp macro="">
      <xdr:nvCxnSpPr>
        <xdr:cNvPr id="459" name="直線コネクタ 458"/>
        <xdr:cNvCxnSpPr/>
      </xdr:nvCxnSpPr>
      <xdr:spPr>
        <a:xfrm flipV="1">
          <a:off x="9639300" y="17001787"/>
          <a:ext cx="8382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30152</xdr:rowOff>
    </xdr:from>
    <xdr:to>
      <xdr:col>14</xdr:col>
      <xdr:colOff>28575</xdr:colOff>
      <xdr:row>99</xdr:row>
      <xdr:rowOff>38505</xdr:rowOff>
    </xdr:to>
    <xdr:cxnSp macro="">
      <xdr:nvCxnSpPr>
        <xdr:cNvPr id="462" name="直線コネクタ 461"/>
        <xdr:cNvCxnSpPr/>
      </xdr:nvCxnSpPr>
      <xdr:spPr>
        <a:xfrm>
          <a:off x="8750300" y="17003702"/>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148887</xdr:rowOff>
    </xdr:from>
    <xdr:to>
      <xdr:col>15</xdr:col>
      <xdr:colOff>231775</xdr:colOff>
      <xdr:row>99</xdr:row>
      <xdr:rowOff>79037</xdr:rowOff>
    </xdr:to>
    <xdr:sp macro="" textlink="">
      <xdr:nvSpPr>
        <xdr:cNvPr id="472" name="円/楕円 471"/>
        <xdr:cNvSpPr/>
      </xdr:nvSpPr>
      <xdr:spPr>
        <a:xfrm>
          <a:off x="10426700" y="169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159155</xdr:rowOff>
    </xdr:from>
    <xdr:to>
      <xdr:col>14</xdr:col>
      <xdr:colOff>79375</xdr:colOff>
      <xdr:row>99</xdr:row>
      <xdr:rowOff>89305</xdr:rowOff>
    </xdr:to>
    <xdr:sp macro="" textlink="">
      <xdr:nvSpPr>
        <xdr:cNvPr id="474" name="円/楕円 473"/>
        <xdr:cNvSpPr/>
      </xdr:nvSpPr>
      <xdr:spPr>
        <a:xfrm>
          <a:off x="9588500" y="169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80432</xdr:rowOff>
    </xdr:from>
    <xdr:ext cx="534377" cy="259045"/>
    <xdr:sp macro="" textlink="">
      <xdr:nvSpPr>
        <xdr:cNvPr id="475" name="テキスト ボックス 474"/>
        <xdr:cNvSpPr txBox="1"/>
      </xdr:nvSpPr>
      <xdr:spPr>
        <a:xfrm>
          <a:off x="9372111" y="1705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150802</xdr:rowOff>
    </xdr:from>
    <xdr:to>
      <xdr:col>12</xdr:col>
      <xdr:colOff>561975</xdr:colOff>
      <xdr:row>99</xdr:row>
      <xdr:rowOff>80952</xdr:rowOff>
    </xdr:to>
    <xdr:sp macro="" textlink="">
      <xdr:nvSpPr>
        <xdr:cNvPr id="476" name="円/楕円 475"/>
        <xdr:cNvSpPr/>
      </xdr:nvSpPr>
      <xdr:spPr>
        <a:xfrm>
          <a:off x="8699500" y="169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72079</xdr:rowOff>
    </xdr:from>
    <xdr:ext cx="534377" cy="259045"/>
    <xdr:sp macro="" textlink="">
      <xdr:nvSpPr>
        <xdr:cNvPr id="477" name="テキスト ボックス 476"/>
        <xdr:cNvSpPr txBox="1"/>
      </xdr:nvSpPr>
      <xdr:spPr>
        <a:xfrm>
          <a:off x="8483111" y="170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34274</xdr:rowOff>
    </xdr:from>
    <xdr:to>
      <xdr:col>23</xdr:col>
      <xdr:colOff>517525</xdr:colOff>
      <xdr:row>39</xdr:row>
      <xdr:rowOff>44434</xdr:rowOff>
    </xdr:to>
    <xdr:cxnSp macro="">
      <xdr:nvCxnSpPr>
        <xdr:cNvPr id="506" name="直線コネクタ 505"/>
        <xdr:cNvCxnSpPr/>
      </xdr:nvCxnSpPr>
      <xdr:spPr>
        <a:xfrm>
          <a:off x="15481300" y="6720824"/>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28284</xdr:rowOff>
    </xdr:from>
    <xdr:to>
      <xdr:col>22</xdr:col>
      <xdr:colOff>365125</xdr:colOff>
      <xdr:row>39</xdr:row>
      <xdr:rowOff>34274</xdr:rowOff>
    </xdr:to>
    <xdr:cxnSp macro="">
      <xdr:nvCxnSpPr>
        <xdr:cNvPr id="509" name="直線コネクタ 508"/>
        <xdr:cNvCxnSpPr/>
      </xdr:nvCxnSpPr>
      <xdr:spPr>
        <a:xfrm>
          <a:off x="14592300" y="6714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19213</xdr:rowOff>
    </xdr:from>
    <xdr:to>
      <xdr:col>21</xdr:col>
      <xdr:colOff>161925</xdr:colOff>
      <xdr:row>39</xdr:row>
      <xdr:rowOff>28284</xdr:rowOff>
    </xdr:to>
    <xdr:cxnSp macro="">
      <xdr:nvCxnSpPr>
        <xdr:cNvPr id="512" name="直線コネクタ 511"/>
        <xdr:cNvCxnSpPr/>
      </xdr:nvCxnSpPr>
      <xdr:spPr>
        <a:xfrm>
          <a:off x="13703300" y="6705763"/>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19213</xdr:rowOff>
    </xdr:from>
    <xdr:to>
      <xdr:col>19</xdr:col>
      <xdr:colOff>644525</xdr:colOff>
      <xdr:row>39</xdr:row>
      <xdr:rowOff>43425</xdr:rowOff>
    </xdr:to>
    <xdr:cxnSp macro="">
      <xdr:nvCxnSpPr>
        <xdr:cNvPr id="515" name="直線コネクタ 514"/>
        <xdr:cNvCxnSpPr/>
      </xdr:nvCxnSpPr>
      <xdr:spPr>
        <a:xfrm flipV="1">
          <a:off x="12814300" y="6705763"/>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165084</xdr:rowOff>
    </xdr:from>
    <xdr:to>
      <xdr:col>23</xdr:col>
      <xdr:colOff>568325</xdr:colOff>
      <xdr:row>39</xdr:row>
      <xdr:rowOff>95234</xdr:rowOff>
    </xdr:to>
    <xdr:sp macro="" textlink="">
      <xdr:nvSpPr>
        <xdr:cNvPr id="525" name="円/楕円 524"/>
        <xdr:cNvSpPr/>
      </xdr:nvSpPr>
      <xdr:spPr>
        <a:xfrm>
          <a:off x="162687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80011</xdr:rowOff>
    </xdr:from>
    <xdr:ext cx="249299" cy="259045"/>
    <xdr:sp macro="" textlink="">
      <xdr:nvSpPr>
        <xdr:cNvPr id="526" name="災害復旧事業費該当値テキスト"/>
        <xdr:cNvSpPr txBox="1"/>
      </xdr:nvSpPr>
      <xdr:spPr>
        <a:xfrm>
          <a:off x="16370300" y="65951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154924</xdr:rowOff>
    </xdr:from>
    <xdr:to>
      <xdr:col>22</xdr:col>
      <xdr:colOff>415925</xdr:colOff>
      <xdr:row>39</xdr:row>
      <xdr:rowOff>85074</xdr:rowOff>
    </xdr:to>
    <xdr:sp macro="" textlink="">
      <xdr:nvSpPr>
        <xdr:cNvPr id="527" name="円/楕円 526"/>
        <xdr:cNvSpPr/>
      </xdr:nvSpPr>
      <xdr:spPr>
        <a:xfrm>
          <a:off x="15430500" y="6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76201</xdr:rowOff>
    </xdr:from>
    <xdr:ext cx="469744" cy="259045"/>
    <xdr:sp macro="" textlink="">
      <xdr:nvSpPr>
        <xdr:cNvPr id="528" name="テキスト ボックス 527"/>
        <xdr:cNvSpPr txBox="1"/>
      </xdr:nvSpPr>
      <xdr:spPr>
        <a:xfrm>
          <a:off x="15246427" y="67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148934</xdr:rowOff>
    </xdr:from>
    <xdr:to>
      <xdr:col>21</xdr:col>
      <xdr:colOff>212725</xdr:colOff>
      <xdr:row>39</xdr:row>
      <xdr:rowOff>79084</xdr:rowOff>
    </xdr:to>
    <xdr:sp macro="" textlink="">
      <xdr:nvSpPr>
        <xdr:cNvPr id="529" name="円/楕円 528"/>
        <xdr:cNvSpPr/>
      </xdr:nvSpPr>
      <xdr:spPr>
        <a:xfrm>
          <a:off x="14541500" y="66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70211</xdr:rowOff>
    </xdr:from>
    <xdr:ext cx="469744" cy="259045"/>
    <xdr:sp macro="" textlink="">
      <xdr:nvSpPr>
        <xdr:cNvPr id="530" name="テキスト ボックス 529"/>
        <xdr:cNvSpPr txBox="1"/>
      </xdr:nvSpPr>
      <xdr:spPr>
        <a:xfrm>
          <a:off x="14357427" y="67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139863</xdr:rowOff>
    </xdr:from>
    <xdr:to>
      <xdr:col>20</xdr:col>
      <xdr:colOff>9525</xdr:colOff>
      <xdr:row>39</xdr:row>
      <xdr:rowOff>70013</xdr:rowOff>
    </xdr:to>
    <xdr:sp macro="" textlink="">
      <xdr:nvSpPr>
        <xdr:cNvPr id="531" name="円/楕円 530"/>
        <xdr:cNvSpPr/>
      </xdr:nvSpPr>
      <xdr:spPr>
        <a:xfrm>
          <a:off x="13652500" y="66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61140</xdr:rowOff>
    </xdr:from>
    <xdr:ext cx="469744" cy="259045"/>
    <xdr:sp macro="" textlink="">
      <xdr:nvSpPr>
        <xdr:cNvPr id="532" name="テキスト ボックス 531"/>
        <xdr:cNvSpPr txBox="1"/>
      </xdr:nvSpPr>
      <xdr:spPr>
        <a:xfrm>
          <a:off x="13468427" y="67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164075</xdr:rowOff>
    </xdr:from>
    <xdr:to>
      <xdr:col>18</xdr:col>
      <xdr:colOff>492125</xdr:colOff>
      <xdr:row>39</xdr:row>
      <xdr:rowOff>94225</xdr:rowOff>
    </xdr:to>
    <xdr:sp macro="" textlink="">
      <xdr:nvSpPr>
        <xdr:cNvPr id="533" name="円/楕円 532"/>
        <xdr:cNvSpPr/>
      </xdr:nvSpPr>
      <xdr:spPr>
        <a:xfrm>
          <a:off x="12763500" y="66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85352</xdr:rowOff>
    </xdr:from>
    <xdr:ext cx="378565" cy="259045"/>
    <xdr:sp macro="" textlink="">
      <xdr:nvSpPr>
        <xdr:cNvPr id="534" name="テキスト ボックス 533"/>
        <xdr:cNvSpPr txBox="1"/>
      </xdr:nvSpPr>
      <xdr:spPr>
        <a:xfrm>
          <a:off x="12625017" y="677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134750</xdr:rowOff>
    </xdr:from>
    <xdr:to>
      <xdr:col>23</xdr:col>
      <xdr:colOff>517525</xdr:colOff>
      <xdr:row>78</xdr:row>
      <xdr:rowOff>137551</xdr:rowOff>
    </xdr:to>
    <xdr:cxnSp macro="">
      <xdr:nvCxnSpPr>
        <xdr:cNvPr id="618" name="直線コネクタ 617"/>
        <xdr:cNvCxnSpPr/>
      </xdr:nvCxnSpPr>
      <xdr:spPr>
        <a:xfrm>
          <a:off x="15481300" y="13507850"/>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122047</xdr:rowOff>
    </xdr:from>
    <xdr:to>
      <xdr:col>22</xdr:col>
      <xdr:colOff>365125</xdr:colOff>
      <xdr:row>78</xdr:row>
      <xdr:rowOff>134750</xdr:rowOff>
    </xdr:to>
    <xdr:cxnSp macro="">
      <xdr:nvCxnSpPr>
        <xdr:cNvPr id="621" name="直線コネクタ 620"/>
        <xdr:cNvCxnSpPr/>
      </xdr:nvCxnSpPr>
      <xdr:spPr>
        <a:xfrm>
          <a:off x="14592300" y="1349514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114405</xdr:rowOff>
    </xdr:from>
    <xdr:to>
      <xdr:col>21</xdr:col>
      <xdr:colOff>161925</xdr:colOff>
      <xdr:row>78</xdr:row>
      <xdr:rowOff>122047</xdr:rowOff>
    </xdr:to>
    <xdr:cxnSp macro="">
      <xdr:nvCxnSpPr>
        <xdr:cNvPr id="624" name="直線コネクタ 623"/>
        <xdr:cNvCxnSpPr/>
      </xdr:nvCxnSpPr>
      <xdr:spPr>
        <a:xfrm>
          <a:off x="13703300" y="13487505"/>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103205</xdr:rowOff>
    </xdr:from>
    <xdr:to>
      <xdr:col>19</xdr:col>
      <xdr:colOff>644525</xdr:colOff>
      <xdr:row>78</xdr:row>
      <xdr:rowOff>114405</xdr:rowOff>
    </xdr:to>
    <xdr:cxnSp macro="">
      <xdr:nvCxnSpPr>
        <xdr:cNvPr id="627" name="直線コネクタ 626"/>
        <xdr:cNvCxnSpPr/>
      </xdr:nvCxnSpPr>
      <xdr:spPr>
        <a:xfrm>
          <a:off x="12814300" y="13476305"/>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86751</xdr:rowOff>
    </xdr:from>
    <xdr:to>
      <xdr:col>23</xdr:col>
      <xdr:colOff>568325</xdr:colOff>
      <xdr:row>79</xdr:row>
      <xdr:rowOff>16901</xdr:rowOff>
    </xdr:to>
    <xdr:sp macro="" textlink="">
      <xdr:nvSpPr>
        <xdr:cNvPr id="637" name="円/楕円 636"/>
        <xdr:cNvSpPr/>
      </xdr:nvSpPr>
      <xdr:spPr>
        <a:xfrm>
          <a:off x="16268700" y="13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1678</xdr:rowOff>
    </xdr:from>
    <xdr:ext cx="534377" cy="259045"/>
    <xdr:sp macro="" textlink="">
      <xdr:nvSpPr>
        <xdr:cNvPr id="638" name="公債費該当値テキスト"/>
        <xdr:cNvSpPr txBox="1"/>
      </xdr:nvSpPr>
      <xdr:spPr>
        <a:xfrm>
          <a:off x="16370300" y="133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83950</xdr:rowOff>
    </xdr:from>
    <xdr:to>
      <xdr:col>22</xdr:col>
      <xdr:colOff>415925</xdr:colOff>
      <xdr:row>79</xdr:row>
      <xdr:rowOff>14100</xdr:rowOff>
    </xdr:to>
    <xdr:sp macro="" textlink="">
      <xdr:nvSpPr>
        <xdr:cNvPr id="639" name="円/楕円 638"/>
        <xdr:cNvSpPr/>
      </xdr:nvSpPr>
      <xdr:spPr>
        <a:xfrm>
          <a:off x="15430500" y="134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5227</xdr:rowOff>
    </xdr:from>
    <xdr:ext cx="534377" cy="259045"/>
    <xdr:sp macro="" textlink="">
      <xdr:nvSpPr>
        <xdr:cNvPr id="640" name="テキスト ボックス 639"/>
        <xdr:cNvSpPr txBox="1"/>
      </xdr:nvSpPr>
      <xdr:spPr>
        <a:xfrm>
          <a:off x="15214111" y="135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71247</xdr:rowOff>
    </xdr:from>
    <xdr:to>
      <xdr:col>21</xdr:col>
      <xdr:colOff>212725</xdr:colOff>
      <xdr:row>79</xdr:row>
      <xdr:rowOff>1397</xdr:rowOff>
    </xdr:to>
    <xdr:sp macro="" textlink="">
      <xdr:nvSpPr>
        <xdr:cNvPr id="641" name="円/楕円 640"/>
        <xdr:cNvSpPr/>
      </xdr:nvSpPr>
      <xdr:spPr>
        <a:xfrm>
          <a:off x="14541500" y="134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163974</xdr:rowOff>
    </xdr:from>
    <xdr:ext cx="534377" cy="259045"/>
    <xdr:sp macro="" textlink="">
      <xdr:nvSpPr>
        <xdr:cNvPr id="642" name="テキスト ボックス 641"/>
        <xdr:cNvSpPr txBox="1"/>
      </xdr:nvSpPr>
      <xdr:spPr>
        <a:xfrm>
          <a:off x="14325111" y="135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63605</xdr:rowOff>
    </xdr:from>
    <xdr:to>
      <xdr:col>20</xdr:col>
      <xdr:colOff>9525</xdr:colOff>
      <xdr:row>78</xdr:row>
      <xdr:rowOff>165205</xdr:rowOff>
    </xdr:to>
    <xdr:sp macro="" textlink="">
      <xdr:nvSpPr>
        <xdr:cNvPr id="643" name="円/楕円 642"/>
        <xdr:cNvSpPr/>
      </xdr:nvSpPr>
      <xdr:spPr>
        <a:xfrm>
          <a:off x="13652500" y="1343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156332</xdr:rowOff>
    </xdr:from>
    <xdr:ext cx="534377" cy="259045"/>
    <xdr:sp macro="" textlink="">
      <xdr:nvSpPr>
        <xdr:cNvPr id="644" name="テキスト ボックス 643"/>
        <xdr:cNvSpPr txBox="1"/>
      </xdr:nvSpPr>
      <xdr:spPr>
        <a:xfrm>
          <a:off x="13436111" y="1352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52405</xdr:rowOff>
    </xdr:from>
    <xdr:to>
      <xdr:col>18</xdr:col>
      <xdr:colOff>492125</xdr:colOff>
      <xdr:row>78</xdr:row>
      <xdr:rowOff>154005</xdr:rowOff>
    </xdr:to>
    <xdr:sp macro="" textlink="">
      <xdr:nvSpPr>
        <xdr:cNvPr id="645" name="円/楕円 644"/>
        <xdr:cNvSpPr/>
      </xdr:nvSpPr>
      <xdr:spPr>
        <a:xfrm>
          <a:off x="12763500" y="134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145132</xdr:rowOff>
    </xdr:from>
    <xdr:ext cx="534377" cy="259045"/>
    <xdr:sp macro="" textlink="">
      <xdr:nvSpPr>
        <xdr:cNvPr id="646" name="テキスト ボックス 645"/>
        <xdr:cNvSpPr txBox="1"/>
      </xdr:nvSpPr>
      <xdr:spPr>
        <a:xfrm>
          <a:off x="12547111" y="1351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41704</xdr:rowOff>
    </xdr:from>
    <xdr:to>
      <xdr:col>23</xdr:col>
      <xdr:colOff>517525</xdr:colOff>
      <xdr:row>98</xdr:row>
      <xdr:rowOff>59815</xdr:rowOff>
    </xdr:to>
    <xdr:cxnSp macro="">
      <xdr:nvCxnSpPr>
        <xdr:cNvPr id="673" name="直線コネクタ 672"/>
        <xdr:cNvCxnSpPr/>
      </xdr:nvCxnSpPr>
      <xdr:spPr>
        <a:xfrm>
          <a:off x="15481300" y="16843804"/>
          <a:ext cx="8382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41704</xdr:rowOff>
    </xdr:from>
    <xdr:to>
      <xdr:col>22</xdr:col>
      <xdr:colOff>365125</xdr:colOff>
      <xdr:row>98</xdr:row>
      <xdr:rowOff>94511</xdr:rowOff>
    </xdr:to>
    <xdr:cxnSp macro="">
      <xdr:nvCxnSpPr>
        <xdr:cNvPr id="676" name="直線コネクタ 675"/>
        <xdr:cNvCxnSpPr/>
      </xdr:nvCxnSpPr>
      <xdr:spPr>
        <a:xfrm flipV="1">
          <a:off x="14592300" y="16843804"/>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51256</xdr:rowOff>
    </xdr:from>
    <xdr:to>
      <xdr:col>21</xdr:col>
      <xdr:colOff>161925</xdr:colOff>
      <xdr:row>98</xdr:row>
      <xdr:rowOff>94511</xdr:rowOff>
    </xdr:to>
    <xdr:cxnSp macro="">
      <xdr:nvCxnSpPr>
        <xdr:cNvPr id="679" name="直線コネクタ 678"/>
        <xdr:cNvCxnSpPr/>
      </xdr:nvCxnSpPr>
      <xdr:spPr>
        <a:xfrm>
          <a:off x="13703300" y="16853356"/>
          <a:ext cx="8890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13213</xdr:rowOff>
    </xdr:from>
    <xdr:to>
      <xdr:col>19</xdr:col>
      <xdr:colOff>644525</xdr:colOff>
      <xdr:row>98</xdr:row>
      <xdr:rowOff>51256</xdr:rowOff>
    </xdr:to>
    <xdr:cxnSp macro="">
      <xdr:nvCxnSpPr>
        <xdr:cNvPr id="682" name="直線コネクタ 681"/>
        <xdr:cNvCxnSpPr/>
      </xdr:nvCxnSpPr>
      <xdr:spPr>
        <a:xfrm>
          <a:off x="12814300" y="16815313"/>
          <a:ext cx="889000"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9015</xdr:rowOff>
    </xdr:from>
    <xdr:to>
      <xdr:col>23</xdr:col>
      <xdr:colOff>568325</xdr:colOff>
      <xdr:row>98</xdr:row>
      <xdr:rowOff>110615</xdr:rowOff>
    </xdr:to>
    <xdr:sp macro="" textlink="">
      <xdr:nvSpPr>
        <xdr:cNvPr id="692" name="円/楕円 691"/>
        <xdr:cNvSpPr/>
      </xdr:nvSpPr>
      <xdr:spPr>
        <a:xfrm>
          <a:off x="16268700" y="168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139842</xdr:rowOff>
    </xdr:from>
    <xdr:ext cx="534377" cy="259045"/>
    <xdr:sp macro="" textlink="">
      <xdr:nvSpPr>
        <xdr:cNvPr id="693" name="積立金該当値テキスト"/>
        <xdr:cNvSpPr txBox="1"/>
      </xdr:nvSpPr>
      <xdr:spPr>
        <a:xfrm>
          <a:off x="16370300" y="1659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162354</xdr:rowOff>
    </xdr:from>
    <xdr:to>
      <xdr:col>22</xdr:col>
      <xdr:colOff>415925</xdr:colOff>
      <xdr:row>98</xdr:row>
      <xdr:rowOff>92504</xdr:rowOff>
    </xdr:to>
    <xdr:sp macro="" textlink="">
      <xdr:nvSpPr>
        <xdr:cNvPr id="694" name="円/楕円 693"/>
        <xdr:cNvSpPr/>
      </xdr:nvSpPr>
      <xdr:spPr>
        <a:xfrm>
          <a:off x="15430500" y="16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109031</xdr:rowOff>
    </xdr:from>
    <xdr:ext cx="599010" cy="259045"/>
    <xdr:sp macro="" textlink="">
      <xdr:nvSpPr>
        <xdr:cNvPr id="695" name="テキスト ボックス 694"/>
        <xdr:cNvSpPr txBox="1"/>
      </xdr:nvSpPr>
      <xdr:spPr>
        <a:xfrm>
          <a:off x="15181794" y="1656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43711</xdr:rowOff>
    </xdr:from>
    <xdr:to>
      <xdr:col>21</xdr:col>
      <xdr:colOff>212725</xdr:colOff>
      <xdr:row>98</xdr:row>
      <xdr:rowOff>145311</xdr:rowOff>
    </xdr:to>
    <xdr:sp macro="" textlink="">
      <xdr:nvSpPr>
        <xdr:cNvPr id="696" name="円/楕円 695"/>
        <xdr:cNvSpPr/>
      </xdr:nvSpPr>
      <xdr:spPr>
        <a:xfrm>
          <a:off x="14541500" y="168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136438</xdr:rowOff>
    </xdr:from>
    <xdr:ext cx="534377" cy="259045"/>
    <xdr:sp macro="" textlink="">
      <xdr:nvSpPr>
        <xdr:cNvPr id="697" name="テキスト ボックス 696"/>
        <xdr:cNvSpPr txBox="1"/>
      </xdr:nvSpPr>
      <xdr:spPr>
        <a:xfrm>
          <a:off x="14325111" y="1693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456</xdr:rowOff>
    </xdr:from>
    <xdr:to>
      <xdr:col>20</xdr:col>
      <xdr:colOff>9525</xdr:colOff>
      <xdr:row>98</xdr:row>
      <xdr:rowOff>102056</xdr:rowOff>
    </xdr:to>
    <xdr:sp macro="" textlink="">
      <xdr:nvSpPr>
        <xdr:cNvPr id="698" name="円/楕円 697"/>
        <xdr:cNvSpPr/>
      </xdr:nvSpPr>
      <xdr:spPr>
        <a:xfrm>
          <a:off x="13652500" y="168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118583</xdr:rowOff>
    </xdr:from>
    <xdr:ext cx="534377" cy="259045"/>
    <xdr:sp macro="" textlink="">
      <xdr:nvSpPr>
        <xdr:cNvPr id="699" name="テキスト ボックス 698"/>
        <xdr:cNvSpPr txBox="1"/>
      </xdr:nvSpPr>
      <xdr:spPr>
        <a:xfrm>
          <a:off x="13436111" y="165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133863</xdr:rowOff>
    </xdr:from>
    <xdr:to>
      <xdr:col>18</xdr:col>
      <xdr:colOff>492125</xdr:colOff>
      <xdr:row>98</xdr:row>
      <xdr:rowOff>64013</xdr:rowOff>
    </xdr:to>
    <xdr:sp macro="" textlink="">
      <xdr:nvSpPr>
        <xdr:cNvPr id="700" name="円/楕円 699"/>
        <xdr:cNvSpPr/>
      </xdr:nvSpPr>
      <xdr:spPr>
        <a:xfrm>
          <a:off x="12763500" y="167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80540</xdr:rowOff>
    </xdr:from>
    <xdr:ext cx="599010" cy="259045"/>
    <xdr:sp macro="" textlink="">
      <xdr:nvSpPr>
        <xdr:cNvPr id="701" name="テキスト ボックス 700"/>
        <xdr:cNvSpPr txBox="1"/>
      </xdr:nvSpPr>
      <xdr:spPr>
        <a:xfrm>
          <a:off x="12514794" y="1653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40525</xdr:rowOff>
    </xdr:from>
    <xdr:to>
      <xdr:col>32</xdr:col>
      <xdr:colOff>187325</xdr:colOff>
      <xdr:row>39</xdr:row>
      <xdr:rowOff>40525</xdr:rowOff>
    </xdr:to>
    <xdr:cxnSp macro="">
      <xdr:nvCxnSpPr>
        <xdr:cNvPr id="730" name="直線コネクタ 729"/>
        <xdr:cNvCxnSpPr/>
      </xdr:nvCxnSpPr>
      <xdr:spPr>
        <a:xfrm>
          <a:off x="21323300" y="6727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40525</xdr:rowOff>
    </xdr:from>
    <xdr:to>
      <xdr:col>31</xdr:col>
      <xdr:colOff>34925</xdr:colOff>
      <xdr:row>39</xdr:row>
      <xdr:rowOff>40563</xdr:rowOff>
    </xdr:to>
    <xdr:cxnSp macro="">
      <xdr:nvCxnSpPr>
        <xdr:cNvPr id="733" name="直線コネクタ 732"/>
        <xdr:cNvCxnSpPr/>
      </xdr:nvCxnSpPr>
      <xdr:spPr>
        <a:xfrm flipV="1">
          <a:off x="20434300" y="672707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40563</xdr:rowOff>
    </xdr:from>
    <xdr:to>
      <xdr:col>29</xdr:col>
      <xdr:colOff>517525</xdr:colOff>
      <xdr:row>39</xdr:row>
      <xdr:rowOff>40678</xdr:rowOff>
    </xdr:to>
    <xdr:cxnSp macro="">
      <xdr:nvCxnSpPr>
        <xdr:cNvPr id="736" name="直線コネクタ 735"/>
        <xdr:cNvCxnSpPr/>
      </xdr:nvCxnSpPr>
      <xdr:spPr>
        <a:xfrm flipV="1">
          <a:off x="19545300" y="672711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40678</xdr:rowOff>
    </xdr:from>
    <xdr:to>
      <xdr:col>28</xdr:col>
      <xdr:colOff>314325</xdr:colOff>
      <xdr:row>39</xdr:row>
      <xdr:rowOff>40716</xdr:rowOff>
    </xdr:to>
    <xdr:cxnSp macro="">
      <xdr:nvCxnSpPr>
        <xdr:cNvPr id="739" name="直線コネクタ 738"/>
        <xdr:cNvCxnSpPr/>
      </xdr:nvCxnSpPr>
      <xdr:spPr>
        <a:xfrm flipV="1">
          <a:off x="18656300" y="67272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161175</xdr:rowOff>
    </xdr:from>
    <xdr:to>
      <xdr:col>32</xdr:col>
      <xdr:colOff>238125</xdr:colOff>
      <xdr:row>39</xdr:row>
      <xdr:rowOff>91325</xdr:rowOff>
    </xdr:to>
    <xdr:sp macro="" textlink="">
      <xdr:nvSpPr>
        <xdr:cNvPr id="749" name="円/楕円 748"/>
        <xdr:cNvSpPr/>
      </xdr:nvSpPr>
      <xdr:spPr>
        <a:xfrm>
          <a:off x="221107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79137</xdr:rowOff>
    </xdr:from>
    <xdr:ext cx="378565" cy="259045"/>
    <xdr:sp macro="" textlink="">
      <xdr:nvSpPr>
        <xdr:cNvPr id="750" name="投資及び出資金該当値テキスト"/>
        <xdr:cNvSpPr txBox="1"/>
      </xdr:nvSpPr>
      <xdr:spPr>
        <a:xfrm>
          <a:off x="22212300" y="659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161175</xdr:rowOff>
    </xdr:from>
    <xdr:to>
      <xdr:col>31</xdr:col>
      <xdr:colOff>85725</xdr:colOff>
      <xdr:row>39</xdr:row>
      <xdr:rowOff>91325</xdr:rowOff>
    </xdr:to>
    <xdr:sp macro="" textlink="">
      <xdr:nvSpPr>
        <xdr:cNvPr id="751" name="円/楕円 750"/>
        <xdr:cNvSpPr/>
      </xdr:nvSpPr>
      <xdr:spPr>
        <a:xfrm>
          <a:off x="21272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82452</xdr:rowOff>
    </xdr:from>
    <xdr:ext cx="378565" cy="259045"/>
    <xdr:sp macro="" textlink="">
      <xdr:nvSpPr>
        <xdr:cNvPr id="752" name="テキスト ボックス 751"/>
        <xdr:cNvSpPr txBox="1"/>
      </xdr:nvSpPr>
      <xdr:spPr>
        <a:xfrm>
          <a:off x="21134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161213</xdr:rowOff>
    </xdr:from>
    <xdr:to>
      <xdr:col>29</xdr:col>
      <xdr:colOff>568325</xdr:colOff>
      <xdr:row>39</xdr:row>
      <xdr:rowOff>91363</xdr:rowOff>
    </xdr:to>
    <xdr:sp macro="" textlink="">
      <xdr:nvSpPr>
        <xdr:cNvPr id="753" name="円/楕円 752"/>
        <xdr:cNvSpPr/>
      </xdr:nvSpPr>
      <xdr:spPr>
        <a:xfrm>
          <a:off x="20383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82490</xdr:rowOff>
    </xdr:from>
    <xdr:ext cx="378565" cy="259045"/>
    <xdr:sp macro="" textlink="">
      <xdr:nvSpPr>
        <xdr:cNvPr id="754" name="テキスト ボックス 753"/>
        <xdr:cNvSpPr txBox="1"/>
      </xdr:nvSpPr>
      <xdr:spPr>
        <a:xfrm>
          <a:off x="20245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161328</xdr:rowOff>
    </xdr:from>
    <xdr:to>
      <xdr:col>28</xdr:col>
      <xdr:colOff>365125</xdr:colOff>
      <xdr:row>39</xdr:row>
      <xdr:rowOff>91478</xdr:rowOff>
    </xdr:to>
    <xdr:sp macro="" textlink="">
      <xdr:nvSpPr>
        <xdr:cNvPr id="755" name="円/楕円 754"/>
        <xdr:cNvSpPr/>
      </xdr:nvSpPr>
      <xdr:spPr>
        <a:xfrm>
          <a:off x="19494500" y="66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82605</xdr:rowOff>
    </xdr:from>
    <xdr:ext cx="313932" cy="259045"/>
    <xdr:sp macro="" textlink="">
      <xdr:nvSpPr>
        <xdr:cNvPr id="756" name="テキスト ボックス 755"/>
        <xdr:cNvSpPr txBox="1"/>
      </xdr:nvSpPr>
      <xdr:spPr>
        <a:xfrm>
          <a:off x="19388333" y="6769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161366</xdr:rowOff>
    </xdr:from>
    <xdr:to>
      <xdr:col>27</xdr:col>
      <xdr:colOff>161925</xdr:colOff>
      <xdr:row>39</xdr:row>
      <xdr:rowOff>91516</xdr:rowOff>
    </xdr:to>
    <xdr:sp macro="" textlink="">
      <xdr:nvSpPr>
        <xdr:cNvPr id="757" name="円/楕円 756"/>
        <xdr:cNvSpPr/>
      </xdr:nvSpPr>
      <xdr:spPr>
        <a:xfrm>
          <a:off x="18605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82643</xdr:rowOff>
    </xdr:from>
    <xdr:ext cx="313932" cy="259045"/>
    <xdr:sp macro="" textlink="">
      <xdr:nvSpPr>
        <xdr:cNvPr id="758" name="テキスト ボックス 757"/>
        <xdr:cNvSpPr txBox="1"/>
      </xdr:nvSpPr>
      <xdr:spPr>
        <a:xfrm>
          <a:off x="18499333" y="6769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74618</xdr:rowOff>
    </xdr:from>
    <xdr:to>
      <xdr:col>32</xdr:col>
      <xdr:colOff>187325</xdr:colOff>
      <xdr:row>58</xdr:row>
      <xdr:rowOff>53678</xdr:rowOff>
    </xdr:to>
    <xdr:cxnSp macro="">
      <xdr:nvCxnSpPr>
        <xdr:cNvPr id="785" name="直線コネクタ 784"/>
        <xdr:cNvCxnSpPr/>
      </xdr:nvCxnSpPr>
      <xdr:spPr>
        <a:xfrm>
          <a:off x="21323300" y="9847268"/>
          <a:ext cx="838200" cy="1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74618</xdr:rowOff>
    </xdr:from>
    <xdr:to>
      <xdr:col>31</xdr:col>
      <xdr:colOff>34925</xdr:colOff>
      <xdr:row>57</xdr:row>
      <xdr:rowOff>78412</xdr:rowOff>
    </xdr:to>
    <xdr:cxnSp macro="">
      <xdr:nvCxnSpPr>
        <xdr:cNvPr id="788" name="直線コネクタ 787"/>
        <xdr:cNvCxnSpPr/>
      </xdr:nvCxnSpPr>
      <xdr:spPr>
        <a:xfrm flipV="1">
          <a:off x="20434300" y="984726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78412</xdr:rowOff>
    </xdr:from>
    <xdr:to>
      <xdr:col>29</xdr:col>
      <xdr:colOff>517525</xdr:colOff>
      <xdr:row>57</xdr:row>
      <xdr:rowOff>91488</xdr:rowOff>
    </xdr:to>
    <xdr:cxnSp macro="">
      <xdr:nvCxnSpPr>
        <xdr:cNvPr id="791" name="直線コネクタ 790"/>
        <xdr:cNvCxnSpPr/>
      </xdr:nvCxnSpPr>
      <xdr:spPr>
        <a:xfrm flipV="1">
          <a:off x="19545300" y="9851062"/>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91488</xdr:rowOff>
    </xdr:from>
    <xdr:to>
      <xdr:col>28</xdr:col>
      <xdr:colOff>314325</xdr:colOff>
      <xdr:row>58</xdr:row>
      <xdr:rowOff>139700</xdr:rowOff>
    </xdr:to>
    <xdr:cxnSp macro="">
      <xdr:nvCxnSpPr>
        <xdr:cNvPr id="794" name="直線コネクタ 793"/>
        <xdr:cNvCxnSpPr/>
      </xdr:nvCxnSpPr>
      <xdr:spPr>
        <a:xfrm flipV="1">
          <a:off x="18656300" y="9864138"/>
          <a:ext cx="889000" cy="21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2878</xdr:rowOff>
    </xdr:from>
    <xdr:to>
      <xdr:col>32</xdr:col>
      <xdr:colOff>238125</xdr:colOff>
      <xdr:row>58</xdr:row>
      <xdr:rowOff>104478</xdr:rowOff>
    </xdr:to>
    <xdr:sp macro="" textlink="">
      <xdr:nvSpPr>
        <xdr:cNvPr id="804" name="円/楕円 803"/>
        <xdr:cNvSpPr/>
      </xdr:nvSpPr>
      <xdr:spPr>
        <a:xfrm>
          <a:off x="22110700" y="99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89255</xdr:rowOff>
    </xdr:from>
    <xdr:ext cx="469744" cy="259045"/>
    <xdr:sp macro="" textlink="">
      <xdr:nvSpPr>
        <xdr:cNvPr id="805" name="貸付金該当値テキスト"/>
        <xdr:cNvSpPr txBox="1"/>
      </xdr:nvSpPr>
      <xdr:spPr>
        <a:xfrm>
          <a:off x="22212300" y="98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23818</xdr:rowOff>
    </xdr:from>
    <xdr:to>
      <xdr:col>31</xdr:col>
      <xdr:colOff>85725</xdr:colOff>
      <xdr:row>57</xdr:row>
      <xdr:rowOff>125418</xdr:rowOff>
    </xdr:to>
    <xdr:sp macro="" textlink="">
      <xdr:nvSpPr>
        <xdr:cNvPr id="806" name="円/楕円 805"/>
        <xdr:cNvSpPr/>
      </xdr:nvSpPr>
      <xdr:spPr>
        <a:xfrm>
          <a:off x="21272500" y="97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141945</xdr:rowOff>
    </xdr:from>
    <xdr:ext cx="534377" cy="259045"/>
    <xdr:sp macro="" textlink="">
      <xdr:nvSpPr>
        <xdr:cNvPr id="807" name="テキスト ボックス 806"/>
        <xdr:cNvSpPr txBox="1"/>
      </xdr:nvSpPr>
      <xdr:spPr>
        <a:xfrm>
          <a:off x="21056111" y="95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27612</xdr:rowOff>
    </xdr:from>
    <xdr:to>
      <xdr:col>29</xdr:col>
      <xdr:colOff>568325</xdr:colOff>
      <xdr:row>57</xdr:row>
      <xdr:rowOff>129212</xdr:rowOff>
    </xdr:to>
    <xdr:sp macro="" textlink="">
      <xdr:nvSpPr>
        <xdr:cNvPr id="808" name="円/楕円 807"/>
        <xdr:cNvSpPr/>
      </xdr:nvSpPr>
      <xdr:spPr>
        <a:xfrm>
          <a:off x="20383500" y="980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145739</xdr:rowOff>
    </xdr:from>
    <xdr:ext cx="534377" cy="259045"/>
    <xdr:sp macro="" textlink="">
      <xdr:nvSpPr>
        <xdr:cNvPr id="809" name="テキスト ボックス 808"/>
        <xdr:cNvSpPr txBox="1"/>
      </xdr:nvSpPr>
      <xdr:spPr>
        <a:xfrm>
          <a:off x="20167111" y="957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40688</xdr:rowOff>
    </xdr:from>
    <xdr:to>
      <xdr:col>28</xdr:col>
      <xdr:colOff>365125</xdr:colOff>
      <xdr:row>57</xdr:row>
      <xdr:rowOff>142288</xdr:rowOff>
    </xdr:to>
    <xdr:sp macro="" textlink="">
      <xdr:nvSpPr>
        <xdr:cNvPr id="810" name="円/楕円 809"/>
        <xdr:cNvSpPr/>
      </xdr:nvSpPr>
      <xdr:spPr>
        <a:xfrm>
          <a:off x="19494500" y="98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158815</xdr:rowOff>
    </xdr:from>
    <xdr:ext cx="469744" cy="259045"/>
    <xdr:sp macro="" textlink="">
      <xdr:nvSpPr>
        <xdr:cNvPr id="811" name="テキスト ボックス 810"/>
        <xdr:cNvSpPr txBox="1"/>
      </xdr:nvSpPr>
      <xdr:spPr>
        <a:xfrm>
          <a:off x="19310427" y="958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39934</xdr:rowOff>
    </xdr:from>
    <xdr:to>
      <xdr:col>32</xdr:col>
      <xdr:colOff>187325</xdr:colOff>
      <xdr:row>76</xdr:row>
      <xdr:rowOff>76122</xdr:rowOff>
    </xdr:to>
    <xdr:cxnSp macro="">
      <xdr:nvCxnSpPr>
        <xdr:cNvPr id="840" name="直線コネクタ 839"/>
        <xdr:cNvCxnSpPr/>
      </xdr:nvCxnSpPr>
      <xdr:spPr>
        <a:xfrm flipV="1">
          <a:off x="21323300" y="13070134"/>
          <a:ext cx="838200" cy="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76122</xdr:rowOff>
    </xdr:from>
    <xdr:to>
      <xdr:col>31</xdr:col>
      <xdr:colOff>34925</xdr:colOff>
      <xdr:row>76</xdr:row>
      <xdr:rowOff>77650</xdr:rowOff>
    </xdr:to>
    <xdr:cxnSp macro="">
      <xdr:nvCxnSpPr>
        <xdr:cNvPr id="843" name="直線コネクタ 842"/>
        <xdr:cNvCxnSpPr/>
      </xdr:nvCxnSpPr>
      <xdr:spPr>
        <a:xfrm flipV="1">
          <a:off x="20434300" y="13106322"/>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77650</xdr:rowOff>
    </xdr:from>
    <xdr:to>
      <xdr:col>29</xdr:col>
      <xdr:colOff>517525</xdr:colOff>
      <xdr:row>76</xdr:row>
      <xdr:rowOff>117083</xdr:rowOff>
    </xdr:to>
    <xdr:cxnSp macro="">
      <xdr:nvCxnSpPr>
        <xdr:cNvPr id="846" name="直線コネクタ 845"/>
        <xdr:cNvCxnSpPr/>
      </xdr:nvCxnSpPr>
      <xdr:spPr>
        <a:xfrm flipV="1">
          <a:off x="19545300" y="13107850"/>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117083</xdr:rowOff>
    </xdr:from>
    <xdr:to>
      <xdr:col>28</xdr:col>
      <xdr:colOff>314325</xdr:colOff>
      <xdr:row>76</xdr:row>
      <xdr:rowOff>161494</xdr:rowOff>
    </xdr:to>
    <xdr:cxnSp macro="">
      <xdr:nvCxnSpPr>
        <xdr:cNvPr id="849" name="直線コネクタ 848"/>
        <xdr:cNvCxnSpPr/>
      </xdr:nvCxnSpPr>
      <xdr:spPr>
        <a:xfrm flipV="1">
          <a:off x="18656300" y="13147283"/>
          <a:ext cx="889000" cy="4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160584</xdr:rowOff>
    </xdr:from>
    <xdr:to>
      <xdr:col>32</xdr:col>
      <xdr:colOff>238125</xdr:colOff>
      <xdr:row>76</xdr:row>
      <xdr:rowOff>90734</xdr:rowOff>
    </xdr:to>
    <xdr:sp macro="" textlink="">
      <xdr:nvSpPr>
        <xdr:cNvPr id="859" name="円/楕円 858"/>
        <xdr:cNvSpPr/>
      </xdr:nvSpPr>
      <xdr:spPr>
        <a:xfrm>
          <a:off x="22110700" y="130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139011</xdr:rowOff>
    </xdr:from>
    <xdr:ext cx="534377" cy="259045"/>
    <xdr:sp macro="" textlink="">
      <xdr:nvSpPr>
        <xdr:cNvPr id="860" name="繰出金該当値テキスト"/>
        <xdr:cNvSpPr txBox="1"/>
      </xdr:nvSpPr>
      <xdr:spPr>
        <a:xfrm>
          <a:off x="22212300" y="1299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96,821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25322</xdr:rowOff>
    </xdr:from>
    <xdr:to>
      <xdr:col>31</xdr:col>
      <xdr:colOff>85725</xdr:colOff>
      <xdr:row>76</xdr:row>
      <xdr:rowOff>126922</xdr:rowOff>
    </xdr:to>
    <xdr:sp macro="" textlink="">
      <xdr:nvSpPr>
        <xdr:cNvPr id="861" name="円/楕円 860"/>
        <xdr:cNvSpPr/>
      </xdr:nvSpPr>
      <xdr:spPr>
        <a:xfrm>
          <a:off x="21272500" y="130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118049</xdr:rowOff>
    </xdr:from>
    <xdr:ext cx="534377" cy="259045"/>
    <xdr:sp macro="" textlink="">
      <xdr:nvSpPr>
        <xdr:cNvPr id="862" name="テキスト ボックス 861"/>
        <xdr:cNvSpPr txBox="1"/>
      </xdr:nvSpPr>
      <xdr:spPr>
        <a:xfrm>
          <a:off x="21056111" y="1314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26850</xdr:rowOff>
    </xdr:from>
    <xdr:to>
      <xdr:col>29</xdr:col>
      <xdr:colOff>568325</xdr:colOff>
      <xdr:row>76</xdr:row>
      <xdr:rowOff>128450</xdr:rowOff>
    </xdr:to>
    <xdr:sp macro="" textlink="">
      <xdr:nvSpPr>
        <xdr:cNvPr id="863" name="円/楕円 862"/>
        <xdr:cNvSpPr/>
      </xdr:nvSpPr>
      <xdr:spPr>
        <a:xfrm>
          <a:off x="20383500" y="130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119577</xdr:rowOff>
    </xdr:from>
    <xdr:ext cx="534377" cy="259045"/>
    <xdr:sp macro="" textlink="">
      <xdr:nvSpPr>
        <xdr:cNvPr id="864" name="テキスト ボックス 863"/>
        <xdr:cNvSpPr txBox="1"/>
      </xdr:nvSpPr>
      <xdr:spPr>
        <a:xfrm>
          <a:off x="20167111" y="131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66283</xdr:rowOff>
    </xdr:from>
    <xdr:to>
      <xdr:col>28</xdr:col>
      <xdr:colOff>365125</xdr:colOff>
      <xdr:row>76</xdr:row>
      <xdr:rowOff>167883</xdr:rowOff>
    </xdr:to>
    <xdr:sp macro="" textlink="">
      <xdr:nvSpPr>
        <xdr:cNvPr id="865" name="円/楕円 864"/>
        <xdr:cNvSpPr/>
      </xdr:nvSpPr>
      <xdr:spPr>
        <a:xfrm>
          <a:off x="19494500" y="130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159010</xdr:rowOff>
    </xdr:from>
    <xdr:ext cx="534377" cy="259045"/>
    <xdr:sp macro="" textlink="">
      <xdr:nvSpPr>
        <xdr:cNvPr id="866" name="テキスト ボックス 865"/>
        <xdr:cNvSpPr txBox="1"/>
      </xdr:nvSpPr>
      <xdr:spPr>
        <a:xfrm>
          <a:off x="19278111" y="131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110694</xdr:rowOff>
    </xdr:from>
    <xdr:to>
      <xdr:col>27</xdr:col>
      <xdr:colOff>161925</xdr:colOff>
      <xdr:row>77</xdr:row>
      <xdr:rowOff>40844</xdr:rowOff>
    </xdr:to>
    <xdr:sp macro="" textlink="">
      <xdr:nvSpPr>
        <xdr:cNvPr id="867" name="円/楕円 866"/>
        <xdr:cNvSpPr/>
      </xdr:nvSpPr>
      <xdr:spPr>
        <a:xfrm>
          <a:off x="18605500" y="131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31971</xdr:rowOff>
    </xdr:from>
    <xdr:ext cx="534377" cy="259045"/>
    <xdr:sp macro="" textlink="">
      <xdr:nvSpPr>
        <xdr:cNvPr id="868" name="テキスト ボックス 867"/>
        <xdr:cNvSpPr txBox="1"/>
      </xdr:nvSpPr>
      <xdr:spPr>
        <a:xfrm>
          <a:off x="18389111" y="132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扶助費、積立金以外は、類似団体と比較して全体的に一人当たりのコストが低い状況となっている。</a:t>
          </a:r>
          <a:endParaRPr kumimoji="1" lang="en-US" altLang="ja-JP" sz="1300">
            <a:latin typeface="ＭＳ Ｐゴシック"/>
          </a:endParaRPr>
        </a:p>
        <a:p>
          <a:r>
            <a:rPr kumimoji="1" lang="ja-JP" altLang="en-US" sz="1300">
              <a:latin typeface="ＭＳ Ｐゴシック"/>
            </a:rPr>
            <a:t>扶助費は、国の基準に沿って給付する、臨時福祉給付費（前年度比</a:t>
          </a:r>
          <a:r>
            <a:rPr kumimoji="1" lang="en-US" altLang="ja-JP" sz="1300">
              <a:latin typeface="ＭＳ Ｐゴシック"/>
            </a:rPr>
            <a:t>22,533</a:t>
          </a:r>
          <a:r>
            <a:rPr kumimoji="1" lang="ja-JP" altLang="en-US" sz="1300">
              <a:latin typeface="ＭＳ Ｐゴシック"/>
            </a:rPr>
            <a:t>千円の増）や自立支援給付事業費（前年度比</a:t>
          </a:r>
          <a:r>
            <a:rPr kumimoji="1" lang="en-US" altLang="ja-JP" sz="1300">
              <a:latin typeface="ＭＳ Ｐゴシック"/>
            </a:rPr>
            <a:t>12,298</a:t>
          </a:r>
          <a:r>
            <a:rPr kumimoji="1" lang="ja-JP" altLang="en-US" sz="1300">
              <a:latin typeface="ＭＳ Ｐゴシック"/>
            </a:rPr>
            <a:t>千円の増）の事業規模の拡大により、一人当たりのコストが高くなっている。</a:t>
          </a:r>
          <a:endParaRPr kumimoji="1" lang="en-US" altLang="ja-JP" sz="1300">
            <a:latin typeface="ＭＳ Ｐゴシック"/>
          </a:endParaRPr>
        </a:p>
        <a:p>
          <a:r>
            <a:rPr kumimoji="1" lang="ja-JP" altLang="en-US" sz="1300">
              <a:latin typeface="ＭＳ Ｐゴシック"/>
            </a:rPr>
            <a:t>積立金は、長期総合計画に則った事業等のために先を見据えた基金の積立等、財源の確保に努めるものである。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
2,919
80.84
2,479,246
2,435,498
43,748
1,616,967
1,784,247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26867</xdr:rowOff>
    </xdr:from>
    <xdr:to>
      <xdr:col>6</xdr:col>
      <xdr:colOff>511175</xdr:colOff>
      <xdr:row>37</xdr:row>
      <xdr:rowOff>68929</xdr:rowOff>
    </xdr:to>
    <xdr:cxnSp macro="">
      <xdr:nvCxnSpPr>
        <xdr:cNvPr id="60" name="直線コネクタ 59"/>
        <xdr:cNvCxnSpPr/>
      </xdr:nvCxnSpPr>
      <xdr:spPr>
        <a:xfrm>
          <a:off x="3797300" y="6370517"/>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26867</xdr:rowOff>
    </xdr:from>
    <xdr:to>
      <xdr:col>5</xdr:col>
      <xdr:colOff>358775</xdr:colOff>
      <xdr:row>37</xdr:row>
      <xdr:rowOff>62871</xdr:rowOff>
    </xdr:to>
    <xdr:cxnSp macro="">
      <xdr:nvCxnSpPr>
        <xdr:cNvPr id="63" name="直線コネクタ 62"/>
        <xdr:cNvCxnSpPr/>
      </xdr:nvCxnSpPr>
      <xdr:spPr>
        <a:xfrm flipV="1">
          <a:off x="2908300" y="6370517"/>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50717</xdr:rowOff>
    </xdr:from>
    <xdr:to>
      <xdr:col>4</xdr:col>
      <xdr:colOff>155575</xdr:colOff>
      <xdr:row>37</xdr:row>
      <xdr:rowOff>62871</xdr:rowOff>
    </xdr:to>
    <xdr:cxnSp macro="">
      <xdr:nvCxnSpPr>
        <xdr:cNvPr id="66" name="直線コネクタ 65"/>
        <xdr:cNvCxnSpPr/>
      </xdr:nvCxnSpPr>
      <xdr:spPr>
        <a:xfrm>
          <a:off x="2019300" y="6394367"/>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42697</xdr:rowOff>
    </xdr:from>
    <xdr:to>
      <xdr:col>2</xdr:col>
      <xdr:colOff>638175</xdr:colOff>
      <xdr:row>37</xdr:row>
      <xdr:rowOff>50717</xdr:rowOff>
    </xdr:to>
    <xdr:cxnSp macro="">
      <xdr:nvCxnSpPr>
        <xdr:cNvPr id="69" name="直線コネクタ 68"/>
        <xdr:cNvCxnSpPr/>
      </xdr:nvCxnSpPr>
      <xdr:spPr>
        <a:xfrm>
          <a:off x="1130300" y="6386347"/>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18129</xdr:rowOff>
    </xdr:from>
    <xdr:to>
      <xdr:col>6</xdr:col>
      <xdr:colOff>561975</xdr:colOff>
      <xdr:row>37</xdr:row>
      <xdr:rowOff>119729</xdr:rowOff>
    </xdr:to>
    <xdr:sp macro="" textlink="">
      <xdr:nvSpPr>
        <xdr:cNvPr id="79" name="円/楕円 78"/>
        <xdr:cNvSpPr/>
      </xdr:nvSpPr>
      <xdr:spPr>
        <a:xfrm>
          <a:off x="45847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168006</xdr:rowOff>
    </xdr:from>
    <xdr:ext cx="534377" cy="259045"/>
    <xdr:sp macro="" textlink="">
      <xdr:nvSpPr>
        <xdr:cNvPr id="80" name="議会費該当値テキスト"/>
        <xdr:cNvSpPr txBox="1"/>
      </xdr:nvSpPr>
      <xdr:spPr>
        <a:xfrm>
          <a:off x="4686300" y="63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147517</xdr:rowOff>
    </xdr:from>
    <xdr:to>
      <xdr:col>5</xdr:col>
      <xdr:colOff>409575</xdr:colOff>
      <xdr:row>37</xdr:row>
      <xdr:rowOff>77667</xdr:rowOff>
    </xdr:to>
    <xdr:sp macro="" textlink="">
      <xdr:nvSpPr>
        <xdr:cNvPr id="81" name="円/楕円 80"/>
        <xdr:cNvSpPr/>
      </xdr:nvSpPr>
      <xdr:spPr>
        <a:xfrm>
          <a:off x="3746500" y="63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94194</xdr:rowOff>
    </xdr:from>
    <xdr:ext cx="534377" cy="259045"/>
    <xdr:sp macro="" textlink="">
      <xdr:nvSpPr>
        <xdr:cNvPr id="82" name="テキスト ボックス 81"/>
        <xdr:cNvSpPr txBox="1"/>
      </xdr:nvSpPr>
      <xdr:spPr>
        <a:xfrm>
          <a:off x="3530111" y="60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12071</xdr:rowOff>
    </xdr:from>
    <xdr:to>
      <xdr:col>4</xdr:col>
      <xdr:colOff>206375</xdr:colOff>
      <xdr:row>37</xdr:row>
      <xdr:rowOff>113671</xdr:rowOff>
    </xdr:to>
    <xdr:sp macro="" textlink="">
      <xdr:nvSpPr>
        <xdr:cNvPr id="83" name="円/楕円 82"/>
        <xdr:cNvSpPr/>
      </xdr:nvSpPr>
      <xdr:spPr>
        <a:xfrm>
          <a:off x="2857500" y="63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104798</xdr:rowOff>
    </xdr:from>
    <xdr:ext cx="534377" cy="259045"/>
    <xdr:sp macro="" textlink="">
      <xdr:nvSpPr>
        <xdr:cNvPr id="84" name="テキスト ボックス 83"/>
        <xdr:cNvSpPr txBox="1"/>
      </xdr:nvSpPr>
      <xdr:spPr>
        <a:xfrm>
          <a:off x="2641111" y="64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171367</xdr:rowOff>
    </xdr:from>
    <xdr:to>
      <xdr:col>3</xdr:col>
      <xdr:colOff>3175</xdr:colOff>
      <xdr:row>37</xdr:row>
      <xdr:rowOff>101517</xdr:rowOff>
    </xdr:to>
    <xdr:sp macro="" textlink="">
      <xdr:nvSpPr>
        <xdr:cNvPr id="85" name="円/楕円 84"/>
        <xdr:cNvSpPr/>
      </xdr:nvSpPr>
      <xdr:spPr>
        <a:xfrm>
          <a:off x="1968500" y="63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92644</xdr:rowOff>
    </xdr:from>
    <xdr:ext cx="534377" cy="259045"/>
    <xdr:sp macro="" textlink="">
      <xdr:nvSpPr>
        <xdr:cNvPr id="86" name="テキスト ボックス 85"/>
        <xdr:cNvSpPr txBox="1"/>
      </xdr:nvSpPr>
      <xdr:spPr>
        <a:xfrm>
          <a:off x="1752111" y="64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163347</xdr:rowOff>
    </xdr:from>
    <xdr:to>
      <xdr:col>1</xdr:col>
      <xdr:colOff>485775</xdr:colOff>
      <xdr:row>37</xdr:row>
      <xdr:rowOff>93497</xdr:rowOff>
    </xdr:to>
    <xdr:sp macro="" textlink="">
      <xdr:nvSpPr>
        <xdr:cNvPr id="87" name="円/楕円 86"/>
        <xdr:cNvSpPr/>
      </xdr:nvSpPr>
      <xdr:spPr>
        <a:xfrm>
          <a:off x="1079500" y="63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84624</xdr:rowOff>
    </xdr:from>
    <xdr:ext cx="534377" cy="259045"/>
    <xdr:sp macro="" textlink="">
      <xdr:nvSpPr>
        <xdr:cNvPr id="88" name="テキスト ボックス 87"/>
        <xdr:cNvSpPr txBox="1"/>
      </xdr:nvSpPr>
      <xdr:spPr>
        <a:xfrm>
          <a:off x="863111" y="64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32920</xdr:rowOff>
    </xdr:from>
    <xdr:to>
      <xdr:col>6</xdr:col>
      <xdr:colOff>511175</xdr:colOff>
      <xdr:row>58</xdr:row>
      <xdr:rowOff>60473</xdr:rowOff>
    </xdr:to>
    <xdr:cxnSp macro="">
      <xdr:nvCxnSpPr>
        <xdr:cNvPr id="117" name="直線コネクタ 116"/>
        <xdr:cNvCxnSpPr/>
      </xdr:nvCxnSpPr>
      <xdr:spPr>
        <a:xfrm>
          <a:off x="3797300" y="9977020"/>
          <a:ext cx="838200" cy="2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32920</xdr:rowOff>
    </xdr:from>
    <xdr:to>
      <xdr:col>5</xdr:col>
      <xdr:colOff>358775</xdr:colOff>
      <xdr:row>58</xdr:row>
      <xdr:rowOff>44517</xdr:rowOff>
    </xdr:to>
    <xdr:cxnSp macro="">
      <xdr:nvCxnSpPr>
        <xdr:cNvPr id="120" name="直線コネクタ 119"/>
        <xdr:cNvCxnSpPr/>
      </xdr:nvCxnSpPr>
      <xdr:spPr>
        <a:xfrm flipV="1">
          <a:off x="2908300" y="9977020"/>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44517</xdr:rowOff>
    </xdr:from>
    <xdr:to>
      <xdr:col>4</xdr:col>
      <xdr:colOff>155575</xdr:colOff>
      <xdr:row>58</xdr:row>
      <xdr:rowOff>59752</xdr:rowOff>
    </xdr:to>
    <xdr:cxnSp macro="">
      <xdr:nvCxnSpPr>
        <xdr:cNvPr id="123" name="直線コネクタ 122"/>
        <xdr:cNvCxnSpPr/>
      </xdr:nvCxnSpPr>
      <xdr:spPr>
        <a:xfrm flipV="1">
          <a:off x="2019300" y="9988617"/>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34854</xdr:rowOff>
    </xdr:from>
    <xdr:to>
      <xdr:col>2</xdr:col>
      <xdr:colOff>638175</xdr:colOff>
      <xdr:row>58</xdr:row>
      <xdr:rowOff>59752</xdr:rowOff>
    </xdr:to>
    <xdr:cxnSp macro="">
      <xdr:nvCxnSpPr>
        <xdr:cNvPr id="126" name="直線コネクタ 125"/>
        <xdr:cNvCxnSpPr/>
      </xdr:nvCxnSpPr>
      <xdr:spPr>
        <a:xfrm>
          <a:off x="1130300" y="9978954"/>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9673</xdr:rowOff>
    </xdr:from>
    <xdr:to>
      <xdr:col>6</xdr:col>
      <xdr:colOff>561975</xdr:colOff>
      <xdr:row>58</xdr:row>
      <xdr:rowOff>111273</xdr:rowOff>
    </xdr:to>
    <xdr:sp macro="" textlink="">
      <xdr:nvSpPr>
        <xdr:cNvPr id="136" name="円/楕円 135"/>
        <xdr:cNvSpPr/>
      </xdr:nvSpPr>
      <xdr:spPr>
        <a:xfrm>
          <a:off x="4584700" y="99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153570</xdr:rowOff>
    </xdr:from>
    <xdr:to>
      <xdr:col>5</xdr:col>
      <xdr:colOff>409575</xdr:colOff>
      <xdr:row>58</xdr:row>
      <xdr:rowOff>83720</xdr:rowOff>
    </xdr:to>
    <xdr:sp macro="" textlink="">
      <xdr:nvSpPr>
        <xdr:cNvPr id="138" name="円/楕円 137"/>
        <xdr:cNvSpPr/>
      </xdr:nvSpPr>
      <xdr:spPr>
        <a:xfrm>
          <a:off x="3746500" y="99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74847</xdr:rowOff>
    </xdr:from>
    <xdr:ext cx="599010" cy="259045"/>
    <xdr:sp macro="" textlink="">
      <xdr:nvSpPr>
        <xdr:cNvPr id="139" name="テキスト ボックス 138"/>
        <xdr:cNvSpPr txBox="1"/>
      </xdr:nvSpPr>
      <xdr:spPr>
        <a:xfrm>
          <a:off x="3497794" y="1001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165167</xdr:rowOff>
    </xdr:from>
    <xdr:to>
      <xdr:col>4</xdr:col>
      <xdr:colOff>206375</xdr:colOff>
      <xdr:row>58</xdr:row>
      <xdr:rowOff>95317</xdr:rowOff>
    </xdr:to>
    <xdr:sp macro="" textlink="">
      <xdr:nvSpPr>
        <xdr:cNvPr id="140" name="円/楕円 139"/>
        <xdr:cNvSpPr/>
      </xdr:nvSpPr>
      <xdr:spPr>
        <a:xfrm>
          <a:off x="2857500" y="99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86444</xdr:rowOff>
    </xdr:from>
    <xdr:ext cx="599010" cy="259045"/>
    <xdr:sp macro="" textlink="">
      <xdr:nvSpPr>
        <xdr:cNvPr id="141" name="テキスト ボックス 140"/>
        <xdr:cNvSpPr txBox="1"/>
      </xdr:nvSpPr>
      <xdr:spPr>
        <a:xfrm>
          <a:off x="2608794" y="1003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8952</xdr:rowOff>
    </xdr:from>
    <xdr:to>
      <xdr:col>3</xdr:col>
      <xdr:colOff>3175</xdr:colOff>
      <xdr:row>58</xdr:row>
      <xdr:rowOff>110552</xdr:rowOff>
    </xdr:to>
    <xdr:sp macro="" textlink="">
      <xdr:nvSpPr>
        <xdr:cNvPr id="142" name="円/楕円 141"/>
        <xdr:cNvSpPr/>
      </xdr:nvSpPr>
      <xdr:spPr>
        <a:xfrm>
          <a:off x="1968500" y="99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101679</xdr:rowOff>
    </xdr:from>
    <xdr:ext cx="599010" cy="259045"/>
    <xdr:sp macro="" textlink="">
      <xdr:nvSpPr>
        <xdr:cNvPr id="143" name="テキスト ボックス 142"/>
        <xdr:cNvSpPr txBox="1"/>
      </xdr:nvSpPr>
      <xdr:spPr>
        <a:xfrm>
          <a:off x="1719794" y="1004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155504</xdr:rowOff>
    </xdr:from>
    <xdr:to>
      <xdr:col>1</xdr:col>
      <xdr:colOff>485775</xdr:colOff>
      <xdr:row>58</xdr:row>
      <xdr:rowOff>85654</xdr:rowOff>
    </xdr:to>
    <xdr:sp macro="" textlink="">
      <xdr:nvSpPr>
        <xdr:cNvPr id="144" name="円/楕円 143"/>
        <xdr:cNvSpPr/>
      </xdr:nvSpPr>
      <xdr:spPr>
        <a:xfrm>
          <a:off x="1079500" y="99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76781</xdr:rowOff>
    </xdr:from>
    <xdr:ext cx="599010" cy="259045"/>
    <xdr:sp macro="" textlink="">
      <xdr:nvSpPr>
        <xdr:cNvPr id="145" name="テキスト ボックス 144"/>
        <xdr:cNvSpPr txBox="1"/>
      </xdr:nvSpPr>
      <xdr:spPr>
        <a:xfrm>
          <a:off x="830794"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53849</xdr:rowOff>
    </xdr:from>
    <xdr:to>
      <xdr:col>6</xdr:col>
      <xdr:colOff>511175</xdr:colOff>
      <xdr:row>76</xdr:row>
      <xdr:rowOff>118495</xdr:rowOff>
    </xdr:to>
    <xdr:cxnSp macro="">
      <xdr:nvCxnSpPr>
        <xdr:cNvPr id="172" name="直線コネクタ 171"/>
        <xdr:cNvCxnSpPr/>
      </xdr:nvCxnSpPr>
      <xdr:spPr>
        <a:xfrm flipV="1">
          <a:off x="3797300" y="13084049"/>
          <a:ext cx="838200" cy="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105645</xdr:rowOff>
    </xdr:from>
    <xdr:to>
      <xdr:col>5</xdr:col>
      <xdr:colOff>358775</xdr:colOff>
      <xdr:row>76</xdr:row>
      <xdr:rowOff>118495</xdr:rowOff>
    </xdr:to>
    <xdr:cxnSp macro="">
      <xdr:nvCxnSpPr>
        <xdr:cNvPr id="175" name="直線コネクタ 174"/>
        <xdr:cNvCxnSpPr/>
      </xdr:nvCxnSpPr>
      <xdr:spPr>
        <a:xfrm>
          <a:off x="2908300" y="13135845"/>
          <a:ext cx="8890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105645</xdr:rowOff>
    </xdr:from>
    <xdr:to>
      <xdr:col>4</xdr:col>
      <xdr:colOff>155575</xdr:colOff>
      <xdr:row>76</xdr:row>
      <xdr:rowOff>146794</xdr:rowOff>
    </xdr:to>
    <xdr:cxnSp macro="">
      <xdr:nvCxnSpPr>
        <xdr:cNvPr id="178" name="直線コネクタ 177"/>
        <xdr:cNvCxnSpPr/>
      </xdr:nvCxnSpPr>
      <xdr:spPr>
        <a:xfrm flipV="1">
          <a:off x="2019300" y="13135845"/>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146794</xdr:rowOff>
    </xdr:from>
    <xdr:to>
      <xdr:col>2</xdr:col>
      <xdr:colOff>638175</xdr:colOff>
      <xdr:row>77</xdr:row>
      <xdr:rowOff>5048</xdr:rowOff>
    </xdr:to>
    <xdr:cxnSp macro="">
      <xdr:nvCxnSpPr>
        <xdr:cNvPr id="181" name="直線コネクタ 180"/>
        <xdr:cNvCxnSpPr/>
      </xdr:nvCxnSpPr>
      <xdr:spPr>
        <a:xfrm flipV="1">
          <a:off x="1130300" y="13176994"/>
          <a:ext cx="889000" cy="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3049</xdr:rowOff>
    </xdr:from>
    <xdr:to>
      <xdr:col>6</xdr:col>
      <xdr:colOff>561975</xdr:colOff>
      <xdr:row>76</xdr:row>
      <xdr:rowOff>104649</xdr:rowOff>
    </xdr:to>
    <xdr:sp macro="" textlink="">
      <xdr:nvSpPr>
        <xdr:cNvPr id="191" name="円/楕円 190"/>
        <xdr:cNvSpPr/>
      </xdr:nvSpPr>
      <xdr:spPr>
        <a:xfrm>
          <a:off x="4584700" y="130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152926</xdr:rowOff>
    </xdr:from>
    <xdr:ext cx="599010" cy="259045"/>
    <xdr:sp macro="" textlink="">
      <xdr:nvSpPr>
        <xdr:cNvPr id="192" name="民生費該当値テキスト"/>
        <xdr:cNvSpPr txBox="1"/>
      </xdr:nvSpPr>
      <xdr:spPr>
        <a:xfrm>
          <a:off x="4686300" y="1301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187,555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67695</xdr:rowOff>
    </xdr:from>
    <xdr:to>
      <xdr:col>5</xdr:col>
      <xdr:colOff>409575</xdr:colOff>
      <xdr:row>76</xdr:row>
      <xdr:rowOff>169295</xdr:rowOff>
    </xdr:to>
    <xdr:sp macro="" textlink="">
      <xdr:nvSpPr>
        <xdr:cNvPr id="193" name="円/楕円 192"/>
        <xdr:cNvSpPr/>
      </xdr:nvSpPr>
      <xdr:spPr>
        <a:xfrm>
          <a:off x="3746500" y="130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160422</xdr:rowOff>
    </xdr:from>
    <xdr:ext cx="599010" cy="259045"/>
    <xdr:sp macro="" textlink="">
      <xdr:nvSpPr>
        <xdr:cNvPr id="194" name="テキスト ボックス 193"/>
        <xdr:cNvSpPr txBox="1"/>
      </xdr:nvSpPr>
      <xdr:spPr>
        <a:xfrm>
          <a:off x="3497794" y="1319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54845</xdr:rowOff>
    </xdr:from>
    <xdr:to>
      <xdr:col>4</xdr:col>
      <xdr:colOff>206375</xdr:colOff>
      <xdr:row>76</xdr:row>
      <xdr:rowOff>156445</xdr:rowOff>
    </xdr:to>
    <xdr:sp macro="" textlink="">
      <xdr:nvSpPr>
        <xdr:cNvPr id="195" name="円/楕円 194"/>
        <xdr:cNvSpPr/>
      </xdr:nvSpPr>
      <xdr:spPr>
        <a:xfrm>
          <a:off x="2857500" y="130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147572</xdr:rowOff>
    </xdr:from>
    <xdr:ext cx="599010" cy="259045"/>
    <xdr:sp macro="" textlink="">
      <xdr:nvSpPr>
        <xdr:cNvPr id="196" name="テキスト ボックス 195"/>
        <xdr:cNvSpPr txBox="1"/>
      </xdr:nvSpPr>
      <xdr:spPr>
        <a:xfrm>
          <a:off x="2608794" y="1317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95994</xdr:rowOff>
    </xdr:from>
    <xdr:to>
      <xdr:col>3</xdr:col>
      <xdr:colOff>3175</xdr:colOff>
      <xdr:row>77</xdr:row>
      <xdr:rowOff>26144</xdr:rowOff>
    </xdr:to>
    <xdr:sp macro="" textlink="">
      <xdr:nvSpPr>
        <xdr:cNvPr id="197" name="円/楕円 196"/>
        <xdr:cNvSpPr/>
      </xdr:nvSpPr>
      <xdr:spPr>
        <a:xfrm>
          <a:off x="1968500" y="131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17271</xdr:rowOff>
    </xdr:from>
    <xdr:ext cx="599010" cy="259045"/>
    <xdr:sp macro="" textlink="">
      <xdr:nvSpPr>
        <xdr:cNvPr id="198" name="テキスト ボックス 197"/>
        <xdr:cNvSpPr txBox="1"/>
      </xdr:nvSpPr>
      <xdr:spPr>
        <a:xfrm>
          <a:off x="1719794" y="1321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125698</xdr:rowOff>
    </xdr:from>
    <xdr:to>
      <xdr:col>1</xdr:col>
      <xdr:colOff>485775</xdr:colOff>
      <xdr:row>77</xdr:row>
      <xdr:rowOff>55848</xdr:rowOff>
    </xdr:to>
    <xdr:sp macro="" textlink="">
      <xdr:nvSpPr>
        <xdr:cNvPr id="199" name="円/楕円 198"/>
        <xdr:cNvSpPr/>
      </xdr:nvSpPr>
      <xdr:spPr>
        <a:xfrm>
          <a:off x="1079500" y="131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46975</xdr:rowOff>
    </xdr:from>
    <xdr:ext cx="599010" cy="259045"/>
    <xdr:sp macro="" textlink="">
      <xdr:nvSpPr>
        <xdr:cNvPr id="200" name="テキスト ボックス 199"/>
        <xdr:cNvSpPr txBox="1"/>
      </xdr:nvSpPr>
      <xdr:spPr>
        <a:xfrm>
          <a:off x="830794" y="1324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126788</xdr:rowOff>
    </xdr:from>
    <xdr:to>
      <xdr:col>6</xdr:col>
      <xdr:colOff>511175</xdr:colOff>
      <xdr:row>97</xdr:row>
      <xdr:rowOff>143247</xdr:rowOff>
    </xdr:to>
    <xdr:cxnSp macro="">
      <xdr:nvCxnSpPr>
        <xdr:cNvPr id="229" name="直線コネクタ 228"/>
        <xdr:cNvCxnSpPr/>
      </xdr:nvCxnSpPr>
      <xdr:spPr>
        <a:xfrm flipV="1">
          <a:off x="3797300" y="16757438"/>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77487</xdr:rowOff>
    </xdr:from>
    <xdr:to>
      <xdr:col>5</xdr:col>
      <xdr:colOff>358775</xdr:colOff>
      <xdr:row>97</xdr:row>
      <xdr:rowOff>143247</xdr:rowOff>
    </xdr:to>
    <xdr:cxnSp macro="">
      <xdr:nvCxnSpPr>
        <xdr:cNvPr id="232" name="直線コネクタ 231"/>
        <xdr:cNvCxnSpPr/>
      </xdr:nvCxnSpPr>
      <xdr:spPr>
        <a:xfrm>
          <a:off x="2908300" y="16708137"/>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77487</xdr:rowOff>
    </xdr:from>
    <xdr:to>
      <xdr:col>4</xdr:col>
      <xdr:colOff>155575</xdr:colOff>
      <xdr:row>97</xdr:row>
      <xdr:rowOff>94067</xdr:rowOff>
    </xdr:to>
    <xdr:cxnSp macro="">
      <xdr:nvCxnSpPr>
        <xdr:cNvPr id="235" name="直線コネクタ 234"/>
        <xdr:cNvCxnSpPr/>
      </xdr:nvCxnSpPr>
      <xdr:spPr>
        <a:xfrm flipV="1">
          <a:off x="2019300" y="16708137"/>
          <a:ext cx="8890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94067</xdr:rowOff>
    </xdr:from>
    <xdr:to>
      <xdr:col>2</xdr:col>
      <xdr:colOff>638175</xdr:colOff>
      <xdr:row>97</xdr:row>
      <xdr:rowOff>104191</xdr:rowOff>
    </xdr:to>
    <xdr:cxnSp macro="">
      <xdr:nvCxnSpPr>
        <xdr:cNvPr id="238" name="直線コネクタ 237"/>
        <xdr:cNvCxnSpPr/>
      </xdr:nvCxnSpPr>
      <xdr:spPr>
        <a:xfrm flipV="1">
          <a:off x="1130300" y="1672471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75988</xdr:rowOff>
    </xdr:from>
    <xdr:to>
      <xdr:col>6</xdr:col>
      <xdr:colOff>561975</xdr:colOff>
      <xdr:row>98</xdr:row>
      <xdr:rowOff>6138</xdr:rowOff>
    </xdr:to>
    <xdr:sp macro="" textlink="">
      <xdr:nvSpPr>
        <xdr:cNvPr id="248" name="円/楕円 247"/>
        <xdr:cNvSpPr/>
      </xdr:nvSpPr>
      <xdr:spPr>
        <a:xfrm>
          <a:off x="4584700" y="167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54415</xdr:rowOff>
    </xdr:from>
    <xdr:ext cx="534377" cy="259045"/>
    <xdr:sp macro="" textlink="">
      <xdr:nvSpPr>
        <xdr:cNvPr id="249" name="衛生費該当値テキスト"/>
        <xdr:cNvSpPr txBox="1"/>
      </xdr:nvSpPr>
      <xdr:spPr>
        <a:xfrm>
          <a:off x="4686300" y="1668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92447</xdr:rowOff>
    </xdr:from>
    <xdr:to>
      <xdr:col>5</xdr:col>
      <xdr:colOff>409575</xdr:colOff>
      <xdr:row>98</xdr:row>
      <xdr:rowOff>22597</xdr:rowOff>
    </xdr:to>
    <xdr:sp macro="" textlink="">
      <xdr:nvSpPr>
        <xdr:cNvPr id="250" name="円/楕円 249"/>
        <xdr:cNvSpPr/>
      </xdr:nvSpPr>
      <xdr:spPr>
        <a:xfrm>
          <a:off x="3746500" y="167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13724</xdr:rowOff>
    </xdr:from>
    <xdr:ext cx="534377" cy="259045"/>
    <xdr:sp macro="" textlink="">
      <xdr:nvSpPr>
        <xdr:cNvPr id="251" name="テキスト ボックス 250"/>
        <xdr:cNvSpPr txBox="1"/>
      </xdr:nvSpPr>
      <xdr:spPr>
        <a:xfrm>
          <a:off x="3530111" y="168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26687</xdr:rowOff>
    </xdr:from>
    <xdr:to>
      <xdr:col>4</xdr:col>
      <xdr:colOff>206375</xdr:colOff>
      <xdr:row>97</xdr:row>
      <xdr:rowOff>128287</xdr:rowOff>
    </xdr:to>
    <xdr:sp macro="" textlink="">
      <xdr:nvSpPr>
        <xdr:cNvPr id="252" name="円/楕円 251"/>
        <xdr:cNvSpPr/>
      </xdr:nvSpPr>
      <xdr:spPr>
        <a:xfrm>
          <a:off x="2857500" y="166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119414</xdr:rowOff>
    </xdr:from>
    <xdr:ext cx="534377" cy="259045"/>
    <xdr:sp macro="" textlink="">
      <xdr:nvSpPr>
        <xdr:cNvPr id="253" name="テキスト ボックス 252"/>
        <xdr:cNvSpPr txBox="1"/>
      </xdr:nvSpPr>
      <xdr:spPr>
        <a:xfrm>
          <a:off x="2641111" y="167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43267</xdr:rowOff>
    </xdr:from>
    <xdr:to>
      <xdr:col>3</xdr:col>
      <xdr:colOff>3175</xdr:colOff>
      <xdr:row>97</xdr:row>
      <xdr:rowOff>144867</xdr:rowOff>
    </xdr:to>
    <xdr:sp macro="" textlink="">
      <xdr:nvSpPr>
        <xdr:cNvPr id="254" name="円/楕円 253"/>
        <xdr:cNvSpPr/>
      </xdr:nvSpPr>
      <xdr:spPr>
        <a:xfrm>
          <a:off x="1968500" y="166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135994</xdr:rowOff>
    </xdr:from>
    <xdr:ext cx="534377" cy="259045"/>
    <xdr:sp macro="" textlink="">
      <xdr:nvSpPr>
        <xdr:cNvPr id="255" name="テキスト ボックス 254"/>
        <xdr:cNvSpPr txBox="1"/>
      </xdr:nvSpPr>
      <xdr:spPr>
        <a:xfrm>
          <a:off x="1752111" y="167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53391</xdr:rowOff>
    </xdr:from>
    <xdr:to>
      <xdr:col>1</xdr:col>
      <xdr:colOff>485775</xdr:colOff>
      <xdr:row>97</xdr:row>
      <xdr:rowOff>154991</xdr:rowOff>
    </xdr:to>
    <xdr:sp macro="" textlink="">
      <xdr:nvSpPr>
        <xdr:cNvPr id="256" name="円/楕円 255"/>
        <xdr:cNvSpPr/>
      </xdr:nvSpPr>
      <xdr:spPr>
        <a:xfrm>
          <a:off x="1079500" y="16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146118</xdr:rowOff>
    </xdr:from>
    <xdr:ext cx="534377" cy="259045"/>
    <xdr:sp macro="" textlink="">
      <xdr:nvSpPr>
        <xdr:cNvPr id="257" name="テキスト ボックス 256"/>
        <xdr:cNvSpPr txBox="1"/>
      </xdr:nvSpPr>
      <xdr:spPr>
        <a:xfrm>
          <a:off x="863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160811</xdr:rowOff>
    </xdr:from>
    <xdr:to>
      <xdr:col>15</xdr:col>
      <xdr:colOff>180975</xdr:colOff>
      <xdr:row>59</xdr:row>
      <xdr:rowOff>13302</xdr:rowOff>
    </xdr:to>
    <xdr:cxnSp macro="">
      <xdr:nvCxnSpPr>
        <xdr:cNvPr id="343" name="直線コネクタ 342"/>
        <xdr:cNvCxnSpPr/>
      </xdr:nvCxnSpPr>
      <xdr:spPr>
        <a:xfrm>
          <a:off x="9639300" y="10104911"/>
          <a:ext cx="838200" cy="2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160811</xdr:rowOff>
    </xdr:from>
    <xdr:to>
      <xdr:col>14</xdr:col>
      <xdr:colOff>28575</xdr:colOff>
      <xdr:row>59</xdr:row>
      <xdr:rowOff>3901</xdr:rowOff>
    </xdr:to>
    <xdr:cxnSp macro="">
      <xdr:nvCxnSpPr>
        <xdr:cNvPr id="346" name="直線コネクタ 345"/>
        <xdr:cNvCxnSpPr/>
      </xdr:nvCxnSpPr>
      <xdr:spPr>
        <a:xfrm flipV="1">
          <a:off x="8750300" y="10104911"/>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3901</xdr:rowOff>
    </xdr:from>
    <xdr:to>
      <xdr:col>12</xdr:col>
      <xdr:colOff>511175</xdr:colOff>
      <xdr:row>59</xdr:row>
      <xdr:rowOff>20917</xdr:rowOff>
    </xdr:to>
    <xdr:cxnSp macro="">
      <xdr:nvCxnSpPr>
        <xdr:cNvPr id="349" name="直線コネクタ 348"/>
        <xdr:cNvCxnSpPr/>
      </xdr:nvCxnSpPr>
      <xdr:spPr>
        <a:xfrm flipV="1">
          <a:off x="7861300" y="10119451"/>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20917</xdr:rowOff>
    </xdr:from>
    <xdr:to>
      <xdr:col>11</xdr:col>
      <xdr:colOff>307975</xdr:colOff>
      <xdr:row>59</xdr:row>
      <xdr:rowOff>24298</xdr:rowOff>
    </xdr:to>
    <xdr:cxnSp macro="">
      <xdr:nvCxnSpPr>
        <xdr:cNvPr id="352" name="直線コネクタ 351"/>
        <xdr:cNvCxnSpPr/>
      </xdr:nvCxnSpPr>
      <xdr:spPr>
        <a:xfrm flipV="1">
          <a:off x="6972300" y="10136467"/>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133952</xdr:rowOff>
    </xdr:from>
    <xdr:to>
      <xdr:col>15</xdr:col>
      <xdr:colOff>231775</xdr:colOff>
      <xdr:row>59</xdr:row>
      <xdr:rowOff>64102</xdr:rowOff>
    </xdr:to>
    <xdr:sp macro="" textlink="">
      <xdr:nvSpPr>
        <xdr:cNvPr id="362" name="円/楕円 361"/>
        <xdr:cNvSpPr/>
      </xdr:nvSpPr>
      <xdr:spPr>
        <a:xfrm>
          <a:off x="10426700" y="100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110011</xdr:rowOff>
    </xdr:from>
    <xdr:to>
      <xdr:col>14</xdr:col>
      <xdr:colOff>79375</xdr:colOff>
      <xdr:row>59</xdr:row>
      <xdr:rowOff>40161</xdr:rowOff>
    </xdr:to>
    <xdr:sp macro="" textlink="">
      <xdr:nvSpPr>
        <xdr:cNvPr id="364" name="円/楕円 363"/>
        <xdr:cNvSpPr/>
      </xdr:nvSpPr>
      <xdr:spPr>
        <a:xfrm>
          <a:off x="9588500" y="100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31288</xdr:rowOff>
    </xdr:from>
    <xdr:ext cx="599010" cy="259045"/>
    <xdr:sp macro="" textlink="">
      <xdr:nvSpPr>
        <xdr:cNvPr id="365" name="テキスト ボックス 364"/>
        <xdr:cNvSpPr txBox="1"/>
      </xdr:nvSpPr>
      <xdr:spPr>
        <a:xfrm>
          <a:off x="9339794" y="1014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124551</xdr:rowOff>
    </xdr:from>
    <xdr:to>
      <xdr:col>12</xdr:col>
      <xdr:colOff>561975</xdr:colOff>
      <xdr:row>59</xdr:row>
      <xdr:rowOff>54701</xdr:rowOff>
    </xdr:to>
    <xdr:sp macro="" textlink="">
      <xdr:nvSpPr>
        <xdr:cNvPr id="366" name="円/楕円 365"/>
        <xdr:cNvSpPr/>
      </xdr:nvSpPr>
      <xdr:spPr>
        <a:xfrm>
          <a:off x="8699500" y="100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45828</xdr:rowOff>
    </xdr:from>
    <xdr:ext cx="599010" cy="259045"/>
    <xdr:sp macro="" textlink="">
      <xdr:nvSpPr>
        <xdr:cNvPr id="367" name="テキスト ボックス 366"/>
        <xdr:cNvSpPr txBox="1"/>
      </xdr:nvSpPr>
      <xdr:spPr>
        <a:xfrm>
          <a:off x="8450794" y="1016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141567</xdr:rowOff>
    </xdr:from>
    <xdr:to>
      <xdr:col>11</xdr:col>
      <xdr:colOff>358775</xdr:colOff>
      <xdr:row>59</xdr:row>
      <xdr:rowOff>71717</xdr:rowOff>
    </xdr:to>
    <xdr:sp macro="" textlink="">
      <xdr:nvSpPr>
        <xdr:cNvPr id="368" name="円/楕円 367"/>
        <xdr:cNvSpPr/>
      </xdr:nvSpPr>
      <xdr:spPr>
        <a:xfrm>
          <a:off x="7810500" y="100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62844</xdr:rowOff>
    </xdr:from>
    <xdr:ext cx="534377" cy="259045"/>
    <xdr:sp macro="" textlink="">
      <xdr:nvSpPr>
        <xdr:cNvPr id="369" name="テキスト ボックス 368"/>
        <xdr:cNvSpPr txBox="1"/>
      </xdr:nvSpPr>
      <xdr:spPr>
        <a:xfrm>
          <a:off x="7594111" y="1017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144948</xdr:rowOff>
    </xdr:from>
    <xdr:to>
      <xdr:col>10</xdr:col>
      <xdr:colOff>155575</xdr:colOff>
      <xdr:row>59</xdr:row>
      <xdr:rowOff>75098</xdr:rowOff>
    </xdr:to>
    <xdr:sp macro="" textlink="">
      <xdr:nvSpPr>
        <xdr:cNvPr id="370" name="円/楕円 369"/>
        <xdr:cNvSpPr/>
      </xdr:nvSpPr>
      <xdr:spPr>
        <a:xfrm>
          <a:off x="6921500" y="100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66225</xdr:rowOff>
    </xdr:from>
    <xdr:ext cx="534377" cy="259045"/>
    <xdr:sp macro="" textlink="">
      <xdr:nvSpPr>
        <xdr:cNvPr id="371" name="テキスト ボックス 370"/>
        <xdr:cNvSpPr txBox="1"/>
      </xdr:nvSpPr>
      <xdr:spPr>
        <a:xfrm>
          <a:off x="6705111" y="101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14328</xdr:rowOff>
    </xdr:from>
    <xdr:to>
      <xdr:col>15</xdr:col>
      <xdr:colOff>180975</xdr:colOff>
      <xdr:row>79</xdr:row>
      <xdr:rowOff>24012</xdr:rowOff>
    </xdr:to>
    <xdr:cxnSp macro="">
      <xdr:nvCxnSpPr>
        <xdr:cNvPr id="400" name="直線コネクタ 399"/>
        <xdr:cNvCxnSpPr/>
      </xdr:nvCxnSpPr>
      <xdr:spPr>
        <a:xfrm>
          <a:off x="9639300" y="13558878"/>
          <a:ext cx="8382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14328</xdr:rowOff>
    </xdr:from>
    <xdr:to>
      <xdr:col>14</xdr:col>
      <xdr:colOff>28575</xdr:colOff>
      <xdr:row>79</xdr:row>
      <xdr:rowOff>20557</xdr:rowOff>
    </xdr:to>
    <xdr:cxnSp macro="">
      <xdr:nvCxnSpPr>
        <xdr:cNvPr id="403" name="直線コネクタ 402"/>
        <xdr:cNvCxnSpPr/>
      </xdr:nvCxnSpPr>
      <xdr:spPr>
        <a:xfrm flipV="1">
          <a:off x="8750300" y="13558878"/>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20557</xdr:rowOff>
    </xdr:from>
    <xdr:to>
      <xdr:col>12</xdr:col>
      <xdr:colOff>511175</xdr:colOff>
      <xdr:row>79</xdr:row>
      <xdr:rowOff>28296</xdr:rowOff>
    </xdr:to>
    <xdr:cxnSp macro="">
      <xdr:nvCxnSpPr>
        <xdr:cNvPr id="406" name="直線コネクタ 405"/>
        <xdr:cNvCxnSpPr/>
      </xdr:nvCxnSpPr>
      <xdr:spPr>
        <a:xfrm flipV="1">
          <a:off x="7861300" y="1356510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28296</xdr:rowOff>
    </xdr:from>
    <xdr:to>
      <xdr:col>11</xdr:col>
      <xdr:colOff>307975</xdr:colOff>
      <xdr:row>79</xdr:row>
      <xdr:rowOff>32555</xdr:rowOff>
    </xdr:to>
    <xdr:cxnSp macro="">
      <xdr:nvCxnSpPr>
        <xdr:cNvPr id="409" name="直線コネクタ 408"/>
        <xdr:cNvCxnSpPr/>
      </xdr:nvCxnSpPr>
      <xdr:spPr>
        <a:xfrm flipV="1">
          <a:off x="6972300" y="13572846"/>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144662</xdr:rowOff>
    </xdr:from>
    <xdr:to>
      <xdr:col>15</xdr:col>
      <xdr:colOff>231775</xdr:colOff>
      <xdr:row>79</xdr:row>
      <xdr:rowOff>74812</xdr:rowOff>
    </xdr:to>
    <xdr:sp macro="" textlink="">
      <xdr:nvSpPr>
        <xdr:cNvPr id="419" name="円/楕円 418"/>
        <xdr:cNvSpPr/>
      </xdr:nvSpPr>
      <xdr:spPr>
        <a:xfrm>
          <a:off x="10426700" y="135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59589</xdr:rowOff>
    </xdr:from>
    <xdr:ext cx="469744" cy="259045"/>
    <xdr:sp macro="" textlink="">
      <xdr:nvSpPr>
        <xdr:cNvPr id="420" name="商工費該当値テキスト"/>
        <xdr:cNvSpPr txBox="1"/>
      </xdr:nvSpPr>
      <xdr:spPr>
        <a:xfrm>
          <a:off x="10528300" y="134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134978</xdr:rowOff>
    </xdr:from>
    <xdr:to>
      <xdr:col>14</xdr:col>
      <xdr:colOff>79375</xdr:colOff>
      <xdr:row>79</xdr:row>
      <xdr:rowOff>65128</xdr:rowOff>
    </xdr:to>
    <xdr:sp macro="" textlink="">
      <xdr:nvSpPr>
        <xdr:cNvPr id="421" name="円/楕円 420"/>
        <xdr:cNvSpPr/>
      </xdr:nvSpPr>
      <xdr:spPr>
        <a:xfrm>
          <a:off x="9588500" y="135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56255</xdr:rowOff>
    </xdr:from>
    <xdr:ext cx="469744" cy="259045"/>
    <xdr:sp macro="" textlink="">
      <xdr:nvSpPr>
        <xdr:cNvPr id="422" name="テキスト ボックス 421"/>
        <xdr:cNvSpPr txBox="1"/>
      </xdr:nvSpPr>
      <xdr:spPr>
        <a:xfrm>
          <a:off x="9404427" y="136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141207</xdr:rowOff>
    </xdr:from>
    <xdr:to>
      <xdr:col>12</xdr:col>
      <xdr:colOff>561975</xdr:colOff>
      <xdr:row>79</xdr:row>
      <xdr:rowOff>71357</xdr:rowOff>
    </xdr:to>
    <xdr:sp macro="" textlink="">
      <xdr:nvSpPr>
        <xdr:cNvPr id="423" name="円/楕円 422"/>
        <xdr:cNvSpPr/>
      </xdr:nvSpPr>
      <xdr:spPr>
        <a:xfrm>
          <a:off x="8699500" y="13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62484</xdr:rowOff>
    </xdr:from>
    <xdr:ext cx="469744" cy="259045"/>
    <xdr:sp macro="" textlink="">
      <xdr:nvSpPr>
        <xdr:cNvPr id="424" name="テキスト ボックス 423"/>
        <xdr:cNvSpPr txBox="1"/>
      </xdr:nvSpPr>
      <xdr:spPr>
        <a:xfrm>
          <a:off x="8515427" y="136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148946</xdr:rowOff>
    </xdr:from>
    <xdr:to>
      <xdr:col>11</xdr:col>
      <xdr:colOff>358775</xdr:colOff>
      <xdr:row>79</xdr:row>
      <xdr:rowOff>79096</xdr:rowOff>
    </xdr:to>
    <xdr:sp macro="" textlink="">
      <xdr:nvSpPr>
        <xdr:cNvPr id="425" name="円/楕円 424"/>
        <xdr:cNvSpPr/>
      </xdr:nvSpPr>
      <xdr:spPr>
        <a:xfrm>
          <a:off x="7810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70223</xdr:rowOff>
    </xdr:from>
    <xdr:ext cx="469744" cy="259045"/>
    <xdr:sp macro="" textlink="">
      <xdr:nvSpPr>
        <xdr:cNvPr id="426" name="テキスト ボックス 425"/>
        <xdr:cNvSpPr txBox="1"/>
      </xdr:nvSpPr>
      <xdr:spPr>
        <a:xfrm>
          <a:off x="7626427" y="136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153205</xdr:rowOff>
    </xdr:from>
    <xdr:to>
      <xdr:col>10</xdr:col>
      <xdr:colOff>155575</xdr:colOff>
      <xdr:row>79</xdr:row>
      <xdr:rowOff>83355</xdr:rowOff>
    </xdr:to>
    <xdr:sp macro="" textlink="">
      <xdr:nvSpPr>
        <xdr:cNvPr id="427" name="円/楕円 426"/>
        <xdr:cNvSpPr/>
      </xdr:nvSpPr>
      <xdr:spPr>
        <a:xfrm>
          <a:off x="6921500" y="135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74482</xdr:rowOff>
    </xdr:from>
    <xdr:ext cx="469744" cy="259045"/>
    <xdr:sp macro="" textlink="">
      <xdr:nvSpPr>
        <xdr:cNvPr id="428" name="テキスト ボックス 427"/>
        <xdr:cNvSpPr txBox="1"/>
      </xdr:nvSpPr>
      <xdr:spPr>
        <a:xfrm>
          <a:off x="6737427" y="136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89322</xdr:rowOff>
    </xdr:from>
    <xdr:to>
      <xdr:col>15</xdr:col>
      <xdr:colOff>180975</xdr:colOff>
      <xdr:row>98</xdr:row>
      <xdr:rowOff>104028</xdr:rowOff>
    </xdr:to>
    <xdr:cxnSp macro="">
      <xdr:nvCxnSpPr>
        <xdr:cNvPr id="455" name="直線コネクタ 454"/>
        <xdr:cNvCxnSpPr/>
      </xdr:nvCxnSpPr>
      <xdr:spPr>
        <a:xfrm flipV="1">
          <a:off x="9639300" y="16891422"/>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104028</xdr:rowOff>
    </xdr:from>
    <xdr:to>
      <xdr:col>14</xdr:col>
      <xdr:colOff>28575</xdr:colOff>
      <xdr:row>98</xdr:row>
      <xdr:rowOff>106080</xdr:rowOff>
    </xdr:to>
    <xdr:cxnSp macro="">
      <xdr:nvCxnSpPr>
        <xdr:cNvPr id="458" name="直線コネクタ 457"/>
        <xdr:cNvCxnSpPr/>
      </xdr:nvCxnSpPr>
      <xdr:spPr>
        <a:xfrm flipV="1">
          <a:off x="8750300" y="16906128"/>
          <a:ext cx="8890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91326</xdr:rowOff>
    </xdr:from>
    <xdr:to>
      <xdr:col>12</xdr:col>
      <xdr:colOff>511175</xdr:colOff>
      <xdr:row>98</xdr:row>
      <xdr:rowOff>106080</xdr:rowOff>
    </xdr:to>
    <xdr:cxnSp macro="">
      <xdr:nvCxnSpPr>
        <xdr:cNvPr id="461" name="直線コネクタ 460"/>
        <xdr:cNvCxnSpPr/>
      </xdr:nvCxnSpPr>
      <xdr:spPr>
        <a:xfrm>
          <a:off x="7861300" y="16893426"/>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91326</xdr:rowOff>
    </xdr:from>
    <xdr:to>
      <xdr:col>11</xdr:col>
      <xdr:colOff>307975</xdr:colOff>
      <xdr:row>98</xdr:row>
      <xdr:rowOff>97405</xdr:rowOff>
    </xdr:to>
    <xdr:cxnSp macro="">
      <xdr:nvCxnSpPr>
        <xdr:cNvPr id="464" name="直線コネクタ 463"/>
        <xdr:cNvCxnSpPr/>
      </xdr:nvCxnSpPr>
      <xdr:spPr>
        <a:xfrm flipV="1">
          <a:off x="6972300" y="16893426"/>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38522</xdr:rowOff>
    </xdr:from>
    <xdr:to>
      <xdr:col>15</xdr:col>
      <xdr:colOff>231775</xdr:colOff>
      <xdr:row>98</xdr:row>
      <xdr:rowOff>140122</xdr:rowOff>
    </xdr:to>
    <xdr:sp macro="" textlink="">
      <xdr:nvSpPr>
        <xdr:cNvPr id="474" name="円/楕円 473"/>
        <xdr:cNvSpPr/>
      </xdr:nvSpPr>
      <xdr:spPr>
        <a:xfrm>
          <a:off x="10426700" y="168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53228</xdr:rowOff>
    </xdr:from>
    <xdr:to>
      <xdr:col>14</xdr:col>
      <xdr:colOff>79375</xdr:colOff>
      <xdr:row>98</xdr:row>
      <xdr:rowOff>154828</xdr:rowOff>
    </xdr:to>
    <xdr:sp macro="" textlink="">
      <xdr:nvSpPr>
        <xdr:cNvPr id="476" name="円/楕円 475"/>
        <xdr:cNvSpPr/>
      </xdr:nvSpPr>
      <xdr:spPr>
        <a:xfrm>
          <a:off x="9588500" y="168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145955</xdr:rowOff>
    </xdr:from>
    <xdr:ext cx="534377" cy="259045"/>
    <xdr:sp macro="" textlink="">
      <xdr:nvSpPr>
        <xdr:cNvPr id="477" name="テキスト ボックス 476"/>
        <xdr:cNvSpPr txBox="1"/>
      </xdr:nvSpPr>
      <xdr:spPr>
        <a:xfrm>
          <a:off x="9372111" y="1694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55280</xdr:rowOff>
    </xdr:from>
    <xdr:to>
      <xdr:col>12</xdr:col>
      <xdr:colOff>561975</xdr:colOff>
      <xdr:row>98</xdr:row>
      <xdr:rowOff>156880</xdr:rowOff>
    </xdr:to>
    <xdr:sp macro="" textlink="">
      <xdr:nvSpPr>
        <xdr:cNvPr id="478" name="円/楕円 477"/>
        <xdr:cNvSpPr/>
      </xdr:nvSpPr>
      <xdr:spPr>
        <a:xfrm>
          <a:off x="8699500" y="1685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148007</xdr:rowOff>
    </xdr:from>
    <xdr:ext cx="534377" cy="259045"/>
    <xdr:sp macro="" textlink="">
      <xdr:nvSpPr>
        <xdr:cNvPr id="479" name="テキスト ボックス 478"/>
        <xdr:cNvSpPr txBox="1"/>
      </xdr:nvSpPr>
      <xdr:spPr>
        <a:xfrm>
          <a:off x="8483111" y="169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40526</xdr:rowOff>
    </xdr:from>
    <xdr:to>
      <xdr:col>11</xdr:col>
      <xdr:colOff>358775</xdr:colOff>
      <xdr:row>98</xdr:row>
      <xdr:rowOff>142126</xdr:rowOff>
    </xdr:to>
    <xdr:sp macro="" textlink="">
      <xdr:nvSpPr>
        <xdr:cNvPr id="480" name="円/楕円 479"/>
        <xdr:cNvSpPr/>
      </xdr:nvSpPr>
      <xdr:spPr>
        <a:xfrm>
          <a:off x="7810500" y="168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133253</xdr:rowOff>
    </xdr:from>
    <xdr:ext cx="599010" cy="259045"/>
    <xdr:sp macro="" textlink="">
      <xdr:nvSpPr>
        <xdr:cNvPr id="481" name="テキスト ボックス 480"/>
        <xdr:cNvSpPr txBox="1"/>
      </xdr:nvSpPr>
      <xdr:spPr>
        <a:xfrm>
          <a:off x="7561794" y="169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46605</xdr:rowOff>
    </xdr:from>
    <xdr:to>
      <xdr:col>10</xdr:col>
      <xdr:colOff>155575</xdr:colOff>
      <xdr:row>98</xdr:row>
      <xdr:rowOff>148205</xdr:rowOff>
    </xdr:to>
    <xdr:sp macro="" textlink="">
      <xdr:nvSpPr>
        <xdr:cNvPr id="482" name="円/楕円 481"/>
        <xdr:cNvSpPr/>
      </xdr:nvSpPr>
      <xdr:spPr>
        <a:xfrm>
          <a:off x="6921500" y="168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139332</xdr:rowOff>
    </xdr:from>
    <xdr:ext cx="534377" cy="259045"/>
    <xdr:sp macro="" textlink="">
      <xdr:nvSpPr>
        <xdr:cNvPr id="483" name="テキスト ボックス 482"/>
        <xdr:cNvSpPr txBox="1"/>
      </xdr:nvSpPr>
      <xdr:spPr>
        <a:xfrm>
          <a:off x="6705111" y="169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125649</xdr:rowOff>
    </xdr:from>
    <xdr:to>
      <xdr:col>23</xdr:col>
      <xdr:colOff>517525</xdr:colOff>
      <xdr:row>37</xdr:row>
      <xdr:rowOff>170485</xdr:rowOff>
    </xdr:to>
    <xdr:cxnSp macro="">
      <xdr:nvCxnSpPr>
        <xdr:cNvPr id="512" name="直線コネクタ 511"/>
        <xdr:cNvCxnSpPr/>
      </xdr:nvCxnSpPr>
      <xdr:spPr>
        <a:xfrm flipV="1">
          <a:off x="15481300" y="6469299"/>
          <a:ext cx="8382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170485</xdr:rowOff>
    </xdr:from>
    <xdr:to>
      <xdr:col>22</xdr:col>
      <xdr:colOff>365125</xdr:colOff>
      <xdr:row>38</xdr:row>
      <xdr:rowOff>19906</xdr:rowOff>
    </xdr:to>
    <xdr:cxnSp macro="">
      <xdr:nvCxnSpPr>
        <xdr:cNvPr id="515" name="直線コネクタ 514"/>
        <xdr:cNvCxnSpPr/>
      </xdr:nvCxnSpPr>
      <xdr:spPr>
        <a:xfrm flipV="1">
          <a:off x="14592300" y="6514135"/>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5984</xdr:rowOff>
    </xdr:from>
    <xdr:to>
      <xdr:col>21</xdr:col>
      <xdr:colOff>161925</xdr:colOff>
      <xdr:row>38</xdr:row>
      <xdr:rowOff>19906</xdr:rowOff>
    </xdr:to>
    <xdr:cxnSp macro="">
      <xdr:nvCxnSpPr>
        <xdr:cNvPr id="518" name="直線コネクタ 517"/>
        <xdr:cNvCxnSpPr/>
      </xdr:nvCxnSpPr>
      <xdr:spPr>
        <a:xfrm>
          <a:off x="13703300" y="6521084"/>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99482</xdr:rowOff>
    </xdr:from>
    <xdr:to>
      <xdr:col>19</xdr:col>
      <xdr:colOff>644525</xdr:colOff>
      <xdr:row>38</xdr:row>
      <xdr:rowOff>5984</xdr:rowOff>
    </xdr:to>
    <xdr:cxnSp macro="">
      <xdr:nvCxnSpPr>
        <xdr:cNvPr id="521" name="直線コネクタ 520"/>
        <xdr:cNvCxnSpPr/>
      </xdr:nvCxnSpPr>
      <xdr:spPr>
        <a:xfrm>
          <a:off x="12814300" y="6443132"/>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74849</xdr:rowOff>
    </xdr:from>
    <xdr:to>
      <xdr:col>23</xdr:col>
      <xdr:colOff>568325</xdr:colOff>
      <xdr:row>38</xdr:row>
      <xdr:rowOff>4998</xdr:rowOff>
    </xdr:to>
    <xdr:sp macro="" textlink="">
      <xdr:nvSpPr>
        <xdr:cNvPr id="531" name="円/楕円 530"/>
        <xdr:cNvSpPr/>
      </xdr:nvSpPr>
      <xdr:spPr>
        <a:xfrm>
          <a:off x="16268700" y="64184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53276</xdr:rowOff>
    </xdr:from>
    <xdr:ext cx="534377" cy="259045"/>
    <xdr:sp macro="" textlink="">
      <xdr:nvSpPr>
        <xdr:cNvPr id="532" name="消防費該当値テキスト"/>
        <xdr:cNvSpPr txBox="1"/>
      </xdr:nvSpPr>
      <xdr:spPr>
        <a:xfrm>
          <a:off x="16370300" y="639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119685</xdr:rowOff>
    </xdr:from>
    <xdr:to>
      <xdr:col>22</xdr:col>
      <xdr:colOff>415925</xdr:colOff>
      <xdr:row>38</xdr:row>
      <xdr:rowOff>49835</xdr:rowOff>
    </xdr:to>
    <xdr:sp macro="" textlink="">
      <xdr:nvSpPr>
        <xdr:cNvPr id="533" name="円/楕円 532"/>
        <xdr:cNvSpPr/>
      </xdr:nvSpPr>
      <xdr:spPr>
        <a:xfrm>
          <a:off x="15430500" y="64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40962</xdr:rowOff>
    </xdr:from>
    <xdr:ext cx="534377" cy="259045"/>
    <xdr:sp macro="" textlink="">
      <xdr:nvSpPr>
        <xdr:cNvPr id="534" name="テキスト ボックス 533"/>
        <xdr:cNvSpPr txBox="1"/>
      </xdr:nvSpPr>
      <xdr:spPr>
        <a:xfrm>
          <a:off x="15214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140556</xdr:rowOff>
    </xdr:from>
    <xdr:to>
      <xdr:col>21</xdr:col>
      <xdr:colOff>212725</xdr:colOff>
      <xdr:row>38</xdr:row>
      <xdr:rowOff>70706</xdr:rowOff>
    </xdr:to>
    <xdr:sp macro="" textlink="">
      <xdr:nvSpPr>
        <xdr:cNvPr id="535" name="円/楕円 534"/>
        <xdr:cNvSpPr/>
      </xdr:nvSpPr>
      <xdr:spPr>
        <a:xfrm>
          <a:off x="14541500" y="6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61833</xdr:rowOff>
    </xdr:from>
    <xdr:ext cx="534377" cy="259045"/>
    <xdr:sp macro="" textlink="">
      <xdr:nvSpPr>
        <xdr:cNvPr id="536" name="テキスト ボックス 535"/>
        <xdr:cNvSpPr txBox="1"/>
      </xdr:nvSpPr>
      <xdr:spPr>
        <a:xfrm>
          <a:off x="14325111" y="65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126634</xdr:rowOff>
    </xdr:from>
    <xdr:to>
      <xdr:col>20</xdr:col>
      <xdr:colOff>9525</xdr:colOff>
      <xdr:row>38</xdr:row>
      <xdr:rowOff>56784</xdr:rowOff>
    </xdr:to>
    <xdr:sp macro="" textlink="">
      <xdr:nvSpPr>
        <xdr:cNvPr id="537" name="円/楕円 536"/>
        <xdr:cNvSpPr/>
      </xdr:nvSpPr>
      <xdr:spPr>
        <a:xfrm>
          <a:off x="13652500" y="64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47911</xdr:rowOff>
    </xdr:from>
    <xdr:ext cx="534377" cy="259045"/>
    <xdr:sp macro="" textlink="">
      <xdr:nvSpPr>
        <xdr:cNvPr id="538" name="テキスト ボックス 537"/>
        <xdr:cNvSpPr txBox="1"/>
      </xdr:nvSpPr>
      <xdr:spPr>
        <a:xfrm>
          <a:off x="13436111" y="656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48682</xdr:rowOff>
    </xdr:from>
    <xdr:to>
      <xdr:col>18</xdr:col>
      <xdr:colOff>492125</xdr:colOff>
      <xdr:row>37</xdr:row>
      <xdr:rowOff>150282</xdr:rowOff>
    </xdr:to>
    <xdr:sp macro="" textlink="">
      <xdr:nvSpPr>
        <xdr:cNvPr id="539" name="円/楕円 538"/>
        <xdr:cNvSpPr/>
      </xdr:nvSpPr>
      <xdr:spPr>
        <a:xfrm>
          <a:off x="12763500" y="63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141409</xdr:rowOff>
    </xdr:from>
    <xdr:ext cx="534377" cy="259045"/>
    <xdr:sp macro="" textlink="">
      <xdr:nvSpPr>
        <xdr:cNvPr id="540" name="テキスト ボックス 539"/>
        <xdr:cNvSpPr txBox="1"/>
      </xdr:nvSpPr>
      <xdr:spPr>
        <a:xfrm>
          <a:off x="12547111" y="648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49572</xdr:rowOff>
    </xdr:from>
    <xdr:to>
      <xdr:col>23</xdr:col>
      <xdr:colOff>517525</xdr:colOff>
      <xdr:row>58</xdr:row>
      <xdr:rowOff>94340</xdr:rowOff>
    </xdr:to>
    <xdr:cxnSp macro="">
      <xdr:nvCxnSpPr>
        <xdr:cNvPr id="569" name="直線コネクタ 568"/>
        <xdr:cNvCxnSpPr/>
      </xdr:nvCxnSpPr>
      <xdr:spPr>
        <a:xfrm>
          <a:off x="15481300" y="9993672"/>
          <a:ext cx="8382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49572</xdr:rowOff>
    </xdr:from>
    <xdr:to>
      <xdr:col>22</xdr:col>
      <xdr:colOff>365125</xdr:colOff>
      <xdr:row>58</xdr:row>
      <xdr:rowOff>104739</xdr:rowOff>
    </xdr:to>
    <xdr:cxnSp macro="">
      <xdr:nvCxnSpPr>
        <xdr:cNvPr id="572" name="直線コネクタ 571"/>
        <xdr:cNvCxnSpPr/>
      </xdr:nvCxnSpPr>
      <xdr:spPr>
        <a:xfrm flipV="1">
          <a:off x="14592300" y="9993672"/>
          <a:ext cx="889000" cy="5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104739</xdr:rowOff>
    </xdr:from>
    <xdr:to>
      <xdr:col>21</xdr:col>
      <xdr:colOff>161925</xdr:colOff>
      <xdr:row>58</xdr:row>
      <xdr:rowOff>112548</xdr:rowOff>
    </xdr:to>
    <xdr:cxnSp macro="">
      <xdr:nvCxnSpPr>
        <xdr:cNvPr id="575" name="直線コネクタ 574"/>
        <xdr:cNvCxnSpPr/>
      </xdr:nvCxnSpPr>
      <xdr:spPr>
        <a:xfrm flipV="1">
          <a:off x="13703300" y="10048839"/>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107296</xdr:rowOff>
    </xdr:from>
    <xdr:to>
      <xdr:col>19</xdr:col>
      <xdr:colOff>644525</xdr:colOff>
      <xdr:row>58</xdr:row>
      <xdr:rowOff>112548</xdr:rowOff>
    </xdr:to>
    <xdr:cxnSp macro="">
      <xdr:nvCxnSpPr>
        <xdr:cNvPr id="578" name="直線コネクタ 577"/>
        <xdr:cNvCxnSpPr/>
      </xdr:nvCxnSpPr>
      <xdr:spPr>
        <a:xfrm>
          <a:off x="12814300" y="10051396"/>
          <a:ext cx="8890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43540</xdr:rowOff>
    </xdr:from>
    <xdr:to>
      <xdr:col>23</xdr:col>
      <xdr:colOff>568325</xdr:colOff>
      <xdr:row>58</xdr:row>
      <xdr:rowOff>145140</xdr:rowOff>
    </xdr:to>
    <xdr:sp macro="" textlink="">
      <xdr:nvSpPr>
        <xdr:cNvPr id="588" name="円/楕円 587"/>
        <xdr:cNvSpPr/>
      </xdr:nvSpPr>
      <xdr:spPr>
        <a:xfrm>
          <a:off x="16268700" y="99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129917</xdr:rowOff>
    </xdr:from>
    <xdr:ext cx="534377" cy="259045"/>
    <xdr:sp macro="" textlink="">
      <xdr:nvSpPr>
        <xdr:cNvPr id="589" name="教育費該当値テキスト"/>
        <xdr:cNvSpPr txBox="1"/>
      </xdr:nvSpPr>
      <xdr:spPr>
        <a:xfrm>
          <a:off x="16370300" y="99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63,811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170222</xdr:rowOff>
    </xdr:from>
    <xdr:to>
      <xdr:col>22</xdr:col>
      <xdr:colOff>415925</xdr:colOff>
      <xdr:row>58</xdr:row>
      <xdr:rowOff>100372</xdr:rowOff>
    </xdr:to>
    <xdr:sp macro="" textlink="">
      <xdr:nvSpPr>
        <xdr:cNvPr id="590" name="円/楕円 589"/>
        <xdr:cNvSpPr/>
      </xdr:nvSpPr>
      <xdr:spPr>
        <a:xfrm>
          <a:off x="15430500" y="99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91499</xdr:rowOff>
    </xdr:from>
    <xdr:ext cx="534377" cy="259045"/>
    <xdr:sp macro="" textlink="">
      <xdr:nvSpPr>
        <xdr:cNvPr id="591" name="テキスト ボックス 590"/>
        <xdr:cNvSpPr txBox="1"/>
      </xdr:nvSpPr>
      <xdr:spPr>
        <a:xfrm>
          <a:off x="15214111" y="100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87,311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53939</xdr:rowOff>
    </xdr:from>
    <xdr:to>
      <xdr:col>21</xdr:col>
      <xdr:colOff>212725</xdr:colOff>
      <xdr:row>58</xdr:row>
      <xdr:rowOff>155539</xdr:rowOff>
    </xdr:to>
    <xdr:sp macro="" textlink="">
      <xdr:nvSpPr>
        <xdr:cNvPr id="592" name="円/楕円 591"/>
        <xdr:cNvSpPr/>
      </xdr:nvSpPr>
      <xdr:spPr>
        <a:xfrm>
          <a:off x="14541500" y="99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146666</xdr:rowOff>
    </xdr:from>
    <xdr:ext cx="534377" cy="259045"/>
    <xdr:sp macro="" textlink="">
      <xdr:nvSpPr>
        <xdr:cNvPr id="593" name="テキスト ボックス 592"/>
        <xdr:cNvSpPr txBox="1"/>
      </xdr:nvSpPr>
      <xdr:spPr>
        <a:xfrm>
          <a:off x="14325111" y="100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61748</xdr:rowOff>
    </xdr:from>
    <xdr:to>
      <xdr:col>20</xdr:col>
      <xdr:colOff>9525</xdr:colOff>
      <xdr:row>58</xdr:row>
      <xdr:rowOff>163348</xdr:rowOff>
    </xdr:to>
    <xdr:sp macro="" textlink="">
      <xdr:nvSpPr>
        <xdr:cNvPr id="594" name="円/楕円 593"/>
        <xdr:cNvSpPr/>
      </xdr:nvSpPr>
      <xdr:spPr>
        <a:xfrm>
          <a:off x="13652500" y="10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154475</xdr:rowOff>
    </xdr:from>
    <xdr:ext cx="534377" cy="259045"/>
    <xdr:sp macro="" textlink="">
      <xdr:nvSpPr>
        <xdr:cNvPr id="595" name="テキスト ボックス 594"/>
        <xdr:cNvSpPr txBox="1"/>
      </xdr:nvSpPr>
      <xdr:spPr>
        <a:xfrm>
          <a:off x="13436111" y="10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56496</xdr:rowOff>
    </xdr:from>
    <xdr:to>
      <xdr:col>18</xdr:col>
      <xdr:colOff>492125</xdr:colOff>
      <xdr:row>58</xdr:row>
      <xdr:rowOff>158096</xdr:rowOff>
    </xdr:to>
    <xdr:sp macro="" textlink="">
      <xdr:nvSpPr>
        <xdr:cNvPr id="596" name="円/楕円 595"/>
        <xdr:cNvSpPr/>
      </xdr:nvSpPr>
      <xdr:spPr>
        <a:xfrm>
          <a:off x="12763500" y="100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149223</xdr:rowOff>
    </xdr:from>
    <xdr:ext cx="534377" cy="259045"/>
    <xdr:sp macro="" textlink="">
      <xdr:nvSpPr>
        <xdr:cNvPr id="597" name="テキスト ボックス 596"/>
        <xdr:cNvSpPr txBox="1"/>
      </xdr:nvSpPr>
      <xdr:spPr>
        <a:xfrm>
          <a:off x="12547111" y="100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34274</xdr:rowOff>
    </xdr:from>
    <xdr:to>
      <xdr:col>23</xdr:col>
      <xdr:colOff>517525</xdr:colOff>
      <xdr:row>79</xdr:row>
      <xdr:rowOff>44434</xdr:rowOff>
    </xdr:to>
    <xdr:cxnSp macro="">
      <xdr:nvCxnSpPr>
        <xdr:cNvPr id="626" name="直線コネクタ 625"/>
        <xdr:cNvCxnSpPr/>
      </xdr:nvCxnSpPr>
      <xdr:spPr>
        <a:xfrm>
          <a:off x="15481300" y="13578824"/>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28284</xdr:rowOff>
    </xdr:from>
    <xdr:to>
      <xdr:col>22</xdr:col>
      <xdr:colOff>365125</xdr:colOff>
      <xdr:row>79</xdr:row>
      <xdr:rowOff>34274</xdr:rowOff>
    </xdr:to>
    <xdr:cxnSp macro="">
      <xdr:nvCxnSpPr>
        <xdr:cNvPr id="629" name="直線コネクタ 628"/>
        <xdr:cNvCxnSpPr/>
      </xdr:nvCxnSpPr>
      <xdr:spPr>
        <a:xfrm>
          <a:off x="14592300" y="13572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19213</xdr:rowOff>
    </xdr:from>
    <xdr:to>
      <xdr:col>21</xdr:col>
      <xdr:colOff>161925</xdr:colOff>
      <xdr:row>79</xdr:row>
      <xdr:rowOff>28284</xdr:rowOff>
    </xdr:to>
    <xdr:cxnSp macro="">
      <xdr:nvCxnSpPr>
        <xdr:cNvPr id="632" name="直線コネクタ 631"/>
        <xdr:cNvCxnSpPr/>
      </xdr:nvCxnSpPr>
      <xdr:spPr>
        <a:xfrm>
          <a:off x="13703300" y="13563763"/>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19213</xdr:rowOff>
    </xdr:from>
    <xdr:to>
      <xdr:col>19</xdr:col>
      <xdr:colOff>644525</xdr:colOff>
      <xdr:row>79</xdr:row>
      <xdr:rowOff>43425</xdr:rowOff>
    </xdr:to>
    <xdr:cxnSp macro="">
      <xdr:nvCxnSpPr>
        <xdr:cNvPr id="635" name="直線コネクタ 634"/>
        <xdr:cNvCxnSpPr/>
      </xdr:nvCxnSpPr>
      <xdr:spPr>
        <a:xfrm flipV="1">
          <a:off x="12814300" y="13563763"/>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165084</xdr:rowOff>
    </xdr:from>
    <xdr:to>
      <xdr:col>23</xdr:col>
      <xdr:colOff>568325</xdr:colOff>
      <xdr:row>79</xdr:row>
      <xdr:rowOff>95234</xdr:rowOff>
    </xdr:to>
    <xdr:sp macro="" textlink="">
      <xdr:nvSpPr>
        <xdr:cNvPr id="645" name="円/楕円 644"/>
        <xdr:cNvSpPr/>
      </xdr:nvSpPr>
      <xdr:spPr>
        <a:xfrm>
          <a:off x="162687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80011</xdr:rowOff>
    </xdr:from>
    <xdr:ext cx="249299" cy="259045"/>
    <xdr:sp macro="" textlink="">
      <xdr:nvSpPr>
        <xdr:cNvPr id="646" name="災害復旧費該当値テキスト"/>
        <xdr:cNvSpPr txBox="1"/>
      </xdr:nvSpPr>
      <xdr:spPr>
        <a:xfrm>
          <a:off x="16370300" y="134531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154924</xdr:rowOff>
    </xdr:from>
    <xdr:to>
      <xdr:col>22</xdr:col>
      <xdr:colOff>415925</xdr:colOff>
      <xdr:row>79</xdr:row>
      <xdr:rowOff>85074</xdr:rowOff>
    </xdr:to>
    <xdr:sp macro="" textlink="">
      <xdr:nvSpPr>
        <xdr:cNvPr id="647" name="円/楕円 646"/>
        <xdr:cNvSpPr/>
      </xdr:nvSpPr>
      <xdr:spPr>
        <a:xfrm>
          <a:off x="15430500" y="135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76201</xdr:rowOff>
    </xdr:from>
    <xdr:ext cx="469744" cy="259045"/>
    <xdr:sp macro="" textlink="">
      <xdr:nvSpPr>
        <xdr:cNvPr id="648" name="テキスト ボックス 647"/>
        <xdr:cNvSpPr txBox="1"/>
      </xdr:nvSpPr>
      <xdr:spPr>
        <a:xfrm>
          <a:off x="15246427" y="136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148934</xdr:rowOff>
    </xdr:from>
    <xdr:to>
      <xdr:col>21</xdr:col>
      <xdr:colOff>212725</xdr:colOff>
      <xdr:row>79</xdr:row>
      <xdr:rowOff>79084</xdr:rowOff>
    </xdr:to>
    <xdr:sp macro="" textlink="">
      <xdr:nvSpPr>
        <xdr:cNvPr id="649" name="円/楕円 648"/>
        <xdr:cNvSpPr/>
      </xdr:nvSpPr>
      <xdr:spPr>
        <a:xfrm>
          <a:off x="14541500" y="135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70211</xdr:rowOff>
    </xdr:from>
    <xdr:ext cx="469744" cy="259045"/>
    <xdr:sp macro="" textlink="">
      <xdr:nvSpPr>
        <xdr:cNvPr id="650" name="テキスト ボックス 649"/>
        <xdr:cNvSpPr txBox="1"/>
      </xdr:nvSpPr>
      <xdr:spPr>
        <a:xfrm>
          <a:off x="14357427" y="1361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139863</xdr:rowOff>
    </xdr:from>
    <xdr:to>
      <xdr:col>20</xdr:col>
      <xdr:colOff>9525</xdr:colOff>
      <xdr:row>79</xdr:row>
      <xdr:rowOff>70013</xdr:rowOff>
    </xdr:to>
    <xdr:sp macro="" textlink="">
      <xdr:nvSpPr>
        <xdr:cNvPr id="651" name="円/楕円 650"/>
        <xdr:cNvSpPr/>
      </xdr:nvSpPr>
      <xdr:spPr>
        <a:xfrm>
          <a:off x="13652500" y="135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61140</xdr:rowOff>
    </xdr:from>
    <xdr:ext cx="469744" cy="259045"/>
    <xdr:sp macro="" textlink="">
      <xdr:nvSpPr>
        <xdr:cNvPr id="652" name="テキスト ボックス 651"/>
        <xdr:cNvSpPr txBox="1"/>
      </xdr:nvSpPr>
      <xdr:spPr>
        <a:xfrm>
          <a:off x="13468427" y="1360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164075</xdr:rowOff>
    </xdr:from>
    <xdr:to>
      <xdr:col>18</xdr:col>
      <xdr:colOff>492125</xdr:colOff>
      <xdr:row>79</xdr:row>
      <xdr:rowOff>94225</xdr:rowOff>
    </xdr:to>
    <xdr:sp macro="" textlink="">
      <xdr:nvSpPr>
        <xdr:cNvPr id="653" name="円/楕円 652"/>
        <xdr:cNvSpPr/>
      </xdr:nvSpPr>
      <xdr:spPr>
        <a:xfrm>
          <a:off x="12763500" y="135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85352</xdr:rowOff>
    </xdr:from>
    <xdr:ext cx="378565" cy="259045"/>
    <xdr:sp macro="" textlink="">
      <xdr:nvSpPr>
        <xdr:cNvPr id="654" name="テキスト ボックス 653"/>
        <xdr:cNvSpPr txBox="1"/>
      </xdr:nvSpPr>
      <xdr:spPr>
        <a:xfrm>
          <a:off x="12625017" y="1362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134750</xdr:rowOff>
    </xdr:from>
    <xdr:to>
      <xdr:col>23</xdr:col>
      <xdr:colOff>517525</xdr:colOff>
      <xdr:row>98</xdr:row>
      <xdr:rowOff>137551</xdr:rowOff>
    </xdr:to>
    <xdr:cxnSp macro="">
      <xdr:nvCxnSpPr>
        <xdr:cNvPr id="683" name="直線コネクタ 682"/>
        <xdr:cNvCxnSpPr/>
      </xdr:nvCxnSpPr>
      <xdr:spPr>
        <a:xfrm>
          <a:off x="15481300" y="16936850"/>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122047</xdr:rowOff>
    </xdr:from>
    <xdr:to>
      <xdr:col>22</xdr:col>
      <xdr:colOff>365125</xdr:colOff>
      <xdr:row>98</xdr:row>
      <xdr:rowOff>134750</xdr:rowOff>
    </xdr:to>
    <xdr:cxnSp macro="">
      <xdr:nvCxnSpPr>
        <xdr:cNvPr id="686" name="直線コネクタ 685"/>
        <xdr:cNvCxnSpPr/>
      </xdr:nvCxnSpPr>
      <xdr:spPr>
        <a:xfrm>
          <a:off x="14592300" y="1692414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114405</xdr:rowOff>
    </xdr:from>
    <xdr:to>
      <xdr:col>21</xdr:col>
      <xdr:colOff>161925</xdr:colOff>
      <xdr:row>98</xdr:row>
      <xdr:rowOff>122047</xdr:rowOff>
    </xdr:to>
    <xdr:cxnSp macro="">
      <xdr:nvCxnSpPr>
        <xdr:cNvPr id="689" name="直線コネクタ 688"/>
        <xdr:cNvCxnSpPr/>
      </xdr:nvCxnSpPr>
      <xdr:spPr>
        <a:xfrm>
          <a:off x="13703300" y="16916505"/>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103205</xdr:rowOff>
    </xdr:from>
    <xdr:to>
      <xdr:col>19</xdr:col>
      <xdr:colOff>644525</xdr:colOff>
      <xdr:row>98</xdr:row>
      <xdr:rowOff>114405</xdr:rowOff>
    </xdr:to>
    <xdr:cxnSp macro="">
      <xdr:nvCxnSpPr>
        <xdr:cNvPr id="692" name="直線コネクタ 691"/>
        <xdr:cNvCxnSpPr/>
      </xdr:nvCxnSpPr>
      <xdr:spPr>
        <a:xfrm>
          <a:off x="12814300" y="16905305"/>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86751</xdr:rowOff>
    </xdr:from>
    <xdr:to>
      <xdr:col>23</xdr:col>
      <xdr:colOff>568325</xdr:colOff>
      <xdr:row>99</xdr:row>
      <xdr:rowOff>16901</xdr:rowOff>
    </xdr:to>
    <xdr:sp macro="" textlink="">
      <xdr:nvSpPr>
        <xdr:cNvPr id="702" name="円/楕円 701"/>
        <xdr:cNvSpPr/>
      </xdr:nvSpPr>
      <xdr:spPr>
        <a:xfrm>
          <a:off x="16268700" y="168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1678</xdr:rowOff>
    </xdr:from>
    <xdr:ext cx="534377" cy="259045"/>
    <xdr:sp macro="" textlink="">
      <xdr:nvSpPr>
        <xdr:cNvPr id="703" name="公債費該当値テキスト"/>
        <xdr:cNvSpPr txBox="1"/>
      </xdr:nvSpPr>
      <xdr:spPr>
        <a:xfrm>
          <a:off x="16370300" y="1680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83950</xdr:rowOff>
    </xdr:from>
    <xdr:to>
      <xdr:col>22</xdr:col>
      <xdr:colOff>415925</xdr:colOff>
      <xdr:row>99</xdr:row>
      <xdr:rowOff>14100</xdr:rowOff>
    </xdr:to>
    <xdr:sp macro="" textlink="">
      <xdr:nvSpPr>
        <xdr:cNvPr id="704" name="円/楕円 703"/>
        <xdr:cNvSpPr/>
      </xdr:nvSpPr>
      <xdr:spPr>
        <a:xfrm>
          <a:off x="15430500" y="168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5227</xdr:rowOff>
    </xdr:from>
    <xdr:ext cx="534377" cy="259045"/>
    <xdr:sp macro="" textlink="">
      <xdr:nvSpPr>
        <xdr:cNvPr id="705" name="テキスト ボックス 704"/>
        <xdr:cNvSpPr txBox="1"/>
      </xdr:nvSpPr>
      <xdr:spPr>
        <a:xfrm>
          <a:off x="15214111" y="169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71247</xdr:rowOff>
    </xdr:from>
    <xdr:to>
      <xdr:col>21</xdr:col>
      <xdr:colOff>212725</xdr:colOff>
      <xdr:row>99</xdr:row>
      <xdr:rowOff>1397</xdr:rowOff>
    </xdr:to>
    <xdr:sp macro="" textlink="">
      <xdr:nvSpPr>
        <xdr:cNvPr id="706" name="円/楕円 705"/>
        <xdr:cNvSpPr/>
      </xdr:nvSpPr>
      <xdr:spPr>
        <a:xfrm>
          <a:off x="14541500" y="168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163974</xdr:rowOff>
    </xdr:from>
    <xdr:ext cx="534377" cy="259045"/>
    <xdr:sp macro="" textlink="">
      <xdr:nvSpPr>
        <xdr:cNvPr id="707" name="テキスト ボックス 706"/>
        <xdr:cNvSpPr txBox="1"/>
      </xdr:nvSpPr>
      <xdr:spPr>
        <a:xfrm>
          <a:off x="14325111" y="169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63605</xdr:rowOff>
    </xdr:from>
    <xdr:to>
      <xdr:col>20</xdr:col>
      <xdr:colOff>9525</xdr:colOff>
      <xdr:row>98</xdr:row>
      <xdr:rowOff>165205</xdr:rowOff>
    </xdr:to>
    <xdr:sp macro="" textlink="">
      <xdr:nvSpPr>
        <xdr:cNvPr id="708" name="円/楕円 707"/>
        <xdr:cNvSpPr/>
      </xdr:nvSpPr>
      <xdr:spPr>
        <a:xfrm>
          <a:off x="13652500" y="168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156332</xdr:rowOff>
    </xdr:from>
    <xdr:ext cx="534377" cy="259045"/>
    <xdr:sp macro="" textlink="">
      <xdr:nvSpPr>
        <xdr:cNvPr id="709" name="テキスト ボックス 708"/>
        <xdr:cNvSpPr txBox="1"/>
      </xdr:nvSpPr>
      <xdr:spPr>
        <a:xfrm>
          <a:off x="13436111" y="169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52405</xdr:rowOff>
    </xdr:from>
    <xdr:to>
      <xdr:col>18</xdr:col>
      <xdr:colOff>492125</xdr:colOff>
      <xdr:row>98</xdr:row>
      <xdr:rowOff>154005</xdr:rowOff>
    </xdr:to>
    <xdr:sp macro="" textlink="">
      <xdr:nvSpPr>
        <xdr:cNvPr id="710" name="円/楕円 709"/>
        <xdr:cNvSpPr/>
      </xdr:nvSpPr>
      <xdr:spPr>
        <a:xfrm>
          <a:off x="12763500" y="168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145132</xdr:rowOff>
    </xdr:from>
    <xdr:ext cx="534377" cy="259045"/>
    <xdr:sp macro="" textlink="">
      <xdr:nvSpPr>
        <xdr:cNvPr id="711" name="テキスト ボックス 710"/>
        <xdr:cNvSpPr txBox="1"/>
      </xdr:nvSpPr>
      <xdr:spPr>
        <a:xfrm>
          <a:off x="12547111" y="169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全ての費目において、類似団体と比較して一人当たりのコストが低い状況となっている。</a:t>
          </a:r>
          <a:endParaRPr kumimoji="1" lang="en-US" altLang="ja-JP" sz="1300">
            <a:latin typeface="ＭＳ Ｐゴシック"/>
          </a:endParaRPr>
        </a:p>
        <a:p>
          <a:r>
            <a:rPr kumimoji="1" lang="ja-JP" altLang="en-US" sz="1300">
              <a:latin typeface="ＭＳ Ｐゴシック"/>
            </a:rPr>
            <a:t>　今後も事務事業の見直し・廃止等歳出の合理化を推進し、健全な行財政運営に努める。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実質単年度収支は、臨時財政対策債発行可能額や普通交付税交付額の減等により、標準財政規模比では</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ポイント下回っている。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財政調整基金残高については、継続的に黒字収支を確保しているため、決算剰余金の積立等に伴い標準財政規模比</a:t>
          </a:r>
          <a:r>
            <a:rPr kumimoji="1" lang="en-US" altLang="ja-JP" sz="1400">
              <a:latin typeface="ＭＳ ゴシック" pitchFamily="49" charset="-128"/>
              <a:ea typeface="ＭＳ ゴシック" pitchFamily="49" charset="-128"/>
            </a:rPr>
            <a:t>68.15</a:t>
          </a:r>
          <a:r>
            <a:rPr kumimoji="1" lang="ja-JP" altLang="en-US" sz="1400">
              <a:latin typeface="ＭＳ ゴシック" pitchFamily="49" charset="-128"/>
              <a:ea typeface="ＭＳ ゴシック" pitchFamily="49" charset="-128"/>
            </a:rPr>
            <a:t>％に上昇している。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今後、長期総合計画等で計画している事業のためにも、先を見据えた基金の積立等の財源の確保に努める。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現在当村では全ての会計において黒字収支を継続している。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介護保険特別会計では、支払基金交付金の増による黒字額の増により標準財政規模比では前年を</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今後も事業内容を精査し、黒字を維持しつつ更なる行政サービスの充実を図る。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2479246</v>
      </c>
      <c r="BO4" s="381"/>
      <c r="BP4" s="381"/>
      <c r="BQ4" s="381"/>
      <c r="BR4" s="381"/>
      <c r="BS4" s="381"/>
      <c r="BT4" s="381"/>
      <c r="BU4" s="382"/>
      <c r="BV4" s="380">
        <v>2767609</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2435498</v>
      </c>
      <c r="BO5" s="418"/>
      <c r="BP5" s="418"/>
      <c r="BQ5" s="418"/>
      <c r="BR5" s="418"/>
      <c r="BS5" s="418"/>
      <c r="BT5" s="418"/>
      <c r="BU5" s="419"/>
      <c r="BV5" s="417">
        <v>2682203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78.5</v>
      </c>
      <c r="CU5" s="415"/>
      <c r="CV5" s="415"/>
      <c r="CW5" s="415"/>
      <c r="CX5" s="415"/>
      <c r="CY5" s="415"/>
      <c r="CZ5" s="415"/>
      <c r="DA5" s="416"/>
      <c r="DB5" s="414">
        <v>76.099999999999994</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43748</v>
      </c>
      <c r="BO6" s="418"/>
      <c r="BP6" s="418"/>
      <c r="BQ6" s="418"/>
      <c r="BR6" s="418"/>
      <c r="BS6" s="418"/>
      <c r="BT6" s="418"/>
      <c r="BU6" s="419"/>
      <c r="BV6" s="417">
        <v>85406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81.599999999999994</v>
      </c>
      <c r="CU6" s="455"/>
      <c r="CV6" s="455"/>
      <c r="CW6" s="455"/>
      <c r="CX6" s="455"/>
      <c r="CY6" s="455"/>
      <c r="CZ6" s="455"/>
      <c r="DA6" s="456"/>
      <c r="DB6" s="454">
        <v>79.900000000000006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t="s">
        <v>92</v>
      </c>
      <c r="BO7" s="418"/>
      <c r="BP7" s="418"/>
      <c r="BQ7" s="418"/>
      <c r="BR7" s="418"/>
      <c r="BS7" s="418"/>
      <c r="BT7" s="418"/>
      <c r="BU7" s="419"/>
      <c r="BV7" s="417">
        <v>8903</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1616967</v>
      </c>
      <c r="CU7" s="418"/>
      <c r="CV7" s="418"/>
      <c r="CW7" s="418"/>
      <c r="CX7" s="418"/>
      <c r="CY7" s="418"/>
      <c r="CZ7" s="418"/>
      <c r="DA7" s="419"/>
      <c r="DB7" s="417">
        <v>1663717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79</v>
      </c>
      <c r="AV8" s="450"/>
      <c r="AW8" s="450"/>
      <c r="AX8" s="450"/>
      <c r="AY8" s="451" t="s">
        <v>95</v>
      </c>
      <c r="AZ8" s="452"/>
      <c r="BA8" s="452"/>
      <c r="BB8" s="452"/>
      <c r="BC8" s="452"/>
      <c r="BD8" s="452"/>
      <c r="BE8" s="452"/>
      <c r="BF8" s="452"/>
      <c r="BG8" s="452"/>
      <c r="BH8" s="452"/>
      <c r="BI8" s="452"/>
      <c r="BJ8" s="452"/>
      <c r="BK8" s="452"/>
      <c r="BL8" s="452"/>
      <c r="BM8" s="453"/>
      <c r="BN8" s="417">
        <v>43748</v>
      </c>
      <c r="BO8" s="418"/>
      <c r="BP8" s="418"/>
      <c r="BQ8" s="418"/>
      <c r="BR8" s="418"/>
      <c r="BS8" s="418"/>
      <c r="BT8" s="418"/>
      <c r="BU8" s="419"/>
      <c r="BV8" s="417">
        <v>76503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0.16</v>
      </c>
      <c r="CU8" s="458"/>
      <c r="CV8" s="458"/>
      <c r="CW8" s="458"/>
      <c r="CX8" s="458"/>
      <c r="CY8" s="458"/>
      <c r="CZ8" s="458"/>
      <c r="DA8" s="459"/>
      <c r="DB8" s="457">
        <v>0.16</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2896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-32755</v>
      </c>
      <c r="BO9" s="418"/>
      <c r="BP9" s="418"/>
      <c r="BQ9" s="418"/>
      <c r="BR9" s="418"/>
      <c r="BS9" s="418"/>
      <c r="BT9" s="418"/>
      <c r="BU9" s="419"/>
      <c r="BV9" s="417">
        <v>10678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9.8000000000000007</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3271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155189</v>
      </c>
      <c r="BO10" s="418"/>
      <c r="BP10" s="418"/>
      <c r="BQ10" s="418"/>
      <c r="BR10" s="418"/>
      <c r="BS10" s="418"/>
      <c r="BT10" s="418"/>
      <c r="BU10" s="419"/>
      <c r="BV10" s="417">
        <v>171078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2921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2919</v>
      </c>
      <c r="S13" s="499"/>
      <c r="T13" s="499"/>
      <c r="U13" s="499"/>
      <c r="V13" s="500"/>
      <c r="W13" s="433" t="s">
        <v>125</v>
      </c>
      <c r="X13" s="434"/>
      <c r="Y13" s="434"/>
      <c r="Z13" s="434"/>
      <c r="AA13" s="434"/>
      <c r="AB13" s="424"/>
      <c r="AC13" s="468">
        <v>409</v>
      </c>
      <c r="AD13" s="469"/>
      <c r="AE13" s="469"/>
      <c r="AF13" s="469"/>
      <c r="AG13" s="508"/>
      <c r="AH13" s="468">
        <v>469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122434</v>
      </c>
      <c r="BO13" s="418"/>
      <c r="BP13" s="418"/>
      <c r="BQ13" s="418"/>
      <c r="BR13" s="418"/>
      <c r="BS13" s="418"/>
      <c r="BT13" s="418"/>
      <c r="BU13" s="419"/>
      <c r="BV13" s="417">
        <v>181756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2.8</v>
      </c>
      <c r="CU13" s="415"/>
      <c r="CV13" s="415"/>
      <c r="CW13" s="415"/>
      <c r="CX13" s="415"/>
      <c r="CY13" s="415"/>
      <c r="CZ13" s="415"/>
      <c r="DA13" s="416"/>
      <c r="DB13" s="414">
        <v>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2996</v>
      </c>
      <c r="S14" s="499"/>
      <c r="T14" s="499"/>
      <c r="U14" s="499"/>
      <c r="V14" s="500"/>
      <c r="W14" s="407"/>
      <c r="X14" s="408"/>
      <c r="Y14" s="408"/>
      <c r="Z14" s="408"/>
      <c r="AA14" s="408"/>
      <c r="AB14" s="397"/>
      <c r="AC14" s="501">
        <v>29</v>
      </c>
      <c r="AD14" s="502"/>
      <c r="AE14" s="502"/>
      <c r="AF14" s="502"/>
      <c r="AG14" s="503"/>
      <c r="AH14" s="501">
        <v>29.1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2994</v>
      </c>
      <c r="S15" s="499"/>
      <c r="T15" s="499"/>
      <c r="U15" s="499"/>
      <c r="V15" s="500"/>
      <c r="W15" s="433" t="s">
        <v>132</v>
      </c>
      <c r="X15" s="434"/>
      <c r="Y15" s="434"/>
      <c r="Z15" s="434"/>
      <c r="AA15" s="434"/>
      <c r="AB15" s="424"/>
      <c r="AC15" s="468">
        <v>314</v>
      </c>
      <c r="AD15" s="469"/>
      <c r="AE15" s="469"/>
      <c r="AF15" s="469"/>
      <c r="AG15" s="508"/>
      <c r="AH15" s="468">
        <v>423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244040</v>
      </c>
      <c r="BO15" s="381"/>
      <c r="BP15" s="381"/>
      <c r="BQ15" s="381"/>
      <c r="BR15" s="381"/>
      <c r="BS15" s="381"/>
      <c r="BT15" s="381"/>
      <c r="BU15" s="382"/>
      <c r="BV15" s="380">
        <v>250582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22.3</v>
      </c>
      <c r="AD16" s="502"/>
      <c r="AE16" s="502"/>
      <c r="AF16" s="502"/>
      <c r="AG16" s="503"/>
      <c r="AH16" s="501">
        <v>26.3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1501823</v>
      </c>
      <c r="BO16" s="418"/>
      <c r="BP16" s="418"/>
      <c r="BQ16" s="418"/>
      <c r="BR16" s="418"/>
      <c r="BS16" s="418"/>
      <c r="BT16" s="418"/>
      <c r="BU16" s="419"/>
      <c r="BV16" s="417">
        <v>1525363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686</v>
      </c>
      <c r="AD17" s="469"/>
      <c r="AE17" s="469"/>
      <c r="AF17" s="469"/>
      <c r="AG17" s="508"/>
      <c r="AH17" s="468">
        <v>717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298498</v>
      </c>
      <c r="BO17" s="418"/>
      <c r="BP17" s="418"/>
      <c r="BQ17" s="418"/>
      <c r="BR17" s="418"/>
      <c r="BS17" s="418"/>
      <c r="BT17" s="418"/>
      <c r="BU17" s="419"/>
      <c r="BV17" s="417">
        <v>309263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80.84</v>
      </c>
      <c r="M18" s="530"/>
      <c r="N18" s="530"/>
      <c r="O18" s="530"/>
      <c r="P18" s="530"/>
      <c r="Q18" s="530"/>
      <c r="R18" s="531"/>
      <c r="S18" s="531"/>
      <c r="T18" s="531"/>
      <c r="U18" s="531"/>
      <c r="V18" s="532"/>
      <c r="W18" s="435"/>
      <c r="X18" s="436"/>
      <c r="Y18" s="436"/>
      <c r="Z18" s="436"/>
      <c r="AA18" s="436"/>
      <c r="AB18" s="427"/>
      <c r="AC18" s="533">
        <v>48.7</v>
      </c>
      <c r="AD18" s="534"/>
      <c r="AE18" s="534"/>
      <c r="AF18" s="534"/>
      <c r="AG18" s="535"/>
      <c r="AH18" s="533">
        <v>44.6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1279002</v>
      </c>
      <c r="BO18" s="418"/>
      <c r="BP18" s="418"/>
      <c r="BQ18" s="418"/>
      <c r="BR18" s="418"/>
      <c r="BS18" s="418"/>
      <c r="BT18" s="418"/>
      <c r="BU18" s="419"/>
      <c r="BV18" s="417">
        <v>1263502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36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1837345</v>
      </c>
      <c r="BO19" s="418"/>
      <c r="BP19" s="418"/>
      <c r="BQ19" s="418"/>
      <c r="BR19" s="418"/>
      <c r="BS19" s="418"/>
      <c r="BT19" s="418"/>
      <c r="BU19" s="419"/>
      <c r="BV19" s="417">
        <v>1874423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959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1784247</v>
      </c>
      <c r="BO23" s="418"/>
      <c r="BP23" s="418"/>
      <c r="BQ23" s="418"/>
      <c r="BR23" s="418"/>
      <c r="BS23" s="418"/>
      <c r="BT23" s="418"/>
      <c r="BU23" s="419"/>
      <c r="BV23" s="417">
        <v>1875452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5040</v>
      </c>
      <c r="R24" s="469"/>
      <c r="S24" s="469"/>
      <c r="T24" s="469"/>
      <c r="U24" s="469"/>
      <c r="V24" s="508"/>
      <c r="W24" s="563"/>
      <c r="X24" s="551"/>
      <c r="Y24" s="552"/>
      <c r="Z24" s="467" t="s">
        <v>155</v>
      </c>
      <c r="AA24" s="447"/>
      <c r="AB24" s="447"/>
      <c r="AC24" s="447"/>
      <c r="AD24" s="447"/>
      <c r="AE24" s="447"/>
      <c r="AF24" s="447"/>
      <c r="AG24" s="448"/>
      <c r="AH24" s="468">
        <v>50</v>
      </c>
      <c r="AI24" s="469"/>
      <c r="AJ24" s="469"/>
      <c r="AK24" s="469"/>
      <c r="AL24" s="508"/>
      <c r="AM24" s="468">
        <v>148150</v>
      </c>
      <c r="AN24" s="469"/>
      <c r="AO24" s="469"/>
      <c r="AP24" s="469"/>
      <c r="AQ24" s="469"/>
      <c r="AR24" s="508"/>
      <c r="AS24" s="468">
        <v>2963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1409384</v>
      </c>
      <c r="BO24" s="418"/>
      <c r="BP24" s="418"/>
      <c r="BQ24" s="418"/>
      <c r="BR24" s="418"/>
      <c r="BS24" s="418"/>
      <c r="BT24" s="418"/>
      <c r="BU24" s="419"/>
      <c r="BV24" s="417">
        <v>1462526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4950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199838</v>
      </c>
      <c r="BO25" s="381"/>
      <c r="BP25" s="381"/>
      <c r="BQ25" s="381"/>
      <c r="BR25" s="381"/>
      <c r="BS25" s="381"/>
      <c r="BT25" s="381"/>
      <c r="BU25" s="382"/>
      <c r="BV25" s="380">
        <v>145290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4320</v>
      </c>
      <c r="R26" s="469"/>
      <c r="S26" s="469"/>
      <c r="T26" s="469"/>
      <c r="U26" s="469"/>
      <c r="V26" s="508"/>
      <c r="W26" s="563"/>
      <c r="X26" s="551"/>
      <c r="Y26" s="552"/>
      <c r="Z26" s="467" t="s">
        <v>161</v>
      </c>
      <c r="AA26" s="573"/>
      <c r="AB26" s="573"/>
      <c r="AC26" s="573"/>
      <c r="AD26" s="573"/>
      <c r="AE26" s="573"/>
      <c r="AF26" s="573"/>
      <c r="AG26" s="574"/>
      <c r="AH26" s="468">
        <v>4</v>
      </c>
      <c r="AI26" s="469"/>
      <c r="AJ26" s="469"/>
      <c r="AK26" s="469"/>
      <c r="AL26" s="508"/>
      <c r="AM26" s="468">
        <v>13776</v>
      </c>
      <c r="AN26" s="469"/>
      <c r="AO26" s="469"/>
      <c r="AP26" s="469"/>
      <c r="AQ26" s="469"/>
      <c r="AR26" s="508"/>
      <c r="AS26" s="468">
        <v>3444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2538</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1000</v>
      </c>
      <c r="BO27" s="587"/>
      <c r="BP27" s="587"/>
      <c r="BQ27" s="587"/>
      <c r="BR27" s="587"/>
      <c r="BS27" s="587"/>
      <c r="BT27" s="587"/>
      <c r="BU27" s="588"/>
      <c r="BV27" s="586">
        <v>1000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2124</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1101889</v>
      </c>
      <c r="BO28" s="381"/>
      <c r="BP28" s="381"/>
      <c r="BQ28" s="381"/>
      <c r="BR28" s="381"/>
      <c r="BS28" s="381"/>
      <c r="BT28" s="381"/>
      <c r="BU28" s="382"/>
      <c r="BV28" s="380">
        <v>885700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6</v>
      </c>
      <c r="M29" s="469"/>
      <c r="N29" s="469"/>
      <c r="O29" s="469"/>
      <c r="P29" s="508"/>
      <c r="Q29" s="468">
        <v>2025</v>
      </c>
      <c r="R29" s="469"/>
      <c r="S29" s="469"/>
      <c r="T29" s="469"/>
      <c r="U29" s="469"/>
      <c r="V29" s="508"/>
      <c r="W29" s="564"/>
      <c r="X29" s="565"/>
      <c r="Y29" s="566"/>
      <c r="Z29" s="467" t="s">
        <v>171</v>
      </c>
      <c r="AA29" s="447"/>
      <c r="AB29" s="447"/>
      <c r="AC29" s="447"/>
      <c r="AD29" s="447"/>
      <c r="AE29" s="447"/>
      <c r="AF29" s="447"/>
      <c r="AG29" s="448"/>
      <c r="AH29" s="468">
        <v>50</v>
      </c>
      <c r="AI29" s="469"/>
      <c r="AJ29" s="469"/>
      <c r="AK29" s="469"/>
      <c r="AL29" s="508"/>
      <c r="AM29" s="468">
        <v>148150</v>
      </c>
      <c r="AN29" s="469"/>
      <c r="AO29" s="469"/>
      <c r="AP29" s="469"/>
      <c r="AQ29" s="469"/>
      <c r="AR29" s="508"/>
      <c r="AS29" s="468">
        <v>2963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100000</v>
      </c>
      <c r="BO29" s="418"/>
      <c r="BP29" s="418"/>
      <c r="BQ29" s="418"/>
      <c r="BR29" s="418"/>
      <c r="BS29" s="418"/>
      <c r="BT29" s="418"/>
      <c r="BU29" s="419"/>
      <c r="BV29" s="417">
        <v>95000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711380</v>
      </c>
      <c r="BO30" s="587"/>
      <c r="BP30" s="587"/>
      <c r="BQ30" s="587"/>
      <c r="BR30" s="587"/>
      <c r="BS30" s="587"/>
      <c r="BT30" s="587"/>
      <c r="BU30" s="588"/>
      <c r="BV30" s="586">
        <v>738580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蓬田村国民健康保険特別会計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蓬田村簡易水道事業特別会計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青森地域広域事務組合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よもぎたアシスト株式会社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蓬田村学校給食センター特別会計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蓬田村介護保険特別会計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蓬田村宅地造成事業特別会計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青森県市町村総合事務組合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株式会社蓬田紳装</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蓬田村後期高齢者医療特別会計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青森県後期高齢者医療広域連合(一般会計)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青森県後期高齢者医療広域連合(特別会計)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青森県交通災害共済組合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青森県市町村職員退職手当組合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1" zoomScale="80" zoomScaleNormal="80" zoomScaleSheetLayoutView="100" workbookViewId="0">
      <selection activeCell="BD18" sqref="BD1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522</v>
      </c>
      <c r="D34" s="1184"/>
      <c r="E34" s="1185"/>
      <c r="F34" s="32">
        <v>3.22</v>
      </c>
      <c r="G34" s="33">
        <v>1.44</v>
      </c>
      <c r="H34" s="33">
        <v>4.08</v>
      </c>
      <c r="I34" s="33">
        <v>4.59</v>
      </c>
      <c r="J34" s="34">
        <v>2.7</v>
      </c>
      <c r="K34" s="22"/>
      <c r="L34" s="22"/>
      <c r="M34" s="22"/>
      <c r="N34" s="22"/>
      <c r="O34" s="22"/>
      <c r="P34" s="22"/>
    </row>
    <row r="35" spans="1:16" ht="39" customHeight="1">
      <c r="A35" s="22"/>
      <c r="B35" s="35"/>
      <c r="C35" s="1178" t="s">
        <v>523</v>
      </c>
      <c r="D35" s="1179"/>
      <c r="E35" s="1180"/>
      <c r="F35" s="36">
        <v>0.44</v>
      </c>
      <c r="G35" s="37">
        <v>0.72</v>
      </c>
      <c r="H35" s="37">
        <v>0.06</v>
      </c>
      <c r="I35" s="37">
        <v>7.0000000000000007E-2</v>
      </c>
      <c r="J35" s="38">
        <v>1.1499999999999999</v>
      </c>
      <c r="K35" s="22"/>
      <c r="L35" s="22"/>
      <c r="M35" s="22"/>
      <c r="N35" s="22"/>
      <c r="O35" s="22"/>
      <c r="P35" s="22"/>
    </row>
    <row r="36" spans="1:16" ht="39" customHeight="1">
      <c r="A36" s="22"/>
      <c r="B36" s="35"/>
      <c r="C36" s="1178" t="s">
        <v>524</v>
      </c>
      <c r="D36" s="1179"/>
      <c r="E36" s="1180"/>
      <c r="F36" s="36">
        <v>1.1000000000000001</v>
      </c>
      <c r="G36" s="37">
        <v>0.82</v>
      </c>
      <c r="H36" s="37">
        <v>0.61</v>
      </c>
      <c r="I36" s="37">
        <v>0.59</v>
      </c>
      <c r="J36" s="38">
        <v>0.37</v>
      </c>
      <c r="K36" s="22"/>
      <c r="L36" s="22"/>
      <c r="M36" s="22"/>
      <c r="N36" s="22"/>
      <c r="O36" s="22"/>
      <c r="P36" s="22"/>
    </row>
    <row r="37" spans="1:16" ht="39" customHeight="1">
      <c r="A37" s="22"/>
      <c r="B37" s="35"/>
      <c r="C37" s="1178" t="s">
        <v>525</v>
      </c>
      <c r="D37" s="1179"/>
      <c r="E37" s="1180"/>
      <c r="F37" s="36">
        <v>0.38</v>
      </c>
      <c r="G37" s="37">
        <v>0.06</v>
      </c>
      <c r="H37" s="37">
        <v>0.16</v>
      </c>
      <c r="I37" s="37">
        <v>0.03</v>
      </c>
      <c r="J37" s="38">
        <v>0.18</v>
      </c>
      <c r="K37" s="22"/>
      <c r="L37" s="22"/>
      <c r="M37" s="22"/>
      <c r="N37" s="22"/>
      <c r="O37" s="22"/>
      <c r="P37" s="22"/>
    </row>
    <row r="38" spans="1:16" ht="39" customHeight="1">
      <c r="A38" s="22"/>
      <c r="B38" s="35"/>
      <c r="C38" s="1178" t="s">
        <v>526</v>
      </c>
      <c r="D38" s="1179"/>
      <c r="E38" s="1180"/>
      <c r="F38" s="36">
        <v>0.02</v>
      </c>
      <c r="G38" s="37">
        <v>0</v>
      </c>
      <c r="H38" s="37">
        <v>0.04</v>
      </c>
      <c r="I38" s="37">
        <v>0</v>
      </c>
      <c r="J38" s="38">
        <v>0</v>
      </c>
      <c r="K38" s="22"/>
      <c r="L38" s="22"/>
      <c r="M38" s="22"/>
      <c r="N38" s="22"/>
      <c r="O38" s="22"/>
      <c r="P38" s="22"/>
    </row>
    <row r="39" spans="1:16" ht="39" customHeight="1">
      <c r="A39" s="22"/>
      <c r="B39" s="35"/>
      <c r="C39" s="1178" t="s">
        <v>527</v>
      </c>
      <c r="D39" s="1179"/>
      <c r="E39" s="1180"/>
      <c r="F39" s="36">
        <v>0.02</v>
      </c>
      <c r="G39" s="37">
        <v>0.01</v>
      </c>
      <c r="H39" s="37">
        <v>0.04</v>
      </c>
      <c r="I39" s="37">
        <v>0</v>
      </c>
      <c r="J39" s="38">
        <v>0</v>
      </c>
      <c r="K39" s="22"/>
      <c r="L39" s="22"/>
      <c r="M39" s="22"/>
      <c r="N39" s="22"/>
      <c r="O39" s="22"/>
      <c r="P39" s="22"/>
    </row>
    <row r="40" spans="1:16" ht="39" customHeight="1">
      <c r="A40" s="22"/>
      <c r="B40" s="35"/>
      <c r="C40" s="1178" t="s">
        <v>528</v>
      </c>
      <c r="D40" s="1179"/>
      <c r="E40" s="1180"/>
      <c r="F40" s="36">
        <v>0.02</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530</v>
      </c>
      <c r="D43" s="1182"/>
      <c r="E43" s="1183"/>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D18" sqref="BD1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281</v>
      </c>
      <c r="L45" s="60">
        <v>250</v>
      </c>
      <c r="M45" s="60">
        <v>225</v>
      </c>
      <c r="N45" s="60">
        <v>191</v>
      </c>
      <c r="O45" s="61">
        <v>180</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53</v>
      </c>
      <c r="L48" s="64">
        <v>51</v>
      </c>
      <c r="M48" s="64">
        <v>48</v>
      </c>
      <c r="N48" s="64">
        <v>49</v>
      </c>
      <c r="O48" s="65">
        <v>43</v>
      </c>
      <c r="P48" s="48"/>
      <c r="Q48" s="48"/>
      <c r="R48" s="48"/>
      <c r="S48" s="48"/>
      <c r="T48" s="48"/>
      <c r="U48" s="48"/>
    </row>
    <row r="49" spans="1:21" ht="30.75" customHeight="1">
      <c r="A49" s="48"/>
      <c r="B49" s="1196"/>
      <c r="C49" s="1197"/>
      <c r="D49" s="62"/>
      <c r="E49" s="1188" t="s">
        <v>16</v>
      </c>
      <c r="F49" s="1188"/>
      <c r="G49" s="1188"/>
      <c r="H49" s="1188"/>
      <c r="I49" s="1188"/>
      <c r="J49" s="1189"/>
      <c r="K49" s="63">
        <v>31</v>
      </c>
      <c r="L49" s="64">
        <v>26</v>
      </c>
      <c r="M49" s="64">
        <v>2</v>
      </c>
      <c r="N49" s="64">
        <v>3</v>
      </c>
      <c r="O49" s="65">
        <v>5</v>
      </c>
      <c r="P49" s="48"/>
      <c r="Q49" s="48"/>
      <c r="R49" s="48"/>
      <c r="S49" s="48"/>
      <c r="T49" s="48"/>
      <c r="U49" s="48"/>
    </row>
    <row r="50" spans="1:21" ht="30.75" customHeight="1">
      <c r="A50" s="48"/>
      <c r="B50" s="1196"/>
      <c r="C50" s="1197"/>
      <c r="D50" s="62"/>
      <c r="E50" s="1188" t="s">
        <v>17</v>
      </c>
      <c r="F50" s="1188"/>
      <c r="G50" s="1188"/>
      <c r="H50" s="1188"/>
      <c r="I50" s="1188"/>
      <c r="J50" s="1189"/>
      <c r="K50" s="63">
        <v>1</v>
      </c>
      <c r="L50" s="64">
        <v>1</v>
      </c>
      <c r="M50" s="64">
        <v>1</v>
      </c>
      <c r="N50" s="64">
        <v>2</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256</v>
      </c>
      <c r="L52" s="64">
        <v>249</v>
      </c>
      <c r="M52" s="64">
        <v>222</v>
      </c>
      <c r="N52" s="64">
        <v>204</v>
      </c>
      <c r="O52" s="65">
        <v>200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110</v>
      </c>
      <c r="L53" s="69">
        <v>79</v>
      </c>
      <c r="M53" s="69">
        <v>54</v>
      </c>
      <c r="N53" s="69">
        <v>41</v>
      </c>
      <c r="O53" s="70">
        <v>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BD18" sqref="BD1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1941</v>
      </c>
      <c r="J41" s="83">
        <v>1802</v>
      </c>
      <c r="K41" s="83">
        <v>1854</v>
      </c>
      <c r="L41" s="83">
        <v>1875</v>
      </c>
      <c r="M41" s="84">
        <v>1784</v>
      </c>
    </row>
    <row r="42" spans="2:13" ht="27.75" customHeight="1">
      <c r="B42" s="1204"/>
      <c r="C42" s="1205"/>
      <c r="D42" s="85"/>
      <c r="E42" s="1210" t="s">
        <v>26</v>
      </c>
      <c r="F42" s="1210"/>
      <c r="G42" s="1210"/>
      <c r="H42" s="1211"/>
      <c r="I42" s="86" t="s">
        <v>477</v>
      </c>
      <c r="J42" s="87" t="s">
        <v>477</v>
      </c>
      <c r="K42" s="87" t="s">
        <v>477</v>
      </c>
      <c r="L42" s="87" t="s">
        <v>477</v>
      </c>
      <c r="M42" s="88" t="s">
        <v>477</v>
      </c>
    </row>
    <row r="43" spans="2:13" ht="27.75" customHeight="1">
      <c r="B43" s="1204"/>
      <c r="C43" s="1205"/>
      <c r="D43" s="85"/>
      <c r="E43" s="1210" t="s">
        <v>27</v>
      </c>
      <c r="F43" s="1210"/>
      <c r="G43" s="1210"/>
      <c r="H43" s="1211"/>
      <c r="I43" s="86">
        <v>646</v>
      </c>
      <c r="J43" s="87">
        <v>566</v>
      </c>
      <c r="K43" s="87">
        <v>553</v>
      </c>
      <c r="L43" s="87">
        <v>551</v>
      </c>
      <c r="M43" s="88">
        <v>524</v>
      </c>
    </row>
    <row r="44" spans="2:13" ht="27.75" customHeight="1">
      <c r="B44" s="1204"/>
      <c r="C44" s="1205"/>
      <c r="D44" s="85"/>
      <c r="E44" s="1210" t="s">
        <v>28</v>
      </c>
      <c r="F44" s="1210"/>
      <c r="G44" s="1210"/>
      <c r="H44" s="1211"/>
      <c r="I44" s="86">
        <v>38</v>
      </c>
      <c r="J44" s="87">
        <v>12</v>
      </c>
      <c r="K44" s="87">
        <v>51</v>
      </c>
      <c r="L44" s="87">
        <v>49</v>
      </c>
      <c r="M44" s="88">
        <v>45</v>
      </c>
    </row>
    <row r="45" spans="2:13" ht="27.75" customHeight="1">
      <c r="B45" s="1204"/>
      <c r="C45" s="1205"/>
      <c r="D45" s="85"/>
      <c r="E45" s="1210" t="s">
        <v>29</v>
      </c>
      <c r="F45" s="1210"/>
      <c r="G45" s="1210"/>
      <c r="H45" s="1211"/>
      <c r="I45" s="86">
        <v>678</v>
      </c>
      <c r="J45" s="87">
        <v>593</v>
      </c>
      <c r="K45" s="87">
        <v>483</v>
      </c>
      <c r="L45" s="87">
        <v>423</v>
      </c>
      <c r="M45" s="88">
        <v>407</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1205</v>
      </c>
      <c r="J50" s="87">
        <v>1452</v>
      </c>
      <c r="K50" s="87">
        <v>1518</v>
      </c>
      <c r="L50" s="87">
        <v>1774</v>
      </c>
      <c r="M50" s="88">
        <v>1955</v>
      </c>
    </row>
    <row r="51" spans="2:13" ht="27.75" customHeight="1">
      <c r="B51" s="1204"/>
      <c r="C51" s="1205"/>
      <c r="D51" s="85"/>
      <c r="E51" s="1210" t="s">
        <v>36</v>
      </c>
      <c r="F51" s="1210"/>
      <c r="G51" s="1210"/>
      <c r="H51" s="1211"/>
      <c r="I51" s="86" t="s">
        <v>477</v>
      </c>
      <c r="J51" s="87" t="s">
        <v>477</v>
      </c>
      <c r="K51" s="87" t="s">
        <v>477</v>
      </c>
      <c r="L51" s="87" t="s">
        <v>477</v>
      </c>
      <c r="M51" s="88" t="s">
        <v>477</v>
      </c>
    </row>
    <row r="52" spans="2:13" ht="27.75" customHeight="1">
      <c r="B52" s="1206"/>
      <c r="C52" s="1207"/>
      <c r="D52" s="85"/>
      <c r="E52" s="1210" t="s">
        <v>37</v>
      </c>
      <c r="F52" s="1210"/>
      <c r="G52" s="1210"/>
      <c r="H52" s="1211"/>
      <c r="I52" s="86">
        <v>2054</v>
      </c>
      <c r="J52" s="87">
        <v>1947</v>
      </c>
      <c r="K52" s="87">
        <v>1977</v>
      </c>
      <c r="L52" s="87">
        <v>1933</v>
      </c>
      <c r="M52" s="88">
        <v>1810</v>
      </c>
    </row>
    <row r="53" spans="2:13" ht="27.75" customHeight="1" thickBot="1">
      <c r="B53" s="1217" t="s">
        <v>38</v>
      </c>
      <c r="C53" s="1218"/>
      <c r="D53" s="92"/>
      <c r="E53" s="1219" t="s">
        <v>39</v>
      </c>
      <c r="F53" s="1219"/>
      <c r="G53" s="1219"/>
      <c r="H53" s="1220"/>
      <c r="I53" s="93">
        <v>44</v>
      </c>
      <c r="J53" s="94">
        <v>-424</v>
      </c>
      <c r="K53" s="94">
        <v>-555</v>
      </c>
      <c r="L53" s="94">
        <v>-808</v>
      </c>
      <c r="M53" s="95">
        <v>-1005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ht="13.5">
      <c r="B42" s="250"/>
      <c r="C42" s="246"/>
      <c r="D42" s="246"/>
      <c r="E42" s="246"/>
      <c r="F42" s="246"/>
      <c r="G42" s="353" t="s">
        <v>550</v>
      </c>
      <c r="I42" s="354"/>
      <c r="J42" s="354"/>
      <c r="K42" s="354"/>
      <c r="L42" s="246"/>
      <c r="M42" s="246"/>
      <c r="N42" s="246"/>
      <c r="O42" s="246"/>
    </row>
    <row r="43" spans="2:17" ht="13.5">
      <c r="B43" s="250"/>
      <c r="C43" s="246"/>
      <c r="D43" s="246"/>
      <c r="E43" s="246"/>
      <c r="F43" s="246"/>
      <c r="G43" s="1221" t="s">
        <v>560</v>
      </c>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55"/>
      <c r="I48" s="355"/>
      <c r="J48" s="355"/>
    </row>
    <row r="49" spans="1:17" ht="13.5">
      <c r="B49" s="250"/>
      <c r="C49" s="246"/>
      <c r="D49" s="246"/>
      <c r="E49" s="246"/>
      <c r="F49" s="246"/>
      <c r="G49" s="245" t="s">
        <v>551</v>
      </c>
    </row>
    <row r="50" spans="1:17" ht="13.5">
      <c r="B50" s="250"/>
      <c r="C50" s="246"/>
      <c r="D50" s="246"/>
      <c r="E50" s="246"/>
      <c r="F50" s="246"/>
      <c r="G50" s="1230"/>
      <c r="H50" s="1231"/>
      <c r="I50" s="1231"/>
      <c r="J50" s="1232"/>
      <c r="K50" s="356" t="s">
        <v>517</v>
      </c>
      <c r="L50" s="356" t="s">
        <v>518</v>
      </c>
      <c r="M50" s="356" t="s">
        <v>519</v>
      </c>
      <c r="N50" s="356" t="s">
        <v>520</v>
      </c>
      <c r="O50" s="356" t="s">
        <v>521</v>
      </c>
    </row>
    <row r="51" spans="1:17" ht="13.5">
      <c r="B51" s="250"/>
      <c r="C51" s="246"/>
      <c r="D51" s="246"/>
      <c r="E51" s="246"/>
      <c r="F51" s="246"/>
      <c r="G51" s="1233" t="s">
        <v>552</v>
      </c>
      <c r="H51" s="1234"/>
      <c r="I51" s="1239" t="s">
        <v>553</v>
      </c>
      <c r="J51" s="1239"/>
      <c r="K51" s="1241"/>
      <c r="L51" s="1241"/>
      <c r="M51" s="1241"/>
      <c r="N51" s="1242"/>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554</v>
      </c>
      <c r="J53" s="1243"/>
      <c r="K53" s="1244"/>
      <c r="L53" s="1244"/>
      <c r="M53" s="1244"/>
      <c r="N53" s="1246">
        <v>59.5</v>
      </c>
      <c r="O53" s="1244"/>
    </row>
    <row r="54" spans="1:17" ht="13.5">
      <c r="A54" s="357"/>
      <c r="B54" s="250"/>
      <c r="C54" s="246"/>
      <c r="D54" s="246"/>
      <c r="E54" s="246"/>
      <c r="F54" s="246"/>
      <c r="G54" s="1237"/>
      <c r="H54" s="1238"/>
      <c r="I54" s="1243"/>
      <c r="J54" s="1243"/>
      <c r="K54" s="1245"/>
      <c r="L54" s="1245"/>
      <c r="M54" s="1245"/>
      <c r="N54" s="1245"/>
      <c r="O54" s="1245"/>
    </row>
    <row r="55" spans="1:17" ht="13.5">
      <c r="A55" s="357"/>
      <c r="B55" s="250"/>
      <c r="C55" s="246"/>
      <c r="D55" s="246"/>
      <c r="E55" s="246"/>
      <c r="F55" s="246"/>
      <c r="G55" s="1247" t="s">
        <v>555</v>
      </c>
      <c r="H55" s="1248"/>
      <c r="I55" s="1243" t="s">
        <v>553</v>
      </c>
      <c r="J55" s="1243"/>
      <c r="K55" s="1241"/>
      <c r="L55" s="1241"/>
      <c r="M55" s="1241"/>
      <c r="N55" s="1242">
        <v>0</v>
      </c>
      <c r="O55" s="1241"/>
    </row>
    <row r="56" spans="1:17" ht="13.5">
      <c r="A56" s="357"/>
      <c r="B56" s="250"/>
      <c r="C56" s="246"/>
      <c r="D56" s="246"/>
      <c r="E56" s="246"/>
      <c r="F56" s="246"/>
      <c r="G56" s="1249"/>
      <c r="H56" s="1250"/>
      <c r="I56" s="1243"/>
      <c r="J56" s="1243"/>
      <c r="K56" s="1242"/>
      <c r="L56" s="1242"/>
      <c r="M56" s="1242"/>
      <c r="N56" s="1242"/>
      <c r="O56" s="1242"/>
    </row>
    <row r="57" spans="1:17" s="357" customFormat="1" ht="13.5">
      <c r="B57" s="358"/>
      <c r="C57" s="354"/>
      <c r="D57" s="354"/>
      <c r="E57" s="354"/>
      <c r="F57" s="354"/>
      <c r="G57" s="1249"/>
      <c r="H57" s="1250"/>
      <c r="I57" s="1253" t="s">
        <v>554</v>
      </c>
      <c r="J57" s="1253"/>
      <c r="K57" s="1244"/>
      <c r="L57" s="1244"/>
      <c r="M57" s="1244"/>
      <c r="N57" s="1246">
        <v>54.2</v>
      </c>
      <c r="O57" s="1244"/>
      <c r="P57" s="359"/>
      <c r="Q57" s="358"/>
    </row>
    <row r="58" spans="1:17" s="357" customFormat="1" ht="13.5">
      <c r="A58" s="245"/>
      <c r="B58" s="358"/>
      <c r="C58" s="354"/>
      <c r="D58" s="354"/>
      <c r="E58" s="354"/>
      <c r="F58" s="354"/>
      <c r="G58" s="1251"/>
      <c r="H58" s="1252"/>
      <c r="I58" s="1253"/>
      <c r="J58" s="1253"/>
      <c r="K58" s="1245"/>
      <c r="L58" s="1245"/>
      <c r="M58" s="1245"/>
      <c r="N58" s="1245"/>
      <c r="O58" s="1245"/>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ht="13.5">
      <c r="B64" s="250"/>
      <c r="C64" s="246"/>
      <c r="D64" s="246"/>
      <c r="E64" s="246"/>
      <c r="F64" s="246"/>
      <c r="G64" s="353" t="s">
        <v>550</v>
      </c>
      <c r="I64" s="354"/>
      <c r="J64" s="354"/>
      <c r="K64" s="354"/>
      <c r="L64" s="246"/>
      <c r="M64" s="246"/>
      <c r="N64" s="246"/>
      <c r="O64" s="246"/>
    </row>
    <row r="65" spans="2:30" ht="13.5">
      <c r="B65" s="250"/>
      <c r="C65" s="246"/>
      <c r="D65" s="246"/>
      <c r="E65" s="246"/>
      <c r="F65" s="246"/>
      <c r="G65" s="1221" t="s">
        <v>559</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557</v>
      </c>
      <c r="I71" s="370"/>
      <c r="J71" s="366"/>
      <c r="K71" s="366"/>
      <c r="L71" s="367"/>
      <c r="M71" s="366"/>
      <c r="N71" s="367"/>
      <c r="O71" s="368"/>
    </row>
    <row r="72" spans="2:30" ht="13.5">
      <c r="B72" s="250"/>
      <c r="C72" s="246"/>
      <c r="D72" s="246"/>
      <c r="E72" s="246"/>
      <c r="F72" s="246"/>
      <c r="G72" s="1230"/>
      <c r="H72" s="1231"/>
      <c r="I72" s="1231"/>
      <c r="J72" s="1232"/>
      <c r="K72" s="356" t="s">
        <v>517</v>
      </c>
      <c r="L72" s="356" t="s">
        <v>518</v>
      </c>
      <c r="M72" s="356" t="s">
        <v>519</v>
      </c>
      <c r="N72" s="356" t="s">
        <v>520</v>
      </c>
      <c r="O72" s="356" t="s">
        <v>521</v>
      </c>
    </row>
    <row r="73" spans="2:30" ht="13.5">
      <c r="B73" s="250"/>
      <c r="C73" s="246"/>
      <c r="D73" s="246"/>
      <c r="E73" s="246"/>
      <c r="F73" s="246"/>
      <c r="G73" s="1233" t="s">
        <v>552</v>
      </c>
      <c r="H73" s="1234"/>
      <c r="I73" s="1239" t="s">
        <v>553</v>
      </c>
      <c r="J73" s="1239"/>
      <c r="K73" s="1254">
        <v>3.1</v>
      </c>
      <c r="L73" s="1254"/>
      <c r="M73" s="1242"/>
      <c r="N73" s="1242"/>
      <c r="O73" s="1242"/>
      <c r="S73" s="245">
        <v>9.9</v>
      </c>
    </row>
    <row r="74" spans="2:30" ht="13.5">
      <c r="B74" s="250"/>
      <c r="C74" s="246"/>
      <c r="D74" s="246"/>
      <c r="E74" s="246"/>
      <c r="F74" s="246"/>
      <c r="G74" s="1235"/>
      <c r="H74" s="1236"/>
      <c r="I74" s="1240"/>
      <c r="J74" s="1240"/>
      <c r="K74" s="1254"/>
      <c r="L74" s="1254"/>
      <c r="M74" s="1242"/>
      <c r="N74" s="1242"/>
      <c r="O74" s="1242"/>
    </row>
    <row r="75" spans="2:30" ht="13.5">
      <c r="B75" s="250"/>
      <c r="C75" s="246"/>
      <c r="D75" s="246"/>
      <c r="E75" s="246"/>
      <c r="F75" s="246"/>
      <c r="G75" s="1235"/>
      <c r="H75" s="1236"/>
      <c r="I75" s="1243" t="s">
        <v>558</v>
      </c>
      <c r="J75" s="1243"/>
      <c r="K75" s="1246">
        <v>10.199999999999999</v>
      </c>
      <c r="L75" s="1246">
        <v>7.8</v>
      </c>
      <c r="M75" s="1246">
        <v>5.6</v>
      </c>
      <c r="N75" s="1246">
        <v>4</v>
      </c>
      <c r="O75" s="1246">
        <v>2.8</v>
      </c>
      <c r="U75" s="245">
        <v>81.2</v>
      </c>
      <c r="W75" s="245">
        <v>87.2</v>
      </c>
      <c r="Y75" s="245">
        <v>99.8</v>
      </c>
      <c r="AA75" s="245">
        <v>109.5</v>
      </c>
      <c r="AC75" s="245">
        <v>115.2</v>
      </c>
    </row>
    <row r="76" spans="2:30" ht="13.5">
      <c r="B76" s="250"/>
      <c r="C76" s="246"/>
      <c r="D76" s="246"/>
      <c r="E76" s="246"/>
      <c r="F76" s="246"/>
      <c r="G76" s="1237"/>
      <c r="H76" s="1238"/>
      <c r="I76" s="1243"/>
      <c r="J76" s="1243"/>
      <c r="K76" s="1245"/>
      <c r="L76" s="1245"/>
      <c r="M76" s="1245"/>
      <c r="N76" s="1245"/>
      <c r="O76" s="1245"/>
    </row>
    <row r="77" spans="2:30" ht="13.5">
      <c r="B77" s="250"/>
      <c r="C77" s="246"/>
      <c r="D77" s="246"/>
      <c r="E77" s="246"/>
      <c r="F77" s="246"/>
      <c r="G77" s="1247" t="s">
        <v>555</v>
      </c>
      <c r="H77" s="1248"/>
      <c r="I77" s="1243" t="s">
        <v>553</v>
      </c>
      <c r="J77" s="1243"/>
      <c r="K77" s="1254">
        <v>0</v>
      </c>
      <c r="L77" s="1254">
        <v>0</v>
      </c>
      <c r="M77" s="1242">
        <v>0</v>
      </c>
      <c r="N77" s="1242">
        <v>0</v>
      </c>
      <c r="O77" s="1242">
        <v>0</v>
      </c>
      <c r="R77" s="245">
        <v>12.3</v>
      </c>
      <c r="T77" s="245">
        <v>11.1</v>
      </c>
    </row>
    <row r="78" spans="2:30" ht="13.5">
      <c r="B78" s="250"/>
      <c r="C78" s="246"/>
      <c r="D78" s="246"/>
      <c r="E78" s="246"/>
      <c r="F78" s="246"/>
      <c r="G78" s="1249"/>
      <c r="H78" s="1250"/>
      <c r="I78" s="1243"/>
      <c r="J78" s="1243"/>
      <c r="K78" s="1254"/>
      <c r="L78" s="1254"/>
      <c r="M78" s="1242"/>
      <c r="N78" s="1242"/>
      <c r="O78" s="1242"/>
    </row>
    <row r="79" spans="2:30" ht="13.5">
      <c r="B79" s="250"/>
      <c r="C79" s="246"/>
      <c r="D79" s="246"/>
      <c r="E79" s="246"/>
      <c r="F79" s="246"/>
      <c r="G79" s="1249"/>
      <c r="H79" s="1250"/>
      <c r="I79" s="1255" t="s">
        <v>558</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ht="13.5">
      <c r="B80" s="250"/>
      <c r="C80" s="246"/>
      <c r="D80" s="246"/>
      <c r="E80" s="246"/>
      <c r="F80" s="246"/>
      <c r="G80" s="1251"/>
      <c r="H80" s="1252"/>
      <c r="I80" s="1253"/>
      <c r="J80" s="1253"/>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2" zoomScale="80" zoomScaleNormal="8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1"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118838</v>
      </c>
      <c r="E3" s="118"/>
      <c r="F3" s="119">
        <v>228305</v>
      </c>
      <c r="G3" s="120"/>
      <c r="H3" s="121"/>
    </row>
    <row r="4" spans="1:8">
      <c r="A4" s="122"/>
      <c r="B4" s="123"/>
      <c r="C4" s="124"/>
      <c r="D4" s="125">
        <v>37089</v>
      </c>
      <c r="E4" s="126"/>
      <c r="F4" s="127">
        <v>86611</v>
      </c>
      <c r="G4" s="128"/>
      <c r="H4" s="129"/>
    </row>
    <row r="5" spans="1:8">
      <c r="A5" s="110" t="s">
        <v>511</v>
      </c>
      <c r="B5" s="115"/>
      <c r="C5" s="116"/>
      <c r="D5" s="117">
        <v>127990</v>
      </c>
      <c r="E5" s="118"/>
      <c r="F5" s="119">
        <v>316331</v>
      </c>
      <c r="G5" s="120"/>
      <c r="H5" s="121"/>
    </row>
    <row r="6" spans="1:8">
      <c r="A6" s="122"/>
      <c r="B6" s="123"/>
      <c r="C6" s="124"/>
      <c r="D6" s="125">
        <v>27905</v>
      </c>
      <c r="E6" s="126"/>
      <c r="F6" s="127">
        <v>106387</v>
      </c>
      <c r="G6" s="128"/>
      <c r="H6" s="129"/>
    </row>
    <row r="7" spans="1:8">
      <c r="A7" s="110" t="s">
        <v>512</v>
      </c>
      <c r="B7" s="115"/>
      <c r="C7" s="116"/>
      <c r="D7" s="117">
        <v>202258</v>
      </c>
      <c r="E7" s="118"/>
      <c r="F7" s="119">
        <v>333013</v>
      </c>
      <c r="G7" s="120"/>
      <c r="H7" s="121"/>
    </row>
    <row r="8" spans="1:8">
      <c r="A8" s="122"/>
      <c r="B8" s="123"/>
      <c r="C8" s="124"/>
      <c r="D8" s="125">
        <v>35479</v>
      </c>
      <c r="E8" s="126"/>
      <c r="F8" s="127">
        <v>126732</v>
      </c>
      <c r="G8" s="128"/>
      <c r="H8" s="129"/>
    </row>
    <row r="9" spans="1:8">
      <c r="A9" s="110" t="s">
        <v>513</v>
      </c>
      <c r="B9" s="115"/>
      <c r="C9" s="116"/>
      <c r="D9" s="117">
        <v>181481</v>
      </c>
      <c r="E9" s="118"/>
      <c r="F9" s="119">
        <v>280458</v>
      </c>
      <c r="G9" s="120"/>
      <c r="H9" s="121"/>
    </row>
    <row r="10" spans="1:8">
      <c r="A10" s="122"/>
      <c r="B10" s="123"/>
      <c r="C10" s="124"/>
      <c r="D10" s="125">
        <v>50411</v>
      </c>
      <c r="E10" s="126"/>
      <c r="F10" s="127">
        <v>127286</v>
      </c>
      <c r="G10" s="128"/>
      <c r="H10" s="129"/>
    </row>
    <row r="11" spans="1:8">
      <c r="A11" s="110" t="s">
        <v>514</v>
      </c>
      <c r="B11" s="115"/>
      <c r="C11" s="116"/>
      <c r="D11" s="117">
        <v>137356</v>
      </c>
      <c r="E11" s="118"/>
      <c r="F11" s="119">
        <v>291945</v>
      </c>
      <c r="G11" s="120"/>
      <c r="H11" s="121"/>
    </row>
    <row r="12" spans="1:8">
      <c r="A12" s="122"/>
      <c r="B12" s="123"/>
      <c r="C12" s="130"/>
      <c r="D12" s="125">
        <v>54198</v>
      </c>
      <c r="E12" s="126"/>
      <c r="F12" s="127">
        <v>127651</v>
      </c>
      <c r="G12" s="128"/>
      <c r="H12" s="129"/>
    </row>
    <row r="13" spans="1:8">
      <c r="A13" s="110"/>
      <c r="B13" s="115"/>
      <c r="C13" s="131"/>
      <c r="D13" s="132">
        <v>153585</v>
      </c>
      <c r="E13" s="133"/>
      <c r="F13" s="134">
        <v>290010</v>
      </c>
      <c r="G13" s="135"/>
      <c r="H13" s="121"/>
    </row>
    <row r="14" spans="1:8">
      <c r="A14" s="122"/>
      <c r="B14" s="123"/>
      <c r="C14" s="124"/>
      <c r="D14" s="125">
        <v>41016</v>
      </c>
      <c r="E14" s="126"/>
      <c r="F14" s="127">
        <v>114933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3.25</v>
      </c>
      <c r="C19" s="136">
        <f>ROUND(VALUE(SUBSTITUTE(実質収支比率等に係る経年分析!G$48,"▲","-")),2)</f>
        <v>1.45</v>
      </c>
      <c r="D19" s="136">
        <f>ROUND(VALUE(SUBSTITUTE(実質収支比率等に係る経年分析!H$48,"▲","-")),2)</f>
        <v>4.08</v>
      </c>
      <c r="E19" s="136">
        <f>ROUND(VALUE(SUBSTITUTE(実質収支比率等に係る経年分析!I$48,"▲","-")),2)</f>
        <v>4.5999999999999996</v>
      </c>
      <c r="F19" s="136">
        <f>ROUND(VALUE(SUBSTITUTE(実質収支比率等に係る経年分析!J$48,"▲","-")),2)</f>
        <v>2.71</v>
      </c>
    </row>
    <row r="20" spans="1:11">
      <c r="A20" s="136" t="s">
        <v>44</v>
      </c>
      <c r="B20" s="136">
        <f>ROUND(VALUE(SUBSTITUTE(実質収支比率等に係る経年分析!F$47,"▲","-")),2)</f>
        <v>29.38</v>
      </c>
      <c r="C20" s="136">
        <f>ROUND(VALUE(SUBSTITUTE(実質収支比率等に係る経年分析!G$47,"▲","-")),2)</f>
        <v>33.479999999999997</v>
      </c>
      <c r="D20" s="136">
        <f>ROUND(VALUE(SUBSTITUTE(実質収支比率等に係る経年分析!H$47,"▲","-")),2)</f>
        <v>41.21</v>
      </c>
      <c r="E20" s="136">
        <f>ROUND(VALUE(SUBSTITUTE(実質収支比率等に係る経年分析!I$47,"▲","-")),2)</f>
        <v>53.24</v>
      </c>
      <c r="F20" s="136">
        <f>ROUND(VALUE(SUBSTITUTE(実質収支比率等に係る経年分析!J$47,"▲","-")),2)</f>
        <v>68.150000000000006</v>
      </c>
    </row>
    <row r="21" spans="1:11">
      <c r="A21" s="136" t="s">
        <v>45</v>
      </c>
      <c r="B21" s="136">
        <f>IF(ISNUMBER(VALUE(SUBSTITUTE(実質収支比率等に係る経年分析!F$49,"▲","-"))),ROUND(VALUE(SUBSTITUTE(実質収支比率等に係る経年分析!F$49,"▲","-")),2),NA())</f>
        <v>0.81</v>
      </c>
      <c r="C21" s="136">
        <f>IF(ISNUMBER(VALUE(SUBSTITUTE(実質収支比率等に係る経年分析!G$49,"▲","-"))),ROUND(VALUE(SUBSTITUTE(実質収支比率等に係る経年分析!G$49,"▲","-")),2),NA())</f>
        <v>0.16</v>
      </c>
      <c r="D21" s="136">
        <f>IF(ISNUMBER(VALUE(SUBSTITUTE(実質収支比率等に係る経年分析!H$49,"▲","-"))),ROUND(VALUE(SUBSTITUTE(実質収支比率等に係る経年分析!H$49,"▲","-")),2),NA())</f>
        <v>8.82</v>
      </c>
      <c r="E21" s="136">
        <f>IF(ISNUMBER(VALUE(SUBSTITUTE(実質収支比率等に係る経年分析!I$49,"▲","-"))),ROUND(VALUE(SUBSTITUTE(実質収支比率等に係る経年分析!I$49,"▲","-")),2),NA())</f>
        <v>10.92</v>
      </c>
      <c r="F21" s="136">
        <f>IF(ISNUMBER(VALUE(SUBSTITUTE(実質収支比率等に係る経年分析!J$49,"▲","-"))),ROUND(VALUE(SUBSTITUTE(実質収支比率等に係る経年分析!J$49,"▲","-")),2),NA())</f>
        <v>7.57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蓬田村学校給食センター特別会計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蓬田村後期高齢者医療特別会計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蓬田村簡易水道事業特別会計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蓬田村国民健康保険特別会計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0.18</v>
      </c>
    </row>
    <row r="34" spans="1:16">
      <c r="A34" s="137" t="str">
        <f>IF(連結実質赤字比率に係る赤字・黒字の構成分析!C$36="",NA(),連結実質赤字比率に係る赤字・黒字の構成分析!C$36)</f>
        <v>蓬田村宅地造成事業特別会計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0.37</v>
      </c>
    </row>
    <row r="35" spans="1:16">
      <c r="A35" s="137" t="str">
        <f>IF(連結実質赤字比率に係る赤字・黒字の構成分析!C$35="",NA(),連結実質赤字比率に係る赤字・黒字の構成分析!C$35)</f>
        <v>蓬田村介護保険特別会計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7.0000000000000007E-2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1.1499999999999999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3.22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256</v>
      </c>
      <c r="E42" s="138"/>
      <c r="F42" s="138"/>
      <c r="G42" s="138">
        <f>'実質公債費比率（分子）の構造'!L$52</f>
        <v>249</v>
      </c>
      <c r="H42" s="138"/>
      <c r="I42" s="138"/>
      <c r="J42" s="138">
        <f>'実質公債費比率（分子）の構造'!M$52</f>
        <v>222</v>
      </c>
      <c r="K42" s="138"/>
      <c r="L42" s="138"/>
      <c r="M42" s="138">
        <f>'実質公債費比率（分子）の構造'!N$52</f>
        <v>204</v>
      </c>
      <c r="N42" s="138"/>
      <c r="O42" s="138"/>
      <c r="P42" s="138">
        <f>'実質公債費比率（分子）の構造'!O$52</f>
        <v>200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2</v>
      </c>
      <c r="L44" s="138"/>
      <c r="M44" s="138"/>
      <c r="N44" s="138" t="str">
        <f>'実質公債費比率（分子）の構造'!O$50</f>
        <v>-</v>
      </c>
      <c r="O44" s="138"/>
      <c r="P44" s="138"/>
    </row>
    <row r="45" spans="1:16">
      <c r="A45" s="138" t="s">
        <v>55</v>
      </c>
      <c r="B45" s="138">
        <f>'実質公債費比率（分子）の構造'!K$49</f>
        <v>31</v>
      </c>
      <c r="C45" s="138"/>
      <c r="D45" s="138"/>
      <c r="E45" s="138">
        <f>'実質公債費比率（分子）の構造'!L$49</f>
        <v>26</v>
      </c>
      <c r="F45" s="138"/>
      <c r="G45" s="138"/>
      <c r="H45" s="138">
        <f>'実質公債費比率（分子）の構造'!M$49</f>
        <v>2</v>
      </c>
      <c r="I45" s="138"/>
      <c r="J45" s="138"/>
      <c r="K45" s="138">
        <f>'実質公債費比率（分子）の構造'!N$49</f>
        <v>3</v>
      </c>
      <c r="L45" s="138"/>
      <c r="M45" s="138"/>
      <c r="N45" s="138">
        <f>'実質公債費比率（分子）の構造'!O$49</f>
        <v>5</v>
      </c>
      <c r="O45" s="138"/>
      <c r="P45" s="138"/>
    </row>
    <row r="46" spans="1:16">
      <c r="A46" s="138" t="s">
        <v>56</v>
      </c>
      <c r="B46" s="138">
        <f>'実質公債費比率（分子）の構造'!K$48</f>
        <v>53</v>
      </c>
      <c r="C46" s="138"/>
      <c r="D46" s="138"/>
      <c r="E46" s="138">
        <f>'実質公債費比率（分子）の構造'!L$48</f>
        <v>51</v>
      </c>
      <c r="F46" s="138"/>
      <c r="G46" s="138"/>
      <c r="H46" s="138">
        <f>'実質公債費比率（分子）の構造'!M$48</f>
        <v>48</v>
      </c>
      <c r="I46" s="138"/>
      <c r="J46" s="138"/>
      <c r="K46" s="138">
        <f>'実質公債費比率（分子）の構造'!N$48</f>
        <v>49</v>
      </c>
      <c r="L46" s="138"/>
      <c r="M46" s="138"/>
      <c r="N46" s="138">
        <f>'実質公債費比率（分子）の構造'!O$48</f>
        <v>43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281</v>
      </c>
      <c r="C49" s="138"/>
      <c r="D49" s="138"/>
      <c r="E49" s="138">
        <f>'実質公債費比率（分子）の構造'!L$45</f>
        <v>250</v>
      </c>
      <c r="F49" s="138"/>
      <c r="G49" s="138"/>
      <c r="H49" s="138">
        <f>'実質公債費比率（分子）の構造'!M$45</f>
        <v>225</v>
      </c>
      <c r="I49" s="138"/>
      <c r="J49" s="138"/>
      <c r="K49" s="138">
        <f>'実質公債費比率（分子）の構造'!N$45</f>
        <v>191</v>
      </c>
      <c r="L49" s="138"/>
      <c r="M49" s="138"/>
      <c r="N49" s="138">
        <f>'実質公債費比率（分子）の構造'!O$45</f>
        <v>180</v>
      </c>
      <c r="O49" s="138"/>
      <c r="P49" s="138"/>
    </row>
    <row r="50" spans="1:16">
      <c r="A50" s="138" t="s">
        <v>60</v>
      </c>
      <c r="B50" s="138" t="e">
        <f>NA()</f>
        <v>#N/A</v>
      </c>
      <c r="C50" s="138">
        <f>IF(ISNUMBER('実質公債費比率（分子）の構造'!K$53),'実質公債費比率（分子）の構造'!K$53,NA())</f>
        <v>110</v>
      </c>
      <c r="D50" s="138" t="e">
        <f>NA()</f>
        <v>#N/A</v>
      </c>
      <c r="E50" s="138" t="e">
        <f>NA()</f>
        <v>#N/A</v>
      </c>
      <c r="F50" s="138">
        <f>IF(ISNUMBER('実質公債費比率（分子）の構造'!L$53),'実質公債費比率（分子）の構造'!L$53,NA())</f>
        <v>79</v>
      </c>
      <c r="G50" s="138" t="e">
        <f>NA()</f>
        <v>#N/A</v>
      </c>
      <c r="H50" s="138" t="e">
        <f>NA()</f>
        <v>#N/A</v>
      </c>
      <c r="I50" s="138">
        <f>IF(ISNUMBER('実質公債費比率（分子）の構造'!M$53),'実質公債費比率（分子）の構造'!M$53,NA())</f>
        <v>54</v>
      </c>
      <c r="J50" s="138" t="e">
        <f>NA()</f>
        <v>#N/A</v>
      </c>
      <c r="K50" s="138" t="e">
        <f>NA()</f>
        <v>#N/A</v>
      </c>
      <c r="L50" s="138">
        <f>IF(ISNUMBER('実質公債費比率（分子）の構造'!N$53),'実質公債費比率（分子）の構造'!N$53,NA())</f>
        <v>41</v>
      </c>
      <c r="M50" s="138" t="e">
        <f>NA()</f>
        <v>#N/A</v>
      </c>
      <c r="N50" s="138" t="e">
        <f>NA()</f>
        <v>#N/A</v>
      </c>
      <c r="O50" s="138">
        <f>IF(ISNUMBER('実質公債費比率（分子）の構造'!O$53),'実質公債費比率（分子）の構造'!O$53,NA())</f>
        <v>28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2054</v>
      </c>
      <c r="E56" s="137"/>
      <c r="F56" s="137"/>
      <c r="G56" s="137">
        <f>'将来負担比率（分子）の構造'!J$52</f>
        <v>1947</v>
      </c>
      <c r="H56" s="137"/>
      <c r="I56" s="137"/>
      <c r="J56" s="137">
        <f>'将来負担比率（分子）の構造'!K$52</f>
        <v>1977</v>
      </c>
      <c r="K56" s="137"/>
      <c r="L56" s="137"/>
      <c r="M56" s="137">
        <f>'将来負担比率（分子）の構造'!L$52</f>
        <v>1933</v>
      </c>
      <c r="N56" s="137"/>
      <c r="O56" s="137"/>
      <c r="P56" s="137">
        <f>'将来負担比率（分子）の構造'!M$52</f>
        <v>1810</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1205</v>
      </c>
      <c r="E58" s="137"/>
      <c r="F58" s="137"/>
      <c r="G58" s="137">
        <f>'将来負担比率（分子）の構造'!J$50</f>
        <v>1452</v>
      </c>
      <c r="H58" s="137"/>
      <c r="I58" s="137"/>
      <c r="J58" s="137">
        <f>'将来負担比率（分子）の構造'!K$50</f>
        <v>1518</v>
      </c>
      <c r="K58" s="137"/>
      <c r="L58" s="137"/>
      <c r="M58" s="137">
        <f>'将来負担比率（分子）の構造'!L$50</f>
        <v>1774</v>
      </c>
      <c r="N58" s="137"/>
      <c r="O58" s="137"/>
      <c r="P58" s="137">
        <f>'将来負担比率（分子）の構造'!M$50</f>
        <v>1955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678</v>
      </c>
      <c r="C62" s="137"/>
      <c r="D62" s="137"/>
      <c r="E62" s="137">
        <f>'将来負担比率（分子）の構造'!J$45</f>
        <v>593</v>
      </c>
      <c r="F62" s="137"/>
      <c r="G62" s="137"/>
      <c r="H62" s="137">
        <f>'将来負担比率（分子）の構造'!K$45</f>
        <v>483</v>
      </c>
      <c r="I62" s="137"/>
      <c r="J62" s="137"/>
      <c r="K62" s="137">
        <f>'将来負担比率（分子）の構造'!L$45</f>
        <v>423</v>
      </c>
      <c r="L62" s="137"/>
      <c r="M62" s="137"/>
      <c r="N62" s="137">
        <f>'将来負担比率（分子）の構造'!M$45</f>
        <v>407</v>
      </c>
      <c r="O62" s="137"/>
      <c r="P62" s="137"/>
    </row>
    <row r="63" spans="1:16">
      <c r="A63" s="137" t="s">
        <v>28</v>
      </c>
      <c r="B63" s="137">
        <f>'将来負担比率（分子）の構造'!I$44</f>
        <v>38</v>
      </c>
      <c r="C63" s="137"/>
      <c r="D63" s="137"/>
      <c r="E63" s="137">
        <f>'将来負担比率（分子）の構造'!J$44</f>
        <v>12</v>
      </c>
      <c r="F63" s="137"/>
      <c r="G63" s="137"/>
      <c r="H63" s="137">
        <f>'将来負担比率（分子）の構造'!K$44</f>
        <v>51</v>
      </c>
      <c r="I63" s="137"/>
      <c r="J63" s="137"/>
      <c r="K63" s="137">
        <f>'将来負担比率（分子）の構造'!L$44</f>
        <v>49</v>
      </c>
      <c r="L63" s="137"/>
      <c r="M63" s="137"/>
      <c r="N63" s="137">
        <f>'将来負担比率（分子）の構造'!M$44</f>
        <v>45</v>
      </c>
      <c r="O63" s="137"/>
      <c r="P63" s="137"/>
    </row>
    <row r="64" spans="1:16">
      <c r="A64" s="137" t="s">
        <v>27</v>
      </c>
      <c r="B64" s="137">
        <f>'将来負担比率（分子）の構造'!I$43</f>
        <v>646</v>
      </c>
      <c r="C64" s="137"/>
      <c r="D64" s="137"/>
      <c r="E64" s="137">
        <f>'将来負担比率（分子）の構造'!J$43</f>
        <v>566</v>
      </c>
      <c r="F64" s="137"/>
      <c r="G64" s="137"/>
      <c r="H64" s="137">
        <f>'将来負担比率（分子）の構造'!K$43</f>
        <v>553</v>
      </c>
      <c r="I64" s="137"/>
      <c r="J64" s="137"/>
      <c r="K64" s="137">
        <f>'将来負担比率（分子）の構造'!L$43</f>
        <v>551</v>
      </c>
      <c r="L64" s="137"/>
      <c r="M64" s="137"/>
      <c r="N64" s="137">
        <f>'将来負担比率（分子）の構造'!M$43</f>
        <v>524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1941</v>
      </c>
      <c r="C66" s="137"/>
      <c r="D66" s="137"/>
      <c r="E66" s="137">
        <f>'将来負担比率（分子）の構造'!J$41</f>
        <v>1802</v>
      </c>
      <c r="F66" s="137"/>
      <c r="G66" s="137"/>
      <c r="H66" s="137">
        <f>'将来負担比率（分子）の構造'!K$41</f>
        <v>1854</v>
      </c>
      <c r="I66" s="137"/>
      <c r="J66" s="137"/>
      <c r="K66" s="137">
        <f>'将来負担比率（分子）の構造'!L$41</f>
        <v>1875</v>
      </c>
      <c r="L66" s="137"/>
      <c r="M66" s="137"/>
      <c r="N66" s="137">
        <f>'将来負担比率（分子）の構造'!M$41</f>
        <v>1784</v>
      </c>
      <c r="O66" s="137"/>
      <c r="P66" s="137"/>
    </row>
    <row r="67" spans="1:16">
      <c r="A67" s="137" t="s">
        <v>64</v>
      </c>
      <c r="B67" s="137" t="e">
        <f>NA()</f>
        <v>#N/A</v>
      </c>
      <c r="C67" s="137">
        <f>IF(ISNUMBER('将来負担比率（分子）の構造'!I$53), IF('将来負担比率（分子）の構造'!I$53 &lt; 0, 0, '将来負担比率（分子）の構造'!I$53), NA())</f>
        <v>44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BD18" sqref="BD1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224350</v>
      </c>
      <c r="S5" s="615"/>
      <c r="T5" s="615"/>
      <c r="U5" s="615"/>
      <c r="V5" s="615"/>
      <c r="W5" s="615"/>
      <c r="X5" s="615"/>
      <c r="Y5" s="616"/>
      <c r="Z5" s="617">
        <v>9</v>
      </c>
      <c r="AA5" s="617"/>
      <c r="AB5" s="617"/>
      <c r="AC5" s="617"/>
      <c r="AD5" s="618">
        <v>224350</v>
      </c>
      <c r="AE5" s="618"/>
      <c r="AF5" s="618"/>
      <c r="AG5" s="618"/>
      <c r="AH5" s="618"/>
      <c r="AI5" s="618"/>
      <c r="AJ5" s="618"/>
      <c r="AK5" s="618"/>
      <c r="AL5" s="619">
        <v>14.3</v>
      </c>
      <c r="AM5" s="620"/>
      <c r="AN5" s="620"/>
      <c r="AO5" s="621"/>
      <c r="AP5" s="611" t="s">
        <v>210</v>
      </c>
      <c r="AQ5" s="612"/>
      <c r="AR5" s="612"/>
      <c r="AS5" s="612"/>
      <c r="AT5" s="612"/>
      <c r="AU5" s="612"/>
      <c r="AV5" s="612"/>
      <c r="AW5" s="612"/>
      <c r="AX5" s="612"/>
      <c r="AY5" s="612"/>
      <c r="AZ5" s="612"/>
      <c r="BA5" s="612"/>
      <c r="BB5" s="612"/>
      <c r="BC5" s="612"/>
      <c r="BD5" s="612"/>
      <c r="BE5" s="612"/>
      <c r="BF5" s="613"/>
      <c r="BG5" s="625">
        <v>224350</v>
      </c>
      <c r="BH5" s="626"/>
      <c r="BI5" s="626"/>
      <c r="BJ5" s="626"/>
      <c r="BK5" s="626"/>
      <c r="BL5" s="626"/>
      <c r="BM5" s="626"/>
      <c r="BN5" s="627"/>
      <c r="BO5" s="628">
        <v>100</v>
      </c>
      <c r="BP5" s="628"/>
      <c r="BQ5" s="628"/>
      <c r="BR5" s="628"/>
      <c r="BS5" s="629">
        <v>1584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31017</v>
      </c>
      <c r="S6" s="626"/>
      <c r="T6" s="626"/>
      <c r="U6" s="626"/>
      <c r="V6" s="626"/>
      <c r="W6" s="626"/>
      <c r="X6" s="626"/>
      <c r="Y6" s="627"/>
      <c r="Z6" s="628">
        <v>1.3</v>
      </c>
      <c r="AA6" s="628"/>
      <c r="AB6" s="628"/>
      <c r="AC6" s="628"/>
      <c r="AD6" s="629">
        <v>31017</v>
      </c>
      <c r="AE6" s="629"/>
      <c r="AF6" s="629"/>
      <c r="AG6" s="629"/>
      <c r="AH6" s="629"/>
      <c r="AI6" s="629"/>
      <c r="AJ6" s="629"/>
      <c r="AK6" s="629"/>
      <c r="AL6" s="630">
        <v>2</v>
      </c>
      <c r="AM6" s="631"/>
      <c r="AN6" s="631"/>
      <c r="AO6" s="632"/>
      <c r="AP6" s="622" t="s">
        <v>215</v>
      </c>
      <c r="AQ6" s="623"/>
      <c r="AR6" s="623"/>
      <c r="AS6" s="623"/>
      <c r="AT6" s="623"/>
      <c r="AU6" s="623"/>
      <c r="AV6" s="623"/>
      <c r="AW6" s="623"/>
      <c r="AX6" s="623"/>
      <c r="AY6" s="623"/>
      <c r="AZ6" s="623"/>
      <c r="BA6" s="623"/>
      <c r="BB6" s="623"/>
      <c r="BC6" s="623"/>
      <c r="BD6" s="623"/>
      <c r="BE6" s="623"/>
      <c r="BF6" s="624"/>
      <c r="BG6" s="625">
        <v>224350</v>
      </c>
      <c r="BH6" s="626"/>
      <c r="BI6" s="626"/>
      <c r="BJ6" s="626"/>
      <c r="BK6" s="626"/>
      <c r="BL6" s="626"/>
      <c r="BM6" s="626"/>
      <c r="BN6" s="627"/>
      <c r="BO6" s="628">
        <v>100</v>
      </c>
      <c r="BP6" s="628"/>
      <c r="BQ6" s="628"/>
      <c r="BR6" s="628"/>
      <c r="BS6" s="629">
        <v>1584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48825</v>
      </c>
      <c r="CS6" s="626"/>
      <c r="CT6" s="626"/>
      <c r="CU6" s="626"/>
      <c r="CV6" s="626"/>
      <c r="CW6" s="626"/>
      <c r="CX6" s="626"/>
      <c r="CY6" s="627"/>
      <c r="CZ6" s="628">
        <v>2</v>
      </c>
      <c r="DA6" s="628"/>
      <c r="DB6" s="628"/>
      <c r="DC6" s="628"/>
      <c r="DD6" s="634" t="s">
        <v>217</v>
      </c>
      <c r="DE6" s="626"/>
      <c r="DF6" s="626"/>
      <c r="DG6" s="626"/>
      <c r="DH6" s="626"/>
      <c r="DI6" s="626"/>
      <c r="DJ6" s="626"/>
      <c r="DK6" s="626"/>
      <c r="DL6" s="626"/>
      <c r="DM6" s="626"/>
      <c r="DN6" s="626"/>
      <c r="DO6" s="626"/>
      <c r="DP6" s="627"/>
      <c r="DQ6" s="634">
        <v>48825</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249</v>
      </c>
      <c r="S7" s="626"/>
      <c r="T7" s="626"/>
      <c r="U7" s="626"/>
      <c r="V7" s="626"/>
      <c r="W7" s="626"/>
      <c r="X7" s="626"/>
      <c r="Y7" s="627"/>
      <c r="Z7" s="628">
        <v>0</v>
      </c>
      <c r="AA7" s="628"/>
      <c r="AB7" s="628"/>
      <c r="AC7" s="628"/>
      <c r="AD7" s="629">
        <v>249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88468</v>
      </c>
      <c r="BH7" s="626"/>
      <c r="BI7" s="626"/>
      <c r="BJ7" s="626"/>
      <c r="BK7" s="626"/>
      <c r="BL7" s="626"/>
      <c r="BM7" s="626"/>
      <c r="BN7" s="627"/>
      <c r="BO7" s="628">
        <v>39.4</v>
      </c>
      <c r="BP7" s="628"/>
      <c r="BQ7" s="628"/>
      <c r="BR7" s="628"/>
      <c r="BS7" s="629">
        <v>1584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595803</v>
      </c>
      <c r="CS7" s="626"/>
      <c r="CT7" s="626"/>
      <c r="CU7" s="626"/>
      <c r="CV7" s="626"/>
      <c r="CW7" s="626"/>
      <c r="CX7" s="626"/>
      <c r="CY7" s="627"/>
      <c r="CZ7" s="628">
        <v>24.5</v>
      </c>
      <c r="DA7" s="628"/>
      <c r="DB7" s="628"/>
      <c r="DC7" s="628"/>
      <c r="DD7" s="634">
        <v>811</v>
      </c>
      <c r="DE7" s="626"/>
      <c r="DF7" s="626"/>
      <c r="DG7" s="626"/>
      <c r="DH7" s="626"/>
      <c r="DI7" s="626"/>
      <c r="DJ7" s="626"/>
      <c r="DK7" s="626"/>
      <c r="DL7" s="626"/>
      <c r="DM7" s="626"/>
      <c r="DN7" s="626"/>
      <c r="DO7" s="626"/>
      <c r="DP7" s="627"/>
      <c r="DQ7" s="634">
        <v>533819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311</v>
      </c>
      <c r="S8" s="626"/>
      <c r="T8" s="626"/>
      <c r="U8" s="626"/>
      <c r="V8" s="626"/>
      <c r="W8" s="626"/>
      <c r="X8" s="626"/>
      <c r="Y8" s="627"/>
      <c r="Z8" s="628">
        <v>0</v>
      </c>
      <c r="AA8" s="628"/>
      <c r="AB8" s="628"/>
      <c r="AC8" s="628"/>
      <c r="AD8" s="629">
        <v>311</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4534</v>
      </c>
      <c r="BH8" s="626"/>
      <c r="BI8" s="626"/>
      <c r="BJ8" s="626"/>
      <c r="BK8" s="626"/>
      <c r="BL8" s="626"/>
      <c r="BM8" s="626"/>
      <c r="BN8" s="627"/>
      <c r="BO8" s="628">
        <v>2</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547849</v>
      </c>
      <c r="CS8" s="626"/>
      <c r="CT8" s="626"/>
      <c r="CU8" s="626"/>
      <c r="CV8" s="626"/>
      <c r="CW8" s="626"/>
      <c r="CX8" s="626"/>
      <c r="CY8" s="627"/>
      <c r="CZ8" s="628">
        <v>22.5</v>
      </c>
      <c r="DA8" s="628"/>
      <c r="DB8" s="628"/>
      <c r="DC8" s="628"/>
      <c r="DD8" s="634">
        <v>10461</v>
      </c>
      <c r="DE8" s="626"/>
      <c r="DF8" s="626"/>
      <c r="DG8" s="626"/>
      <c r="DH8" s="626"/>
      <c r="DI8" s="626"/>
      <c r="DJ8" s="626"/>
      <c r="DK8" s="626"/>
      <c r="DL8" s="626"/>
      <c r="DM8" s="626"/>
      <c r="DN8" s="626"/>
      <c r="DO8" s="626"/>
      <c r="DP8" s="627"/>
      <c r="DQ8" s="634">
        <v>337938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157</v>
      </c>
      <c r="S9" s="626"/>
      <c r="T9" s="626"/>
      <c r="U9" s="626"/>
      <c r="V9" s="626"/>
      <c r="W9" s="626"/>
      <c r="X9" s="626"/>
      <c r="Y9" s="627"/>
      <c r="Z9" s="628">
        <v>0</v>
      </c>
      <c r="AA9" s="628"/>
      <c r="AB9" s="628"/>
      <c r="AC9" s="628"/>
      <c r="AD9" s="629">
        <v>157</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75422</v>
      </c>
      <c r="BH9" s="626"/>
      <c r="BI9" s="626"/>
      <c r="BJ9" s="626"/>
      <c r="BK9" s="626"/>
      <c r="BL9" s="626"/>
      <c r="BM9" s="626"/>
      <c r="BN9" s="627"/>
      <c r="BO9" s="628">
        <v>33.6</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199763</v>
      </c>
      <c r="CS9" s="626"/>
      <c r="CT9" s="626"/>
      <c r="CU9" s="626"/>
      <c r="CV9" s="626"/>
      <c r="CW9" s="626"/>
      <c r="CX9" s="626"/>
      <c r="CY9" s="627"/>
      <c r="CZ9" s="628">
        <v>8.1999999999999993</v>
      </c>
      <c r="DA9" s="628"/>
      <c r="DB9" s="628"/>
      <c r="DC9" s="628"/>
      <c r="DD9" s="634">
        <v>18053</v>
      </c>
      <c r="DE9" s="626"/>
      <c r="DF9" s="626"/>
      <c r="DG9" s="626"/>
      <c r="DH9" s="626"/>
      <c r="DI9" s="626"/>
      <c r="DJ9" s="626"/>
      <c r="DK9" s="626"/>
      <c r="DL9" s="626"/>
      <c r="DM9" s="626"/>
      <c r="DN9" s="626"/>
      <c r="DO9" s="626"/>
      <c r="DP9" s="627"/>
      <c r="DQ9" s="634">
        <v>186357</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46314</v>
      </c>
      <c r="S10" s="626"/>
      <c r="T10" s="626"/>
      <c r="U10" s="626"/>
      <c r="V10" s="626"/>
      <c r="W10" s="626"/>
      <c r="X10" s="626"/>
      <c r="Y10" s="627"/>
      <c r="Z10" s="628">
        <v>1.9</v>
      </c>
      <c r="AA10" s="628"/>
      <c r="AB10" s="628"/>
      <c r="AC10" s="628"/>
      <c r="AD10" s="629">
        <v>46314</v>
      </c>
      <c r="AE10" s="629"/>
      <c r="AF10" s="629"/>
      <c r="AG10" s="629"/>
      <c r="AH10" s="629"/>
      <c r="AI10" s="629"/>
      <c r="AJ10" s="629"/>
      <c r="AK10" s="629"/>
      <c r="AL10" s="630">
        <v>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3251</v>
      </c>
      <c r="BH10" s="626"/>
      <c r="BI10" s="626"/>
      <c r="BJ10" s="626"/>
      <c r="BK10" s="626"/>
      <c r="BL10" s="626"/>
      <c r="BM10" s="626"/>
      <c r="BN10" s="627"/>
      <c r="BO10" s="628">
        <v>1.4</v>
      </c>
      <c r="BP10" s="628"/>
      <c r="BQ10" s="628"/>
      <c r="BR10" s="628"/>
      <c r="BS10" s="634">
        <v>542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5261</v>
      </c>
      <c r="BH11" s="626"/>
      <c r="BI11" s="626"/>
      <c r="BJ11" s="626"/>
      <c r="BK11" s="626"/>
      <c r="BL11" s="626"/>
      <c r="BM11" s="626"/>
      <c r="BN11" s="627"/>
      <c r="BO11" s="628">
        <v>2.2999999999999998</v>
      </c>
      <c r="BP11" s="628"/>
      <c r="BQ11" s="628"/>
      <c r="BR11" s="628"/>
      <c r="BS11" s="634">
        <v>1042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238804</v>
      </c>
      <c r="CS11" s="626"/>
      <c r="CT11" s="626"/>
      <c r="CU11" s="626"/>
      <c r="CV11" s="626"/>
      <c r="CW11" s="626"/>
      <c r="CX11" s="626"/>
      <c r="CY11" s="627"/>
      <c r="CZ11" s="628">
        <v>9.8000000000000007</v>
      </c>
      <c r="DA11" s="628"/>
      <c r="DB11" s="628"/>
      <c r="DC11" s="628"/>
      <c r="DD11" s="634">
        <v>73962</v>
      </c>
      <c r="DE11" s="626"/>
      <c r="DF11" s="626"/>
      <c r="DG11" s="626"/>
      <c r="DH11" s="626"/>
      <c r="DI11" s="626"/>
      <c r="DJ11" s="626"/>
      <c r="DK11" s="626"/>
      <c r="DL11" s="626"/>
      <c r="DM11" s="626"/>
      <c r="DN11" s="626"/>
      <c r="DO11" s="626"/>
      <c r="DP11" s="627"/>
      <c r="DQ11" s="634">
        <v>139539</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96812</v>
      </c>
      <c r="BH12" s="626"/>
      <c r="BI12" s="626"/>
      <c r="BJ12" s="626"/>
      <c r="BK12" s="626"/>
      <c r="BL12" s="626"/>
      <c r="BM12" s="626"/>
      <c r="BN12" s="627"/>
      <c r="BO12" s="628">
        <v>43.2</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15669</v>
      </c>
      <c r="CS12" s="626"/>
      <c r="CT12" s="626"/>
      <c r="CU12" s="626"/>
      <c r="CV12" s="626"/>
      <c r="CW12" s="626"/>
      <c r="CX12" s="626"/>
      <c r="CY12" s="627"/>
      <c r="CZ12" s="628">
        <v>0.6</v>
      </c>
      <c r="DA12" s="628"/>
      <c r="DB12" s="628"/>
      <c r="DC12" s="628"/>
      <c r="DD12" s="634">
        <v>2712</v>
      </c>
      <c r="DE12" s="626"/>
      <c r="DF12" s="626"/>
      <c r="DG12" s="626"/>
      <c r="DH12" s="626"/>
      <c r="DI12" s="626"/>
      <c r="DJ12" s="626"/>
      <c r="DK12" s="626"/>
      <c r="DL12" s="626"/>
      <c r="DM12" s="626"/>
      <c r="DN12" s="626"/>
      <c r="DO12" s="626"/>
      <c r="DP12" s="627"/>
      <c r="DQ12" s="634">
        <v>13474</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6065</v>
      </c>
      <c r="S13" s="626"/>
      <c r="T13" s="626"/>
      <c r="U13" s="626"/>
      <c r="V13" s="626"/>
      <c r="W13" s="626"/>
      <c r="X13" s="626"/>
      <c r="Y13" s="627"/>
      <c r="Z13" s="628">
        <v>0.2</v>
      </c>
      <c r="AA13" s="628"/>
      <c r="AB13" s="628"/>
      <c r="AC13" s="628"/>
      <c r="AD13" s="629">
        <v>6065</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91294</v>
      </c>
      <c r="BH13" s="626"/>
      <c r="BI13" s="626"/>
      <c r="BJ13" s="626"/>
      <c r="BK13" s="626"/>
      <c r="BL13" s="626"/>
      <c r="BM13" s="626"/>
      <c r="BN13" s="627"/>
      <c r="BO13" s="628">
        <v>40.700000000000003</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321859</v>
      </c>
      <c r="CS13" s="626"/>
      <c r="CT13" s="626"/>
      <c r="CU13" s="626"/>
      <c r="CV13" s="626"/>
      <c r="CW13" s="626"/>
      <c r="CX13" s="626"/>
      <c r="CY13" s="627"/>
      <c r="CZ13" s="628">
        <v>13.2</v>
      </c>
      <c r="DA13" s="628"/>
      <c r="DB13" s="628"/>
      <c r="DC13" s="628"/>
      <c r="DD13" s="634">
        <v>269143</v>
      </c>
      <c r="DE13" s="626"/>
      <c r="DF13" s="626"/>
      <c r="DG13" s="626"/>
      <c r="DH13" s="626"/>
      <c r="DI13" s="626"/>
      <c r="DJ13" s="626"/>
      <c r="DK13" s="626"/>
      <c r="DL13" s="626"/>
      <c r="DM13" s="626"/>
      <c r="DN13" s="626"/>
      <c r="DO13" s="626"/>
      <c r="DP13" s="627"/>
      <c r="DQ13" s="634">
        <v>104589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9230</v>
      </c>
      <c r="BH14" s="626"/>
      <c r="BI14" s="626"/>
      <c r="BJ14" s="626"/>
      <c r="BK14" s="626"/>
      <c r="BL14" s="626"/>
      <c r="BM14" s="626"/>
      <c r="BN14" s="627"/>
      <c r="BO14" s="628">
        <v>4.0999999999999996</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100320</v>
      </c>
      <c r="CS14" s="626"/>
      <c r="CT14" s="626"/>
      <c r="CU14" s="626"/>
      <c r="CV14" s="626"/>
      <c r="CW14" s="626"/>
      <c r="CX14" s="626"/>
      <c r="CY14" s="627"/>
      <c r="CZ14" s="628">
        <v>4.0999999999999996</v>
      </c>
      <c r="DA14" s="628"/>
      <c r="DB14" s="628"/>
      <c r="DC14" s="628"/>
      <c r="DD14" s="634">
        <v>15105</v>
      </c>
      <c r="DE14" s="626"/>
      <c r="DF14" s="626"/>
      <c r="DG14" s="626"/>
      <c r="DH14" s="626"/>
      <c r="DI14" s="626"/>
      <c r="DJ14" s="626"/>
      <c r="DK14" s="626"/>
      <c r="DL14" s="626"/>
      <c r="DM14" s="626"/>
      <c r="DN14" s="626"/>
      <c r="DO14" s="626"/>
      <c r="DP14" s="627"/>
      <c r="DQ14" s="634">
        <v>86266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372</v>
      </c>
      <c r="S15" s="626"/>
      <c r="T15" s="626"/>
      <c r="U15" s="626"/>
      <c r="V15" s="626"/>
      <c r="W15" s="626"/>
      <c r="X15" s="626"/>
      <c r="Y15" s="627"/>
      <c r="Z15" s="628">
        <v>0</v>
      </c>
      <c r="AA15" s="628"/>
      <c r="AB15" s="628"/>
      <c r="AC15" s="628"/>
      <c r="AD15" s="629">
        <v>372</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29840</v>
      </c>
      <c r="BH15" s="626"/>
      <c r="BI15" s="626"/>
      <c r="BJ15" s="626"/>
      <c r="BK15" s="626"/>
      <c r="BL15" s="626"/>
      <c r="BM15" s="626"/>
      <c r="BN15" s="627"/>
      <c r="BO15" s="628">
        <v>13.3</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186391</v>
      </c>
      <c r="CS15" s="626"/>
      <c r="CT15" s="626"/>
      <c r="CU15" s="626"/>
      <c r="CV15" s="626"/>
      <c r="CW15" s="626"/>
      <c r="CX15" s="626"/>
      <c r="CY15" s="627"/>
      <c r="CZ15" s="628">
        <v>7.7</v>
      </c>
      <c r="DA15" s="628"/>
      <c r="DB15" s="628"/>
      <c r="DC15" s="628"/>
      <c r="DD15" s="634">
        <v>10971</v>
      </c>
      <c r="DE15" s="626"/>
      <c r="DF15" s="626"/>
      <c r="DG15" s="626"/>
      <c r="DH15" s="626"/>
      <c r="DI15" s="626"/>
      <c r="DJ15" s="626"/>
      <c r="DK15" s="626"/>
      <c r="DL15" s="626"/>
      <c r="DM15" s="626"/>
      <c r="DN15" s="626"/>
      <c r="DO15" s="626"/>
      <c r="DP15" s="627"/>
      <c r="DQ15" s="634">
        <v>162575</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1382558</v>
      </c>
      <c r="S16" s="626"/>
      <c r="T16" s="626"/>
      <c r="U16" s="626"/>
      <c r="V16" s="626"/>
      <c r="W16" s="626"/>
      <c r="X16" s="626"/>
      <c r="Y16" s="627"/>
      <c r="Z16" s="628">
        <v>55.8</v>
      </c>
      <c r="AA16" s="628"/>
      <c r="AB16" s="628"/>
      <c r="AC16" s="628"/>
      <c r="AD16" s="629">
        <v>1256548</v>
      </c>
      <c r="AE16" s="629"/>
      <c r="AF16" s="629"/>
      <c r="AG16" s="629"/>
      <c r="AH16" s="629"/>
      <c r="AI16" s="629"/>
      <c r="AJ16" s="629"/>
      <c r="AK16" s="629"/>
      <c r="AL16" s="630">
        <v>80.2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13</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13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1256548</v>
      </c>
      <c r="S17" s="626"/>
      <c r="T17" s="626"/>
      <c r="U17" s="626"/>
      <c r="V17" s="626"/>
      <c r="W17" s="626"/>
      <c r="X17" s="626"/>
      <c r="Y17" s="627"/>
      <c r="Z17" s="628">
        <v>50.7</v>
      </c>
      <c r="AA17" s="628"/>
      <c r="AB17" s="628"/>
      <c r="AC17" s="628"/>
      <c r="AD17" s="629">
        <v>1256548</v>
      </c>
      <c r="AE17" s="629"/>
      <c r="AF17" s="629"/>
      <c r="AG17" s="629"/>
      <c r="AH17" s="629"/>
      <c r="AI17" s="629"/>
      <c r="AJ17" s="629"/>
      <c r="AK17" s="629"/>
      <c r="AL17" s="630">
        <v>80.2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180202</v>
      </c>
      <c r="CS17" s="626"/>
      <c r="CT17" s="626"/>
      <c r="CU17" s="626"/>
      <c r="CV17" s="626"/>
      <c r="CW17" s="626"/>
      <c r="CX17" s="626"/>
      <c r="CY17" s="627"/>
      <c r="CZ17" s="628">
        <v>7.4</v>
      </c>
      <c r="DA17" s="628"/>
      <c r="DB17" s="628"/>
      <c r="DC17" s="628"/>
      <c r="DD17" s="634" t="s">
        <v>113</v>
      </c>
      <c r="DE17" s="626"/>
      <c r="DF17" s="626"/>
      <c r="DG17" s="626"/>
      <c r="DH17" s="626"/>
      <c r="DI17" s="626"/>
      <c r="DJ17" s="626"/>
      <c r="DK17" s="626"/>
      <c r="DL17" s="626"/>
      <c r="DM17" s="626"/>
      <c r="DN17" s="626"/>
      <c r="DO17" s="626"/>
      <c r="DP17" s="627"/>
      <c r="DQ17" s="634">
        <v>180202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126010</v>
      </c>
      <c r="S18" s="626"/>
      <c r="T18" s="626"/>
      <c r="U18" s="626"/>
      <c r="V18" s="626"/>
      <c r="W18" s="626"/>
      <c r="X18" s="626"/>
      <c r="Y18" s="627"/>
      <c r="Z18" s="628">
        <v>5.0999999999999996</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1691393</v>
      </c>
      <c r="S20" s="626"/>
      <c r="T20" s="626"/>
      <c r="U20" s="626"/>
      <c r="V20" s="626"/>
      <c r="W20" s="626"/>
      <c r="X20" s="626"/>
      <c r="Y20" s="627"/>
      <c r="Z20" s="628">
        <v>68.2</v>
      </c>
      <c r="AA20" s="628"/>
      <c r="AB20" s="628"/>
      <c r="AC20" s="628"/>
      <c r="AD20" s="629">
        <v>1565383</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2435498</v>
      </c>
      <c r="CS20" s="626"/>
      <c r="CT20" s="626"/>
      <c r="CU20" s="626"/>
      <c r="CV20" s="626"/>
      <c r="CW20" s="626"/>
      <c r="CX20" s="626"/>
      <c r="CY20" s="627"/>
      <c r="CZ20" s="628">
        <v>100</v>
      </c>
      <c r="DA20" s="628"/>
      <c r="DB20" s="628"/>
      <c r="DC20" s="628"/>
      <c r="DD20" s="634">
        <v>401218</v>
      </c>
      <c r="DE20" s="626"/>
      <c r="DF20" s="626"/>
      <c r="DG20" s="626"/>
      <c r="DH20" s="626"/>
      <c r="DI20" s="626"/>
      <c r="DJ20" s="626"/>
      <c r="DK20" s="626"/>
      <c r="DL20" s="626"/>
      <c r="DM20" s="626"/>
      <c r="DN20" s="626"/>
      <c r="DO20" s="626"/>
      <c r="DP20" s="627"/>
      <c r="DQ20" s="634">
        <v>1793597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624</v>
      </c>
      <c r="S21" s="626"/>
      <c r="T21" s="626"/>
      <c r="U21" s="626"/>
      <c r="V21" s="626"/>
      <c r="W21" s="626"/>
      <c r="X21" s="626"/>
      <c r="Y21" s="627"/>
      <c r="Z21" s="628">
        <v>0</v>
      </c>
      <c r="AA21" s="628"/>
      <c r="AB21" s="628"/>
      <c r="AC21" s="628"/>
      <c r="AD21" s="629">
        <v>624</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50</v>
      </c>
      <c r="S22" s="626"/>
      <c r="T22" s="626"/>
      <c r="U22" s="626"/>
      <c r="V22" s="626"/>
      <c r="W22" s="626"/>
      <c r="X22" s="626"/>
      <c r="Y22" s="627"/>
      <c r="Z22" s="628">
        <v>0</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18167</v>
      </c>
      <c r="S23" s="626"/>
      <c r="T23" s="626"/>
      <c r="U23" s="626"/>
      <c r="V23" s="626"/>
      <c r="W23" s="626"/>
      <c r="X23" s="626"/>
      <c r="Y23" s="627"/>
      <c r="Z23" s="628">
        <v>0.7</v>
      </c>
      <c r="AA23" s="628"/>
      <c r="AB23" s="628"/>
      <c r="AC23" s="628"/>
      <c r="AD23" s="629">
        <v>664</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5426</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864518</v>
      </c>
      <c r="CS24" s="615"/>
      <c r="CT24" s="615"/>
      <c r="CU24" s="615"/>
      <c r="CV24" s="615"/>
      <c r="CW24" s="615"/>
      <c r="CX24" s="615"/>
      <c r="CY24" s="616"/>
      <c r="CZ24" s="652">
        <v>35.5</v>
      </c>
      <c r="DA24" s="653"/>
      <c r="DB24" s="653"/>
      <c r="DC24" s="654"/>
      <c r="DD24" s="651">
        <v>683734</v>
      </c>
      <c r="DE24" s="615"/>
      <c r="DF24" s="615"/>
      <c r="DG24" s="615"/>
      <c r="DH24" s="615"/>
      <c r="DI24" s="615"/>
      <c r="DJ24" s="615"/>
      <c r="DK24" s="616"/>
      <c r="DL24" s="651">
        <v>679599</v>
      </c>
      <c r="DM24" s="615"/>
      <c r="DN24" s="615"/>
      <c r="DO24" s="615"/>
      <c r="DP24" s="615"/>
      <c r="DQ24" s="615"/>
      <c r="DR24" s="615"/>
      <c r="DS24" s="615"/>
      <c r="DT24" s="615"/>
      <c r="DU24" s="615"/>
      <c r="DV24" s="616"/>
      <c r="DW24" s="619">
        <v>41.7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330482</v>
      </c>
      <c r="S25" s="626"/>
      <c r="T25" s="626"/>
      <c r="U25" s="626"/>
      <c r="V25" s="626"/>
      <c r="W25" s="626"/>
      <c r="X25" s="626"/>
      <c r="Y25" s="627"/>
      <c r="Z25" s="628">
        <v>13.3</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442863</v>
      </c>
      <c r="CS25" s="657"/>
      <c r="CT25" s="657"/>
      <c r="CU25" s="657"/>
      <c r="CV25" s="657"/>
      <c r="CW25" s="657"/>
      <c r="CX25" s="657"/>
      <c r="CY25" s="658"/>
      <c r="CZ25" s="659">
        <v>18.2</v>
      </c>
      <c r="DA25" s="660"/>
      <c r="DB25" s="660"/>
      <c r="DC25" s="661"/>
      <c r="DD25" s="634">
        <v>433082</v>
      </c>
      <c r="DE25" s="657"/>
      <c r="DF25" s="657"/>
      <c r="DG25" s="657"/>
      <c r="DH25" s="657"/>
      <c r="DI25" s="657"/>
      <c r="DJ25" s="657"/>
      <c r="DK25" s="658"/>
      <c r="DL25" s="634">
        <v>429132</v>
      </c>
      <c r="DM25" s="657"/>
      <c r="DN25" s="657"/>
      <c r="DO25" s="657"/>
      <c r="DP25" s="657"/>
      <c r="DQ25" s="657"/>
      <c r="DR25" s="657"/>
      <c r="DS25" s="657"/>
      <c r="DT25" s="657"/>
      <c r="DU25" s="657"/>
      <c r="DV25" s="658"/>
      <c r="DW25" s="630">
        <v>26.3</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267719</v>
      </c>
      <c r="CS26" s="626"/>
      <c r="CT26" s="626"/>
      <c r="CU26" s="626"/>
      <c r="CV26" s="626"/>
      <c r="CW26" s="626"/>
      <c r="CX26" s="626"/>
      <c r="CY26" s="627"/>
      <c r="CZ26" s="659">
        <v>11</v>
      </c>
      <c r="DA26" s="660"/>
      <c r="DB26" s="660"/>
      <c r="DC26" s="661"/>
      <c r="DD26" s="634">
        <v>264663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145437</v>
      </c>
      <c r="S27" s="626"/>
      <c r="T27" s="626"/>
      <c r="U27" s="626"/>
      <c r="V27" s="626"/>
      <c r="W27" s="626"/>
      <c r="X27" s="626"/>
      <c r="Y27" s="627"/>
      <c r="Z27" s="628">
        <v>5.9</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224350</v>
      </c>
      <c r="BH27" s="626"/>
      <c r="BI27" s="626"/>
      <c r="BJ27" s="626"/>
      <c r="BK27" s="626"/>
      <c r="BL27" s="626"/>
      <c r="BM27" s="626"/>
      <c r="BN27" s="627"/>
      <c r="BO27" s="628">
        <v>100</v>
      </c>
      <c r="BP27" s="628"/>
      <c r="BQ27" s="628"/>
      <c r="BR27" s="628"/>
      <c r="BS27" s="634">
        <v>1584</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241453</v>
      </c>
      <c r="CS27" s="657"/>
      <c r="CT27" s="657"/>
      <c r="CU27" s="657"/>
      <c r="CV27" s="657"/>
      <c r="CW27" s="657"/>
      <c r="CX27" s="657"/>
      <c r="CY27" s="658"/>
      <c r="CZ27" s="659">
        <v>9.9</v>
      </c>
      <c r="DA27" s="660"/>
      <c r="DB27" s="660"/>
      <c r="DC27" s="661"/>
      <c r="DD27" s="634">
        <v>70450</v>
      </c>
      <c r="DE27" s="657"/>
      <c r="DF27" s="657"/>
      <c r="DG27" s="657"/>
      <c r="DH27" s="657"/>
      <c r="DI27" s="657"/>
      <c r="DJ27" s="657"/>
      <c r="DK27" s="658"/>
      <c r="DL27" s="634">
        <v>70265</v>
      </c>
      <c r="DM27" s="657"/>
      <c r="DN27" s="657"/>
      <c r="DO27" s="657"/>
      <c r="DP27" s="657"/>
      <c r="DQ27" s="657"/>
      <c r="DR27" s="657"/>
      <c r="DS27" s="657"/>
      <c r="DT27" s="657"/>
      <c r="DU27" s="657"/>
      <c r="DV27" s="658"/>
      <c r="DW27" s="630">
        <v>4.3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12892</v>
      </c>
      <c r="S28" s="626"/>
      <c r="T28" s="626"/>
      <c r="U28" s="626"/>
      <c r="V28" s="626"/>
      <c r="W28" s="626"/>
      <c r="X28" s="626"/>
      <c r="Y28" s="627"/>
      <c r="Z28" s="628">
        <v>0.5</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180202</v>
      </c>
      <c r="CS28" s="626"/>
      <c r="CT28" s="626"/>
      <c r="CU28" s="626"/>
      <c r="CV28" s="626"/>
      <c r="CW28" s="626"/>
      <c r="CX28" s="626"/>
      <c r="CY28" s="627"/>
      <c r="CZ28" s="659">
        <v>7.4</v>
      </c>
      <c r="DA28" s="660"/>
      <c r="DB28" s="660"/>
      <c r="DC28" s="661"/>
      <c r="DD28" s="634">
        <v>180202</v>
      </c>
      <c r="DE28" s="626"/>
      <c r="DF28" s="626"/>
      <c r="DG28" s="626"/>
      <c r="DH28" s="626"/>
      <c r="DI28" s="626"/>
      <c r="DJ28" s="626"/>
      <c r="DK28" s="627"/>
      <c r="DL28" s="634">
        <v>180202</v>
      </c>
      <c r="DM28" s="626"/>
      <c r="DN28" s="626"/>
      <c r="DO28" s="626"/>
      <c r="DP28" s="626"/>
      <c r="DQ28" s="626"/>
      <c r="DR28" s="626"/>
      <c r="DS28" s="626"/>
      <c r="DT28" s="626"/>
      <c r="DU28" s="626"/>
      <c r="DV28" s="627"/>
      <c r="DW28" s="630">
        <v>11.1</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344</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180061</v>
      </c>
      <c r="CS29" s="657"/>
      <c r="CT29" s="657"/>
      <c r="CU29" s="657"/>
      <c r="CV29" s="657"/>
      <c r="CW29" s="657"/>
      <c r="CX29" s="657"/>
      <c r="CY29" s="658"/>
      <c r="CZ29" s="659">
        <v>7.4</v>
      </c>
      <c r="DA29" s="660"/>
      <c r="DB29" s="660"/>
      <c r="DC29" s="661"/>
      <c r="DD29" s="634">
        <v>180061</v>
      </c>
      <c r="DE29" s="657"/>
      <c r="DF29" s="657"/>
      <c r="DG29" s="657"/>
      <c r="DH29" s="657"/>
      <c r="DI29" s="657"/>
      <c r="DJ29" s="657"/>
      <c r="DK29" s="658"/>
      <c r="DL29" s="634">
        <v>180061</v>
      </c>
      <c r="DM29" s="657"/>
      <c r="DN29" s="657"/>
      <c r="DO29" s="657"/>
      <c r="DP29" s="657"/>
      <c r="DQ29" s="657"/>
      <c r="DR29" s="657"/>
      <c r="DS29" s="657"/>
      <c r="DT29" s="657"/>
      <c r="DU29" s="657"/>
      <c r="DV29" s="658"/>
      <c r="DW29" s="630">
        <v>11.1</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131797</v>
      </c>
      <c r="S30" s="626"/>
      <c r="T30" s="626"/>
      <c r="U30" s="626"/>
      <c r="V30" s="626"/>
      <c r="W30" s="626"/>
      <c r="X30" s="626"/>
      <c r="Y30" s="627"/>
      <c r="Z30" s="628">
        <v>5.3</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98.1</v>
      </c>
      <c r="BH30" s="684"/>
      <c r="BI30" s="684"/>
      <c r="BJ30" s="684"/>
      <c r="BK30" s="684"/>
      <c r="BL30" s="684"/>
      <c r="BM30" s="620">
        <v>92.8</v>
      </c>
      <c r="BN30" s="684"/>
      <c r="BO30" s="684"/>
      <c r="BP30" s="684"/>
      <c r="BQ30" s="685"/>
      <c r="BR30" s="683">
        <v>97.9</v>
      </c>
      <c r="BS30" s="684"/>
      <c r="BT30" s="684"/>
      <c r="BU30" s="684"/>
      <c r="BV30" s="684"/>
      <c r="BW30" s="684"/>
      <c r="BX30" s="620">
        <v>92.5</v>
      </c>
      <c r="BY30" s="684"/>
      <c r="BZ30" s="684"/>
      <c r="CA30" s="684"/>
      <c r="CB30" s="685"/>
      <c r="CD30" s="688"/>
      <c r="CE30" s="689"/>
      <c r="CF30" s="639" t="s">
        <v>293</v>
      </c>
      <c r="CG30" s="640"/>
      <c r="CH30" s="640"/>
      <c r="CI30" s="640"/>
      <c r="CJ30" s="640"/>
      <c r="CK30" s="640"/>
      <c r="CL30" s="640"/>
      <c r="CM30" s="640"/>
      <c r="CN30" s="640"/>
      <c r="CO30" s="640"/>
      <c r="CP30" s="640"/>
      <c r="CQ30" s="641"/>
      <c r="CR30" s="625">
        <v>166826</v>
      </c>
      <c r="CS30" s="626"/>
      <c r="CT30" s="626"/>
      <c r="CU30" s="626"/>
      <c r="CV30" s="626"/>
      <c r="CW30" s="626"/>
      <c r="CX30" s="626"/>
      <c r="CY30" s="627"/>
      <c r="CZ30" s="659">
        <v>6.8</v>
      </c>
      <c r="DA30" s="660"/>
      <c r="DB30" s="660"/>
      <c r="DC30" s="661"/>
      <c r="DD30" s="634">
        <v>166826</v>
      </c>
      <c r="DE30" s="626"/>
      <c r="DF30" s="626"/>
      <c r="DG30" s="626"/>
      <c r="DH30" s="626"/>
      <c r="DI30" s="626"/>
      <c r="DJ30" s="626"/>
      <c r="DK30" s="627"/>
      <c r="DL30" s="634">
        <v>166826</v>
      </c>
      <c r="DM30" s="626"/>
      <c r="DN30" s="626"/>
      <c r="DO30" s="626"/>
      <c r="DP30" s="626"/>
      <c r="DQ30" s="626"/>
      <c r="DR30" s="626"/>
      <c r="DS30" s="626"/>
      <c r="DT30" s="626"/>
      <c r="DU30" s="626"/>
      <c r="DV30" s="627"/>
      <c r="DW30" s="630">
        <v>10.199999999999999</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19406</v>
      </c>
      <c r="S31" s="626"/>
      <c r="T31" s="626"/>
      <c r="U31" s="626"/>
      <c r="V31" s="626"/>
      <c r="W31" s="626"/>
      <c r="X31" s="626"/>
      <c r="Y31" s="627"/>
      <c r="Z31" s="628">
        <v>0.8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97.2</v>
      </c>
      <c r="BH31" s="657"/>
      <c r="BI31" s="657"/>
      <c r="BJ31" s="657"/>
      <c r="BK31" s="657"/>
      <c r="BL31" s="657"/>
      <c r="BM31" s="631">
        <v>91.3</v>
      </c>
      <c r="BN31" s="681"/>
      <c r="BO31" s="681"/>
      <c r="BP31" s="681"/>
      <c r="BQ31" s="682"/>
      <c r="BR31" s="680">
        <v>96.9</v>
      </c>
      <c r="BS31" s="657"/>
      <c r="BT31" s="657"/>
      <c r="BU31" s="657"/>
      <c r="BV31" s="657"/>
      <c r="BW31" s="657"/>
      <c r="BX31" s="631">
        <v>89.1</v>
      </c>
      <c r="BY31" s="681"/>
      <c r="BZ31" s="681"/>
      <c r="CA31" s="681"/>
      <c r="CB31" s="682"/>
      <c r="CD31" s="688"/>
      <c r="CE31" s="689"/>
      <c r="CF31" s="639" t="s">
        <v>297</v>
      </c>
      <c r="CG31" s="640"/>
      <c r="CH31" s="640"/>
      <c r="CI31" s="640"/>
      <c r="CJ31" s="640"/>
      <c r="CK31" s="640"/>
      <c r="CL31" s="640"/>
      <c r="CM31" s="640"/>
      <c r="CN31" s="640"/>
      <c r="CO31" s="640"/>
      <c r="CP31" s="640"/>
      <c r="CQ31" s="641"/>
      <c r="CR31" s="625">
        <v>13235</v>
      </c>
      <c r="CS31" s="657"/>
      <c r="CT31" s="657"/>
      <c r="CU31" s="657"/>
      <c r="CV31" s="657"/>
      <c r="CW31" s="657"/>
      <c r="CX31" s="657"/>
      <c r="CY31" s="658"/>
      <c r="CZ31" s="659">
        <v>0.5</v>
      </c>
      <c r="DA31" s="660"/>
      <c r="DB31" s="660"/>
      <c r="DC31" s="661"/>
      <c r="DD31" s="634">
        <v>13235</v>
      </c>
      <c r="DE31" s="657"/>
      <c r="DF31" s="657"/>
      <c r="DG31" s="657"/>
      <c r="DH31" s="657"/>
      <c r="DI31" s="657"/>
      <c r="DJ31" s="657"/>
      <c r="DK31" s="658"/>
      <c r="DL31" s="634">
        <v>13235</v>
      </c>
      <c r="DM31" s="657"/>
      <c r="DN31" s="657"/>
      <c r="DO31" s="657"/>
      <c r="DP31" s="657"/>
      <c r="DQ31" s="657"/>
      <c r="DR31" s="657"/>
      <c r="DS31" s="657"/>
      <c r="DT31" s="657"/>
      <c r="DU31" s="657"/>
      <c r="DV31" s="658"/>
      <c r="DW31" s="630">
        <v>0.8</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47607</v>
      </c>
      <c r="S32" s="626"/>
      <c r="T32" s="626"/>
      <c r="U32" s="626"/>
      <c r="V32" s="626"/>
      <c r="W32" s="626"/>
      <c r="X32" s="626"/>
      <c r="Y32" s="627"/>
      <c r="Z32" s="628">
        <v>1.9</v>
      </c>
      <c r="AA32" s="628"/>
      <c r="AB32" s="628"/>
      <c r="AC32" s="628"/>
      <c r="AD32" s="629">
        <v>103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98.2</v>
      </c>
      <c r="BH32" s="693"/>
      <c r="BI32" s="693"/>
      <c r="BJ32" s="693"/>
      <c r="BK32" s="693"/>
      <c r="BL32" s="693"/>
      <c r="BM32" s="694">
        <v>91.7</v>
      </c>
      <c r="BN32" s="693"/>
      <c r="BO32" s="693"/>
      <c r="BP32" s="693"/>
      <c r="BQ32" s="695"/>
      <c r="BR32" s="692">
        <v>98</v>
      </c>
      <c r="BS32" s="693"/>
      <c r="BT32" s="693"/>
      <c r="BU32" s="693"/>
      <c r="BV32" s="693"/>
      <c r="BW32" s="693"/>
      <c r="BX32" s="694">
        <v>92.5</v>
      </c>
      <c r="BY32" s="693"/>
      <c r="BZ32" s="693"/>
      <c r="CA32" s="693"/>
      <c r="CB32" s="695"/>
      <c r="CD32" s="690"/>
      <c r="CE32" s="691"/>
      <c r="CF32" s="639" t="s">
        <v>300</v>
      </c>
      <c r="CG32" s="640"/>
      <c r="CH32" s="640"/>
      <c r="CI32" s="640"/>
      <c r="CJ32" s="640"/>
      <c r="CK32" s="640"/>
      <c r="CL32" s="640"/>
      <c r="CM32" s="640"/>
      <c r="CN32" s="640"/>
      <c r="CO32" s="640"/>
      <c r="CP32" s="640"/>
      <c r="CQ32" s="641"/>
      <c r="CR32" s="625">
        <v>141</v>
      </c>
      <c r="CS32" s="626"/>
      <c r="CT32" s="626"/>
      <c r="CU32" s="626"/>
      <c r="CV32" s="626"/>
      <c r="CW32" s="626"/>
      <c r="CX32" s="626"/>
      <c r="CY32" s="627"/>
      <c r="CZ32" s="659">
        <v>0</v>
      </c>
      <c r="DA32" s="660"/>
      <c r="DB32" s="660"/>
      <c r="DC32" s="661"/>
      <c r="DD32" s="634">
        <v>141</v>
      </c>
      <c r="DE32" s="626"/>
      <c r="DF32" s="626"/>
      <c r="DG32" s="626"/>
      <c r="DH32" s="626"/>
      <c r="DI32" s="626"/>
      <c r="DJ32" s="626"/>
      <c r="DK32" s="627"/>
      <c r="DL32" s="634">
        <v>141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75621</v>
      </c>
      <c r="S33" s="626"/>
      <c r="T33" s="626"/>
      <c r="U33" s="626"/>
      <c r="V33" s="626"/>
      <c r="W33" s="626"/>
      <c r="X33" s="626"/>
      <c r="Y33" s="627"/>
      <c r="Z33" s="628">
        <v>3.1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1169749</v>
      </c>
      <c r="CS33" s="657"/>
      <c r="CT33" s="657"/>
      <c r="CU33" s="657"/>
      <c r="CV33" s="657"/>
      <c r="CW33" s="657"/>
      <c r="CX33" s="657"/>
      <c r="CY33" s="658"/>
      <c r="CZ33" s="659">
        <v>48</v>
      </c>
      <c r="DA33" s="660"/>
      <c r="DB33" s="660"/>
      <c r="DC33" s="661"/>
      <c r="DD33" s="634">
        <v>988518</v>
      </c>
      <c r="DE33" s="657"/>
      <c r="DF33" s="657"/>
      <c r="DG33" s="657"/>
      <c r="DH33" s="657"/>
      <c r="DI33" s="657"/>
      <c r="DJ33" s="657"/>
      <c r="DK33" s="658"/>
      <c r="DL33" s="634">
        <v>599403</v>
      </c>
      <c r="DM33" s="657"/>
      <c r="DN33" s="657"/>
      <c r="DO33" s="657"/>
      <c r="DP33" s="657"/>
      <c r="DQ33" s="657"/>
      <c r="DR33" s="657"/>
      <c r="DS33" s="657"/>
      <c r="DT33" s="657"/>
      <c r="DU33" s="657"/>
      <c r="DV33" s="658"/>
      <c r="DW33" s="630">
        <v>36.799999999999997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304161</v>
      </c>
      <c r="CS34" s="626"/>
      <c r="CT34" s="626"/>
      <c r="CU34" s="626"/>
      <c r="CV34" s="626"/>
      <c r="CW34" s="626"/>
      <c r="CX34" s="626"/>
      <c r="CY34" s="627"/>
      <c r="CZ34" s="659">
        <v>12.5</v>
      </c>
      <c r="DA34" s="660"/>
      <c r="DB34" s="660"/>
      <c r="DC34" s="661"/>
      <c r="DD34" s="634">
        <v>255567</v>
      </c>
      <c r="DE34" s="626"/>
      <c r="DF34" s="626"/>
      <c r="DG34" s="626"/>
      <c r="DH34" s="626"/>
      <c r="DI34" s="626"/>
      <c r="DJ34" s="626"/>
      <c r="DK34" s="627"/>
      <c r="DL34" s="634">
        <v>161220</v>
      </c>
      <c r="DM34" s="626"/>
      <c r="DN34" s="626"/>
      <c r="DO34" s="626"/>
      <c r="DP34" s="626"/>
      <c r="DQ34" s="626"/>
      <c r="DR34" s="626"/>
      <c r="DS34" s="626"/>
      <c r="DT34" s="626"/>
      <c r="DU34" s="626"/>
      <c r="DV34" s="627"/>
      <c r="DW34" s="630">
        <v>9.9</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61921</v>
      </c>
      <c r="S35" s="626"/>
      <c r="T35" s="626"/>
      <c r="U35" s="626"/>
      <c r="V35" s="626"/>
      <c r="W35" s="626"/>
      <c r="X35" s="626"/>
      <c r="Y35" s="627"/>
      <c r="Z35" s="628">
        <v>2.5</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282815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2963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48947</v>
      </c>
      <c r="CS35" s="657"/>
      <c r="CT35" s="657"/>
      <c r="CU35" s="657"/>
      <c r="CV35" s="657"/>
      <c r="CW35" s="657"/>
      <c r="CX35" s="657"/>
      <c r="CY35" s="658"/>
      <c r="CZ35" s="659">
        <v>2</v>
      </c>
      <c r="DA35" s="660"/>
      <c r="DB35" s="660"/>
      <c r="DC35" s="661"/>
      <c r="DD35" s="634">
        <v>47578</v>
      </c>
      <c r="DE35" s="657"/>
      <c r="DF35" s="657"/>
      <c r="DG35" s="657"/>
      <c r="DH35" s="657"/>
      <c r="DI35" s="657"/>
      <c r="DJ35" s="657"/>
      <c r="DK35" s="658"/>
      <c r="DL35" s="634">
        <v>47578</v>
      </c>
      <c r="DM35" s="657"/>
      <c r="DN35" s="657"/>
      <c r="DO35" s="657"/>
      <c r="DP35" s="657"/>
      <c r="DQ35" s="657"/>
      <c r="DR35" s="657"/>
      <c r="DS35" s="657"/>
      <c r="DT35" s="657"/>
      <c r="DU35" s="657"/>
      <c r="DV35" s="658"/>
      <c r="DW35" s="630">
        <v>2.9</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2479246</v>
      </c>
      <c r="S36" s="698"/>
      <c r="T36" s="698"/>
      <c r="U36" s="698"/>
      <c r="V36" s="698"/>
      <c r="W36" s="698"/>
      <c r="X36" s="698"/>
      <c r="Y36" s="699"/>
      <c r="Z36" s="700">
        <v>100</v>
      </c>
      <c r="AA36" s="700"/>
      <c r="AB36" s="700"/>
      <c r="AC36" s="700"/>
      <c r="AD36" s="701">
        <v>1566774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47296</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-26706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267346</v>
      </c>
      <c r="CS36" s="626"/>
      <c r="CT36" s="626"/>
      <c r="CU36" s="626"/>
      <c r="CV36" s="626"/>
      <c r="CW36" s="626"/>
      <c r="CX36" s="626"/>
      <c r="CY36" s="627"/>
      <c r="CZ36" s="659">
        <v>11</v>
      </c>
      <c r="DA36" s="660"/>
      <c r="DB36" s="660"/>
      <c r="DC36" s="661"/>
      <c r="DD36" s="634">
        <v>194827</v>
      </c>
      <c r="DE36" s="626"/>
      <c r="DF36" s="626"/>
      <c r="DG36" s="626"/>
      <c r="DH36" s="626"/>
      <c r="DI36" s="626"/>
      <c r="DJ36" s="626"/>
      <c r="DK36" s="627"/>
      <c r="DL36" s="634">
        <v>162702</v>
      </c>
      <c r="DM36" s="626"/>
      <c r="DN36" s="626"/>
      <c r="DO36" s="626"/>
      <c r="DP36" s="626"/>
      <c r="DQ36" s="626"/>
      <c r="DR36" s="626"/>
      <c r="DS36" s="626"/>
      <c r="DT36" s="626"/>
      <c r="DU36" s="626"/>
      <c r="DV36" s="627"/>
      <c r="DW36" s="630">
        <v>10</v>
      </c>
      <c r="DX36" s="655"/>
      <c r="DY36" s="655"/>
      <c r="DZ36" s="655"/>
      <c r="EA36" s="655"/>
      <c r="EB36" s="655"/>
      <c r="EC36" s="656"/>
    </row>
    <row r="37" spans="2:133" ht="11.25" customHeight="1">
      <c r="AQ37" s="704" t="s">
        <v>315</v>
      </c>
      <c r="AR37" s="705"/>
      <c r="AS37" s="705"/>
      <c r="AT37" s="705"/>
      <c r="AU37" s="705"/>
      <c r="AV37" s="705"/>
      <c r="AW37" s="705"/>
      <c r="AX37" s="705"/>
      <c r="AY37" s="706"/>
      <c r="AZ37" s="625">
        <v>498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514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103369</v>
      </c>
      <c r="CS37" s="657"/>
      <c r="CT37" s="657"/>
      <c r="CU37" s="657"/>
      <c r="CV37" s="657"/>
      <c r="CW37" s="657"/>
      <c r="CX37" s="657"/>
      <c r="CY37" s="658"/>
      <c r="CZ37" s="659">
        <v>4.2</v>
      </c>
      <c r="DA37" s="660"/>
      <c r="DB37" s="660"/>
      <c r="DC37" s="661"/>
      <c r="DD37" s="634">
        <v>103369</v>
      </c>
      <c r="DE37" s="657"/>
      <c r="DF37" s="657"/>
      <c r="DG37" s="657"/>
      <c r="DH37" s="657"/>
      <c r="DI37" s="657"/>
      <c r="DJ37" s="657"/>
      <c r="DK37" s="658"/>
      <c r="DL37" s="634">
        <v>97834</v>
      </c>
      <c r="DM37" s="657"/>
      <c r="DN37" s="657"/>
      <c r="DO37" s="657"/>
      <c r="DP37" s="657"/>
      <c r="DQ37" s="657"/>
      <c r="DR37" s="657"/>
      <c r="DS37" s="657"/>
      <c r="DT37" s="657"/>
      <c r="DU37" s="657"/>
      <c r="DV37" s="658"/>
      <c r="DW37" s="630">
        <v>6</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957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282815</v>
      </c>
      <c r="CS38" s="626"/>
      <c r="CT38" s="626"/>
      <c r="CU38" s="626"/>
      <c r="CV38" s="626"/>
      <c r="CW38" s="626"/>
      <c r="CX38" s="626"/>
      <c r="CY38" s="627"/>
      <c r="CZ38" s="659">
        <v>11.6</v>
      </c>
      <c r="DA38" s="660"/>
      <c r="DB38" s="660"/>
      <c r="DC38" s="661"/>
      <c r="DD38" s="634">
        <v>256112</v>
      </c>
      <c r="DE38" s="626"/>
      <c r="DF38" s="626"/>
      <c r="DG38" s="626"/>
      <c r="DH38" s="626"/>
      <c r="DI38" s="626"/>
      <c r="DJ38" s="626"/>
      <c r="DK38" s="627"/>
      <c r="DL38" s="634">
        <v>227903</v>
      </c>
      <c r="DM38" s="626"/>
      <c r="DN38" s="626"/>
      <c r="DO38" s="626"/>
      <c r="DP38" s="626"/>
      <c r="DQ38" s="626"/>
      <c r="DR38" s="626"/>
      <c r="DS38" s="626"/>
      <c r="DT38" s="626"/>
      <c r="DU38" s="626"/>
      <c r="DV38" s="627"/>
      <c r="DW38" s="630">
        <v>14</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255189</v>
      </c>
      <c r="CS39" s="657"/>
      <c r="CT39" s="657"/>
      <c r="CU39" s="657"/>
      <c r="CV39" s="657"/>
      <c r="CW39" s="657"/>
      <c r="CX39" s="657"/>
      <c r="CY39" s="658"/>
      <c r="CZ39" s="659">
        <v>10.5</v>
      </c>
      <c r="DA39" s="660"/>
      <c r="DB39" s="660"/>
      <c r="DC39" s="661"/>
      <c r="DD39" s="634">
        <v>234134</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80980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11291</v>
      </c>
      <c r="CS40" s="626"/>
      <c r="CT40" s="626"/>
      <c r="CU40" s="626"/>
      <c r="CV40" s="626"/>
      <c r="CW40" s="626"/>
      <c r="CX40" s="626"/>
      <c r="CY40" s="627"/>
      <c r="CZ40" s="659">
        <v>0.5</v>
      </c>
      <c r="DA40" s="660"/>
      <c r="DB40" s="660"/>
      <c r="DC40" s="661"/>
      <c r="DD40" s="634">
        <v>300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154041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401231</v>
      </c>
      <c r="CS42" s="626"/>
      <c r="CT42" s="626"/>
      <c r="CU42" s="626"/>
      <c r="CV42" s="626"/>
      <c r="CW42" s="626"/>
      <c r="CX42" s="626"/>
      <c r="CY42" s="627"/>
      <c r="CZ42" s="659">
        <v>16.5</v>
      </c>
      <c r="DA42" s="708"/>
      <c r="DB42" s="708"/>
      <c r="DC42" s="709"/>
      <c r="DD42" s="634">
        <v>121345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12908</v>
      </c>
      <c r="CS43" s="657"/>
      <c r="CT43" s="657"/>
      <c r="CU43" s="657"/>
      <c r="CV43" s="657"/>
      <c r="CW43" s="657"/>
      <c r="CX43" s="657"/>
      <c r="CY43" s="658"/>
      <c r="CZ43" s="659">
        <v>0.5</v>
      </c>
      <c r="DA43" s="660"/>
      <c r="DB43" s="660"/>
      <c r="DC43" s="661"/>
      <c r="DD43" s="634">
        <v>1536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401218</v>
      </c>
      <c r="CS44" s="626"/>
      <c r="CT44" s="626"/>
      <c r="CU44" s="626"/>
      <c r="CV44" s="626"/>
      <c r="CW44" s="626"/>
      <c r="CX44" s="626"/>
      <c r="CY44" s="627"/>
      <c r="CZ44" s="659">
        <v>16.5</v>
      </c>
      <c r="DA44" s="708"/>
      <c r="DB44" s="708"/>
      <c r="DC44" s="709"/>
      <c r="DD44" s="634">
        <v>121332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242906</v>
      </c>
      <c r="CS45" s="657"/>
      <c r="CT45" s="657"/>
      <c r="CU45" s="657"/>
      <c r="CV45" s="657"/>
      <c r="CW45" s="657"/>
      <c r="CX45" s="657"/>
      <c r="CY45" s="658"/>
      <c r="CZ45" s="659">
        <v>10</v>
      </c>
      <c r="DA45" s="660"/>
      <c r="DB45" s="660"/>
      <c r="DC45" s="661"/>
      <c r="DD45" s="634">
        <v>42662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158312</v>
      </c>
      <c r="CS46" s="626"/>
      <c r="CT46" s="626"/>
      <c r="CU46" s="626"/>
      <c r="CV46" s="626"/>
      <c r="CW46" s="626"/>
      <c r="CX46" s="626"/>
      <c r="CY46" s="627"/>
      <c r="CZ46" s="659">
        <v>6.5</v>
      </c>
      <c r="DA46" s="708"/>
      <c r="DB46" s="708"/>
      <c r="DC46" s="709"/>
      <c r="DD46" s="634">
        <v>78670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13</v>
      </c>
      <c r="CS47" s="657"/>
      <c r="CT47" s="657"/>
      <c r="CU47" s="657"/>
      <c r="CV47" s="657"/>
      <c r="CW47" s="657"/>
      <c r="CX47" s="657"/>
      <c r="CY47" s="658"/>
      <c r="CZ47" s="659">
        <v>0</v>
      </c>
      <c r="DA47" s="660"/>
      <c r="DB47" s="660"/>
      <c r="DC47" s="661"/>
      <c r="DD47" s="634">
        <v>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2435498</v>
      </c>
      <c r="CS49" s="693"/>
      <c r="CT49" s="693"/>
      <c r="CU49" s="693"/>
      <c r="CV49" s="693"/>
      <c r="CW49" s="693"/>
      <c r="CX49" s="693"/>
      <c r="CY49" s="720"/>
      <c r="CZ49" s="721">
        <v>100</v>
      </c>
      <c r="DA49" s="722"/>
      <c r="DB49" s="722"/>
      <c r="DC49" s="723"/>
      <c r="DD49" s="724">
        <v>1793597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D18" sqref="BD1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2473</v>
      </c>
      <c r="R7" s="755"/>
      <c r="S7" s="755"/>
      <c r="T7" s="755"/>
      <c r="U7" s="755"/>
      <c r="V7" s="755">
        <v>2430</v>
      </c>
      <c r="W7" s="755"/>
      <c r="X7" s="755"/>
      <c r="Y7" s="755"/>
      <c r="Z7" s="755"/>
      <c r="AA7" s="755">
        <v>44</v>
      </c>
      <c r="AB7" s="755"/>
      <c r="AC7" s="755"/>
      <c r="AD7" s="755"/>
      <c r="AE7" s="756"/>
      <c r="AF7" s="757">
        <v>44</v>
      </c>
      <c r="AG7" s="758"/>
      <c r="AH7" s="758"/>
      <c r="AI7" s="758"/>
      <c r="AJ7" s="759"/>
      <c r="AK7" s="794">
        <v>132</v>
      </c>
      <c r="AL7" s="795"/>
      <c r="AM7" s="795"/>
      <c r="AN7" s="795"/>
      <c r="AO7" s="795"/>
      <c r="AP7" s="795">
        <v>1784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-3</v>
      </c>
      <c r="CI7" s="792"/>
      <c r="CJ7" s="792"/>
      <c r="CK7" s="792"/>
      <c r="CL7" s="793"/>
      <c r="CM7" s="791">
        <v>-7</v>
      </c>
      <c r="CN7" s="792"/>
      <c r="CO7" s="792"/>
      <c r="CP7" s="792"/>
      <c r="CQ7" s="793"/>
      <c r="CR7" s="791">
        <v>8</v>
      </c>
      <c r="CS7" s="792"/>
      <c r="CT7" s="792"/>
      <c r="CU7" s="792"/>
      <c r="CV7" s="793"/>
      <c r="CW7" s="791">
        <v>16</v>
      </c>
      <c r="CX7" s="792"/>
      <c r="CY7" s="792"/>
      <c r="CZ7" s="792"/>
      <c r="DA7" s="793"/>
      <c r="DB7" s="791" t="s">
        <v>539</v>
      </c>
      <c r="DC7" s="792"/>
      <c r="DD7" s="792"/>
      <c r="DE7" s="792"/>
      <c r="DF7" s="793"/>
      <c r="DG7" s="791" t="s">
        <v>540</v>
      </c>
      <c r="DH7" s="792"/>
      <c r="DI7" s="792"/>
      <c r="DJ7" s="792"/>
      <c r="DK7" s="793"/>
      <c r="DL7" s="791" t="s">
        <v>540</v>
      </c>
      <c r="DM7" s="792"/>
      <c r="DN7" s="792"/>
      <c r="DO7" s="792"/>
      <c r="DP7" s="793"/>
      <c r="DQ7" s="791" t="s">
        <v>539</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21</v>
      </c>
      <c r="R8" s="779"/>
      <c r="S8" s="779"/>
      <c r="T8" s="779"/>
      <c r="U8" s="779"/>
      <c r="V8" s="779">
        <v>21</v>
      </c>
      <c r="W8" s="779"/>
      <c r="X8" s="779"/>
      <c r="Y8" s="779"/>
      <c r="Z8" s="779"/>
      <c r="AA8" s="779">
        <v>0</v>
      </c>
      <c r="AB8" s="779"/>
      <c r="AC8" s="779"/>
      <c r="AD8" s="779"/>
      <c r="AE8" s="780"/>
      <c r="AF8" s="781">
        <v>0</v>
      </c>
      <c r="AG8" s="782"/>
      <c r="AH8" s="782"/>
      <c r="AI8" s="782"/>
      <c r="AJ8" s="783"/>
      <c r="AK8" s="784" t="s">
        <v>532</v>
      </c>
      <c r="AL8" s="785"/>
      <c r="AM8" s="785"/>
      <c r="AN8" s="785"/>
      <c r="AO8" s="785"/>
      <c r="AP8" s="785" t="s">
        <v>531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35</v>
      </c>
      <c r="CI8" s="802"/>
      <c r="CJ8" s="802"/>
      <c r="CK8" s="802"/>
      <c r="CL8" s="803"/>
      <c r="CM8" s="801">
        <v>184</v>
      </c>
      <c r="CN8" s="802"/>
      <c r="CO8" s="802"/>
      <c r="CP8" s="802"/>
      <c r="CQ8" s="803"/>
      <c r="CR8" s="801">
        <v>90</v>
      </c>
      <c r="CS8" s="802"/>
      <c r="CT8" s="802"/>
      <c r="CU8" s="802"/>
      <c r="CV8" s="803"/>
      <c r="CW8" s="801">
        <v>0</v>
      </c>
      <c r="CX8" s="802"/>
      <c r="CY8" s="802"/>
      <c r="CZ8" s="802"/>
      <c r="DA8" s="803"/>
      <c r="DB8" s="801" t="s">
        <v>540</v>
      </c>
      <c r="DC8" s="802"/>
      <c r="DD8" s="802"/>
      <c r="DE8" s="802"/>
      <c r="DF8" s="803"/>
      <c r="DG8" s="801" t="s">
        <v>539</v>
      </c>
      <c r="DH8" s="802"/>
      <c r="DI8" s="802"/>
      <c r="DJ8" s="802"/>
      <c r="DK8" s="803"/>
      <c r="DL8" s="801" t="s">
        <v>539</v>
      </c>
      <c r="DM8" s="802"/>
      <c r="DN8" s="802"/>
      <c r="DO8" s="802"/>
      <c r="DP8" s="803"/>
      <c r="DQ8" s="801" t="s">
        <v>540</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2479</v>
      </c>
      <c r="R23" s="814"/>
      <c r="S23" s="814"/>
      <c r="T23" s="814"/>
      <c r="U23" s="814"/>
      <c r="V23" s="814">
        <v>2435</v>
      </c>
      <c r="W23" s="814"/>
      <c r="X23" s="814"/>
      <c r="Y23" s="814"/>
      <c r="Z23" s="814"/>
      <c r="AA23" s="814">
        <v>44</v>
      </c>
      <c r="AB23" s="814"/>
      <c r="AC23" s="814"/>
      <c r="AD23" s="814"/>
      <c r="AE23" s="815"/>
      <c r="AF23" s="816">
        <v>44</v>
      </c>
      <c r="AG23" s="814"/>
      <c r="AH23" s="814"/>
      <c r="AI23" s="814"/>
      <c r="AJ23" s="817"/>
      <c r="AK23" s="818"/>
      <c r="AL23" s="819"/>
      <c r="AM23" s="819"/>
      <c r="AN23" s="819"/>
      <c r="AO23" s="819"/>
      <c r="AP23" s="814">
        <v>1784</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514</v>
      </c>
      <c r="R28" s="843"/>
      <c r="S28" s="843"/>
      <c r="T28" s="843"/>
      <c r="U28" s="843"/>
      <c r="V28" s="843">
        <v>511</v>
      </c>
      <c r="W28" s="843"/>
      <c r="X28" s="843"/>
      <c r="Y28" s="843"/>
      <c r="Z28" s="843"/>
      <c r="AA28" s="843">
        <v>3</v>
      </c>
      <c r="AB28" s="843"/>
      <c r="AC28" s="843"/>
      <c r="AD28" s="843"/>
      <c r="AE28" s="844"/>
      <c r="AF28" s="845">
        <v>3</v>
      </c>
      <c r="AG28" s="843"/>
      <c r="AH28" s="843"/>
      <c r="AI28" s="843"/>
      <c r="AJ28" s="846"/>
      <c r="AK28" s="847">
        <v>81</v>
      </c>
      <c r="AL28" s="838"/>
      <c r="AM28" s="838"/>
      <c r="AN28" s="838"/>
      <c r="AO28" s="838"/>
      <c r="AP28" s="838" t="s">
        <v>533</v>
      </c>
      <c r="AQ28" s="838"/>
      <c r="AR28" s="838"/>
      <c r="AS28" s="838"/>
      <c r="AT28" s="838"/>
      <c r="AU28" s="838">
        <v>81</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477</v>
      </c>
      <c r="R29" s="779"/>
      <c r="S29" s="779"/>
      <c r="T29" s="779"/>
      <c r="U29" s="779"/>
      <c r="V29" s="779">
        <v>458</v>
      </c>
      <c r="W29" s="779"/>
      <c r="X29" s="779"/>
      <c r="Y29" s="779"/>
      <c r="Z29" s="779"/>
      <c r="AA29" s="779">
        <v>19</v>
      </c>
      <c r="AB29" s="779"/>
      <c r="AC29" s="779"/>
      <c r="AD29" s="779"/>
      <c r="AE29" s="780"/>
      <c r="AF29" s="781">
        <v>19</v>
      </c>
      <c r="AG29" s="782"/>
      <c r="AH29" s="782"/>
      <c r="AI29" s="782"/>
      <c r="AJ29" s="783"/>
      <c r="AK29" s="850">
        <v>98</v>
      </c>
      <c r="AL29" s="851"/>
      <c r="AM29" s="851"/>
      <c r="AN29" s="851"/>
      <c r="AO29" s="851"/>
      <c r="AP29" s="851" t="s">
        <v>532</v>
      </c>
      <c r="AQ29" s="851"/>
      <c r="AR29" s="851"/>
      <c r="AS29" s="851"/>
      <c r="AT29" s="851"/>
      <c r="AU29" s="851">
        <v>86</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84</v>
      </c>
      <c r="R30" s="779"/>
      <c r="S30" s="779"/>
      <c r="T30" s="779"/>
      <c r="U30" s="779"/>
      <c r="V30" s="779">
        <v>84</v>
      </c>
      <c r="W30" s="779"/>
      <c r="X30" s="779"/>
      <c r="Y30" s="779"/>
      <c r="Z30" s="779"/>
      <c r="AA30" s="779">
        <v>0</v>
      </c>
      <c r="AB30" s="779"/>
      <c r="AC30" s="779"/>
      <c r="AD30" s="779"/>
      <c r="AE30" s="780"/>
      <c r="AF30" s="781">
        <v>0</v>
      </c>
      <c r="AG30" s="782"/>
      <c r="AH30" s="782"/>
      <c r="AI30" s="782"/>
      <c r="AJ30" s="783"/>
      <c r="AK30" s="850">
        <v>68</v>
      </c>
      <c r="AL30" s="851"/>
      <c r="AM30" s="851"/>
      <c r="AN30" s="851"/>
      <c r="AO30" s="851"/>
      <c r="AP30" s="851" t="s">
        <v>534</v>
      </c>
      <c r="AQ30" s="851"/>
      <c r="AR30" s="851"/>
      <c r="AS30" s="851"/>
      <c r="AT30" s="851"/>
      <c r="AU30" s="851">
        <v>68</v>
      </c>
      <c r="AV30" s="851"/>
      <c r="AW30" s="851"/>
      <c r="AX30" s="851"/>
      <c r="AY30" s="851"/>
      <c r="AZ30" s="852" t="s">
        <v>532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97</v>
      </c>
      <c r="R31" s="779"/>
      <c r="S31" s="779"/>
      <c r="T31" s="779"/>
      <c r="U31" s="779"/>
      <c r="V31" s="779">
        <v>97</v>
      </c>
      <c r="W31" s="779"/>
      <c r="X31" s="779"/>
      <c r="Y31" s="779"/>
      <c r="Z31" s="779"/>
      <c r="AA31" s="779">
        <v>0</v>
      </c>
      <c r="AB31" s="779"/>
      <c r="AC31" s="779"/>
      <c r="AD31" s="779"/>
      <c r="AE31" s="780"/>
      <c r="AF31" s="781">
        <v>0</v>
      </c>
      <c r="AG31" s="782"/>
      <c r="AH31" s="782"/>
      <c r="AI31" s="782"/>
      <c r="AJ31" s="783"/>
      <c r="AK31" s="850">
        <v>47</v>
      </c>
      <c r="AL31" s="851"/>
      <c r="AM31" s="851"/>
      <c r="AN31" s="851"/>
      <c r="AO31" s="851"/>
      <c r="AP31" s="851">
        <v>623</v>
      </c>
      <c r="AQ31" s="851"/>
      <c r="AR31" s="851"/>
      <c r="AS31" s="851"/>
      <c r="AT31" s="851"/>
      <c r="AU31" s="851">
        <v>524</v>
      </c>
      <c r="AV31" s="851"/>
      <c r="AW31" s="851"/>
      <c r="AX31" s="851"/>
      <c r="AY31" s="851"/>
      <c r="AZ31" s="852" t="s">
        <v>534</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5</v>
      </c>
      <c r="R32" s="779"/>
      <c r="S32" s="779"/>
      <c r="T32" s="779"/>
      <c r="U32" s="779"/>
      <c r="V32" s="779">
        <v>5</v>
      </c>
      <c r="W32" s="779"/>
      <c r="X32" s="779"/>
      <c r="Y32" s="779"/>
      <c r="Z32" s="779"/>
      <c r="AA32" s="779">
        <v>0</v>
      </c>
      <c r="AB32" s="779"/>
      <c r="AC32" s="779"/>
      <c r="AD32" s="779"/>
      <c r="AE32" s="780"/>
      <c r="AF32" s="781">
        <v>6</v>
      </c>
      <c r="AG32" s="782"/>
      <c r="AH32" s="782"/>
      <c r="AI32" s="782"/>
      <c r="AJ32" s="783"/>
      <c r="AK32" s="850">
        <v>0</v>
      </c>
      <c r="AL32" s="851"/>
      <c r="AM32" s="851"/>
      <c r="AN32" s="851"/>
      <c r="AO32" s="851"/>
      <c r="AP32" s="851" t="s">
        <v>532</v>
      </c>
      <c r="AQ32" s="851"/>
      <c r="AR32" s="851"/>
      <c r="AS32" s="851"/>
      <c r="AT32" s="851"/>
      <c r="AU32" s="851">
        <v>0</v>
      </c>
      <c r="AV32" s="851"/>
      <c r="AW32" s="851"/>
      <c r="AX32" s="851"/>
      <c r="AY32" s="851"/>
      <c r="AZ32" s="852" t="s">
        <v>532</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28</v>
      </c>
      <c r="AG63" s="862"/>
      <c r="AH63" s="862"/>
      <c r="AI63" s="862"/>
      <c r="AJ63" s="863"/>
      <c r="AK63" s="864"/>
      <c r="AL63" s="859"/>
      <c r="AM63" s="859"/>
      <c r="AN63" s="859"/>
      <c r="AO63" s="859"/>
      <c r="AP63" s="862">
        <v>623</v>
      </c>
      <c r="AQ63" s="862"/>
      <c r="AR63" s="862"/>
      <c r="AS63" s="862"/>
      <c r="AT63" s="862"/>
      <c r="AU63" s="862">
        <v>759</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5635</v>
      </c>
      <c r="R68" s="886"/>
      <c r="S68" s="886"/>
      <c r="T68" s="886"/>
      <c r="U68" s="886"/>
      <c r="V68" s="886">
        <v>5371</v>
      </c>
      <c r="W68" s="886"/>
      <c r="X68" s="886"/>
      <c r="Y68" s="886"/>
      <c r="Z68" s="886"/>
      <c r="AA68" s="886">
        <v>264</v>
      </c>
      <c r="AB68" s="886"/>
      <c r="AC68" s="886"/>
      <c r="AD68" s="886"/>
      <c r="AE68" s="886"/>
      <c r="AF68" s="886">
        <v>264</v>
      </c>
      <c r="AG68" s="886"/>
      <c r="AH68" s="886"/>
      <c r="AI68" s="886"/>
      <c r="AJ68" s="886"/>
      <c r="AK68" s="886" t="s">
        <v>546</v>
      </c>
      <c r="AL68" s="886"/>
      <c r="AM68" s="886"/>
      <c r="AN68" s="886"/>
      <c r="AO68" s="886"/>
      <c r="AP68" s="886">
        <v>2245</v>
      </c>
      <c r="AQ68" s="886"/>
      <c r="AR68" s="886"/>
      <c r="AS68" s="886"/>
      <c r="AT68" s="886"/>
      <c r="AU68" s="886">
        <v>45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536</v>
      </c>
      <c r="C69" s="894"/>
      <c r="D69" s="894"/>
      <c r="E69" s="894"/>
      <c r="F69" s="894"/>
      <c r="G69" s="894"/>
      <c r="H69" s="894"/>
      <c r="I69" s="894"/>
      <c r="J69" s="894"/>
      <c r="K69" s="894"/>
      <c r="L69" s="894"/>
      <c r="M69" s="894"/>
      <c r="N69" s="894"/>
      <c r="O69" s="894"/>
      <c r="P69" s="895"/>
      <c r="Q69" s="896">
        <v>842</v>
      </c>
      <c r="R69" s="851"/>
      <c r="S69" s="851"/>
      <c r="T69" s="851"/>
      <c r="U69" s="851"/>
      <c r="V69" s="851">
        <v>816</v>
      </c>
      <c r="W69" s="851"/>
      <c r="X69" s="851"/>
      <c r="Y69" s="851"/>
      <c r="Z69" s="851"/>
      <c r="AA69" s="851">
        <v>26</v>
      </c>
      <c r="AB69" s="851"/>
      <c r="AC69" s="851"/>
      <c r="AD69" s="851"/>
      <c r="AE69" s="851"/>
      <c r="AF69" s="851">
        <v>26</v>
      </c>
      <c r="AG69" s="851"/>
      <c r="AH69" s="851"/>
      <c r="AI69" s="851"/>
      <c r="AJ69" s="851"/>
      <c r="AK69" s="851">
        <v>10</v>
      </c>
      <c r="AL69" s="851"/>
      <c r="AM69" s="851"/>
      <c r="AN69" s="851"/>
      <c r="AO69" s="851"/>
      <c r="AP69" s="851" t="s">
        <v>546</v>
      </c>
      <c r="AQ69" s="851"/>
      <c r="AR69" s="851"/>
      <c r="AS69" s="851"/>
      <c r="AT69" s="851"/>
      <c r="AU69" s="851" t="s">
        <v>545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537</v>
      </c>
      <c r="C70" s="894"/>
      <c r="D70" s="894"/>
      <c r="E70" s="894"/>
      <c r="F70" s="894"/>
      <c r="G70" s="894"/>
      <c r="H70" s="894"/>
      <c r="I70" s="894"/>
      <c r="J70" s="894"/>
      <c r="K70" s="894"/>
      <c r="L70" s="894"/>
      <c r="M70" s="894"/>
      <c r="N70" s="894"/>
      <c r="O70" s="894"/>
      <c r="P70" s="895"/>
      <c r="Q70" s="896">
        <v>504</v>
      </c>
      <c r="R70" s="851"/>
      <c r="S70" s="851"/>
      <c r="T70" s="851"/>
      <c r="U70" s="851"/>
      <c r="V70" s="851">
        <v>472</v>
      </c>
      <c r="W70" s="851"/>
      <c r="X70" s="851"/>
      <c r="Y70" s="851"/>
      <c r="Z70" s="851"/>
      <c r="AA70" s="851">
        <v>33</v>
      </c>
      <c r="AB70" s="851"/>
      <c r="AC70" s="851"/>
      <c r="AD70" s="851"/>
      <c r="AE70" s="851"/>
      <c r="AF70" s="851">
        <v>33</v>
      </c>
      <c r="AG70" s="851"/>
      <c r="AH70" s="851"/>
      <c r="AI70" s="851"/>
      <c r="AJ70" s="851"/>
      <c r="AK70" s="851">
        <v>20</v>
      </c>
      <c r="AL70" s="851"/>
      <c r="AM70" s="851"/>
      <c r="AN70" s="851"/>
      <c r="AO70" s="851"/>
      <c r="AP70" s="851" t="s">
        <v>546</v>
      </c>
      <c r="AQ70" s="851"/>
      <c r="AR70" s="851"/>
      <c r="AS70" s="851"/>
      <c r="AT70" s="851"/>
      <c r="AU70" s="851" t="s">
        <v>546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162336</v>
      </c>
      <c r="R71" s="851"/>
      <c r="S71" s="851"/>
      <c r="T71" s="851"/>
      <c r="U71" s="851"/>
      <c r="V71" s="851">
        <v>158133</v>
      </c>
      <c r="W71" s="851"/>
      <c r="X71" s="851"/>
      <c r="Y71" s="851"/>
      <c r="Z71" s="851"/>
      <c r="AA71" s="851">
        <v>4203</v>
      </c>
      <c r="AB71" s="851"/>
      <c r="AC71" s="851"/>
      <c r="AD71" s="851"/>
      <c r="AE71" s="851"/>
      <c r="AF71" s="851">
        <v>4199</v>
      </c>
      <c r="AG71" s="851"/>
      <c r="AH71" s="851"/>
      <c r="AI71" s="851"/>
      <c r="AJ71" s="851"/>
      <c r="AK71" s="851">
        <v>2277</v>
      </c>
      <c r="AL71" s="851"/>
      <c r="AM71" s="851"/>
      <c r="AN71" s="851"/>
      <c r="AO71" s="851"/>
      <c r="AP71" s="851" t="s">
        <v>546</v>
      </c>
      <c r="AQ71" s="851"/>
      <c r="AR71" s="851"/>
      <c r="AS71" s="851"/>
      <c r="AT71" s="851"/>
      <c r="AU71" s="851" t="s">
        <v>546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178</v>
      </c>
      <c r="R72" s="851"/>
      <c r="S72" s="851"/>
      <c r="T72" s="851"/>
      <c r="U72" s="851"/>
      <c r="V72" s="851">
        <v>169</v>
      </c>
      <c r="W72" s="851"/>
      <c r="X72" s="851"/>
      <c r="Y72" s="851"/>
      <c r="Z72" s="851"/>
      <c r="AA72" s="851">
        <v>9</v>
      </c>
      <c r="AB72" s="851"/>
      <c r="AC72" s="851"/>
      <c r="AD72" s="851"/>
      <c r="AE72" s="851"/>
      <c r="AF72" s="851">
        <v>9</v>
      </c>
      <c r="AG72" s="851"/>
      <c r="AH72" s="851"/>
      <c r="AI72" s="851"/>
      <c r="AJ72" s="851"/>
      <c r="AK72" s="851" t="s">
        <v>546</v>
      </c>
      <c r="AL72" s="851"/>
      <c r="AM72" s="851"/>
      <c r="AN72" s="851"/>
      <c r="AO72" s="851"/>
      <c r="AP72" s="851" t="s">
        <v>545</v>
      </c>
      <c r="AQ72" s="851"/>
      <c r="AR72" s="851"/>
      <c r="AS72" s="851"/>
      <c r="AT72" s="851"/>
      <c r="AU72" s="851" t="s">
        <v>546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542</v>
      </c>
      <c r="C73" s="894"/>
      <c r="D73" s="894"/>
      <c r="E73" s="894"/>
      <c r="F73" s="894"/>
      <c r="G73" s="894"/>
      <c r="H73" s="894"/>
      <c r="I73" s="894"/>
      <c r="J73" s="894"/>
      <c r="K73" s="894"/>
      <c r="L73" s="894"/>
      <c r="M73" s="894"/>
      <c r="N73" s="894"/>
      <c r="O73" s="894"/>
      <c r="P73" s="895"/>
      <c r="Q73" s="896">
        <v>11886</v>
      </c>
      <c r="R73" s="851"/>
      <c r="S73" s="851"/>
      <c r="T73" s="851"/>
      <c r="U73" s="851"/>
      <c r="V73" s="851">
        <v>10002</v>
      </c>
      <c r="W73" s="851"/>
      <c r="X73" s="851"/>
      <c r="Y73" s="851"/>
      <c r="Z73" s="851"/>
      <c r="AA73" s="851">
        <v>1884</v>
      </c>
      <c r="AB73" s="851"/>
      <c r="AC73" s="851"/>
      <c r="AD73" s="851"/>
      <c r="AE73" s="851"/>
      <c r="AF73" s="851">
        <v>1884</v>
      </c>
      <c r="AG73" s="851"/>
      <c r="AH73" s="851"/>
      <c r="AI73" s="851"/>
      <c r="AJ73" s="851"/>
      <c r="AK73" s="851" t="s">
        <v>546</v>
      </c>
      <c r="AL73" s="851"/>
      <c r="AM73" s="851"/>
      <c r="AN73" s="851"/>
      <c r="AO73" s="851"/>
      <c r="AP73" s="851" t="s">
        <v>546</v>
      </c>
      <c r="AQ73" s="851"/>
      <c r="AR73" s="851"/>
      <c r="AS73" s="851"/>
      <c r="AT73" s="851"/>
      <c r="AU73" s="851" t="s">
        <v>547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6415</v>
      </c>
      <c r="AG88" s="862"/>
      <c r="AH88" s="862"/>
      <c r="AI88" s="862"/>
      <c r="AJ88" s="862"/>
      <c r="AK88" s="859"/>
      <c r="AL88" s="859"/>
      <c r="AM88" s="859"/>
      <c r="AN88" s="859"/>
      <c r="AO88" s="859"/>
      <c r="AP88" s="862">
        <v>2245</v>
      </c>
      <c r="AQ88" s="862"/>
      <c r="AR88" s="862"/>
      <c r="AS88" s="862"/>
      <c r="AT88" s="862"/>
      <c r="AU88" s="862">
        <v>45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98</v>
      </c>
      <c r="CS102" s="870"/>
      <c r="CT102" s="870"/>
      <c r="CU102" s="870"/>
      <c r="CV102" s="913"/>
      <c r="CW102" s="912">
        <v>16</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224887</v>
      </c>
      <c r="AB110" s="922"/>
      <c r="AC110" s="922"/>
      <c r="AD110" s="922"/>
      <c r="AE110" s="923"/>
      <c r="AF110" s="924">
        <v>191378</v>
      </c>
      <c r="AG110" s="922"/>
      <c r="AH110" s="922"/>
      <c r="AI110" s="922"/>
      <c r="AJ110" s="923"/>
      <c r="AK110" s="924">
        <v>180061</v>
      </c>
      <c r="AL110" s="922"/>
      <c r="AM110" s="922"/>
      <c r="AN110" s="922"/>
      <c r="AO110" s="923"/>
      <c r="AP110" s="925">
        <v>12.7</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1853688</v>
      </c>
      <c r="BR110" s="957"/>
      <c r="BS110" s="957"/>
      <c r="BT110" s="957"/>
      <c r="BU110" s="957"/>
      <c r="BV110" s="957">
        <v>1875452</v>
      </c>
      <c r="BW110" s="957"/>
      <c r="BX110" s="957"/>
      <c r="BY110" s="957"/>
      <c r="BZ110" s="957"/>
      <c r="CA110" s="957">
        <v>1784247</v>
      </c>
      <c r="CB110" s="957"/>
      <c r="CC110" s="957"/>
      <c r="CD110" s="957"/>
      <c r="CE110" s="957"/>
      <c r="CF110" s="971">
        <v>125.9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552775</v>
      </c>
      <c r="BR112" s="950"/>
      <c r="BS112" s="950"/>
      <c r="BT112" s="950"/>
      <c r="BU112" s="950"/>
      <c r="BV112" s="950">
        <v>551155</v>
      </c>
      <c r="BW112" s="950"/>
      <c r="BX112" s="950"/>
      <c r="BY112" s="950"/>
      <c r="BZ112" s="950"/>
      <c r="CA112" s="950">
        <v>524322</v>
      </c>
      <c r="CB112" s="950"/>
      <c r="CC112" s="950"/>
      <c r="CD112" s="950"/>
      <c r="CE112" s="950"/>
      <c r="CF112" s="944">
        <v>37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48085</v>
      </c>
      <c r="AB113" s="964"/>
      <c r="AC113" s="964"/>
      <c r="AD113" s="964"/>
      <c r="AE113" s="965"/>
      <c r="AF113" s="966">
        <v>48512</v>
      </c>
      <c r="AG113" s="964"/>
      <c r="AH113" s="964"/>
      <c r="AI113" s="964"/>
      <c r="AJ113" s="965"/>
      <c r="AK113" s="966">
        <v>43304</v>
      </c>
      <c r="AL113" s="964"/>
      <c r="AM113" s="964"/>
      <c r="AN113" s="964"/>
      <c r="AO113" s="965"/>
      <c r="AP113" s="967">
        <v>3.1</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50554</v>
      </c>
      <c r="BR113" s="950"/>
      <c r="BS113" s="950"/>
      <c r="BT113" s="950"/>
      <c r="BU113" s="950"/>
      <c r="BV113" s="950">
        <v>48647</v>
      </c>
      <c r="BW113" s="950"/>
      <c r="BX113" s="950"/>
      <c r="BY113" s="950"/>
      <c r="BZ113" s="950"/>
      <c r="CA113" s="950">
        <v>44656</v>
      </c>
      <c r="CB113" s="950"/>
      <c r="CC113" s="950"/>
      <c r="CD113" s="950"/>
      <c r="CE113" s="950"/>
      <c r="CF113" s="944">
        <v>3.2</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1527</v>
      </c>
      <c r="AB114" s="989"/>
      <c r="AC114" s="989"/>
      <c r="AD114" s="989"/>
      <c r="AE114" s="990"/>
      <c r="AF114" s="991">
        <v>3299</v>
      </c>
      <c r="AG114" s="989"/>
      <c r="AH114" s="989"/>
      <c r="AI114" s="989"/>
      <c r="AJ114" s="990"/>
      <c r="AK114" s="991">
        <v>4718</v>
      </c>
      <c r="AL114" s="989"/>
      <c r="AM114" s="989"/>
      <c r="AN114" s="989"/>
      <c r="AO114" s="990"/>
      <c r="AP114" s="992">
        <v>0.3</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483183</v>
      </c>
      <c r="BR114" s="950"/>
      <c r="BS114" s="950"/>
      <c r="BT114" s="950"/>
      <c r="BU114" s="950"/>
      <c r="BV114" s="950">
        <v>422744</v>
      </c>
      <c r="BW114" s="950"/>
      <c r="BX114" s="950"/>
      <c r="BY114" s="950"/>
      <c r="BZ114" s="950"/>
      <c r="CA114" s="950">
        <v>406877</v>
      </c>
      <c r="CB114" s="950"/>
      <c r="CC114" s="950"/>
      <c r="CD114" s="950"/>
      <c r="CE114" s="950"/>
      <c r="CF114" s="944">
        <v>28.7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689</v>
      </c>
      <c r="AB115" s="964"/>
      <c r="AC115" s="964"/>
      <c r="AD115" s="964"/>
      <c r="AE115" s="965"/>
      <c r="AF115" s="966">
        <v>1788</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275188</v>
      </c>
      <c r="AB117" s="1007"/>
      <c r="AC117" s="1007"/>
      <c r="AD117" s="1007"/>
      <c r="AE117" s="1008"/>
      <c r="AF117" s="1009">
        <v>244977</v>
      </c>
      <c r="AG117" s="1007"/>
      <c r="AH117" s="1007"/>
      <c r="AI117" s="1007"/>
      <c r="AJ117" s="1008"/>
      <c r="AK117" s="1009">
        <v>228083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2940200</v>
      </c>
      <c r="BR119" s="1028"/>
      <c r="BS119" s="1028"/>
      <c r="BT119" s="1028"/>
      <c r="BU119" s="1028"/>
      <c r="BV119" s="1028">
        <v>2897998</v>
      </c>
      <c r="BW119" s="1028"/>
      <c r="BX119" s="1028"/>
      <c r="BY119" s="1028"/>
      <c r="BZ119" s="1028"/>
      <c r="CA119" s="1028">
        <v>2760102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1517885</v>
      </c>
      <c r="BR120" s="957"/>
      <c r="BS120" s="957"/>
      <c r="BT120" s="957"/>
      <c r="BU120" s="957"/>
      <c r="BV120" s="957">
        <v>1773513</v>
      </c>
      <c r="BW120" s="957"/>
      <c r="BX120" s="957"/>
      <c r="BY120" s="957"/>
      <c r="BZ120" s="957"/>
      <c r="CA120" s="957">
        <v>1955411</v>
      </c>
      <c r="CB120" s="957"/>
      <c r="CC120" s="957"/>
      <c r="CD120" s="957"/>
      <c r="CE120" s="957"/>
      <c r="CF120" s="971">
        <v>138</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552775</v>
      </c>
      <c r="DH120" s="957"/>
      <c r="DI120" s="957"/>
      <c r="DJ120" s="957"/>
      <c r="DK120" s="957"/>
      <c r="DL120" s="957">
        <v>551155</v>
      </c>
      <c r="DM120" s="957"/>
      <c r="DN120" s="957"/>
      <c r="DO120" s="957"/>
      <c r="DP120" s="957"/>
      <c r="DQ120" s="957">
        <v>524322</v>
      </c>
      <c r="DR120" s="957"/>
      <c r="DS120" s="957"/>
      <c r="DT120" s="957"/>
      <c r="DU120" s="957"/>
      <c r="DV120" s="958">
        <v>37</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1977131</v>
      </c>
      <c r="BR122" s="1028"/>
      <c r="BS122" s="1028"/>
      <c r="BT122" s="1028"/>
      <c r="BU122" s="1028"/>
      <c r="BV122" s="1028">
        <v>1932627</v>
      </c>
      <c r="BW122" s="1028"/>
      <c r="BX122" s="1028"/>
      <c r="BY122" s="1028"/>
      <c r="BZ122" s="1028"/>
      <c r="CA122" s="1028">
        <v>1809726</v>
      </c>
      <c r="CB122" s="1028"/>
      <c r="CC122" s="1028"/>
      <c r="CD122" s="1028"/>
      <c r="CE122" s="1028"/>
      <c r="CF122" s="1048">
        <v>127.7</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3495016</v>
      </c>
      <c r="BR123" s="1096"/>
      <c r="BS123" s="1096"/>
      <c r="BT123" s="1096"/>
      <c r="BU123" s="1096"/>
      <c r="BV123" s="1096">
        <v>3706140</v>
      </c>
      <c r="BW123" s="1096"/>
      <c r="BX123" s="1096"/>
      <c r="BY123" s="1096"/>
      <c r="BZ123" s="1096"/>
      <c r="CA123" s="1096">
        <v>3765137</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v>1330</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689</v>
      </c>
      <c r="AB127" s="989"/>
      <c r="AC127" s="989"/>
      <c r="AD127" s="989"/>
      <c r="AE127" s="990"/>
      <c r="AF127" s="991">
        <v>458</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1612941</v>
      </c>
      <c r="AB129" s="989"/>
      <c r="AC129" s="989"/>
      <c r="AD129" s="989"/>
      <c r="AE129" s="990"/>
      <c r="AF129" s="991">
        <v>1663717</v>
      </c>
      <c r="AG129" s="989"/>
      <c r="AH129" s="989"/>
      <c r="AI129" s="989"/>
      <c r="AJ129" s="990"/>
      <c r="AK129" s="991">
        <v>1616967</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223435</v>
      </c>
      <c r="AB130" s="989"/>
      <c r="AC130" s="989"/>
      <c r="AD130" s="989"/>
      <c r="AE130" s="990"/>
      <c r="AF130" s="991">
        <v>203820</v>
      </c>
      <c r="AG130" s="989"/>
      <c r="AH130" s="989"/>
      <c r="AI130" s="989"/>
      <c r="AJ130" s="990"/>
      <c r="AK130" s="991">
        <v>199537</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2.8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1389506</v>
      </c>
      <c r="AB131" s="1014"/>
      <c r="AC131" s="1014"/>
      <c r="AD131" s="1014"/>
      <c r="AE131" s="1015"/>
      <c r="AF131" s="1013">
        <v>1459897</v>
      </c>
      <c r="AG131" s="1014"/>
      <c r="AH131" s="1014"/>
      <c r="AI131" s="1014"/>
      <c r="AJ131" s="1015"/>
      <c r="AK131" s="1013">
        <v>1417430</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3.7245611030000001</v>
      </c>
      <c r="AB132" s="1130"/>
      <c r="AC132" s="1130"/>
      <c r="AD132" s="1130"/>
      <c r="AE132" s="1131"/>
      <c r="AF132" s="1132">
        <v>2.8191714889999999</v>
      </c>
      <c r="AG132" s="1130"/>
      <c r="AH132" s="1130"/>
      <c r="AI132" s="1130"/>
      <c r="AJ132" s="1131"/>
      <c r="AK132" s="1132">
        <v>2.0139266139999998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5.6</v>
      </c>
      <c r="AB133" s="1113"/>
      <c r="AC133" s="1113"/>
      <c r="AD133" s="1113"/>
      <c r="AE133" s="1114"/>
      <c r="AF133" s="1112">
        <v>4</v>
      </c>
      <c r="AG133" s="1113"/>
      <c r="AH133" s="1113"/>
      <c r="AI133" s="1113"/>
      <c r="AJ133" s="1114"/>
      <c r="AK133" s="1112">
        <v>2.8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80" zoomScaleNormal="85" zoomScaleSheetLayoutView="80" workbookViewId="0">
      <selection activeCell="BD18" sqref="BD1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4" zoomScale="80" zoomScaleNormal="80" zoomScaleSheetLayoutView="55" workbookViewId="0">
      <selection activeCell="BD18" sqref="BD18"/>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BD18" sqref="BD18"/>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442863</v>
      </c>
      <c r="L9" s="266">
        <v>151613</v>
      </c>
      <c r="M9" s="267">
        <v>189696</v>
      </c>
      <c r="N9" s="268">
        <v>-20.100000000000001</v>
      </c>
    </row>
    <row r="10" spans="1:16">
      <c r="A10" s="250"/>
      <c r="B10" s="246"/>
      <c r="C10" s="246"/>
      <c r="D10" s="246"/>
      <c r="E10" s="246"/>
      <c r="F10" s="246"/>
      <c r="G10" s="1152" t="s">
        <v>474</v>
      </c>
      <c r="H10" s="1153"/>
      <c r="I10" s="1153"/>
      <c r="J10" s="1154"/>
      <c r="K10" s="269">
        <v>26530</v>
      </c>
      <c r="L10" s="270">
        <v>9083</v>
      </c>
      <c r="M10" s="271">
        <v>21936</v>
      </c>
      <c r="N10" s="272">
        <v>-58.6</v>
      </c>
    </row>
    <row r="11" spans="1:16" ht="13.5" customHeight="1">
      <c r="A11" s="250"/>
      <c r="B11" s="246"/>
      <c r="C11" s="246"/>
      <c r="D11" s="246"/>
      <c r="E11" s="246"/>
      <c r="F11" s="246"/>
      <c r="G11" s="1152" t="s">
        <v>475</v>
      </c>
      <c r="H11" s="1153"/>
      <c r="I11" s="1153"/>
      <c r="J11" s="1154"/>
      <c r="K11" s="269">
        <v>76654</v>
      </c>
      <c r="L11" s="270">
        <v>26242</v>
      </c>
      <c r="M11" s="271">
        <v>29437</v>
      </c>
      <c r="N11" s="272">
        <v>-10.9</v>
      </c>
    </row>
    <row r="12" spans="1:16" ht="13.5" customHeight="1">
      <c r="A12" s="250"/>
      <c r="B12" s="246"/>
      <c r="C12" s="246"/>
      <c r="D12" s="246"/>
      <c r="E12" s="246"/>
      <c r="F12" s="246"/>
      <c r="G12" s="1152" t="s">
        <v>476</v>
      </c>
      <c r="H12" s="1153"/>
      <c r="I12" s="1153"/>
      <c r="J12" s="1154"/>
      <c r="K12" s="269" t="s">
        <v>477</v>
      </c>
      <c r="L12" s="270" t="s">
        <v>477</v>
      </c>
      <c r="M12" s="271">
        <v>3160</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v>56374</v>
      </c>
      <c r="L14" s="270">
        <v>19300</v>
      </c>
      <c r="M14" s="271">
        <v>9091</v>
      </c>
      <c r="N14" s="272">
        <v>112.3</v>
      </c>
    </row>
    <row r="15" spans="1:16" ht="13.5" customHeight="1">
      <c r="A15" s="250"/>
      <c r="B15" s="246"/>
      <c r="C15" s="246"/>
      <c r="D15" s="246"/>
      <c r="E15" s="246"/>
      <c r="F15" s="246"/>
      <c r="G15" s="1152" t="s">
        <v>480</v>
      </c>
      <c r="H15" s="1153"/>
      <c r="I15" s="1153"/>
      <c r="J15" s="1154"/>
      <c r="K15" s="269">
        <v>12908</v>
      </c>
      <c r="L15" s="270">
        <v>4419</v>
      </c>
      <c r="M15" s="271">
        <v>4470</v>
      </c>
      <c r="N15" s="272">
        <v>-1.1000000000000001</v>
      </c>
    </row>
    <row r="16" spans="1:16">
      <c r="A16" s="250"/>
      <c r="B16" s="246"/>
      <c r="C16" s="246"/>
      <c r="D16" s="246"/>
      <c r="E16" s="246"/>
      <c r="F16" s="246"/>
      <c r="G16" s="1155" t="s">
        <v>481</v>
      </c>
      <c r="H16" s="1156"/>
      <c r="I16" s="1156"/>
      <c r="J16" s="1157"/>
      <c r="K16" s="270">
        <v>-63310</v>
      </c>
      <c r="L16" s="270">
        <v>-21674</v>
      </c>
      <c r="M16" s="271">
        <v>-19414</v>
      </c>
      <c r="N16" s="272">
        <v>11.6</v>
      </c>
    </row>
    <row r="17" spans="1:16">
      <c r="A17" s="250"/>
      <c r="B17" s="246"/>
      <c r="C17" s="246"/>
      <c r="D17" s="246"/>
      <c r="E17" s="246"/>
      <c r="F17" s="246"/>
      <c r="G17" s="1155" t="s">
        <v>171</v>
      </c>
      <c r="H17" s="1156"/>
      <c r="I17" s="1156"/>
      <c r="J17" s="1157"/>
      <c r="K17" s="270">
        <v>552019</v>
      </c>
      <c r="L17" s="270">
        <v>188983</v>
      </c>
      <c r="M17" s="271">
        <v>238376</v>
      </c>
      <c r="N17" s="272">
        <v>-20.7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17.12</v>
      </c>
      <c r="L21" s="283">
        <v>21.75</v>
      </c>
      <c r="M21" s="284">
        <v>-4.63</v>
      </c>
      <c r="N21" s="251"/>
      <c r="O21" s="285"/>
      <c r="P21" s="281"/>
    </row>
    <row r="22" spans="1:16" s="286" customFormat="1">
      <c r="A22" s="281"/>
      <c r="B22" s="251"/>
      <c r="C22" s="251"/>
      <c r="D22" s="251"/>
      <c r="E22" s="251"/>
      <c r="F22" s="251"/>
      <c r="G22" s="1147" t="s">
        <v>487</v>
      </c>
      <c r="H22" s="1148"/>
      <c r="I22" s="1148"/>
      <c r="J22" s="1149"/>
      <c r="K22" s="287">
        <v>96.7</v>
      </c>
      <c r="L22" s="288">
        <v>95.2</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180061</v>
      </c>
      <c r="L32" s="296">
        <v>61644</v>
      </c>
      <c r="M32" s="297">
        <v>139853</v>
      </c>
      <c r="N32" s="298">
        <v>-55.9</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v>4</v>
      </c>
      <c r="N34" s="298" t="s">
        <v>477</v>
      </c>
    </row>
    <row r="35" spans="1:16" ht="27" customHeight="1">
      <c r="A35" s="250"/>
      <c r="B35" s="246"/>
      <c r="C35" s="246"/>
      <c r="D35" s="246"/>
      <c r="E35" s="246"/>
      <c r="F35" s="246"/>
      <c r="G35" s="1163" t="s">
        <v>494</v>
      </c>
      <c r="H35" s="1164"/>
      <c r="I35" s="1164"/>
      <c r="J35" s="1165"/>
      <c r="K35" s="296">
        <v>43304</v>
      </c>
      <c r="L35" s="296">
        <v>14825</v>
      </c>
      <c r="M35" s="297">
        <v>31890</v>
      </c>
      <c r="N35" s="298">
        <v>-53.5</v>
      </c>
    </row>
    <row r="36" spans="1:16" ht="27" customHeight="1">
      <c r="A36" s="250"/>
      <c r="B36" s="246"/>
      <c r="C36" s="246"/>
      <c r="D36" s="246"/>
      <c r="E36" s="246"/>
      <c r="F36" s="246"/>
      <c r="G36" s="1163" t="s">
        <v>495</v>
      </c>
      <c r="H36" s="1164"/>
      <c r="I36" s="1164"/>
      <c r="J36" s="1165"/>
      <c r="K36" s="296">
        <v>4718</v>
      </c>
      <c r="L36" s="296">
        <v>1615</v>
      </c>
      <c r="M36" s="297">
        <v>5316</v>
      </c>
      <c r="N36" s="298">
        <v>-69.599999999999994</v>
      </c>
    </row>
    <row r="37" spans="1:16" ht="13.5" customHeight="1">
      <c r="A37" s="250"/>
      <c r="B37" s="246"/>
      <c r="C37" s="246"/>
      <c r="D37" s="246"/>
      <c r="E37" s="246"/>
      <c r="F37" s="246"/>
      <c r="G37" s="1163" t="s">
        <v>496</v>
      </c>
      <c r="H37" s="1164"/>
      <c r="I37" s="1164"/>
      <c r="J37" s="1165"/>
      <c r="K37" s="296" t="s">
        <v>477</v>
      </c>
      <c r="L37" s="296" t="s">
        <v>477</v>
      </c>
      <c r="M37" s="297">
        <v>1757</v>
      </c>
      <c r="N37" s="298" t="s">
        <v>477</v>
      </c>
    </row>
    <row r="38" spans="1:16" ht="27" customHeight="1">
      <c r="A38" s="250"/>
      <c r="B38" s="246"/>
      <c r="C38" s="246"/>
      <c r="D38" s="246"/>
      <c r="E38" s="246"/>
      <c r="F38" s="246"/>
      <c r="G38" s="1166" t="s">
        <v>497</v>
      </c>
      <c r="H38" s="1167"/>
      <c r="I38" s="1167"/>
      <c r="J38" s="1168"/>
      <c r="K38" s="299" t="s">
        <v>477</v>
      </c>
      <c r="L38" s="299" t="s">
        <v>477</v>
      </c>
      <c r="M38" s="300">
        <v>42</v>
      </c>
      <c r="N38" s="301" t="s">
        <v>477</v>
      </c>
      <c r="O38" s="295"/>
    </row>
    <row r="39" spans="1:16">
      <c r="A39" s="250"/>
      <c r="B39" s="246"/>
      <c r="C39" s="246"/>
      <c r="D39" s="246"/>
      <c r="E39" s="246"/>
      <c r="F39" s="246"/>
      <c r="G39" s="1166" t="s">
        <v>498</v>
      </c>
      <c r="H39" s="1167"/>
      <c r="I39" s="1167"/>
      <c r="J39" s="1168"/>
      <c r="K39" s="302" t="s">
        <v>477</v>
      </c>
      <c r="L39" s="302" t="s">
        <v>477</v>
      </c>
      <c r="M39" s="303">
        <v>-8426</v>
      </c>
      <c r="N39" s="304" t="s">
        <v>477</v>
      </c>
      <c r="O39" s="295"/>
    </row>
    <row r="40" spans="1:16" ht="27" customHeight="1">
      <c r="A40" s="250"/>
      <c r="B40" s="246"/>
      <c r="C40" s="246"/>
      <c r="D40" s="246"/>
      <c r="E40" s="246"/>
      <c r="F40" s="246"/>
      <c r="G40" s="1163" t="s">
        <v>499</v>
      </c>
      <c r="H40" s="1164"/>
      <c r="I40" s="1164"/>
      <c r="J40" s="1165"/>
      <c r="K40" s="302">
        <v>-199537</v>
      </c>
      <c r="L40" s="302">
        <v>-68311</v>
      </c>
      <c r="M40" s="303">
        <v>-127711</v>
      </c>
      <c r="N40" s="304">
        <v>-46.5</v>
      </c>
      <c r="O40" s="295"/>
    </row>
    <row r="41" spans="1:16">
      <c r="A41" s="250"/>
      <c r="B41" s="246"/>
      <c r="C41" s="246"/>
      <c r="D41" s="246"/>
      <c r="E41" s="246"/>
      <c r="F41" s="246"/>
      <c r="G41" s="1169" t="s">
        <v>282</v>
      </c>
      <c r="H41" s="1170"/>
      <c r="I41" s="1170"/>
      <c r="J41" s="1171"/>
      <c r="K41" s="296">
        <v>28546</v>
      </c>
      <c r="L41" s="302">
        <v>9773</v>
      </c>
      <c r="M41" s="303">
        <v>42725</v>
      </c>
      <c r="N41" s="304">
        <v>-77.099999999999994</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376004</v>
      </c>
      <c r="J51" s="322">
        <v>118838</v>
      </c>
      <c r="K51" s="323">
        <v>-31.5</v>
      </c>
      <c r="L51" s="324">
        <v>228305</v>
      </c>
      <c r="M51" s="325">
        <v>5.6</v>
      </c>
      <c r="N51" s="326">
        <v>-37.1</v>
      </c>
    </row>
    <row r="52" spans="1:14">
      <c r="A52" s="250"/>
      <c r="B52" s="246"/>
      <c r="C52" s="246"/>
      <c r="D52" s="246"/>
      <c r="E52" s="246"/>
      <c r="F52" s="246"/>
      <c r="G52" s="327"/>
      <c r="H52" s="328" t="s">
        <v>510</v>
      </c>
      <c r="I52" s="329">
        <v>117350</v>
      </c>
      <c r="J52" s="330">
        <v>37089</v>
      </c>
      <c r="K52" s="331">
        <v>-28.8</v>
      </c>
      <c r="L52" s="332">
        <v>86611</v>
      </c>
      <c r="M52" s="333">
        <v>-20.399999999999999</v>
      </c>
      <c r="N52" s="334">
        <v>-8.4</v>
      </c>
    </row>
    <row r="53" spans="1:14">
      <c r="A53" s="250"/>
      <c r="B53" s="246"/>
      <c r="C53" s="246"/>
      <c r="D53" s="246"/>
      <c r="E53" s="246"/>
      <c r="F53" s="246"/>
      <c r="G53" s="312" t="s">
        <v>511</v>
      </c>
      <c r="H53" s="313"/>
      <c r="I53" s="321">
        <v>399586</v>
      </c>
      <c r="J53" s="322">
        <v>127990</v>
      </c>
      <c r="K53" s="323">
        <v>7.7</v>
      </c>
      <c r="L53" s="324">
        <v>316331</v>
      </c>
      <c r="M53" s="325">
        <v>38.6</v>
      </c>
      <c r="N53" s="326">
        <v>-30.9</v>
      </c>
    </row>
    <row r="54" spans="1:14">
      <c r="A54" s="250"/>
      <c r="B54" s="246"/>
      <c r="C54" s="246"/>
      <c r="D54" s="246"/>
      <c r="E54" s="246"/>
      <c r="F54" s="246"/>
      <c r="G54" s="327"/>
      <c r="H54" s="328" t="s">
        <v>510</v>
      </c>
      <c r="I54" s="329">
        <v>87119</v>
      </c>
      <c r="J54" s="330">
        <v>27905</v>
      </c>
      <c r="K54" s="331">
        <v>-24.8</v>
      </c>
      <c r="L54" s="332">
        <v>106387</v>
      </c>
      <c r="M54" s="333">
        <v>22.8</v>
      </c>
      <c r="N54" s="334">
        <v>-47.6</v>
      </c>
    </row>
    <row r="55" spans="1:14">
      <c r="A55" s="250"/>
      <c r="B55" s="246"/>
      <c r="C55" s="246"/>
      <c r="D55" s="246"/>
      <c r="E55" s="246"/>
      <c r="F55" s="246"/>
      <c r="G55" s="312" t="s">
        <v>512</v>
      </c>
      <c r="H55" s="313"/>
      <c r="I55" s="321">
        <v>615877</v>
      </c>
      <c r="J55" s="322">
        <v>202258</v>
      </c>
      <c r="K55" s="323">
        <v>58</v>
      </c>
      <c r="L55" s="324">
        <v>333013</v>
      </c>
      <c r="M55" s="325">
        <v>5.3</v>
      </c>
      <c r="N55" s="326">
        <v>52.7</v>
      </c>
    </row>
    <row r="56" spans="1:14">
      <c r="A56" s="250"/>
      <c r="B56" s="246"/>
      <c r="C56" s="246"/>
      <c r="D56" s="246"/>
      <c r="E56" s="246"/>
      <c r="F56" s="246"/>
      <c r="G56" s="327"/>
      <c r="H56" s="328" t="s">
        <v>510</v>
      </c>
      <c r="I56" s="329">
        <v>108033</v>
      </c>
      <c r="J56" s="330">
        <v>35479</v>
      </c>
      <c r="K56" s="331">
        <v>27.1</v>
      </c>
      <c r="L56" s="332">
        <v>126732</v>
      </c>
      <c r="M56" s="333">
        <v>19.100000000000001</v>
      </c>
      <c r="N56" s="334">
        <v>8</v>
      </c>
    </row>
    <row r="57" spans="1:14">
      <c r="A57" s="250"/>
      <c r="B57" s="246"/>
      <c r="C57" s="246"/>
      <c r="D57" s="246"/>
      <c r="E57" s="246"/>
      <c r="F57" s="246"/>
      <c r="G57" s="312" t="s">
        <v>513</v>
      </c>
      <c r="H57" s="313"/>
      <c r="I57" s="321">
        <v>543716</v>
      </c>
      <c r="J57" s="322">
        <v>181481</v>
      </c>
      <c r="K57" s="323">
        <v>-10.3</v>
      </c>
      <c r="L57" s="324">
        <v>280458</v>
      </c>
      <c r="M57" s="325">
        <v>-15.8</v>
      </c>
      <c r="N57" s="326">
        <v>5.5</v>
      </c>
    </row>
    <row r="58" spans="1:14">
      <c r="A58" s="250"/>
      <c r="B58" s="246"/>
      <c r="C58" s="246"/>
      <c r="D58" s="246"/>
      <c r="E58" s="246"/>
      <c r="F58" s="246"/>
      <c r="G58" s="327"/>
      <c r="H58" s="328" t="s">
        <v>510</v>
      </c>
      <c r="I58" s="329">
        <v>151031</v>
      </c>
      <c r="J58" s="330">
        <v>50411</v>
      </c>
      <c r="K58" s="331">
        <v>42.1</v>
      </c>
      <c r="L58" s="332">
        <v>127286</v>
      </c>
      <c r="M58" s="333">
        <v>0.4</v>
      </c>
      <c r="N58" s="334">
        <v>41.7</v>
      </c>
    </row>
    <row r="59" spans="1:14">
      <c r="A59" s="250"/>
      <c r="B59" s="246"/>
      <c r="C59" s="246"/>
      <c r="D59" s="246"/>
      <c r="E59" s="246"/>
      <c r="F59" s="246"/>
      <c r="G59" s="312" t="s">
        <v>514</v>
      </c>
      <c r="H59" s="313"/>
      <c r="I59" s="321">
        <v>401218</v>
      </c>
      <c r="J59" s="322">
        <v>137356</v>
      </c>
      <c r="K59" s="323">
        <v>-24.3</v>
      </c>
      <c r="L59" s="324">
        <v>291945</v>
      </c>
      <c r="M59" s="325">
        <v>4.0999999999999996</v>
      </c>
      <c r="N59" s="326">
        <v>-28.4</v>
      </c>
    </row>
    <row r="60" spans="1:14">
      <c r="A60" s="250"/>
      <c r="B60" s="246"/>
      <c r="C60" s="246"/>
      <c r="D60" s="246"/>
      <c r="E60" s="246"/>
      <c r="F60" s="246"/>
      <c r="G60" s="327"/>
      <c r="H60" s="328" t="s">
        <v>510</v>
      </c>
      <c r="I60" s="335">
        <v>158312</v>
      </c>
      <c r="J60" s="330">
        <v>54198</v>
      </c>
      <c r="K60" s="331">
        <v>7.5</v>
      </c>
      <c r="L60" s="332">
        <v>127651</v>
      </c>
      <c r="M60" s="333">
        <v>0.3</v>
      </c>
      <c r="N60" s="334">
        <v>7.2</v>
      </c>
    </row>
    <row r="61" spans="1:14">
      <c r="A61" s="250"/>
      <c r="B61" s="246"/>
      <c r="C61" s="246"/>
      <c r="D61" s="246"/>
      <c r="E61" s="246"/>
      <c r="F61" s="246"/>
      <c r="G61" s="312" t="s">
        <v>515</v>
      </c>
      <c r="H61" s="336"/>
      <c r="I61" s="337">
        <v>467280</v>
      </c>
      <c r="J61" s="338">
        <v>153585</v>
      </c>
      <c r="K61" s="339">
        <v>-0.1</v>
      </c>
      <c r="L61" s="340">
        <v>290010</v>
      </c>
      <c r="M61" s="341">
        <v>7.6</v>
      </c>
      <c r="N61" s="326">
        <v>-7.7</v>
      </c>
    </row>
    <row r="62" spans="1:14">
      <c r="A62" s="250"/>
      <c r="B62" s="246"/>
      <c r="C62" s="246"/>
      <c r="D62" s="246"/>
      <c r="E62" s="246"/>
      <c r="F62" s="246"/>
      <c r="G62" s="327"/>
      <c r="H62" s="328" t="s">
        <v>510</v>
      </c>
      <c r="I62" s="329">
        <v>124369</v>
      </c>
      <c r="J62" s="330">
        <v>41016</v>
      </c>
      <c r="K62" s="331">
        <v>4.5999999999999996</v>
      </c>
      <c r="L62" s="332">
        <v>114933</v>
      </c>
      <c r="M62" s="333">
        <v>4.4000000000000004</v>
      </c>
      <c r="N62" s="334">
        <v>0.2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2" zoomScale="80" zoomScaleNormal="80" zoomScaleSheetLayoutView="55" workbookViewId="0">
      <selection activeCell="BD18" sqref="BD1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0" zoomScaleNormal="80" zoomScaleSheetLayoutView="55" workbookViewId="0">
      <selection activeCell="BD18" sqref="BD1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BD18" sqref="BD1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29.38</v>
      </c>
      <c r="G47" s="12">
        <v>33.479999999999997</v>
      </c>
      <c r="H47" s="12">
        <v>41.21</v>
      </c>
      <c r="I47" s="12">
        <v>53.24</v>
      </c>
      <c r="J47" s="13">
        <v>68.150000000000006</v>
      </c>
    </row>
    <row r="48" spans="2:10" ht="57.75" customHeight="1">
      <c r="B48" s="14"/>
      <c r="C48" s="1174" t="s">
        <v>4</v>
      </c>
      <c r="D48" s="1174"/>
      <c r="E48" s="1175"/>
      <c r="F48" s="15">
        <v>3.25</v>
      </c>
      <c r="G48" s="16">
        <v>1.45</v>
      </c>
      <c r="H48" s="16">
        <v>4.08</v>
      </c>
      <c r="I48" s="16">
        <v>4.5999999999999996</v>
      </c>
      <c r="J48" s="17">
        <v>2.71</v>
      </c>
    </row>
    <row r="49" spans="2:10" ht="57.75" customHeight="1" thickBot="1">
      <c r="B49" s="18"/>
      <c r="C49" s="1176" t="s">
        <v>5</v>
      </c>
      <c r="D49" s="1176"/>
      <c r="E49" s="1177"/>
      <c r="F49" s="19">
        <v>0.81</v>
      </c>
      <c r="G49" s="20">
        <v>0.16</v>
      </c>
      <c r="H49" s="20">
        <v>8.82</v>
      </c>
      <c r="I49" s="20">
        <v>10.92</v>
      </c>
      <c r="J49" s="21">
        <v>7.57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Kento</cp:lastModifiedBy>
  <cp:lastPrinted>2018-04-25T07:05:15Z</cp:lastPrinted>
  <dcterms:created xsi:type="dcterms:W3CDTF">2018-01-24T03:32:34Z</dcterms:created>
  <dcterms:modified xsi:type="dcterms:W3CDTF">2018-10-17T07:09:39Z</dcterms:modified>
</cp:coreProperties>
</file>