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s="1"/>
  <c r="BE36" i="10" s="1"/>
  <c r="BE37" i="10" s="1"/>
  <c r="BW34" i="10" s="1"/>
  <c r="BW35" i="10" s="1"/>
  <c r="BW36" i="10" s="1"/>
  <c r="BW37" i="10" s="1"/>
  <c r="BW38" i="10" s="1"/>
  <c r="BW39" i="10" s="1"/>
</calcChain>
</file>

<file path=xl/sharedStrings.xml><?xml version="1.0" encoding="utf-8"?>
<sst xmlns="http://schemas.openxmlformats.org/spreadsheetml/2006/main" count="1113" uniqueCount="589">
  <si>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</si>
  <si>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</si>
  <si>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</si>
  <si>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</si>
  <si>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</si>
  <si>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</si>
  <si>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</si>
  <si>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</si>
  <si>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</si>
  <si>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</si>
  <si>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</si>
  <si>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</si>
  <si>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</si>
  <si>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</si>
  <si>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</si>
  <si>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</si>
  <si>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</si>
  <si>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</si>
  <si>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</si>
  <si>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</si>
  <si>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</si>
  <si>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</si>
  <si>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</si>
  <si>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</si>
  <si>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</si>
  <si>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</si>
  <si>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</si>
  <si>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</si>
  <si>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</si>
  <si>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</si>
  <si>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</si>
  <si>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</si>
  <si>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</si>
  <si>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</si>
  <si>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</si>
  <si>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</si>
  <si>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</si>
  <si>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</si>
  <si>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</si>
  <si>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</si>
  <si>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</si>
  <si>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</si>
  <si>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</si>
  <si>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</si>
  <si>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</si>
  <si>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</si>
  <si>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</si>
  <si>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</si>
  <si>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</si>
  <si>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</si>
  <si>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</si>
  <si>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</si>
  <si>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</si>
  <si>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</si>
  <si>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</si>
  <si>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</si>
  <si>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</si>
  <si>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</si>
  <si>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</si>
  <si>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</si>
  <si>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</si>
  <si>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</si>
  <si>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</si>
  <si>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</si>
  <si>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</si>
  <si>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</si>
  <si>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</si>
  <si>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</si>
  <si>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</si>
  <si>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</si>
  <si>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</si>
  <si>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</si>
  <si>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</si>
  <si>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</si>
  <si>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</si>
  <si>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</si>
  <si>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</si>
  <si>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</si>
  <si>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</si>
  <si>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</si>
  <si>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</si>
  <si>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</si>
  <si>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</si>
  <si>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</si>
  <si>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</si>
  <si>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</si>
  <si>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</si>
  <si>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</si>
  <si>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</si>
  <si>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</si>
  <si>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</si>
  <si>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</si>
  <si>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</si>
  <si>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</si>
  <si>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</si>
  <si>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</si>
  <si>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</si>
  <si>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</si>
  <si>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</si>
  <si>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</si>
  <si>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</si>
  <si>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</si>
  <si>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</si>
  <si>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</si>
  <si>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</si>
  <si>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</si>
  <si>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</si>
  <si>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</si>
  <si>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</si>
  <si>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</si>
  <si>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</si>
  <si>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</si>
  <si>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</si>
  <si>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</si>
  <si>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</si>
  <si>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</si>
  <si>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</si>
  <si>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</si>
  <si>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</si>
  <si>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</si>
  <si>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</si>
  <si>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</si>
  <si>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</si>
  <si>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</si>
  <si>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</si>
  <si>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</si>
  <si>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</si>
  <si>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</si>
  <si>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</si>
  <si>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</si>
  <si>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</si>
  <si>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</si>
  <si>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</si>
  <si>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</si>
  <si>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</si>
  <si>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</si>
  <si>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</si>
  <si>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</si>
  <si>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</si>
  <si>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</si>
  <si>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</si>
  <si>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</si>
  <si>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</si>
  <si>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</si>
  <si>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</si>
  <si>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</si>
  <si>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</si>
  <si>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</si>
  <si>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</si>
  <si>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</si>
  <si>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</si>
  <si>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</si>
  <si>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</si>
  <si>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</si>
  <si>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</si>
  <si>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</si>
  <si>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</si>
  <si>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</si>
  <si>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</si>
  <si>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</si>
  <si>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</si>
  <si>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</si>
  <si>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</si>
  <si>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</si>
  <si>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</si>
  <si>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</si>
  <si>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</si>
  <si>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</si>
  <si>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</si>
  <si>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</si>
  <si>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</si>
  <si>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</si>
  <si>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</si>
  <si>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</si>
  <si>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</si>
  <si>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</si>
  <si>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</si>
  <si>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</si>
  <si>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</si>
  <si>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</si>
  <si>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</si>
  <si>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</si>
  <si>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</si>
  <si>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</si>
  <si>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</si>
  <si>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</si>
  <si>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</si>
  <si>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</si>
  <si>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</si>
  <si>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</si>
  <si>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</si>
  <si>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</si>
  <si>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</si>
  <si>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</si>
  <si>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</si>
  <si>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</si>
  <si>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</si>
  <si>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</si>
  <si>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</si>
  <si>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</si>
  <si>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</si>
  <si>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</si>
  <si>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</si>
  <si>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</si>
  <si>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</si>
  <si>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</si>
  <si>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青森県平内町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</si>
  <si>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</si>
  <si>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</si>
  <si>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</si>
  <si>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</si>
  <si>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</si>
  <si>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</si>
  <si>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</si>
  <si>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</si>
  <si>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</si>
  <si>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</si>
  <si>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</si>
  <si>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</si>
  <si>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</si>
  <si>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</si>
  <si>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</si>
  <si>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</si>
  <si>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</si>
  <si>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</si>
  <si>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</si>
  <si>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</si>
  <si>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</si>
  <si>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</si>
  <si>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</si>
  <si>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</si>
  <si>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</si>
  <si>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</si>
  <si>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</si>
  <si>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</si>
  <si>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</si>
  <si>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</si>
  <si>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</si>
  <si>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</si>
  <si>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</si>
  <si>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</si>
  <si>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</si>
  <si>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</si>
  <si>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</si>
  <si>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</si>
  <si>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</si>
  <si>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</si>
  <si>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</si>
  <si>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</si>
  <si>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</si>
  <si>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</si>
  <si>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</si>
  <si>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</si>
  <si>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</si>
  <si>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</si>
  <si>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</si>
  <si>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</si>
  <si>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</si>
  <si>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</si>
  <si>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</si>
  <si>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</si>
  <si>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</si>
  <si>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</si>
  <si>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</si>
  <si>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</si>
  <si>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</si>
  <si>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</si>
  <si>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</si>
  <si>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</si>
  <si>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</si>
  <si>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</si>
  <si>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</si>
  <si>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</si>
  <si>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</si>
  <si>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</si>
  <si>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</si>
  <si>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</si>
  <si>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</si>
  <si>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</si>
  <si>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</si>
  <si>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</si>
  <si>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</si>
  <si>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</si>
  <si>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</si>
  <si>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</si>
  <si>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</si>
  <si>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</si>
  <si>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</si>
  <si>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</si>
  <si>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</si>
  <si>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</si>
  <si>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</si>
  <si>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</si>
  <si>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</si>
  <si>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</si>
  <si>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</si>
  <si>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</si>
  <si>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</si>
  <si>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</si>
  <si>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</si>
  <si>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</si>
  <si>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</si>
  <si>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</si>
  <si>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</si>
  <si>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</si>
  <si>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</si>
  <si>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</si>
  <si>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</si>
  <si>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</si>
  <si>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</si>
  <si>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</si>
  <si>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</si>
  <si>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</si>
  <si>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</si>
  <si>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</si>
  <si>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</si>
  <si>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</si>
  <si>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</si>
  <si>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</si>
  <si>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</si>
  <si>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</si>
  <si>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</si>
  <si>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</si>
  <si>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</si>
  <si>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</si>
  <si>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</si>
  <si>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</si>
  <si>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</si>
  <si>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</si>
  <si>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</si>
  <si>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</si>
  <si>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</si>
  <si>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</si>
  <si>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</si>
  <si>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</si>
  <si>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</si>
  <si>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</si>
  <si>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</si>
  <si>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</si>
  <si>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</si>
  <si>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</si>
  <si>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</si>
  <si>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</si>
  <si>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</si>
  <si>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</si>
  <si>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</si>
  <si>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</si>
  <si>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</si>
  <si>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</si>
  <si>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</si>
  <si>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</si>
  <si>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</si>
  <si>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</si>
  <si>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</si>
  <si>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</si>
  <si>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</si>
  <si>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青森県平内町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</si>
  <si>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</si>
  <si>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</si>
  <si>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</si>
  <si>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</si>
  <si>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</si>
  <si>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</si>
  <si>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</si>
  <si>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</si>
  <si>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</si>
  <si>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</si>
  <si>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</si>
  <si>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</si>
  <si>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</si>
  <si>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</si>
  <si>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</si>
  <si>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</si>
  <si>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</si>
  <si>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</si>
  <si>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</si>
  <si>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</si>
  <si>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</si>
  <si>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</si>
  <si>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</si>
  <si>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</si>
  <si>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</si>
  <si>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</si>
  <si>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</si>
  <si>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</si>
  <si>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</si>
  <si>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</si>
  <si>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</si>
  <si>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</si>
  <si>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</si>
  <si>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</si>
  <si>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</si>
  <si>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</si>
  <si>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</si>
  <si>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</si>
  <si>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</si>
  <si>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</si>
  <si>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法適用企業</t>
    <phoneticPr fontId="5"/>
  </si>
  <si>
    <t>平内町公共下水道事業特別会計</t>
    <phoneticPr fontId="5"/>
  </si>
  <si>
    <t>法非適用企業</t>
    <phoneticPr fontId="5"/>
  </si>
  <si>
    <t>平内町農業集落排水事業特別会計</t>
    <phoneticPr fontId="5"/>
  </si>
  <si>
    <t>法非適用企業</t>
    <phoneticPr fontId="5"/>
  </si>
  <si>
    <t>平内町漁業集落環境整備事業特別会計</t>
    <phoneticPr fontId="5"/>
  </si>
  <si>
    <t>法非適用企業</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</si>
  <si>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</si>
  <si>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</si>
  <si>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</si>
  <si>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</si>
  <si>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</si>
  <si>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</si>
  <si>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</si>
  <si>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</si>
  <si>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</si>
  <si>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</si>
  <si>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</si>
  <si>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</si>
  <si>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</si>
  <si>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</si>
  <si>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</si>
  <si>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</si>
  <si>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</si>
  <si>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</si>
  <si>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</si>
  <si>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</si>
  <si>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</si>
  <si>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</si>
  <si>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</si>
  <si>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</si>
  <si>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</si>
  <si>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</si>
  <si>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</si>
  <si>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</si>
  <si>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</si>
  <si>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</si>
  <si>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</si>
  <si>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</si>
  <si>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</si>
  <si>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</si>
  <si>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</si>
  <si>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</si>
  <si>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</si>
  <si>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</si>
  <si>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</si>
  <si>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</si>
  <si>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</si>
  <si>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</si>
  <si>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</si>
  <si>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</si>
  <si>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</si>
  <si>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</si>
  <si>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</si>
  <si>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</si>
  <si>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</si>
  <si>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</si>
  <si>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</si>
  <si>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</si>
  <si>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</si>
  <si>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</si>
  <si>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</si>
  <si>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</si>
  <si>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</si>
  <si>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</si>
  <si>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</si>
  <si>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平内町国民健康保険平内中央病院事業会計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</si>
  <si>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</si>
  <si>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</si>
  <si>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</si>
  <si>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</si>
  <si>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</si>
  <si>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</si>
  <si>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</si>
  <si>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</si>
  <si>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</si>
  <si>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</si>
  <si>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</si>
  <si>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</si>
  <si>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</si>
  <si>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</si>
  <si>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</si>
  <si>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</si>
  <si>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</si>
  <si>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</si>
  <si>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</si>
  <si>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</si>
  <si>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</si>
  <si>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</si>
  <si>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</si>
  <si>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</si>
  <si>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</si>
  <si>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</si>
  <si>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</si>
  <si>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</si>
  <si>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</si>
  <si>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</si>
  <si>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</si>
  <si>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</si>
  <si>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</si>
  <si>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</si>
  <si>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</si>
  <si>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</si>
  <si>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</si>
  <si>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</si>
  <si>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</si>
  <si>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</si>
  <si>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</si>
  <si>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</si>
  <si>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</si>
  <si>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</si>
  <si>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</si>
  <si>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</si>
  <si>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</si>
  <si>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</si>
  <si>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</si>
  <si>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</si>
  <si>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</si>
  <si>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</si>
  <si>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</si>
  <si>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</si>
  <si>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</si>
  <si>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</si>
  <si>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</si>
  <si>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</si>
  <si>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</si>
  <si>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</si>
  <si>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</si>
  <si>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</si>
  <si>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</si>
  <si>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</si>
  <si>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</si>
  <si>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</si>
  <si>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</si>
  <si>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</si>
  <si>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</si>
  <si>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</si>
  <si>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</si>
  <si>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</si>
  <si>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</si>
  <si>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</si>
  <si>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</si>
  <si>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</si>
  <si>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</si>
  <si>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</si>
  <si>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</si>
  <si>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</si>
  <si>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</si>
  <si>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</si>
  <si>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</si>
  <si>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</si>
  <si>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</si>
  <si>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</si>
  <si>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</si>
  <si>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</si>
  <si>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一般会計</t>
  </si>
  <si>
    <t>平内町国民健康保険平内中央病院事業会計</t>
  </si>
  <si>
    <t>▲ 0.34</t>
  </si>
  <si>
    <t>平内町水道事業会計</t>
  </si>
  <si>
    <t>平内町国民健康保険特別会計</t>
  </si>
  <si>
    <t>平内町介護保険特別会計</t>
  </si>
  <si>
    <t>平内町農業集落排水事業特別会計</t>
  </si>
  <si>
    <t>平内町公共下水道事業特別会計</t>
  </si>
  <si>
    <t>平内町後期高齢者医療特別会計</t>
  </si>
  <si>
    <t>その他会計（赤字）</t>
  </si>
  <si>
    <t>その他会計（黒字）</t>
  </si>
  <si>
    <t>-</t>
    <phoneticPr fontId="2"/>
  </si>
  <si>
    <t>-</t>
    <phoneticPr fontId="2"/>
  </si>
  <si>
    <t>青森地域広域事務組合</t>
    <rPh sb="0" eb="2">
      <t>アオモリ</t>
    </rPh>
    <rPh sb="2" eb="4">
      <t>チイキ</t>
    </rPh>
    <rPh sb="4" eb="6">
      <t>コウイキ</t>
    </rPh>
    <rPh sb="6" eb="8">
      <t>ジム</t>
    </rPh>
    <rPh sb="8" eb="10">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</si>
  <si>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</si>
  <si>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</si>
  <si>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青森県後期高齢者広域連合（後期高齢者特別会計）</t>
    <rPh sb="0" eb="3">
      <t>アオモリケン</t>
    </rPh>
    <rPh sb="3" eb="5">
      <t>コウキ</t>
    </rPh>
    <rPh sb="5" eb="8">
      <t>コウレイシャ</t>
    </rPh>
    <rPh sb="8" eb="10">
      <t>コウイキ</t>
    </rPh>
    <rPh sb="10" eb="12">
      <t>レンゴウ</t>
    </rPh>
    <rPh sb="13" eb="15">
      <t>コウキ</t>
    </rPh>
    <rPh sb="15" eb="17">
      <t>コウレイ</t>
    </rPh>
    <rPh sb="17" eb="18">
      <t>シャ</t>
    </rPh>
    <rPh sb="18" eb="20">
      <t>トクベツ</t>
    </rPh>
    <rPh sb="20" eb="22">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</si>
  <si>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</si>
  <si>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</si>
  <si>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</si>
  <si>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</si>
  <si>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</si>
  <si>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rPh sb="1" eb="3">
      <t>ショウライ</t>
    </rPh>
    <rPh sb="3" eb="5">
      <t>フタン</t>
    </rPh>
    <rPh sb="5" eb="7">
      <t>ヒリツ</t>
    </rPh>
    <rPh sb="8" eb="10">
      <t>ルイジ</t>
    </rPh>
    <rPh sb="10" eb="12">
      <t>ダンタイ</t>
    </rPh>
    <rPh sb="13" eb="14">
      <t>クラ</t>
    </rPh>
    <rPh sb="15" eb="17">
      <t>キキン</t>
    </rPh>
    <rPh sb="18" eb="20">
      <t>ゲンザイ</t>
    </rPh>
    <rPh sb="20" eb="21">
      <t>ダカ</t>
    </rPh>
    <rPh sb="22" eb="23">
      <t>スク</t>
    </rPh>
    <rPh sb="28" eb="30">
      <t>エイキョウ</t>
    </rPh>
    <rPh sb="32" eb="33">
      <t>タカ</t>
    </rPh>
    <rPh sb="34" eb="36">
      <t>スイジュン</t>
    </rPh>
    <rPh sb="37" eb="39">
      <t>スイイ</t>
    </rPh>
    <rPh sb="46" eb="47">
      <t>ユウ</t>
    </rPh>
    <rPh sb="47" eb="48">
      <t>カタチ</t>
    </rPh>
    <rPh sb="48" eb="50">
      <t>コテイ</t>
    </rPh>
    <rPh sb="50" eb="52">
      <t>シサン</t>
    </rPh>
    <rPh sb="52" eb="54">
      <t>ゲンカ</t>
    </rPh>
    <rPh sb="54" eb="56">
      <t>ショウキャク</t>
    </rPh>
    <rPh sb="56" eb="57">
      <t>リツ</t>
    </rPh>
    <rPh sb="58" eb="61">
      <t>ゼンタイテキ</t>
    </rPh>
    <rPh sb="62" eb="64">
      <t>シセツ</t>
    </rPh>
    <rPh sb="65" eb="68">
      <t>ロウキュウカ</t>
    </rPh>
    <rPh sb="69" eb="70">
      <t>スス</t>
    </rPh>
    <rPh sb="72" eb="74">
      <t>ルイジ</t>
    </rPh>
    <rPh sb="74" eb="76">
      <t>ダンタイ</t>
    </rPh>
    <rPh sb="81" eb="82">
      <t>ヒク</t>
    </rPh>
    <rPh sb="83" eb="85">
      <t>スイジュン</t>
    </rPh>
    <rPh sb="92" eb="94">
      <t>コンゴ</t>
    </rPh>
    <rPh sb="96" eb="98">
      <t>コウキョウ</t>
    </rPh>
    <rPh sb="98" eb="100">
      <t>シセツ</t>
    </rPh>
    <rPh sb="100" eb="101">
      <t>トウ</t>
    </rPh>
    <rPh sb="101" eb="103">
      <t>ソウゴウ</t>
    </rPh>
    <rPh sb="103" eb="105">
      <t>カンリ</t>
    </rPh>
    <rPh sb="105" eb="107">
      <t>ケイカク</t>
    </rPh>
    <rPh sb="108" eb="109">
      <t>モト</t>
    </rPh>
    <rPh sb="112" eb="115">
      <t>ロウキュウカ</t>
    </rPh>
    <rPh sb="115" eb="117">
      <t>タイサク</t>
    </rPh>
    <rPh sb="118" eb="119">
      <t>ト</t>
    </rPh>
    <rPh sb="120" eb="121">
      <t>ク</t>
    </rPh>
    <rPh sb="126" eb="128">
      <t>シセツ</t>
    </rPh>
    <rPh sb="129" eb="131">
      <t>コウシン</t>
    </rPh>
    <rPh sb="132" eb="134">
      <t>ジョキャク</t>
    </rPh>
    <rPh sb="135" eb="136">
      <t>スス</t>
    </rPh>
    <rPh sb="137" eb="138">
      <t>ユウ</t>
    </rPh>
    <rPh sb="138" eb="139">
      <t>ケイ</t>
    </rPh>
    <rPh sb="139" eb="141">
      <t>コテイ</t>
    </rPh>
    <rPh sb="141" eb="143">
      <t>シサン</t>
    </rPh>
    <rPh sb="143" eb="145">
      <t>ゲンカ</t>
    </rPh>
    <rPh sb="145" eb="147">
      <t>ショウキャク</t>
    </rPh>
    <rPh sb="147" eb="148">
      <t>リツ</t>
    </rPh>
    <rPh sb="149" eb="151">
      <t>ゲンショウ</t>
    </rPh>
    <rPh sb="151" eb="153">
      <t>ケイコウ</t>
    </rPh>
    <rPh sb="158" eb="160">
      <t>キサイ</t>
    </rPh>
    <rPh sb="160" eb="161">
      <t>ガク</t>
    </rPh>
    <rPh sb="162" eb="164">
      <t>ゾウカ</t>
    </rPh>
    <rPh sb="169" eb="171">
      <t>キキン</t>
    </rPh>
    <rPh sb="172" eb="174">
      <t>ゲンショウ</t>
    </rPh>
    <rPh sb="175" eb="177">
      <t>ヨソウ</t>
    </rPh>
    <rPh sb="182" eb="184">
      <t>ショウライ</t>
    </rPh>
    <rPh sb="184" eb="186">
      <t>フタン</t>
    </rPh>
    <rPh sb="186" eb="188">
      <t>ヒリツ</t>
    </rPh>
    <rPh sb="191" eb="192">
      <t>タカ</t>
    </rPh>
    <rPh sb="193" eb="195">
      <t>スイジュン</t>
    </rPh>
    <rPh sb="201" eb="20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</si>
  <si>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</si>
  <si>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</si>
  <si>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</si>
  <si>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</si>
  <si>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</si>
  <si>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</si>
  <si>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後者の比率については、老朽化した公共施設等の更新に向け特定目的基金の積み増しを継続的に実施していることから今後も徐々に低下していく見通しであるが、平成30年度以降に消防庁舎や本庁舎の更新を検討しており、これらが本格化すると基金の取崩しと地方債発行額の増加により両比率の悪化が見込まれるため、これまで以上に中長期的な財政見通しに注視する必要がある。</t>
    <rPh sb="57" eb="58">
      <t>ドウ</t>
    </rPh>
    <rPh sb="58" eb="60">
      <t>テイド</t>
    </rPh>
    <phoneticPr fontId="5"/>
  </si>
  <si>
    <t>実質公債費比率</t>
    <phoneticPr fontId="5"/>
  </si>
  <si>
    <t xml:space="preserve"> </t>
    <phoneticPr fontId="5"/>
  </si>
  <si>
    <t>公共施設等整備基金</t>
    <rPh sb="0" eb="2">
      <t>コウキョウ</t>
    </rPh>
    <rPh sb="2" eb="4">
      <t>シセツ</t>
    </rPh>
    <rPh sb="4" eb="5">
      <t>トウ</t>
    </rPh>
    <rPh sb="5" eb="7">
      <t>セイビ</t>
    </rPh>
    <rPh sb="7" eb="9">
      <t>キキン</t>
    </rPh>
    <phoneticPr fontId="11"/>
  </si>
  <si>
    <t>地域づくり特別事業基金</t>
    <rPh sb="0" eb="2">
      <t>チイキ</t>
    </rPh>
    <rPh sb="5" eb="7">
      <t>トクベツ</t>
    </rPh>
    <rPh sb="7" eb="9">
      <t>ジギョウ</t>
    </rPh>
    <rPh sb="9" eb="11">
      <t>キキン</t>
    </rPh>
    <phoneticPr fontId="11"/>
  </si>
  <si>
    <t>地域福祉基金</t>
    <rPh sb="0" eb="2">
      <t>チイキ</t>
    </rPh>
    <rPh sb="2" eb="4">
      <t>フクシ</t>
    </rPh>
    <rPh sb="4" eb="6">
      <t>キキン</t>
    </rPh>
    <phoneticPr fontId="11"/>
  </si>
  <si>
    <t>下水道事業債償還基金</t>
    <rPh sb="0" eb="3">
      <t>ゲスイドウ</t>
    </rPh>
    <rPh sb="3" eb="5">
      <t>ジギョウ</t>
    </rPh>
    <rPh sb="5" eb="6">
      <t>サイ</t>
    </rPh>
    <rPh sb="6" eb="8">
      <t>ショウカン</t>
    </rPh>
    <rPh sb="8" eb="10">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</si>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</sst>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BB47-4AF2-BA4E-BB0E23C172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79904</c:v>
                </c:pt>
                <c:pt idx="1">
                  <c:v>57370</c:v>
                </c:pt>
                <c:pt idx="2">
                  <c:v>53787</c:v>
                </c:pt>
                <c:pt idx="3">
                  <c:v>66776</c:v>
                </c:pt>
                <c:pt idx="4">
                  <c:v>99492</c:v>
                </c:pt>
              </c:numCache>
            </c:numRef>
          </c:val>
          <c:smooth val="0"/>
          <c:extLst>
            <c:ext xmlns:c16="http://schemas.microsoft.com/office/drawing/2014/chart" uri="{C3380CC4-5D6E-409C-BE32-E72D297353CC}">
              <c16:uniqueId val="{00000001-BB47-4AF2-BA4E-BB0E23C172EC}"/>
            </c:ext>
          </c:extLst>
        </c:ser>
        <c:dLbls>
          <c:showLegendKey val="0"/>
          <c:showVal val="0"/>
          <c:showCatName val="0"/>
          <c:showSerName val="0"/>
          <c:showPercent val="0"/>
          <c:showBubbleSize val="0"/>
        </c:dLbls>
        <c:marker val="1"/>
        <c:smooth val="0"/>
        <c:axId val="207079112"/>
        <c:axId val="494056624"/>
      </c:lineChart>
      <c:catAx>
        <c:axId val="207079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56624"/>
        <c:crosses val="autoZero"/>
        <c:auto val="1"/>
        <c:lblAlgn val="ctr"/>
        <c:lblOffset val="100"/>
        <c:tickLblSkip val="1"/>
        <c:tickMarkSkip val="1"/>
        <c:noMultiLvlLbl val="0"/>
      </c:catAx>
      <c:valAx>
        <c:axId val="494056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079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2.11</c:v>
                </c:pt>
                <c:pt idx="1">
                  <c:v>2.2200000000000002</c:v>
                </c:pt>
                <c:pt idx="2">
                  <c:v>2.56</c:v>
                </c:pt>
                <c:pt idx="3">
                  <c:v>2.7</c:v>
                </c:pt>
                <c:pt idx="4">
                  <c:v>4.1900000000000004</c:v>
                </c:pt>
              </c:numCache>
            </c:numRef>
          </c:val>
          <c:extLst>
            <c:ext xmlns:c16="http://schemas.microsoft.com/office/drawing/2014/chart" uri="{C3380CC4-5D6E-409C-BE32-E72D297353CC}">
              <c16:uniqueId val="{00000000-5C6B-4F72-A85D-F2615721A6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9.89</c:v>
                </c:pt>
                <c:pt idx="1">
                  <c:v>11.06</c:v>
                </c:pt>
                <c:pt idx="2">
                  <c:v>10.78</c:v>
                </c:pt>
                <c:pt idx="3">
                  <c:v>10.92</c:v>
                </c:pt>
                <c:pt idx="4">
                  <c:v>10.88</c:v>
                </c:pt>
              </c:numCache>
            </c:numRef>
          </c:val>
          <c:extLst>
            <c:ext xmlns:c16="http://schemas.microsoft.com/office/drawing/2014/chart" uri="{C3380CC4-5D6E-409C-BE32-E72D297353CC}">
              <c16:uniqueId val="{00000001-5C6B-4F72-A85D-F2615721A644}"/>
            </c:ext>
          </c:extLst>
        </c:ser>
        <c:dLbls>
          <c:showLegendKey val="0"/>
          <c:showVal val="0"/>
          <c:showCatName val="0"/>
          <c:showSerName val="0"/>
          <c:showPercent val="0"/>
          <c:showBubbleSize val="0"/>
        </c:dLbls>
        <c:gapWidth val="250"/>
        <c:overlap val="100"/>
        <c:axId val="494058584"/>
        <c:axId val="49405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0.82</c:v>
                </c:pt>
                <c:pt idx="2">
                  <c:v>0.4</c:v>
                </c:pt>
                <c:pt idx="3">
                  <c:v>0.11</c:v>
                </c:pt>
                <c:pt idx="4">
                  <c:v>1.5</c:v>
                </c:pt>
              </c:numCache>
            </c:numRef>
          </c:val>
          <c:smooth val="0"/>
          <c:extLst>
            <c:ext xmlns:c16="http://schemas.microsoft.com/office/drawing/2014/chart" uri="{C3380CC4-5D6E-409C-BE32-E72D297353CC}">
              <c16:uniqueId val="{00000002-5C6B-4F72-A85D-F2615721A644}"/>
            </c:ext>
          </c:extLst>
        </c:ser>
        <c:dLbls>
          <c:showLegendKey val="0"/>
          <c:showVal val="0"/>
          <c:showCatName val="0"/>
          <c:showSerName val="0"/>
          <c:showPercent val="0"/>
          <c:showBubbleSize val="0"/>
        </c:dLbls>
        <c:marker val="1"/>
        <c:smooth val="0"/>
        <c:axId val="494058584"/>
        <c:axId val="494058976"/>
      </c:lineChart>
      <c:catAx>
        <c:axId val="49405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058976"/>
        <c:crosses val="autoZero"/>
        <c:auto val="1"/>
        <c:lblAlgn val="ctr"/>
        <c:lblOffset val="100"/>
        <c:tickLblSkip val="1"/>
        <c:tickMarkSkip val="1"/>
        <c:noMultiLvlLbl val="0"/>
      </c:catAx>
      <c:valAx>
        <c:axId val="49405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5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C6F-4E90-AEF2-30B909A33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F-4E90-AEF2-30B909A338A7}"/>
            </c:ext>
          </c:extLst>
        </c:ser>
        <c:ser>
          <c:idx val="2"/>
          <c:order val="2"/>
          <c:tx>
            <c:strRef>
              <c:f>データシート!$A$29</c:f>
              <c:strCache>
                <c:ptCount val="1"/>
                <c:pt idx="0">
                  <c:v>平内町後期高齢者医療特別会計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2-BC6F-4E90-AEF2-30B909A338A7}"/>
            </c:ext>
          </c:extLst>
        </c:ser>
        <c:ser>
          <c:idx val="3"/>
          <c:order val="3"/>
          <c:tx>
            <c:strRef>
              <c:f>データシート!$A$30</c:f>
              <c:strCache>
                <c:ptCount val="1"/>
                <c:pt idx="0">
                  <c:v>平内町公共下水道事業特別会計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BC6F-4E90-AEF2-30B909A338A7}"/>
            </c:ext>
          </c:extLst>
        </c:ser>
        <c:ser>
          <c:idx val="4"/>
          <c:order val="4"/>
          <c:tx>
            <c:strRef>
              <c:f>データシート!$A$31</c:f>
              <c:strCache>
                <c:ptCount val="1"/>
                <c:pt idx="0">
                  <c:v>平内町農業集落排水事業特別会計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BC6F-4E90-AEF2-30B909A338A7}"/>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0.95</c:v>
                </c:pt>
                <c:pt idx="2">
                  <c:v>#N/A</c:v>
                </c:pt>
                <c:pt idx="3">
                  <c:v>1.05</c:v>
                </c:pt>
                <c:pt idx="4">
                  <c:v>#N/A</c:v>
                </c:pt>
                <c:pt idx="5">
                  <c:v>0.61</c:v>
                </c:pt>
                <c:pt idx="6">
                  <c:v>#N/A</c:v>
                </c:pt>
                <c:pt idx="7">
                  <c:v>0.68</c:v>
                </c:pt>
                <c:pt idx="8">
                  <c:v>#N/A</c:v>
                </c:pt>
                <c:pt idx="9">
                  <c:v>0.76</c:v>
                </c:pt>
              </c:numCache>
            </c:numRef>
          </c:val>
          <c:extLst>
            <c:ext xmlns:c16="http://schemas.microsoft.com/office/drawing/2014/chart" uri="{C3380CC4-5D6E-409C-BE32-E72D297353CC}">
              <c16:uniqueId val="{00000005-BC6F-4E90-AEF2-30B909A338A7}"/>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1.04</c:v>
                </c:pt>
                <c:pt idx="4">
                  <c:v>#N/A</c:v>
                </c:pt>
                <c:pt idx="5">
                  <c:v>0.25</c:v>
                </c:pt>
                <c:pt idx="6">
                  <c:v>#N/A</c:v>
                </c:pt>
                <c:pt idx="7">
                  <c:v>1.99</c:v>
                </c:pt>
                <c:pt idx="8">
                  <c:v>#N/A</c:v>
                </c:pt>
                <c:pt idx="9">
                  <c:v>2.02</c:v>
                </c:pt>
              </c:numCache>
            </c:numRef>
          </c:val>
          <c:extLst>
            <c:ext xmlns:c16="http://schemas.microsoft.com/office/drawing/2014/chart" uri="{C3380CC4-5D6E-409C-BE32-E72D297353CC}">
              <c16:uniqueId val="{00000006-BC6F-4E90-AEF2-30B909A338A7}"/>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2.04</c:v>
                </c:pt>
                <c:pt idx="2">
                  <c:v>#N/A</c:v>
                </c:pt>
                <c:pt idx="3">
                  <c:v>2.2599999999999998</c:v>
                </c:pt>
                <c:pt idx="4">
                  <c:v>#N/A</c:v>
                </c:pt>
                <c:pt idx="5">
                  <c:v>2.73</c:v>
                </c:pt>
                <c:pt idx="6">
                  <c:v>#N/A</c:v>
                </c:pt>
                <c:pt idx="7">
                  <c:v>2.88</c:v>
                </c:pt>
                <c:pt idx="8">
                  <c:v>#N/A</c:v>
                </c:pt>
                <c:pt idx="9">
                  <c:v>2.4</c:v>
                </c:pt>
              </c:numCache>
            </c:numRef>
          </c:val>
          <c:extLst>
            <c:ext xmlns:c16="http://schemas.microsoft.com/office/drawing/2014/chart" uri="{C3380CC4-5D6E-409C-BE32-E72D297353CC}">
              <c16:uniqueId val="{00000007-BC6F-4E90-AEF2-30B909A338A7}"/>
            </c:ext>
          </c:extLst>
        </c:ser>
        <c:ser>
          <c:idx val="8"/>
          <c:order val="8"/>
          <c:tx>
            <c:strRef>
              <c:f>データシート!$A$35</c:f>
              <c:strCache>
                <c:ptCount val="1"/>
                <c:pt idx="0">
                  <c:v>平内町国民健康保険平内中央病院事業会計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0.34</c:v>
                </c:pt>
                <c:pt idx="1">
                  <c:v>#N/A</c:v>
                </c:pt>
                <c:pt idx="2">
                  <c:v>#N/A</c:v>
                </c:pt>
                <c:pt idx="3">
                  <c:v>0.86</c:v>
                </c:pt>
                <c:pt idx="4">
                  <c:v>#N/A</c:v>
                </c:pt>
                <c:pt idx="5">
                  <c:v>3.13</c:v>
                </c:pt>
                <c:pt idx="6">
                  <c:v>#N/A</c:v>
                </c:pt>
                <c:pt idx="7">
                  <c:v>3.69</c:v>
                </c:pt>
                <c:pt idx="8">
                  <c:v>#N/A</c:v>
                </c:pt>
                <c:pt idx="9">
                  <c:v>3.33</c:v>
                </c:pt>
              </c:numCache>
            </c:numRef>
          </c:val>
          <c:extLst>
            <c:ext xmlns:c16="http://schemas.microsoft.com/office/drawing/2014/chart" uri="{C3380CC4-5D6E-409C-BE32-E72D297353CC}">
              <c16:uniqueId val="{00000008-BC6F-4E90-AEF2-30B909A338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c:v>
                </c:pt>
                <c:pt idx="2">
                  <c:v>#N/A</c:v>
                </c:pt>
                <c:pt idx="3">
                  <c:v>2.2200000000000002</c:v>
                </c:pt>
                <c:pt idx="4">
                  <c:v>#N/A</c:v>
                </c:pt>
                <c:pt idx="5">
                  <c:v>2.56</c:v>
                </c:pt>
                <c:pt idx="6">
                  <c:v>#N/A</c:v>
                </c:pt>
                <c:pt idx="7">
                  <c:v>2.7</c:v>
                </c:pt>
                <c:pt idx="8">
                  <c:v>#N/A</c:v>
                </c:pt>
                <c:pt idx="9">
                  <c:v>4.1900000000000004</c:v>
                </c:pt>
              </c:numCache>
            </c:numRef>
          </c:val>
          <c:extLst>
            <c:ext xmlns:c16="http://schemas.microsoft.com/office/drawing/2014/chart" uri="{C3380CC4-5D6E-409C-BE32-E72D297353CC}">
              <c16:uniqueId val="{00000009-BC6F-4E90-AEF2-30B909A338A7}"/>
            </c:ext>
          </c:extLst>
        </c:ser>
        <c:dLbls>
          <c:showLegendKey val="0"/>
          <c:showVal val="0"/>
          <c:showCatName val="0"/>
          <c:showSerName val="0"/>
          <c:showPercent val="0"/>
          <c:showBubbleSize val="0"/>
        </c:dLbls>
        <c:gapWidth val="150"/>
        <c:overlap val="100"/>
        <c:axId val="494059760"/>
        <c:axId val="494060152"/>
      </c:barChart>
      <c:catAx>
        <c:axId val="49405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60152"/>
        <c:crosses val="autoZero"/>
        <c:auto val="1"/>
        <c:lblAlgn val="ctr"/>
        <c:lblOffset val="100"/>
        <c:tickLblSkip val="1"/>
        <c:tickMarkSkip val="1"/>
        <c:noMultiLvlLbl val="0"/>
      </c:catAx>
      <c:valAx>
        <c:axId val="494060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5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588</c:v>
                </c:pt>
                <c:pt idx="5">
                  <c:v>593</c:v>
                </c:pt>
                <c:pt idx="8">
                  <c:v>579</c:v>
                </c:pt>
                <c:pt idx="11">
                  <c:v>594</c:v>
                </c:pt>
                <c:pt idx="14">
                  <c:v>603</c:v>
                </c:pt>
              </c:numCache>
            </c:numRef>
          </c:val>
          <c:extLst>
            <c:ext xmlns:c16="http://schemas.microsoft.com/office/drawing/2014/chart" uri="{C3380CC4-5D6E-409C-BE32-E72D297353CC}">
              <c16:uniqueId val="{00000000-A276-40AD-93E0-7CB5314F95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76-40AD-93E0-7CB5314F95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76-40AD-93E0-7CB5314F95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c:v>
                </c:pt>
                <c:pt idx="3">
                  <c:v>18</c:v>
                </c:pt>
                <c:pt idx="6">
                  <c:v>10</c:v>
                </c:pt>
                <c:pt idx="9">
                  <c:v>14</c:v>
                </c:pt>
                <c:pt idx="12">
                  <c:v>15</c:v>
                </c:pt>
              </c:numCache>
            </c:numRef>
          </c:val>
          <c:extLst>
            <c:ext xmlns:c16="http://schemas.microsoft.com/office/drawing/2014/chart" uri="{C3380CC4-5D6E-409C-BE32-E72D297353CC}">
              <c16:uniqueId val="{00000003-A276-40AD-93E0-7CB5314F95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310</c:v>
                </c:pt>
                <c:pt idx="3">
                  <c:v>314</c:v>
                </c:pt>
                <c:pt idx="6">
                  <c:v>339</c:v>
                </c:pt>
                <c:pt idx="9">
                  <c:v>348</c:v>
                </c:pt>
                <c:pt idx="12">
                  <c:v>393</c:v>
                </c:pt>
              </c:numCache>
            </c:numRef>
          </c:val>
          <c:extLst>
            <c:ext xmlns:c16="http://schemas.microsoft.com/office/drawing/2014/chart" uri="{C3380CC4-5D6E-409C-BE32-E72D297353CC}">
              <c16:uniqueId val="{00000004-A276-40AD-93E0-7CB5314F95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76-40AD-93E0-7CB5314F95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76-40AD-93E0-7CB5314F95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627</c:v>
                </c:pt>
                <c:pt idx="3">
                  <c:v>604</c:v>
                </c:pt>
                <c:pt idx="6">
                  <c:v>587</c:v>
                </c:pt>
                <c:pt idx="9">
                  <c:v>590</c:v>
                </c:pt>
                <c:pt idx="12">
                  <c:v>591</c:v>
                </c:pt>
              </c:numCache>
            </c:numRef>
          </c:val>
          <c:extLst>
            <c:ext xmlns:c16="http://schemas.microsoft.com/office/drawing/2014/chart" uri="{C3380CC4-5D6E-409C-BE32-E72D297353CC}">
              <c16:uniqueId val="{00000007-A276-40AD-93E0-7CB5314F95DF}"/>
            </c:ext>
          </c:extLst>
        </c:ser>
        <c:dLbls>
          <c:showLegendKey val="0"/>
          <c:showVal val="0"/>
          <c:showCatName val="0"/>
          <c:showSerName val="0"/>
          <c:showPercent val="0"/>
          <c:showBubbleSize val="0"/>
        </c:dLbls>
        <c:gapWidth val="100"/>
        <c:overlap val="100"/>
        <c:axId val="494060936"/>
        <c:axId val="49406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387</c:v>
                </c:pt>
                <c:pt idx="2">
                  <c:v>#N/A</c:v>
                </c:pt>
                <c:pt idx="3">
                  <c:v>#N/A</c:v>
                </c:pt>
                <c:pt idx="4">
                  <c:v>343</c:v>
                </c:pt>
                <c:pt idx="5">
                  <c:v>#N/A</c:v>
                </c:pt>
                <c:pt idx="6">
                  <c:v>#N/A</c:v>
                </c:pt>
                <c:pt idx="7">
                  <c:v>357</c:v>
                </c:pt>
                <c:pt idx="8">
                  <c:v>#N/A</c:v>
                </c:pt>
                <c:pt idx="9">
                  <c:v>#N/A</c:v>
                </c:pt>
                <c:pt idx="10">
                  <c:v>358</c:v>
                </c:pt>
                <c:pt idx="11">
                  <c:v>#N/A</c:v>
                </c:pt>
                <c:pt idx="12">
                  <c:v>#N/A</c:v>
                </c:pt>
                <c:pt idx="13">
                  <c:v>396</c:v>
                </c:pt>
                <c:pt idx="14">
                  <c:v>#N/A</c:v>
                </c:pt>
              </c:numCache>
            </c:numRef>
          </c:val>
          <c:smooth val="0"/>
          <c:extLst>
            <c:ext xmlns:c16="http://schemas.microsoft.com/office/drawing/2014/chart" uri="{C3380CC4-5D6E-409C-BE32-E72D297353CC}">
              <c16:uniqueId val="{00000008-A276-40AD-93E0-7CB5314F95DF}"/>
            </c:ext>
          </c:extLst>
        </c:ser>
        <c:dLbls>
          <c:showLegendKey val="0"/>
          <c:showVal val="0"/>
          <c:showCatName val="0"/>
          <c:showSerName val="0"/>
          <c:showPercent val="0"/>
          <c:showBubbleSize val="0"/>
        </c:dLbls>
        <c:marker val="1"/>
        <c:smooth val="0"/>
        <c:axId val="494060936"/>
        <c:axId val="494061328"/>
      </c:lineChart>
      <c:catAx>
        <c:axId val="49406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61328"/>
        <c:crosses val="autoZero"/>
        <c:auto val="1"/>
        <c:lblAlgn val="ctr"/>
        <c:lblOffset val="100"/>
        <c:tickLblSkip val="1"/>
        <c:tickMarkSkip val="1"/>
        <c:noMultiLvlLbl val="0"/>
      </c:catAx>
      <c:valAx>
        <c:axId val="49406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6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6892</c:v>
                </c:pt>
                <c:pt idx="5">
                  <c:v>6789</c:v>
                </c:pt>
                <c:pt idx="8">
                  <c:v>6685</c:v>
                </c:pt>
                <c:pt idx="11">
                  <c:v>6653</c:v>
                </c:pt>
                <c:pt idx="14">
                  <c:v>6545</c:v>
                </c:pt>
              </c:numCache>
            </c:numRef>
          </c:val>
          <c:extLst>
            <c:ext xmlns:c16="http://schemas.microsoft.com/office/drawing/2014/chart" uri="{C3380CC4-5D6E-409C-BE32-E72D297353CC}">
              <c16:uniqueId val="{00000000-1524-4BB4-9BDB-5E447DDEB6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24-4BB4-9BDB-5E447DDEB6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973</c:v>
                </c:pt>
                <c:pt idx="5">
                  <c:v>1071</c:v>
                </c:pt>
                <c:pt idx="8">
                  <c:v>1259</c:v>
                </c:pt>
                <c:pt idx="11">
                  <c:v>1516</c:v>
                </c:pt>
                <c:pt idx="14">
                  <c:v>1643</c:v>
                </c:pt>
              </c:numCache>
            </c:numRef>
          </c:val>
          <c:extLst>
            <c:ext xmlns:c16="http://schemas.microsoft.com/office/drawing/2014/chart" uri="{C3380CC4-5D6E-409C-BE32-E72D297353CC}">
              <c16:uniqueId val="{00000002-1524-4BB4-9BDB-5E447DDEB6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24-4BB4-9BDB-5E447DDEB6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24-4BB4-9BDB-5E447DDEB6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24-4BB4-9BDB-5E447DDEB6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855</c:v>
                </c:pt>
                <c:pt idx="3">
                  <c:v>759</c:v>
                </c:pt>
                <c:pt idx="6">
                  <c:v>670</c:v>
                </c:pt>
                <c:pt idx="9">
                  <c:v>620</c:v>
                </c:pt>
                <c:pt idx="12">
                  <c:v>516</c:v>
                </c:pt>
              </c:numCache>
            </c:numRef>
          </c:val>
          <c:extLst>
            <c:ext xmlns:c16="http://schemas.microsoft.com/office/drawing/2014/chart" uri="{C3380CC4-5D6E-409C-BE32-E72D297353CC}">
              <c16:uniqueId val="{00000006-1524-4BB4-9BDB-5E447DDEB6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c:v>
                </c:pt>
                <c:pt idx="3">
                  <c:v>135</c:v>
                </c:pt>
                <c:pt idx="6">
                  <c:v>134</c:v>
                </c:pt>
                <c:pt idx="9">
                  <c:v>137</c:v>
                </c:pt>
                <c:pt idx="12">
                  <c:v>129</c:v>
                </c:pt>
              </c:numCache>
            </c:numRef>
          </c:val>
          <c:extLst>
            <c:ext xmlns:c16="http://schemas.microsoft.com/office/drawing/2014/chart" uri="{C3380CC4-5D6E-409C-BE32-E72D297353CC}">
              <c16:uniqueId val="{00000007-1524-4BB4-9BDB-5E447DDEB6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4625</c:v>
                </c:pt>
                <c:pt idx="3">
                  <c:v>4535</c:v>
                </c:pt>
                <c:pt idx="6">
                  <c:v>4563</c:v>
                </c:pt>
                <c:pt idx="9">
                  <c:v>4574</c:v>
                </c:pt>
                <c:pt idx="12">
                  <c:v>4696</c:v>
                </c:pt>
              </c:numCache>
            </c:numRef>
          </c:val>
          <c:extLst>
            <c:ext xmlns:c16="http://schemas.microsoft.com/office/drawing/2014/chart" uri="{C3380CC4-5D6E-409C-BE32-E72D297353CC}">
              <c16:uniqueId val="{00000008-1524-4BB4-9BDB-5E447DDEB6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9-1524-4BB4-9BDB-5E447DDEB6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5382</c:v>
                </c:pt>
                <c:pt idx="3">
                  <c:v>5301</c:v>
                </c:pt>
                <c:pt idx="6">
                  <c:v>5282</c:v>
                </c:pt>
                <c:pt idx="9">
                  <c:v>5321</c:v>
                </c:pt>
                <c:pt idx="12">
                  <c:v>5461</c:v>
                </c:pt>
              </c:numCache>
            </c:numRef>
          </c:val>
          <c:extLst>
            <c:ext xmlns:c16="http://schemas.microsoft.com/office/drawing/2014/chart" uri="{C3380CC4-5D6E-409C-BE32-E72D297353CC}">
              <c16:uniqueId val="{0000000A-1524-4BB4-9BDB-5E447DDEB615}"/>
            </c:ext>
          </c:extLst>
        </c:ser>
        <c:dLbls>
          <c:showLegendKey val="0"/>
          <c:showVal val="0"/>
          <c:showCatName val="0"/>
          <c:showSerName val="0"/>
          <c:showPercent val="0"/>
          <c:showBubbleSize val="0"/>
        </c:dLbls>
        <c:gapWidth val="100"/>
        <c:overlap val="100"/>
        <c:axId val="494061720"/>
        <c:axId val="49406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3045</c:v>
                </c:pt>
                <c:pt idx="2">
                  <c:v>#N/A</c:v>
                </c:pt>
                <c:pt idx="3">
                  <c:v>#N/A</c:v>
                </c:pt>
                <c:pt idx="4">
                  <c:v>2870</c:v>
                </c:pt>
                <c:pt idx="5">
                  <c:v>#N/A</c:v>
                </c:pt>
                <c:pt idx="6">
                  <c:v>#N/A</c:v>
                </c:pt>
                <c:pt idx="7">
                  <c:v>2706</c:v>
                </c:pt>
                <c:pt idx="8">
                  <c:v>#N/A</c:v>
                </c:pt>
                <c:pt idx="9">
                  <c:v>#N/A</c:v>
                </c:pt>
                <c:pt idx="10">
                  <c:v>2484</c:v>
                </c:pt>
                <c:pt idx="11">
                  <c:v>#N/A</c:v>
                </c:pt>
                <c:pt idx="12">
                  <c:v>#N/A</c:v>
                </c:pt>
                <c:pt idx="13">
                  <c:v>2614</c:v>
                </c:pt>
                <c:pt idx="14">
                  <c:v>#N/A</c:v>
                </c:pt>
              </c:numCache>
            </c:numRef>
          </c:val>
          <c:smooth val="0"/>
          <c:extLst>
            <c:ext xmlns:c16="http://schemas.microsoft.com/office/drawing/2014/chart" uri="{C3380CC4-5D6E-409C-BE32-E72D297353CC}">
              <c16:uniqueId val="{0000000B-1524-4BB4-9BDB-5E447DDEB615}"/>
            </c:ext>
          </c:extLst>
        </c:ser>
        <c:dLbls>
          <c:showLegendKey val="0"/>
          <c:showVal val="0"/>
          <c:showCatName val="0"/>
          <c:showSerName val="0"/>
          <c:showPercent val="0"/>
          <c:showBubbleSize val="0"/>
        </c:dLbls>
        <c:marker val="1"/>
        <c:smooth val="0"/>
        <c:axId val="494061720"/>
        <c:axId val="494062504"/>
      </c:lineChart>
      <c:catAx>
        <c:axId val="49406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62504"/>
        <c:crosses val="autoZero"/>
        <c:auto val="1"/>
        <c:lblAlgn val="ctr"/>
        <c:lblOffset val="100"/>
        <c:tickLblSkip val="1"/>
        <c:tickMarkSkip val="1"/>
        <c:noMultiLvlLbl val="0"/>
      </c:catAx>
      <c:valAx>
        <c:axId val="49406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6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451</c:v>
                </c:pt>
                <c:pt idx="1">
                  <c:v>452</c:v>
                </c:pt>
                <c:pt idx="2">
                  <c:v>452</c:v>
                </c:pt>
              </c:numCache>
            </c:numRef>
          </c:val>
          <c:extLst>
            <c:ext xmlns:c16="http://schemas.microsoft.com/office/drawing/2014/chart" uri="{C3380CC4-5D6E-409C-BE32-E72D297353CC}">
              <c16:uniqueId val="{00000000-3497-46FE-8C23-A6158AB09F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c:v>
                </c:pt>
                <c:pt idx="1">
                  <c:v>149</c:v>
                </c:pt>
                <c:pt idx="2">
                  <c:v>149</c:v>
                </c:pt>
              </c:numCache>
            </c:numRef>
          </c:val>
          <c:extLst>
            <c:ext xmlns:c16="http://schemas.microsoft.com/office/drawing/2014/chart" uri="{C3380CC4-5D6E-409C-BE32-E72D297353CC}">
              <c16:uniqueId val="{00000001-3497-46FE-8C23-A6158AB09F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491</c:v>
                </c:pt>
                <c:pt idx="1">
                  <c:v>617</c:v>
                </c:pt>
                <c:pt idx="2">
                  <c:v>779</c:v>
                </c:pt>
              </c:numCache>
            </c:numRef>
          </c:val>
          <c:extLst>
            <c:ext xmlns:c16="http://schemas.microsoft.com/office/drawing/2014/chart" uri="{C3380CC4-5D6E-409C-BE32-E72D297353CC}">
              <c16:uniqueId val="{00000002-3497-46FE-8C23-A6158AB09F14}"/>
            </c:ext>
          </c:extLst>
        </c:ser>
        <c:dLbls>
          <c:showLegendKey val="0"/>
          <c:showVal val="0"/>
          <c:showCatName val="0"/>
          <c:showSerName val="0"/>
          <c:showPercent val="0"/>
          <c:showBubbleSize val="0"/>
        </c:dLbls>
        <c:gapWidth val="120"/>
        <c:overlap val="100"/>
        <c:axId val="494062896"/>
        <c:axId val="494063680"/>
      </c:barChart>
      <c:catAx>
        <c:axId val="49406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63680"/>
        <c:crosses val="autoZero"/>
        <c:auto val="1"/>
        <c:lblAlgn val="ctr"/>
        <c:lblOffset val="100"/>
        <c:tickLblSkip val="1"/>
        <c:tickMarkSkip val="1"/>
        <c:noMultiLvlLbl val="0"/>
      </c:catAx>
      <c:valAx>
        <c:axId val="49406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06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{73A77DDE-17A9-43F9-A353-DB11FBDAC213}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105-4225-A907-86CF491FF9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{8E21733A-D683-49FC-8289-E7E86682D16B}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05-4225-A907-86CF491FF9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{F86ABE39-1766-4A67-A724-3FCBDA2A02A9}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05-4225-A907-86CF491FF9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{F6EDB3E9-8162-4839-86BA-661EF2448B32}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05-4225-A907-86CF491FF9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{47824C48-3FE8-42B0-AEAC-2586700A0F22}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05-4225-A907-86CF491FF9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{753FE6F6-93D1-42B3-9D56-5B629CD780AE}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105-4225-A907-86CF491FF9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{D7DF1879-25AC-48E8-9EF2-9959DC57AE58}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105-4225-A907-86CF491FF9D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{3F1BD975-8646-4A72-BE33-75943C1E826C}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105-4225-A907-86CF491FF9D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{037C5BA6-7F09-41A3-9CFA-4C01FED91199}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105-4225-A907-86CF491FF9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62.2</c:v>
                </c:pt>
                <c:pt idx="32">
                  <c:v>63</c:v>
                </c:pt>
              </c:numCache>
            </c:numRef>
          </c:xVal>
          <c:yVal>
            <c:numRef>
              <c:f>公会計指標分析・財政指標組合せ分析表!$BP$51:$DC$51</c:f>
              <c:numCache>
                <c:formatCode>#,##0.0;"▲ "#,##0.0</c:formatCode>
                <c:ptCount val="40"/>
                <c:pt idx="24">
                  <c:v>70.099999999999994</c:v>
                </c:pt>
                <c:pt idx="32">
                  <c:v>73.599999999999994</c:v>
                </c:pt>
              </c:numCache>
            </c:numRef>
          </c:yVal>
          <c:smooth val="0"/>
          <c:extLst>
            <c:ext xmlns:c16="http://schemas.microsoft.com/office/drawing/2014/chart" uri="{C3380CC4-5D6E-409C-BE32-E72D297353CC}">
              <c16:uniqueId val="{00000009-5105-4225-A907-86CF491FF9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{B03F0BEF-FBAB-44EC-A612-37301F77AF81}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105-4225-A907-86CF491FF9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{3CE7B1C6-25E3-485C-BEF2-549ED0604B15}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05-4225-A907-86CF491FF9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{BE8CEE10-101E-41FD-B771-A5B217A0AA40}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05-4225-A907-86CF491FF9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{CEDFE51A-BA52-4745-90FF-8E7614D4BCA5}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05-4225-A907-86CF491FF9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{FFB6564B-292E-4D17-86BE-596032223A09}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05-4225-A907-86CF491FF9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{9A70124C-3686-4A23-90AD-CB608BD72CA5}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105-4225-A907-86CF491FF9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{44ED3150-0569-4CF2-9FA2-39129E63BB8F}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105-4225-A907-86CF491FF9D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{B109126D-DFCB-480C-A333-7F13793837B8}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105-4225-A907-86CF491FF9D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{542ABBA6-BD3A-47AB-B35A-93B9CC3967E7}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105-4225-A907-86CF491FF9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c:ext xmlns:c16="http://schemas.microsoft.com/office/drawing/2014/chart" uri="{C3380CC4-5D6E-409C-BE32-E72D297353CC}">
              <c16:uniqueId val="{00000013-5105-4225-A907-86CF491FF9DE}"/>
            </c:ext>
          </c:extLst>
        </c:ser>
        <c:dLbls>
          <c:showLegendKey val="0"/>
          <c:showVal val="1"/>
          <c:showCatName val="0"/>
          <c:showSerName val="0"/>
          <c:showPercent val="0"/>
          <c:showBubbleSize val="0"/>
        </c:dLbls>
        <c:axId val="494064464"/>
        <c:axId val="494064856"/>
      </c:scatterChart>
      <c:valAx>
        <c:axId val="494064464"/>
        <c:scaling>
          <c:orientation val="minMax"/>
          <c:max val="63.3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64856"/>
        <c:crosses val="autoZero"/>
        <c:crossBetween val="midCat"/>
      </c:valAx>
      <c:valAx>
        <c:axId val="494064856"/>
        <c:scaling>
          <c:orientation val="minMax"/>
          <c:max val="7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064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{ED8EE6F6-484C-418E-8204-F9FCEADEBBC9}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81E-4F3D-B6B9-FA856BD78D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{10CD3D34-E115-4A6D-BE6A-2FA0B51BCF80}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1E-4F3D-B6B9-FA856BD78D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{FE006DC5-E717-4CE5-9EA5-85582707C53F}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1E-4F3D-B6B9-FA856BD78D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{A95B802A-35D2-4322-80CA-196E16DF5AF5}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1E-4F3D-B6B9-FA856BD78D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{EADDE395-5587-4E64-BC4F-820EF3F79B15}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1E-4F3D-B6B9-FA856BD78D6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{6A8F14C7-8A4A-4644-A66B-DB7FAEAA1AF7}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81E-4F3D-B6B9-FA856BD78D6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{4CE16260-E615-47B0-BC77-A331988EA101}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81E-4F3D-B6B9-FA856BD78D6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{E60BFFDB-8827-4AA8-8E3A-CD87667C2E70}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81E-4F3D-B6B9-FA856BD78D6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{FA14E0AC-82B2-47B4-B270-D4004E978AFB}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81E-4F3D-B6B9-FA856BD78D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10.7</c:v>
                </c:pt>
                <c:pt idx="16">
                  <c:v>10.199999999999999</c:v>
                </c:pt>
                <c:pt idx="24">
                  <c:v>9.9</c:v>
                </c:pt>
                <c:pt idx="32">
                  <c:v>10.3</c:v>
                </c:pt>
              </c:numCache>
            </c:numRef>
          </c:xVal>
          <c:yVal>
            <c:numRef>
              <c:f>公会計指標分析・財政指標組合せ分析表!$BP$73:$DC$73</c:f>
              <c:numCache>
                <c:formatCode>#,##0.0;"▲ "#,##0.0</c:formatCode>
                <c:ptCount val="40"/>
                <c:pt idx="0">
                  <c:v>85.6</c:v>
                </c:pt>
                <c:pt idx="8">
                  <c:v>82.2</c:v>
                </c:pt>
                <c:pt idx="16">
                  <c:v>74.900000000000006</c:v>
                </c:pt>
                <c:pt idx="24">
                  <c:v>70.099999999999994</c:v>
                </c:pt>
                <c:pt idx="32">
                  <c:v>73.599999999999994</c:v>
                </c:pt>
              </c:numCache>
            </c:numRef>
          </c:yVal>
          <c:smooth val="0"/>
          <c:extLst>
            <c:ext xmlns:c16="http://schemas.microsoft.com/office/drawing/2014/chart" uri="{C3380CC4-5D6E-409C-BE32-E72D297353CC}">
              <c16:uniqueId val="{00000009-781E-4F3D-B6B9-FA856BD78D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{1FCFB8E6-8EA1-4A81-B56E-4DB1D39842DE}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81E-4F3D-B6B9-FA856BD78D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{249486EC-D8CE-4611-9793-5BC9EBC6ED53}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1E-4F3D-B6B9-FA856BD78D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{BAE9E30E-648C-461B-AF5A-82D506A4A22D}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1E-4F3D-B6B9-FA856BD78D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{5A59468A-7AC8-4077-B791-94522B28A0C9}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1E-4F3D-B6B9-FA856BD78D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{8A70CC53-E6C3-45F6-8AFC-D8758EF97DF1}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1E-4F3D-B6B9-FA856BD78D6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{DA6DF312-7822-4356-BEB7-C7E5E30C3E58}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81E-4F3D-B6B9-FA856BD78D6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{0B8C6705-F37A-457D-B24D-57E1D0B602E8}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81E-4F3D-B6B9-FA856BD78D6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{FB7F638B-149A-48D8-A8D5-1DC5F105B4CD}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81E-4F3D-B6B9-FA856BD78D6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{FAA7B4FA-72A8-4664-8B39-4486C51A2AD1}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81E-4F3D-B6B9-FA856BD78D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781E-4F3D-B6B9-FA856BD78D61}"/>
            </c:ext>
          </c:extLst>
        </c:ser>
        <c:dLbls>
          <c:showLegendKey val="0"/>
          <c:showVal val="1"/>
          <c:showCatName val="0"/>
          <c:showSerName val="0"/>
          <c:showPercent val="0"/>
          <c:showBubbleSize val="0"/>
        </c:dLbls>
        <c:axId val="494065640"/>
        <c:axId val="494066032"/>
      </c:scatterChart>
      <c:valAx>
        <c:axId val="494065640"/>
        <c:scaling>
          <c:orientation val="minMax"/>
          <c:max val="12.7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66032"/>
        <c:crosses val="autoZero"/>
        <c:crossBetween val="midCat"/>
      </c:valAx>
      <c:valAx>
        <c:axId val="494066032"/>
        <c:scaling>
          <c:orientation val="minMax"/>
          <c:max val="9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065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年度決算に基づく実質公債費比率（平成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カ年平均）は平成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％悪化した</a:t>
          </a:r>
          <a:r>
            <a:rPr kumimoji="1" lang="en-US" altLang="ja-JP" sz="1100" b="0" i="0" baseline="0">
              <a:solidFill>
                <a:schemeClr val="dk1"/>
              </a:solidFill>
              <a:effectLst/>
              <a:latin typeface="+mn-lt"/>
              <a:ea typeface="+mn-ea"/>
              <a:cs typeface="+mn-cs"/>
            </a:rPr>
            <a:t>10.3</a:t>
          </a:r>
          <a:r>
            <a:rPr kumimoji="1" lang="ja-JP" altLang="ja-JP" sz="1100" b="0" i="0" baseline="0">
              <a:solidFill>
                <a:schemeClr val="dk1"/>
              </a:solidFill>
              <a:effectLst/>
              <a:latin typeface="+mn-lt"/>
              <a:ea typeface="+mn-ea"/>
              <a:cs typeface="+mn-cs"/>
            </a:rPr>
            <a:t>％となった。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これは、過去に借入した起債の償還終了に伴い、事業費補正により基準財政需要額に算入された公債費が減（約△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百万円）となったことと、繰出基準の見直しにより公営企業に要する経費の財源とする地方債の償還に充てたと認められる繰入金が増（約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百万円）となったことが主な要因となっている。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類似団体比較においても、平成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年度は平均値を上回ることになったが、今後も過疎対策事業債発行額の増や、老朽化した公共施設等の更新にかかる起債発行が見込まれており、</a:t>
          </a:r>
          <a:r>
            <a:rPr kumimoji="1" lang="ja-JP" altLang="ja-JP" sz="1100" b="0" i="0" baseline="0">
              <a:solidFill>
                <a:schemeClr val="dk1"/>
              </a:solidFill>
              <a:effectLst/>
              <a:latin typeface="+mn-lt"/>
              <a:ea typeface="+mn-ea"/>
              <a:cs typeface="+mn-cs"/>
            </a:rPr>
            <a:t>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年度決算に基づく将来負担比率は、</a:t>
          </a:r>
          <a:r>
            <a:rPr kumimoji="1" lang="en-US" altLang="ja-JP" sz="1100" b="0" i="0" baseline="0">
              <a:solidFill>
                <a:schemeClr val="dk1"/>
              </a:solidFill>
              <a:effectLst/>
              <a:latin typeface="+mn-lt"/>
              <a:ea typeface="+mn-ea"/>
              <a:cs typeface="+mn-cs"/>
            </a:rPr>
            <a:t>73.6</a:t>
          </a:r>
          <a:r>
            <a:rPr kumimoji="1" lang="ja-JP" altLang="ja-JP" sz="1100" b="0" i="0" baseline="0">
              <a:solidFill>
                <a:schemeClr val="dk1"/>
              </a:solidFill>
              <a:effectLst/>
              <a:latin typeface="+mn-lt"/>
              <a:ea typeface="+mn-ea"/>
              <a:cs typeface="+mn-cs"/>
            </a:rPr>
            <a:t>％となり、平成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年度に比べて</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％悪化した。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これは、公共施設等整備基金といった充当可能基金が増（約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百万円）となった一方で、地方債現在高の増（約</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百万円）や公営企業債等に対する一般会計繰出見込額の増（約</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百万円）の影響が大きかったことに起因している。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等繰出金見込額は依然として高い水準にあり、地方債現在高も徐々に増加傾向に転じる見通しであることから、今後とも地方債発行の抑制や公営企業会計事業の抜本的見直しによる基準外繰出金の抑制に努め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主な増要因は、特定目的基金である公共施設等整備基金を将来の財政需要に備えて約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億円積み増ししたこと、下水道事業債償還基金を県補助金を原資に約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百万円積み増ししたことであり、一方、主な減要因は、下水道事業債償還基金のうち、前年度積み立て分を取り崩し償還財源としたことである。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財政調整基金は、地方交付税額の減や災害発生時の対応、社会保障関係経費の増大に備え、現状の規模を維持していく見通しである。</a:t>
          </a:r>
          <a:endParaRPr lang="ja-JP" altLang="ja-JP" sz="1400">
            <a:effectLst/>
          </a:endParaRPr>
        </a:p>
        <a:p>
          <a:r>
            <a:rPr kumimoji="1" lang="ja-JP" altLang="ja-JP" sz="1100">
              <a:solidFill>
                <a:schemeClr val="dk1"/>
              </a:solidFill>
              <a:effectLst/>
              <a:latin typeface="+mn-lt"/>
              <a:ea typeface="+mn-ea"/>
              <a:cs typeface="+mn-cs"/>
            </a:rPr>
            <a:t>　減債基金は、将来の公債費負担を勘案し、短期的には積み増しを行い、以降は公債費負担の平準化のため、財政状況を見ながら徐々に取り崩しを行う見通しである。</a:t>
          </a:r>
          <a:endParaRPr lang="ja-JP" altLang="ja-JP" sz="1400">
            <a:effectLst/>
          </a:endParaRPr>
        </a:p>
        <a:p>
          <a:r>
            <a:rPr kumimoji="1" lang="ja-JP" altLang="ja-JP" sz="1100">
              <a:solidFill>
                <a:schemeClr val="dk1"/>
              </a:solidFill>
              <a:effectLst/>
              <a:latin typeface="+mn-lt"/>
              <a:ea typeface="+mn-ea"/>
              <a:cs typeface="+mn-cs"/>
            </a:rPr>
            <a:t>　その他特定目的基金については、公共施設等整備基金以外の基金は現状を維持する見通しで、公共施設等整備基金は将来の財政需要に備え、引き続き経費削減等によりねん出した財源を積み立てしながら、公共施設等の整備にかかる需要が増大した際に取り崩しを行う考え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・公共施設等整備基金：町が行う公共施設、その他の施設の整備に要する経費の財源に充てる。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・地域づくり特別事業基金：地域の実情をふまえ、個性豊かな魅力ある地域づくりを行い、町の活性化を推進する。</a:t>
          </a:r>
          <a:endParaRPr lang="ja-JP" altLang="ja-JP" sz="1400">
            <a:effectLst/>
          </a:endParaRPr>
        </a:p>
        <a:p>
          <a:r>
            <a:rPr kumimoji="1" lang="ja-JP" altLang="ja-JP" sz="1100">
              <a:solidFill>
                <a:schemeClr val="dk1"/>
              </a:solidFill>
              <a:effectLst/>
              <a:latin typeface="+mn-lt"/>
              <a:ea typeface="+mn-ea"/>
              <a:cs typeface="+mn-cs"/>
            </a:rPr>
            <a:t>・地域福祉基金：高齢者の居宅における福祉の増進に関する事業等を行う団体に対する補助等を行い、高齢者福祉の増進を図る。</a:t>
          </a:r>
          <a:endParaRPr lang="ja-JP" altLang="ja-JP" sz="1400">
            <a:effectLst/>
          </a:endParaRPr>
        </a:p>
        <a:p>
          <a:r>
            <a:rPr kumimoji="1" lang="ja-JP" altLang="ja-JP" sz="1100">
              <a:solidFill>
                <a:schemeClr val="dk1"/>
              </a:solidFill>
              <a:effectLst/>
              <a:latin typeface="+mn-lt"/>
              <a:ea typeface="+mn-ea"/>
              <a:cs typeface="+mn-cs"/>
            </a:rPr>
            <a:t>・下水道事業債償還基金：公共用水域の水質保全と町民の生活環境の向上を図るために生活排水等の処理施設を整備する事業に関する</a:t>
          </a:r>
          <a:endParaRPr lang="ja-JP" altLang="ja-JP" sz="1400">
            <a:effectLst/>
          </a:endParaRPr>
        </a:p>
        <a:p>
          <a:r>
            <a:rPr kumimoji="1" lang="ja-JP" altLang="ja-JP" sz="1100">
              <a:solidFill>
                <a:schemeClr val="dk1"/>
              </a:solidFill>
              <a:effectLst/>
              <a:latin typeface="+mn-lt"/>
              <a:ea typeface="+mn-ea"/>
              <a:cs typeface="+mn-cs"/>
            </a:rPr>
            <a:t>　下水道事業債の元利償還に要する経費の財源に充てる。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・公共施設等整備基金：老朽化が進む消防庁舎や本庁舎の建設に向け、また公共施設等総合管理計画策定に伴う将来の財政需要に備え、</a:t>
          </a:r>
          <a:endParaRPr lang="ja-JP" altLang="ja-JP" sz="1400">
            <a:effectLst/>
          </a:endParaRPr>
        </a:p>
        <a:p>
          <a:r>
            <a:rPr kumimoji="1" lang="ja-JP" altLang="ja-JP" sz="1100">
              <a:solidFill>
                <a:schemeClr val="dk1"/>
              </a:solidFill>
              <a:effectLst/>
              <a:latin typeface="+mn-lt"/>
              <a:ea typeface="+mn-ea"/>
              <a:cs typeface="+mn-cs"/>
            </a:rPr>
            <a:t>　経費節減等によりねん出した約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億円や歳計剰余金処分に伴う</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千万円、及び基金運用益を積み立てたことから増となっている。</a:t>
          </a:r>
          <a:endParaRPr lang="ja-JP" altLang="ja-JP" sz="1400">
            <a:effectLst/>
          </a:endParaRPr>
        </a:p>
        <a:p>
          <a:r>
            <a:rPr kumimoji="1" lang="ja-JP" altLang="ja-JP" sz="1100">
              <a:solidFill>
                <a:schemeClr val="dk1"/>
              </a:solidFill>
              <a:effectLst/>
              <a:latin typeface="+mn-lt"/>
              <a:ea typeface="+mn-ea"/>
              <a:cs typeface="+mn-cs"/>
            </a:rPr>
            <a:t>・下水道事業債償還基金：県からの補助金を原資に約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百万円を積み立てる一方で、前年度積み立て分を取り崩して下水道事業債の償還</a:t>
          </a:r>
          <a:endParaRPr lang="ja-JP" altLang="ja-JP" sz="1400">
            <a:effectLst/>
          </a:endParaRPr>
        </a:p>
        <a:p>
          <a:r>
            <a:rPr kumimoji="1" lang="ja-JP" altLang="ja-JP" sz="1100">
              <a:solidFill>
                <a:schemeClr val="dk1"/>
              </a:solidFill>
              <a:effectLst/>
              <a:latin typeface="+mn-lt"/>
              <a:ea typeface="+mn-ea"/>
              <a:cs typeface="+mn-cs"/>
            </a:rPr>
            <a:t>　財源に充てていることから、ほぼ横ばいで推移している。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・公共施設等整備基金：前述の増減理由に記載のあるとおり、将来の財政需要に備え、引き続き経費削減等によりねん出した財源を</a:t>
          </a:r>
          <a:endParaRPr lang="ja-JP" altLang="ja-JP" sz="1400">
            <a:effectLst/>
          </a:endParaRPr>
        </a:p>
        <a:p>
          <a:r>
            <a:rPr kumimoji="1" lang="ja-JP" altLang="ja-JP" sz="1100">
              <a:solidFill>
                <a:schemeClr val="dk1"/>
              </a:solidFill>
              <a:effectLst/>
              <a:latin typeface="+mn-lt"/>
              <a:ea typeface="+mn-ea"/>
              <a:cs typeface="+mn-cs"/>
            </a:rPr>
            <a:t>　積み立てしながら、公共施設等の整備にかかる需要が増大した際に取り崩しを行う見通しである。短期的には、消防庁舎の整備に</a:t>
          </a:r>
          <a:endParaRPr lang="ja-JP" altLang="ja-JP" sz="1400">
            <a:effectLst/>
          </a:endParaRPr>
        </a:p>
        <a:p>
          <a:r>
            <a:rPr kumimoji="1" lang="ja-JP" altLang="ja-JP" sz="1100">
              <a:solidFill>
                <a:schemeClr val="dk1"/>
              </a:solidFill>
              <a:effectLst/>
              <a:latin typeface="+mn-lt"/>
              <a:ea typeface="+mn-ea"/>
              <a:cs typeface="+mn-cs"/>
            </a:rPr>
            <a:t>　伴う起債対象外事業費に対して充当を予定している。</a:t>
          </a:r>
          <a:endParaRPr lang="ja-JP" altLang="ja-JP" sz="1400">
            <a:effectLst/>
          </a:endParaRPr>
        </a:p>
        <a:p>
          <a:r>
            <a:rPr kumimoji="1" lang="ja-JP" altLang="ja-JP" sz="1100">
              <a:solidFill>
                <a:schemeClr val="dk1"/>
              </a:solidFill>
              <a:effectLst/>
              <a:latin typeface="+mn-lt"/>
              <a:ea typeface="+mn-ea"/>
              <a:cs typeface="+mn-cs"/>
            </a:rPr>
            <a:t>・その他の特定目的基金：前述の増減理由に記載のあるとおり、今後も推移していく見通しであることから、基金残高はほぼ横ばいに</a:t>
          </a:r>
          <a:endParaRPr lang="ja-JP" altLang="ja-JP" sz="1400">
            <a:effectLst/>
          </a:endParaRPr>
        </a:p>
        <a:p>
          <a:r>
            <a:rPr kumimoji="1" lang="ja-JP" altLang="ja-JP" sz="1100">
              <a:solidFill>
                <a:schemeClr val="dk1"/>
              </a:solidFill>
              <a:effectLst/>
              <a:latin typeface="+mn-lt"/>
              <a:ea typeface="+mn-ea"/>
              <a:cs typeface="+mn-cs"/>
            </a:rPr>
            <a:t>　なると見込んでいる。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地方交付税額の減や災害発生時の対応、社会保障関係経費の増大などに備え、積立をおこなっており、近年は基金運用益の発生に伴う微増のみで推移している。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面は、将来需要が見込まれる減債基金や公共施設等整備基金（特定目的基金）を重点的に積み増しし、財政調整基金は基金運用益のみの積立を予定していることから、災害等の発生がない限り、現状の基金規模を維持する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老朽化した消防庁舎や本庁舎の建設（予定）に伴い、地方債残高の増加が懸念されることから、将来の公債費負担に備えて積立をおこなっており、平成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年度は、基金運用益の発生に伴い微増となっている。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短期的には、上記の消防庁舎や本庁舎建設に伴う公債費の増に備え、歳計剰余金処分に伴う積み増しを行いたい考えである。その後、中長期的には公債費の伸びを見合いに、財政状況を勘案して基金の取り崩しを行う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９年度に公共施設等総合管理計画を策定し、公共施設等の長寿命化に加え、公共建築物の延べ床面積を３割削減する目標を掲げた。有形固定資産減価償却率は類似団体より少し高い水準にあるが、今後は個別施設計画を策定し、公共施設等の効率的な管理を推進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6" name="楕円 75"/>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77" name="有形固定資産減価償却率該当値テキスト"/>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78" name="楕円 77"/>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66929</xdr:rowOff>
    </xdr:to>
    <xdr:cxnSp macro="">
      <xdr:nvCxnSpPr>
        <xdr:cNvPr id="79" name="直線コネクタ 78"/>
        <xdr:cNvCxnSpPr/>
      </xdr:nvCxnSpPr>
      <xdr:spPr>
        <a:xfrm flipV="1">
          <a:off x="4051300" y="611886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0"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1"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134256</xdr:rowOff>
    </xdr:from>
    <xdr:ext cx="405111" cy="259045"/>
    <xdr:sp macro="" textlink="">
      <xdr:nvSpPr>
        <xdr:cNvPr id="82" name="n_1mainValue有形固定資産減価償却率"/>
        <xdr:cNvSpPr txBox="1"/>
      </xdr:nvSpPr>
      <xdr:spPr>
        <a:xfrm>
          <a:off x="38360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まで職員の採用停止をし、職員数の削減をしたのちも定員管理計画に基づき、職員数を類似団体よりも少なく適正な定員管理に努めていること、また、ホタテ養殖業の好調により税収が平年より２億超増加し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に消防庁舎や本庁舎の更新を検討しており、これらが本格化すると基金の取崩しと地方債発行額の増加により年数の増加が見込まれるため、これまで以上に中長期的な財政見通しに注視する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0"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43656</xdr:rowOff>
    </xdr:from>
    <xdr:to>
      <xdr:col>76</xdr:col>
      <xdr:colOff>73025</xdr:colOff>
      <xdr:row>31</xdr:row>
      <xdr:rowOff>145256</xdr:rowOff>
    </xdr:to>
    <xdr:sp macro="" textlink="">
      <xdr:nvSpPr>
        <xdr:cNvPr id="127" name="楕円 126"/>
        <xdr:cNvSpPr/>
      </xdr:nvSpPr>
      <xdr:spPr>
        <a:xfrm>
          <a:off x="147447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22083</xdr:rowOff>
    </xdr:from>
    <xdr:ext cx="340478" cy="259045"/>
    <xdr:sp macro="" textlink="">
      <xdr:nvSpPr>
        <xdr:cNvPr id="128" name="債務償還可能年数該当値テキスト"/>
        <xdr:cNvSpPr txBox="1"/>
      </xdr:nvSpPr>
      <xdr:spPr>
        <a:xfrm>
          <a:off x="14846300" y="61085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2" name="楕円 71"/>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3" name="【道路】&#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4" name="楕円 73"/>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95794</xdr:rowOff>
    </xdr:to>
    <xdr:cxnSp macro="">
      <xdr:nvCxnSpPr>
        <xdr:cNvPr id="75" name="直線コネクタ 74"/>
        <xdr:cNvCxnSpPr/>
      </xdr:nvCxnSpPr>
      <xdr:spPr>
        <a:xfrm flipV="1">
          <a:off x="3797300" y="65455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6"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163121</xdr:rowOff>
    </xdr:from>
    <xdr:ext cx="405111" cy="259045"/>
    <xdr:sp macro="" textlink="">
      <xdr:nvSpPr>
        <xdr:cNvPr id="78" name="n_1mainValue【道路】&#10;有形固定資産減価償却率"/>
        <xdr:cNvSpPr txBox="1"/>
      </xdr:nvSpPr>
      <xdr:spPr>
        <a:xfrm>
          <a:off x="3582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07"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49555</xdr:rowOff>
    </xdr:from>
    <xdr:to>
      <xdr:col>55</xdr:col>
      <xdr:colOff>50800</xdr:colOff>
      <xdr:row>39</xdr:row>
      <xdr:rowOff>151155</xdr:rowOff>
    </xdr:to>
    <xdr:sp macro="" textlink="">
      <xdr:nvSpPr>
        <xdr:cNvPr id="116" name="楕円 115"/>
        <xdr:cNvSpPr/>
      </xdr:nvSpPr>
      <xdr:spPr>
        <a:xfrm>
          <a:off x="10426700" y="67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27982</xdr:rowOff>
    </xdr:from>
    <xdr:ext cx="534377" cy="259045"/>
    <xdr:sp macro="" textlink="">
      <xdr:nvSpPr>
        <xdr:cNvPr id="117" name="【道路】&#10;一人当たり延長該当値テキスト"/>
        <xdr:cNvSpPr txBox="1"/>
      </xdr:nvSpPr>
      <xdr:spPr>
        <a:xfrm>
          <a:off x="10515600" y="67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57232</xdr:rowOff>
    </xdr:from>
    <xdr:to>
      <xdr:col>50</xdr:col>
      <xdr:colOff>165100</xdr:colOff>
      <xdr:row>39</xdr:row>
      <xdr:rowOff>158832</xdr:rowOff>
    </xdr:to>
    <xdr:sp macro="" textlink="">
      <xdr:nvSpPr>
        <xdr:cNvPr id="118" name="楕円 117"/>
        <xdr:cNvSpPr/>
      </xdr:nvSpPr>
      <xdr:spPr>
        <a:xfrm>
          <a:off x="9588500" y="67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100355</xdr:rowOff>
    </xdr:from>
    <xdr:to>
      <xdr:col>55</xdr:col>
      <xdr:colOff>0</xdr:colOff>
      <xdr:row>39</xdr:row>
      <xdr:rowOff>108032</xdr:rowOff>
    </xdr:to>
    <xdr:cxnSp macro="">
      <xdr:nvCxnSpPr>
        <xdr:cNvPr id="119" name="直線コネクタ 118"/>
        <xdr:cNvCxnSpPr/>
      </xdr:nvCxnSpPr>
      <xdr:spPr>
        <a:xfrm flipV="1">
          <a:off x="9639300" y="6786905"/>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0"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149959</xdr:rowOff>
    </xdr:from>
    <xdr:ext cx="534377" cy="259045"/>
    <xdr:sp macro="" textlink="">
      <xdr:nvSpPr>
        <xdr:cNvPr id="122" name="n_1mainValue【道路】&#10;一人当たり延長"/>
        <xdr:cNvSpPr txBox="1"/>
      </xdr:nvSpPr>
      <xdr:spPr>
        <a:xfrm>
          <a:off x="93594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59" name="楕円 158"/>
        <xdr:cNvSpPr/>
      </xdr:nvSpPr>
      <xdr:spPr>
        <a:xfrm>
          <a:off x="4584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60" name="【橋りょう・トンネル】&#10;有形固定資産減価償却率該当値テキスト"/>
        <xdr:cNvSpPr txBox="1"/>
      </xdr:nvSpPr>
      <xdr:spPr>
        <a:xfrm>
          <a:off x="46736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61" name="楕円 160"/>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68580</xdr:rowOff>
    </xdr:to>
    <xdr:cxnSp macro="">
      <xdr:nvCxnSpPr>
        <xdr:cNvPr id="162" name="直線コネクタ 161"/>
        <xdr:cNvCxnSpPr/>
      </xdr:nvCxnSpPr>
      <xdr:spPr>
        <a:xfrm flipV="1">
          <a:off x="3797300" y="99943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65"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149300</xdr:rowOff>
    </xdr:from>
    <xdr:to>
      <xdr:col>55</xdr:col>
      <xdr:colOff>50800</xdr:colOff>
      <xdr:row>61</xdr:row>
      <xdr:rowOff>79450</xdr:rowOff>
    </xdr:to>
    <xdr:sp macro="" textlink="">
      <xdr:nvSpPr>
        <xdr:cNvPr id="203" name="楕円 202"/>
        <xdr:cNvSpPr/>
      </xdr:nvSpPr>
      <xdr:spPr>
        <a:xfrm>
          <a:off x="10426700" y="104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727</xdr:rowOff>
    </xdr:from>
    <xdr:ext cx="599010" cy="259045"/>
    <xdr:sp macro="" textlink="">
      <xdr:nvSpPr>
        <xdr:cNvPr id="204" name="【橋りょう・トンネル】&#10;一人当たり有形固定資産（償却資産）額該当値テキスト"/>
        <xdr:cNvSpPr txBox="1"/>
      </xdr:nvSpPr>
      <xdr:spPr>
        <a:xfrm>
          <a:off x="10515600" y="102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165398</xdr:rowOff>
    </xdr:from>
    <xdr:to>
      <xdr:col>50</xdr:col>
      <xdr:colOff>165100</xdr:colOff>
      <xdr:row>61</xdr:row>
      <xdr:rowOff>95548</xdr:rowOff>
    </xdr:to>
    <xdr:sp macro="" textlink="">
      <xdr:nvSpPr>
        <xdr:cNvPr id="205" name="楕円 204"/>
        <xdr:cNvSpPr/>
      </xdr:nvSpPr>
      <xdr:spPr>
        <a:xfrm>
          <a:off x="9588500" y="104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28650</xdr:rowOff>
    </xdr:from>
    <xdr:to>
      <xdr:col>55</xdr:col>
      <xdr:colOff>0</xdr:colOff>
      <xdr:row>61</xdr:row>
      <xdr:rowOff>44748</xdr:rowOff>
    </xdr:to>
    <xdr:cxnSp macro="">
      <xdr:nvCxnSpPr>
        <xdr:cNvPr id="206" name="直線コネクタ 205"/>
        <xdr:cNvCxnSpPr/>
      </xdr:nvCxnSpPr>
      <xdr:spPr>
        <a:xfrm flipV="1">
          <a:off x="9639300" y="10487100"/>
          <a:ext cx="8382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7"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112075</xdr:rowOff>
    </xdr:from>
    <xdr:ext cx="599010" cy="259045"/>
    <xdr:sp macro="" textlink="">
      <xdr:nvSpPr>
        <xdr:cNvPr id="209" name="n_1mainValue【橋りょう・トンネル】&#10;一人当たり有形固定資産（償却資産）額"/>
        <xdr:cNvSpPr txBox="1"/>
      </xdr:nvSpPr>
      <xdr:spPr>
        <a:xfrm>
          <a:off x="9327095" y="1022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37" name="【公営住宅】&#10;有形固定資産減価償却率平均値テキスト"/>
        <xdr:cNvSpPr txBox="1"/>
      </xdr:nvSpPr>
      <xdr:spPr>
        <a:xfrm>
          <a:off x="4673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46737</xdr:rowOff>
    </xdr:from>
    <xdr:to>
      <xdr:col>24</xdr:col>
      <xdr:colOff>114300</xdr:colOff>
      <xdr:row>86</xdr:row>
      <xdr:rowOff>148337</xdr:rowOff>
    </xdr:to>
    <xdr:sp macro="" textlink="">
      <xdr:nvSpPr>
        <xdr:cNvPr id="246" name="楕円 245"/>
        <xdr:cNvSpPr/>
      </xdr:nvSpPr>
      <xdr:spPr>
        <a:xfrm>
          <a:off x="4584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133114</xdr:rowOff>
    </xdr:from>
    <xdr:ext cx="405111" cy="259045"/>
    <xdr:sp macro="" textlink="">
      <xdr:nvSpPr>
        <xdr:cNvPr id="247" name="【公営住宅】&#10;有形固定資産減価償却率該当値テキスト"/>
        <xdr:cNvSpPr txBox="1"/>
      </xdr:nvSpPr>
      <xdr:spPr>
        <a:xfrm>
          <a:off x="4673600" y="1470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110744</xdr:rowOff>
    </xdr:from>
    <xdr:to>
      <xdr:col>20</xdr:col>
      <xdr:colOff>38100</xdr:colOff>
      <xdr:row>83</xdr:row>
      <xdr:rowOff>40894</xdr:rowOff>
    </xdr:to>
    <xdr:sp macro="" textlink="">
      <xdr:nvSpPr>
        <xdr:cNvPr id="248" name="楕円 247"/>
        <xdr:cNvSpPr/>
      </xdr:nvSpPr>
      <xdr:spPr>
        <a:xfrm>
          <a:off x="3746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161544</xdr:rowOff>
    </xdr:from>
    <xdr:to>
      <xdr:col>24</xdr:col>
      <xdr:colOff>63500</xdr:colOff>
      <xdr:row>86</xdr:row>
      <xdr:rowOff>97537</xdr:rowOff>
    </xdr:to>
    <xdr:cxnSp macro="">
      <xdr:nvCxnSpPr>
        <xdr:cNvPr id="249" name="直線コネクタ 248"/>
        <xdr:cNvCxnSpPr/>
      </xdr:nvCxnSpPr>
      <xdr:spPr>
        <a:xfrm>
          <a:off x="3797300" y="14220444"/>
          <a:ext cx="838200" cy="6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50"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57421</xdr:rowOff>
    </xdr:from>
    <xdr:ext cx="405111" cy="259045"/>
    <xdr:sp macro="" textlink="">
      <xdr:nvSpPr>
        <xdr:cNvPr id="252" name="n_1mainValue【公営住宅】&#10;有形固定資産減価償却率"/>
        <xdr:cNvSpPr txBox="1"/>
      </xdr:nvSpPr>
      <xdr:spPr>
        <a:xfrm>
          <a:off x="35820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47716</xdr:rowOff>
    </xdr:from>
    <xdr:to>
      <xdr:col>55</xdr:col>
      <xdr:colOff>50800</xdr:colOff>
      <xdr:row>86</xdr:row>
      <xdr:rowOff>149316</xdr:rowOff>
    </xdr:to>
    <xdr:sp macro="" textlink="">
      <xdr:nvSpPr>
        <xdr:cNvPr id="292" name="楕円 291"/>
        <xdr:cNvSpPr/>
      </xdr:nvSpPr>
      <xdr:spPr>
        <a:xfrm>
          <a:off x="104267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134093</xdr:rowOff>
    </xdr:from>
    <xdr:ext cx="469744" cy="259045"/>
    <xdr:sp macro="" textlink="">
      <xdr:nvSpPr>
        <xdr:cNvPr id="293" name="【公営住宅】&#10;一人当たり面積該当値テキスト"/>
        <xdr:cNvSpPr txBox="1"/>
      </xdr:nvSpPr>
      <xdr:spPr>
        <a:xfrm>
          <a:off x="10515600" y="147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63391</xdr:rowOff>
    </xdr:from>
    <xdr:to>
      <xdr:col>50</xdr:col>
      <xdr:colOff>165100</xdr:colOff>
      <xdr:row>86</xdr:row>
      <xdr:rowOff>164991</xdr:rowOff>
    </xdr:to>
    <xdr:sp macro="" textlink="">
      <xdr:nvSpPr>
        <xdr:cNvPr id="294" name="楕円 293"/>
        <xdr:cNvSpPr/>
      </xdr:nvSpPr>
      <xdr:spPr>
        <a:xfrm>
          <a:off x="95885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98516</xdr:rowOff>
    </xdr:from>
    <xdr:to>
      <xdr:col>55</xdr:col>
      <xdr:colOff>0</xdr:colOff>
      <xdr:row>86</xdr:row>
      <xdr:rowOff>114191</xdr:rowOff>
    </xdr:to>
    <xdr:cxnSp macro="">
      <xdr:nvCxnSpPr>
        <xdr:cNvPr id="295" name="直線コネクタ 294"/>
        <xdr:cNvCxnSpPr/>
      </xdr:nvCxnSpPr>
      <xdr:spPr>
        <a:xfrm flipV="1">
          <a:off x="9639300" y="14843216"/>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156118</xdr:rowOff>
    </xdr:from>
    <xdr:ext cx="469744" cy="259045"/>
    <xdr:sp macro="" textlink="">
      <xdr:nvSpPr>
        <xdr:cNvPr id="298" name="n_1mainValue【公営住宅】&#10;一人当たり面積"/>
        <xdr:cNvSpPr txBox="1"/>
      </xdr:nvSpPr>
      <xdr:spPr>
        <a:xfrm>
          <a:off x="9391727" y="1490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111015</xdr:rowOff>
    </xdr:from>
    <xdr:ext cx="405111" cy="259045"/>
    <xdr:sp macro="" textlink="">
      <xdr:nvSpPr>
        <xdr:cNvPr id="325" name="【港湾・漁港】&#10;有形固定資産減価償却率平均値テキスト"/>
        <xdr:cNvSpPr txBox="1"/>
      </xdr:nvSpPr>
      <xdr:spPr>
        <a:xfrm>
          <a:off x="4673600" y="17084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xdr:rowOff>
    </xdr:from>
    <xdr:to>
      <xdr:col>24</xdr:col>
      <xdr:colOff>114300</xdr:colOff>
      <xdr:row>101</xdr:row>
      <xdr:rowOff>117856</xdr:rowOff>
    </xdr:to>
    <xdr:sp macro="" textlink="">
      <xdr:nvSpPr>
        <xdr:cNvPr id="334" name="楕円 333"/>
        <xdr:cNvSpPr/>
      </xdr:nvSpPr>
      <xdr:spPr>
        <a:xfrm>
          <a:off x="458470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166133</xdr:rowOff>
    </xdr:from>
    <xdr:ext cx="405111" cy="259045"/>
    <xdr:sp macro="" textlink="">
      <xdr:nvSpPr>
        <xdr:cNvPr id="335" name="【港湾・漁港】&#10;有形固定資産減価償却率該当値テキスト"/>
        <xdr:cNvSpPr txBox="1"/>
      </xdr:nvSpPr>
      <xdr:spPr>
        <a:xfrm>
          <a:off x="4673600" y="1731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61976</xdr:rowOff>
    </xdr:from>
    <xdr:to>
      <xdr:col>20</xdr:col>
      <xdr:colOff>38100</xdr:colOff>
      <xdr:row>101</xdr:row>
      <xdr:rowOff>163576</xdr:rowOff>
    </xdr:to>
    <xdr:sp macro="" textlink="">
      <xdr:nvSpPr>
        <xdr:cNvPr id="336" name="楕円 335"/>
        <xdr:cNvSpPr/>
      </xdr:nvSpPr>
      <xdr:spPr>
        <a:xfrm>
          <a:off x="3746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67056</xdr:rowOff>
    </xdr:from>
    <xdr:to>
      <xdr:col>24</xdr:col>
      <xdr:colOff>63500</xdr:colOff>
      <xdr:row>101</xdr:row>
      <xdr:rowOff>112776</xdr:rowOff>
    </xdr:to>
    <xdr:cxnSp macro="">
      <xdr:nvCxnSpPr>
        <xdr:cNvPr id="337" name="直線コネクタ 336"/>
        <xdr:cNvCxnSpPr/>
      </xdr:nvCxnSpPr>
      <xdr:spPr>
        <a:xfrm flipV="1">
          <a:off x="3797300" y="173835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49801</xdr:rowOff>
    </xdr:from>
    <xdr:ext cx="405111" cy="259045"/>
    <xdr:sp macro="" textlink="">
      <xdr:nvSpPr>
        <xdr:cNvPr id="338" name="n_1aveValue【港湾・漁港】&#10;有形固定資産減価償却率"/>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9" name="n_2aveValue【港湾・漁港】&#10;有形固定資産減価償却率"/>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154703</xdr:rowOff>
    </xdr:from>
    <xdr:ext cx="405111" cy="259045"/>
    <xdr:sp macro="" textlink="">
      <xdr:nvSpPr>
        <xdr:cNvPr id="340" name="n_1mainValue【港湾・漁港】&#10;有形固定資産減価償却率"/>
        <xdr:cNvSpPr txBox="1"/>
      </xdr:nvSpPr>
      <xdr:spPr>
        <a:xfrm>
          <a:off x="3582044" y="1747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2" name="テキスト ボックス 3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6" name="テキスト ボックス 35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60" name="直線コネクタ 359"/>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61" name="【港湾・漁港】&#10;一人当たり有形固定資産（償却資産）額最小値テキスト"/>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62" name="直線コネクタ 361"/>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3" name="【港湾・漁港】&#10;一人当たり有形固定資産（償却資産）額最大値テキスト"/>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4" name="直線コネクタ 363"/>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8000</xdr:rowOff>
    </xdr:from>
    <xdr:ext cx="599010" cy="259045"/>
    <xdr:sp macro="" textlink="">
      <xdr:nvSpPr>
        <xdr:cNvPr id="365" name="【港湾・漁港】&#10;一人当たり有形固定資産（償却資産）額平均値テキスト"/>
        <xdr:cNvSpPr txBox="1"/>
      </xdr:nvSpPr>
      <xdr:spPr>
        <a:xfrm>
          <a:off x="10515600" y="17838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6" name="フローチャート: 判断 365"/>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7" name="フローチャート: 判断 366"/>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8" name="フローチャート: 判断 367"/>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50660</xdr:rowOff>
    </xdr:from>
    <xdr:to>
      <xdr:col>55</xdr:col>
      <xdr:colOff>50800</xdr:colOff>
      <xdr:row>105</xdr:row>
      <xdr:rowOff>152260</xdr:rowOff>
    </xdr:to>
    <xdr:sp macro="" textlink="">
      <xdr:nvSpPr>
        <xdr:cNvPr id="374" name="楕円 373"/>
        <xdr:cNvSpPr/>
      </xdr:nvSpPr>
      <xdr:spPr>
        <a:xfrm>
          <a:off x="104267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29087</xdr:rowOff>
    </xdr:from>
    <xdr:ext cx="599010" cy="259045"/>
    <xdr:sp macro="" textlink="">
      <xdr:nvSpPr>
        <xdr:cNvPr id="375" name="【港湾・漁港】&#10;一人当たり有形固定資産（償却資産）額該当値テキスト"/>
        <xdr:cNvSpPr txBox="1"/>
      </xdr:nvSpPr>
      <xdr:spPr>
        <a:xfrm>
          <a:off x="10515600" y="180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60954</xdr:rowOff>
    </xdr:from>
    <xdr:to>
      <xdr:col>50</xdr:col>
      <xdr:colOff>165100</xdr:colOff>
      <xdr:row>105</xdr:row>
      <xdr:rowOff>162554</xdr:rowOff>
    </xdr:to>
    <xdr:sp macro="" textlink="">
      <xdr:nvSpPr>
        <xdr:cNvPr id="376" name="楕円 375"/>
        <xdr:cNvSpPr/>
      </xdr:nvSpPr>
      <xdr:spPr>
        <a:xfrm>
          <a:off x="9588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101460</xdr:rowOff>
    </xdr:from>
    <xdr:to>
      <xdr:col>55</xdr:col>
      <xdr:colOff>0</xdr:colOff>
      <xdr:row>105</xdr:row>
      <xdr:rowOff>111754</xdr:rowOff>
    </xdr:to>
    <xdr:cxnSp macro="">
      <xdr:nvCxnSpPr>
        <xdr:cNvPr id="377" name="直線コネクタ 376"/>
        <xdr:cNvCxnSpPr/>
      </xdr:nvCxnSpPr>
      <xdr:spPr>
        <a:xfrm flipV="1">
          <a:off x="9639300" y="18103710"/>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168820</xdr:rowOff>
    </xdr:from>
    <xdr:ext cx="599010" cy="259045"/>
    <xdr:sp macro="" textlink="">
      <xdr:nvSpPr>
        <xdr:cNvPr id="378" name="n_1aveValue【港湾・漁港】&#10;一人当たり有形固定資産（償却資産）額"/>
        <xdr:cNvSpPr txBox="1"/>
      </xdr:nvSpPr>
      <xdr:spPr>
        <a:xfrm>
          <a:off x="93270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9" name="n_2aveValue【港湾・漁港】&#10;一人当たり有形固定資産（償却資産）額"/>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153681</xdr:rowOff>
    </xdr:from>
    <xdr:ext cx="599010" cy="259045"/>
    <xdr:sp macro="" textlink="">
      <xdr:nvSpPr>
        <xdr:cNvPr id="380" name="n_1mainValue【港湾・漁港】&#10;一人当たり有形固定資産（償却資産）額"/>
        <xdr:cNvSpPr txBox="1"/>
      </xdr:nvSpPr>
      <xdr:spPr>
        <a:xfrm>
          <a:off x="93270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1" name="テキスト ボックス 3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1" name="テキスト ボックス 4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05" name="直線コネクタ 404"/>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6"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7" name="直線コネクタ 406"/>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9" name="直線コネクタ 40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10"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11" name="フローチャート: 判断 410"/>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12" name="フローチャート: 判断 411"/>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13" name="フローチャート: 判断 41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19" name="楕円 418"/>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420"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21" name="楕円 42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422" name="直線コネクタ 421"/>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23"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24"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25"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7" name="直線コネクタ 446"/>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8"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9" name="直線コネクタ 448"/>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50"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51" name="直線コネクタ 450"/>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52"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53" name="フローチャート: 判断 452"/>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54" name="フローチャート: 判断 453"/>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55" name="フローチャート: 判断 454"/>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61" name="楕円 460"/>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62"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463" name="楕円 462"/>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78486</xdr:rowOff>
    </xdr:to>
    <xdr:cxnSp macro="">
      <xdr:nvCxnSpPr>
        <xdr:cNvPr id="464" name="直線コネクタ 463"/>
        <xdr:cNvCxnSpPr/>
      </xdr:nvCxnSpPr>
      <xdr:spPr>
        <a:xfrm flipV="1">
          <a:off x="21323300" y="71056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65"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66"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467" name="n_1mainValue【認定こども園・幼稚園・保育所】&#10;一人当たり面積"/>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92" name="直線コネクタ 491"/>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93"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94" name="直線コネクタ 49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95"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6" name="直線コネクタ 495"/>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97"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8" name="フローチャート: 判断 497"/>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9" name="フローチャート: 判断 498"/>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00" name="フローチャート: 判断 499"/>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06" name="楕円 505"/>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07" name="【学校施設】&#10;有形固定資産減価償却率該当値テキスト"/>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08" name="楕円 507"/>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11430</xdr:rowOff>
    </xdr:to>
    <xdr:cxnSp macro="">
      <xdr:nvCxnSpPr>
        <xdr:cNvPr id="509" name="直線コネクタ 508"/>
        <xdr:cNvCxnSpPr/>
      </xdr:nvCxnSpPr>
      <xdr:spPr>
        <a:xfrm flipV="1">
          <a:off x="15481300" y="10252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10"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1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12" name="n_1main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39" name="直線コネクタ 538"/>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0"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1" name="直線コネクタ 540"/>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42"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43" name="直線コネクタ 542"/>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44"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45" name="フローチャート: 判断 544"/>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46" name="フローチャート: 判断 545"/>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47" name="フローチャート: 判断 546"/>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164737</xdr:rowOff>
    </xdr:from>
    <xdr:to>
      <xdr:col>116</xdr:col>
      <xdr:colOff>114300</xdr:colOff>
      <xdr:row>62</xdr:row>
      <xdr:rowOff>94887</xdr:rowOff>
    </xdr:to>
    <xdr:sp macro="" textlink="">
      <xdr:nvSpPr>
        <xdr:cNvPr id="553" name="楕円 552"/>
        <xdr:cNvSpPr/>
      </xdr:nvSpPr>
      <xdr:spPr>
        <a:xfrm>
          <a:off x="22110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143164</xdr:rowOff>
    </xdr:from>
    <xdr:ext cx="469744" cy="259045"/>
    <xdr:sp macro="" textlink="">
      <xdr:nvSpPr>
        <xdr:cNvPr id="554" name="【学校施設】&#10;一人当たり面積該当値テキスト"/>
        <xdr:cNvSpPr txBox="1"/>
      </xdr:nvSpPr>
      <xdr:spPr>
        <a:xfrm>
          <a:off x="22199600"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555" name="楕円 554"/>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44087</xdr:rowOff>
    </xdr:from>
    <xdr:to>
      <xdr:col>116</xdr:col>
      <xdr:colOff>63500</xdr:colOff>
      <xdr:row>62</xdr:row>
      <xdr:rowOff>57150</xdr:rowOff>
    </xdr:to>
    <xdr:cxnSp macro="">
      <xdr:nvCxnSpPr>
        <xdr:cNvPr id="556" name="直線コネクタ 555"/>
        <xdr:cNvCxnSpPr/>
      </xdr:nvCxnSpPr>
      <xdr:spPr>
        <a:xfrm flipV="1">
          <a:off x="21323300" y="106739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57"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58"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559" name="n_1mainValue【学校施設】&#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1" name="直線コネクタ 57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2" name="テキスト ボックス 57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3" name="直線コネクタ 57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4" name="テキスト ボックス 57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5" name="直線コネクタ 57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6" name="テキスト ボックス 57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7" name="直線コネクタ 57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78" name="テキスト ボックス 57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82" name="直線コネクタ 581"/>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83"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84" name="直線コネクタ 583"/>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85"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86" name="直線コネクタ 58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87"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88" name="フローチャート: 判断 587"/>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89" name="フローチャート: 判断 588"/>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90" name="フローチャート: 判断 589"/>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96" name="楕円 595"/>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158766</xdr:rowOff>
    </xdr:from>
    <xdr:ext cx="405111" cy="259045"/>
    <xdr:sp macro="" textlink="">
      <xdr:nvSpPr>
        <xdr:cNvPr id="597" name="【児童館】&#10;有形固定資産減価償却率該当値テキスト"/>
        <xdr:cNvSpPr txBox="1"/>
      </xdr:nvSpPr>
      <xdr:spPr>
        <a:xfrm>
          <a:off x="16357600"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598" name="楕円 597"/>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26670</xdr:rowOff>
    </xdr:to>
    <xdr:cxnSp macro="">
      <xdr:nvCxnSpPr>
        <xdr:cNvPr id="599" name="直線コネクタ 598"/>
        <xdr:cNvCxnSpPr/>
      </xdr:nvCxnSpPr>
      <xdr:spPr>
        <a:xfrm flipV="1">
          <a:off x="15481300" y="13559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600"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01"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602" name="n_1mainValue【児童館】&#10;有形固定資産減価償却率"/>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626" name="直線コネクタ 625"/>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7"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28" name="直線コネクタ 627"/>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29"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30" name="直線コネクタ 629"/>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10177</xdr:rowOff>
    </xdr:from>
    <xdr:ext cx="469744" cy="259045"/>
    <xdr:sp macro="" textlink="">
      <xdr:nvSpPr>
        <xdr:cNvPr id="631" name="【児童館】&#10;一人当たり面積平均値テキスト"/>
        <xdr:cNvSpPr txBox="1"/>
      </xdr:nvSpPr>
      <xdr:spPr>
        <a:xfrm>
          <a:off x="22199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32" name="フローチャート: 判断 631"/>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33" name="フローチャート: 判断 632"/>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634" name="フローチャート: 判断 633"/>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40" name="楕円 639"/>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641"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42" name="楕円 64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76200</xdr:rowOff>
    </xdr:to>
    <xdr:cxnSp macro="">
      <xdr:nvCxnSpPr>
        <xdr:cNvPr id="643" name="直線コネクタ 642"/>
        <xdr:cNvCxnSpPr/>
      </xdr:nvCxnSpPr>
      <xdr:spPr>
        <a:xfrm flipV="1">
          <a:off x="21323300" y="1445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644"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45"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46"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5" name="テキスト ボックス 66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69" name="直線コネクタ 668"/>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70"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71" name="直線コネクタ 670"/>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3" name="直線コネクタ 67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74"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75" name="フローチャート: 判断 674"/>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76" name="フローチャート: 判断 675"/>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77" name="フローチャート: 判断 676"/>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83" name="楕円 682"/>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84" name="【公民館】&#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169418</xdr:rowOff>
    </xdr:from>
    <xdr:to>
      <xdr:col>81</xdr:col>
      <xdr:colOff>101600</xdr:colOff>
      <xdr:row>102</xdr:row>
      <xdr:rowOff>99568</xdr:rowOff>
    </xdr:to>
    <xdr:sp macro="" textlink="">
      <xdr:nvSpPr>
        <xdr:cNvPr id="685" name="楕円 684"/>
        <xdr:cNvSpPr/>
      </xdr:nvSpPr>
      <xdr:spPr>
        <a:xfrm>
          <a:off x="15430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48768</xdr:rowOff>
    </xdr:to>
    <xdr:cxnSp macro="">
      <xdr:nvCxnSpPr>
        <xdr:cNvPr id="686" name="直線コネクタ 685"/>
        <xdr:cNvCxnSpPr/>
      </xdr:nvCxnSpPr>
      <xdr:spPr>
        <a:xfrm flipV="1">
          <a:off x="15481300" y="1750695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87"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88"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116095</xdr:rowOff>
    </xdr:from>
    <xdr:ext cx="405111" cy="259045"/>
    <xdr:sp macro="" textlink="">
      <xdr:nvSpPr>
        <xdr:cNvPr id="689" name="n_1mainValue【公民館】&#10;有形固定資産減価償却率"/>
        <xdr:cNvSpPr txBox="1"/>
      </xdr:nvSpPr>
      <xdr:spPr>
        <a:xfrm>
          <a:off x="152660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711" name="直線コネクタ 710"/>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712"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713" name="直線コネクタ 712"/>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714"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715" name="直線コネクタ 714"/>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16"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7" name="フローチャート: 判断 71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718" name="フローチャート: 判断 717"/>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719" name="フローチャート: 判断 718"/>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138785</xdr:rowOff>
    </xdr:from>
    <xdr:to>
      <xdr:col>116</xdr:col>
      <xdr:colOff>114300</xdr:colOff>
      <xdr:row>107</xdr:row>
      <xdr:rowOff>68935</xdr:rowOff>
    </xdr:to>
    <xdr:sp macro="" textlink="">
      <xdr:nvSpPr>
        <xdr:cNvPr id="725" name="楕円 724"/>
        <xdr:cNvSpPr/>
      </xdr:nvSpPr>
      <xdr:spPr>
        <a:xfrm>
          <a:off x="22110700" y="183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117212</xdr:rowOff>
    </xdr:from>
    <xdr:ext cx="469744" cy="259045"/>
    <xdr:sp macro="" textlink="">
      <xdr:nvSpPr>
        <xdr:cNvPr id="726" name="【公民館】&#10;一人当たり面積該当値テキスト"/>
        <xdr:cNvSpPr txBox="1"/>
      </xdr:nvSpPr>
      <xdr:spPr>
        <a:xfrm>
          <a:off x="22199600" y="182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142442</xdr:rowOff>
    </xdr:from>
    <xdr:to>
      <xdr:col>112</xdr:col>
      <xdr:colOff>38100</xdr:colOff>
      <xdr:row>107</xdr:row>
      <xdr:rowOff>72592</xdr:rowOff>
    </xdr:to>
    <xdr:sp macro="" textlink="">
      <xdr:nvSpPr>
        <xdr:cNvPr id="727" name="楕円 726"/>
        <xdr:cNvSpPr/>
      </xdr:nvSpPr>
      <xdr:spPr>
        <a:xfrm>
          <a:off x="21272500" y="183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18135</xdr:rowOff>
    </xdr:from>
    <xdr:to>
      <xdr:col>116</xdr:col>
      <xdr:colOff>63500</xdr:colOff>
      <xdr:row>107</xdr:row>
      <xdr:rowOff>21792</xdr:rowOff>
    </xdr:to>
    <xdr:cxnSp macro="">
      <xdr:nvCxnSpPr>
        <xdr:cNvPr id="728" name="直線コネクタ 727"/>
        <xdr:cNvCxnSpPr/>
      </xdr:nvCxnSpPr>
      <xdr:spPr>
        <a:xfrm flipV="1">
          <a:off x="21323300" y="1836328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729"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730"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63719</xdr:rowOff>
    </xdr:from>
    <xdr:ext cx="469744" cy="259045"/>
    <xdr:sp macro="" textlink="">
      <xdr:nvSpPr>
        <xdr:cNvPr id="731" name="n_1mainValue【公民館】&#10;一人当たり面積"/>
        <xdr:cNvSpPr txBox="1"/>
      </xdr:nvSpPr>
      <xdr:spPr>
        <a:xfrm>
          <a:off x="21075727" y="184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ほとんどの類型において、有形固定資産減価償却率は上回っているが、公営住宅については類似団体平均を大きく下回っている。これは昭和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年代に建設された公営住宅を集約更新しているためである。今後は令和元年度までの建設工事と、古い公営住宅の除却を進めていく。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120106</xdr:rowOff>
    </xdr:from>
    <xdr:to>
      <xdr:col>24</xdr:col>
      <xdr:colOff>114300</xdr:colOff>
      <xdr:row>35</xdr:row>
      <xdr:rowOff>50256</xdr:rowOff>
    </xdr:to>
    <xdr:sp macro="" textlink="">
      <xdr:nvSpPr>
        <xdr:cNvPr id="71" name="楕円 70"/>
        <xdr:cNvSpPr/>
      </xdr:nvSpPr>
      <xdr:spPr>
        <a:xfrm>
          <a:off x="4584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142983</xdr:rowOff>
    </xdr:from>
    <xdr:ext cx="405111" cy="259045"/>
    <xdr:sp macro="" textlink="">
      <xdr:nvSpPr>
        <xdr:cNvPr id="72" name="【図書館】&#10;有形固定資産減価償却率該当値テキスト"/>
        <xdr:cNvSpPr txBox="1"/>
      </xdr:nvSpPr>
      <xdr:spPr>
        <a:xfrm>
          <a:off x="4673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156028</xdr:rowOff>
    </xdr:from>
    <xdr:to>
      <xdr:col>20</xdr:col>
      <xdr:colOff>38100</xdr:colOff>
      <xdr:row>35</xdr:row>
      <xdr:rowOff>86178</xdr:rowOff>
    </xdr:to>
    <xdr:sp macro="" textlink="">
      <xdr:nvSpPr>
        <xdr:cNvPr id="73" name="楕円 72"/>
        <xdr:cNvSpPr/>
      </xdr:nvSpPr>
      <xdr:spPr>
        <a:xfrm>
          <a:off x="3746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170906</xdr:rowOff>
    </xdr:from>
    <xdr:to>
      <xdr:col>24</xdr:col>
      <xdr:colOff>63500</xdr:colOff>
      <xdr:row>35</xdr:row>
      <xdr:rowOff>35378</xdr:rowOff>
    </xdr:to>
    <xdr:cxnSp macro="">
      <xdr:nvCxnSpPr>
        <xdr:cNvPr id="74" name="直線コネクタ 73"/>
        <xdr:cNvCxnSpPr/>
      </xdr:nvCxnSpPr>
      <xdr:spPr>
        <a:xfrm flipV="1">
          <a:off x="3797300" y="60002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6"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102705</xdr:rowOff>
    </xdr:from>
    <xdr:ext cx="405111" cy="259045"/>
    <xdr:sp macro="" textlink="">
      <xdr:nvSpPr>
        <xdr:cNvPr id="77" name="n_1mainValue【図書館】&#10;有形固定資産減価償却率"/>
        <xdr:cNvSpPr txBox="1"/>
      </xdr:nvSpPr>
      <xdr:spPr>
        <a:xfrm>
          <a:off x="3582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4"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07" name="フローチャート: 判断 10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13" name="楕円 112"/>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14"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15" name="楕円 114"/>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12192</xdr:rowOff>
    </xdr:to>
    <xdr:cxnSp macro="">
      <xdr:nvCxnSpPr>
        <xdr:cNvPr id="116" name="直線コネクタ 115"/>
        <xdr:cNvCxnSpPr/>
      </xdr:nvCxnSpPr>
      <xdr:spPr>
        <a:xfrm flipV="1">
          <a:off x="9639300" y="686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17"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18"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19" name="n_1mainValue【図書館】&#10;一人当たり面積"/>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0" name="フローチャート: 判断 149"/>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xdr:rowOff>
    </xdr:from>
    <xdr:to>
      <xdr:col>24</xdr:col>
      <xdr:colOff>114300</xdr:colOff>
      <xdr:row>59</xdr:row>
      <xdr:rowOff>112522</xdr:rowOff>
    </xdr:to>
    <xdr:sp macro="" textlink="">
      <xdr:nvSpPr>
        <xdr:cNvPr id="156" name="楕円 155"/>
        <xdr:cNvSpPr/>
      </xdr:nvSpPr>
      <xdr:spPr>
        <a:xfrm>
          <a:off x="45847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33799</xdr:rowOff>
    </xdr:from>
    <xdr:ext cx="405111" cy="259045"/>
    <xdr:sp macro="" textlink="">
      <xdr:nvSpPr>
        <xdr:cNvPr id="157" name="【体育館・プール】&#10;有形固定資産減価償却率該当値テキスト"/>
        <xdr:cNvSpPr txBox="1"/>
      </xdr:nvSpPr>
      <xdr:spPr>
        <a:xfrm>
          <a:off x="4673600" y="997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157226</xdr:rowOff>
    </xdr:from>
    <xdr:to>
      <xdr:col>20</xdr:col>
      <xdr:colOff>38100</xdr:colOff>
      <xdr:row>57</xdr:row>
      <xdr:rowOff>87376</xdr:rowOff>
    </xdr:to>
    <xdr:sp macro="" textlink="">
      <xdr:nvSpPr>
        <xdr:cNvPr id="158" name="楕円 157"/>
        <xdr:cNvSpPr/>
      </xdr:nvSpPr>
      <xdr:spPr>
        <a:xfrm>
          <a:off x="3746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36576</xdr:rowOff>
    </xdr:from>
    <xdr:to>
      <xdr:col>24</xdr:col>
      <xdr:colOff>63500</xdr:colOff>
      <xdr:row>59</xdr:row>
      <xdr:rowOff>61722</xdr:rowOff>
    </xdr:to>
    <xdr:cxnSp macro="">
      <xdr:nvCxnSpPr>
        <xdr:cNvPr id="159" name="直線コネクタ 158"/>
        <xdr:cNvCxnSpPr/>
      </xdr:nvCxnSpPr>
      <xdr:spPr>
        <a:xfrm>
          <a:off x="3797300" y="9809226"/>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0"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1"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103903</xdr:rowOff>
    </xdr:from>
    <xdr:ext cx="405111" cy="259045"/>
    <xdr:sp macro="" textlink="">
      <xdr:nvSpPr>
        <xdr:cNvPr id="162" name="n_1mainValue【体育館・プール】&#10;有形固定資産減価償却率"/>
        <xdr:cNvSpPr txBox="1"/>
      </xdr:nvSpPr>
      <xdr:spPr>
        <a:xfrm>
          <a:off x="35820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91"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194" name="フローチャート: 判断 19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00" name="楕円 199"/>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01"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100838</xdr:rowOff>
    </xdr:from>
    <xdr:to>
      <xdr:col>50</xdr:col>
      <xdr:colOff>165100</xdr:colOff>
      <xdr:row>63</xdr:row>
      <xdr:rowOff>30988</xdr:rowOff>
    </xdr:to>
    <xdr:sp macro="" textlink="">
      <xdr:nvSpPr>
        <xdr:cNvPr id="202" name="楕円 201"/>
        <xdr:cNvSpPr/>
      </xdr:nvSpPr>
      <xdr:spPr>
        <a:xfrm>
          <a:off x="9588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151638</xdr:rowOff>
    </xdr:to>
    <xdr:cxnSp macro="">
      <xdr:nvCxnSpPr>
        <xdr:cNvPr id="203" name="直線コネクタ 202"/>
        <xdr:cNvCxnSpPr/>
      </xdr:nvCxnSpPr>
      <xdr:spPr>
        <a:xfrm flipV="1">
          <a:off x="9639300" y="107762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04"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05"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22115</xdr:rowOff>
    </xdr:from>
    <xdr:ext cx="469744" cy="259045"/>
    <xdr:sp macro="" textlink="">
      <xdr:nvSpPr>
        <xdr:cNvPr id="206" name="n_1mainValue【体育館・プール】&#10;一人当たり面積"/>
        <xdr:cNvSpPr txBox="1"/>
      </xdr:nvSpPr>
      <xdr:spPr>
        <a:xfrm>
          <a:off x="93917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263" name="直線コネクタ 262"/>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264"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265" name="直線コネクタ 264"/>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266"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267" name="直線コネクタ 266"/>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268" name="【一般廃棄物処理施設】&#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269" name="フローチャート: 判断 26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270" name="フローチャート: 判断 269"/>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271" name="フローチャート: 判断 270"/>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2" name="テキスト ボックス 2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3" name="テキスト ボックス 2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4" name="テキスト ボックス 2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5" name="テキスト ボックス 2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6" name="テキスト ボックス 2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277" name="楕円 276"/>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278" name="【一般廃棄物処理施設】&#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279" name="楕円 278"/>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112395</xdr:rowOff>
    </xdr:to>
    <xdr:cxnSp macro="">
      <xdr:nvCxnSpPr>
        <xdr:cNvPr id="280" name="直線コネクタ 279"/>
        <xdr:cNvCxnSpPr/>
      </xdr:nvCxnSpPr>
      <xdr:spPr>
        <a:xfrm>
          <a:off x="15481300" y="65741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95902</xdr:rowOff>
    </xdr:from>
    <xdr:ext cx="405111" cy="259045"/>
    <xdr:sp macro="" textlink="">
      <xdr:nvSpPr>
        <xdr:cNvPr id="281"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282"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283" name="n_1mainValue【一般廃棄物処理施設】&#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4" name="直線コネクタ 2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5" name="テキスト ボックス 29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6" name="直線コネクタ 2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7" name="テキスト ボックス 29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8" name="直線コネクタ 2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9" name="テキスト ボックス 29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0" name="直線コネクタ 2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1" name="テキスト ボックス 30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3" name="テキスト ボックス 3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05" name="直線コネクタ 304"/>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06"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07" name="直線コネクタ 306"/>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08"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09" name="直線コネクタ 308"/>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37702</xdr:rowOff>
    </xdr:from>
    <xdr:ext cx="599010" cy="259045"/>
    <xdr:sp macro="" textlink="">
      <xdr:nvSpPr>
        <xdr:cNvPr id="310" name="【一般廃棄物処理施設】&#10;一人当たり有形固定資産（償却資産）額平均値テキスト"/>
        <xdr:cNvSpPr txBox="1"/>
      </xdr:nvSpPr>
      <xdr:spPr>
        <a:xfrm>
          <a:off x="22199600" y="6381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11" name="フローチャート: 判断 310"/>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12" name="フローチャート: 判断 311"/>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313" name="フローチャート: 判断 312"/>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4" name="テキスト ボックス 3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5" name="テキスト ボックス 3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6" name="テキスト ボックス 3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7" name="テキスト ボックス 3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8" name="テキスト ボックス 3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31531</xdr:rowOff>
    </xdr:from>
    <xdr:to>
      <xdr:col>116</xdr:col>
      <xdr:colOff>114300</xdr:colOff>
      <xdr:row>41</xdr:row>
      <xdr:rowOff>133131</xdr:rowOff>
    </xdr:to>
    <xdr:sp macro="" textlink="">
      <xdr:nvSpPr>
        <xdr:cNvPr id="319" name="楕円 318"/>
        <xdr:cNvSpPr/>
      </xdr:nvSpPr>
      <xdr:spPr>
        <a:xfrm>
          <a:off x="22110700" y="70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117908</xdr:rowOff>
    </xdr:from>
    <xdr:ext cx="534377" cy="259045"/>
    <xdr:sp macro="" textlink="">
      <xdr:nvSpPr>
        <xdr:cNvPr id="320" name="【一般廃棄物処理施設】&#10;一人当たり有形固定資産（償却資産）額該当値テキスト"/>
        <xdr:cNvSpPr txBox="1"/>
      </xdr:nvSpPr>
      <xdr:spPr>
        <a:xfrm>
          <a:off x="22199600" y="69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36725</xdr:rowOff>
    </xdr:from>
    <xdr:to>
      <xdr:col>112</xdr:col>
      <xdr:colOff>38100</xdr:colOff>
      <xdr:row>41</xdr:row>
      <xdr:rowOff>138325</xdr:rowOff>
    </xdr:to>
    <xdr:sp macro="" textlink="">
      <xdr:nvSpPr>
        <xdr:cNvPr id="321" name="楕円 320"/>
        <xdr:cNvSpPr/>
      </xdr:nvSpPr>
      <xdr:spPr>
        <a:xfrm>
          <a:off x="21272500" y="7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82331</xdr:rowOff>
    </xdr:from>
    <xdr:to>
      <xdr:col>116</xdr:col>
      <xdr:colOff>63500</xdr:colOff>
      <xdr:row>41</xdr:row>
      <xdr:rowOff>87525</xdr:rowOff>
    </xdr:to>
    <xdr:cxnSp macro="">
      <xdr:nvCxnSpPr>
        <xdr:cNvPr id="322" name="直線コネクタ 321"/>
        <xdr:cNvCxnSpPr/>
      </xdr:nvCxnSpPr>
      <xdr:spPr>
        <a:xfrm flipV="1">
          <a:off x="21323300" y="7111781"/>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22063</xdr:rowOff>
    </xdr:from>
    <xdr:ext cx="599010" cy="259045"/>
    <xdr:sp macro="" textlink="">
      <xdr:nvSpPr>
        <xdr:cNvPr id="323"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114083</xdr:rowOff>
    </xdr:from>
    <xdr:ext cx="534377" cy="259045"/>
    <xdr:sp macro="" textlink="">
      <xdr:nvSpPr>
        <xdr:cNvPr id="324"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129452</xdr:rowOff>
    </xdr:from>
    <xdr:ext cx="534377" cy="259045"/>
    <xdr:sp macro="" textlink="">
      <xdr:nvSpPr>
        <xdr:cNvPr id="325" name="n_1mainValue【一般廃棄物処理施設】&#10;一人当たり有形固定資産（償却資産）額"/>
        <xdr:cNvSpPr txBox="1"/>
      </xdr:nvSpPr>
      <xdr:spPr>
        <a:xfrm>
          <a:off x="21043411" y="71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2" name="テキスト ボックス 3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3" name="直線コネクタ 3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4" name="テキスト ボックス 3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5" name="直線コネクタ 3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6" name="テキスト ボックス 3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7" name="直線コネクタ 3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8" name="テキスト ボックス 3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9" name="直線コネクタ 3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0" name="テキスト ボックス 3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1" name="直線コネクタ 3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2" name="テキスト ボックス 3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66" name="直線コネクタ 365"/>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67"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68" name="直線コネクタ 36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6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70" name="直線コネクタ 36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71"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72" name="フローチャート: 判断 371"/>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73" name="フローチャート: 判断 37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74" name="フローチャート: 判断 373"/>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75" name="テキスト ボックス 3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6" name="テキスト ボックス 3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7" name="テキスト ボックス 3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8" name="テキスト ボックス 3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9" name="テキスト ボックス 3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380" name="楕円 379"/>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405111" cy="259045"/>
    <xdr:sp macro="" textlink="">
      <xdr:nvSpPr>
        <xdr:cNvPr id="381" name="【消防施設】&#10;有形固定資産減価償却率該当値テキスト"/>
        <xdr:cNvSpPr txBox="1"/>
      </xdr:nvSpPr>
      <xdr:spPr>
        <a:xfrm>
          <a:off x="163576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40639</xdr:rowOff>
    </xdr:from>
    <xdr:to>
      <xdr:col>81</xdr:col>
      <xdr:colOff>101600</xdr:colOff>
      <xdr:row>78</xdr:row>
      <xdr:rowOff>142239</xdr:rowOff>
    </xdr:to>
    <xdr:sp macro="" textlink="">
      <xdr:nvSpPr>
        <xdr:cNvPr id="382" name="楕円 381"/>
        <xdr:cNvSpPr/>
      </xdr:nvSpPr>
      <xdr:spPr>
        <a:xfrm>
          <a:off x="15430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78</xdr:row>
      <xdr:rowOff>91439</xdr:rowOff>
    </xdr:to>
    <xdr:cxnSp macro="">
      <xdr:nvCxnSpPr>
        <xdr:cNvPr id="383" name="直線コネクタ 382"/>
        <xdr:cNvCxnSpPr/>
      </xdr:nvCxnSpPr>
      <xdr:spPr>
        <a:xfrm flipV="1">
          <a:off x="15481300" y="134454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384"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85"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158766</xdr:rowOff>
    </xdr:from>
    <xdr:ext cx="405111" cy="259045"/>
    <xdr:sp macro="" textlink="">
      <xdr:nvSpPr>
        <xdr:cNvPr id="386" name="n_1mainValue【消防施設】&#10;有形固定資産減価償却率"/>
        <xdr:cNvSpPr txBox="1"/>
      </xdr:nvSpPr>
      <xdr:spPr>
        <a:xfrm>
          <a:off x="15266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7" name="直線コネクタ 3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8" name="テキスト ボックス 3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9" name="直線コネクタ 3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0" name="テキスト ボックス 3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1" name="直線コネクタ 4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2" name="テキスト ボックス 4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3" name="直線コネクタ 4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4" name="テキスト ボックス 4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5" name="直線コネクタ 4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6" name="テキスト ボックス 4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10" name="直線コネクタ 409"/>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2" name="直線コネクタ 41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13"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14" name="直線コネクタ 413"/>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415"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16" name="フローチャート: 判断 415"/>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17" name="フローチャート: 判断 416"/>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18" name="フローチャート: 判断 417"/>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424" name="楕円 423"/>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425" name="【消防施設】&#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52070</xdr:rowOff>
    </xdr:from>
    <xdr:to>
      <xdr:col>112</xdr:col>
      <xdr:colOff>38100</xdr:colOff>
      <xdr:row>82</xdr:row>
      <xdr:rowOff>153670</xdr:rowOff>
    </xdr:to>
    <xdr:sp macro="" textlink="">
      <xdr:nvSpPr>
        <xdr:cNvPr id="426" name="楕円 425"/>
        <xdr:cNvSpPr/>
      </xdr:nvSpPr>
      <xdr:spPr>
        <a:xfrm>
          <a:off x="21272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102870</xdr:rowOff>
    </xdr:to>
    <xdr:cxnSp macro="">
      <xdr:nvCxnSpPr>
        <xdr:cNvPr id="427" name="直線コネクタ 426"/>
        <xdr:cNvCxnSpPr/>
      </xdr:nvCxnSpPr>
      <xdr:spPr>
        <a:xfrm flipV="1">
          <a:off x="21323300" y="1413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26688</xdr:rowOff>
    </xdr:from>
    <xdr:ext cx="469744" cy="259045"/>
    <xdr:sp macro="" textlink="">
      <xdr:nvSpPr>
        <xdr:cNvPr id="428"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42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170197</xdr:rowOff>
    </xdr:from>
    <xdr:ext cx="469744" cy="259045"/>
    <xdr:sp macro="" textlink="">
      <xdr:nvSpPr>
        <xdr:cNvPr id="430" name="n_1mainValue【消防施設】&#10;一人当たり面積"/>
        <xdr:cNvSpPr txBox="1"/>
      </xdr:nvSpPr>
      <xdr:spPr>
        <a:xfrm>
          <a:off x="210757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2" name="テキスト ボックス 4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2" name="テキスト ボックス 4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56" name="直線コネクタ 455"/>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57"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58" name="直線コネクタ 45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5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0" name="直線コネクタ 4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461"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62" name="フローチャート: 判断 461"/>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63" name="フローチャート: 判断 462"/>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464" name="フローチャート: 判断 463"/>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70" name="楕円 469"/>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71"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95613</xdr:rowOff>
    </xdr:from>
    <xdr:to>
      <xdr:col>81</xdr:col>
      <xdr:colOff>101600</xdr:colOff>
      <xdr:row>100</xdr:row>
      <xdr:rowOff>25763</xdr:rowOff>
    </xdr:to>
    <xdr:sp macro="" textlink="">
      <xdr:nvSpPr>
        <xdr:cNvPr id="472" name="楕円 471"/>
        <xdr:cNvSpPr/>
      </xdr:nvSpPr>
      <xdr:spPr>
        <a:xfrm>
          <a:off x="15430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146413</xdr:rowOff>
    </xdr:to>
    <xdr:cxnSp macro="">
      <xdr:nvCxnSpPr>
        <xdr:cNvPr id="473" name="直線コネクタ 472"/>
        <xdr:cNvCxnSpPr/>
      </xdr:nvCxnSpPr>
      <xdr:spPr>
        <a:xfrm flipV="1">
          <a:off x="15481300" y="170905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474"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475"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42290</xdr:rowOff>
    </xdr:from>
    <xdr:ext cx="405111" cy="259045"/>
    <xdr:sp macro="" textlink="">
      <xdr:nvSpPr>
        <xdr:cNvPr id="476" name="n_1mainValue【庁舎】&#10;有形固定資産減価償却率"/>
        <xdr:cNvSpPr txBox="1"/>
      </xdr:nvSpPr>
      <xdr:spPr>
        <a:xfrm>
          <a:off x="152660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7" name="直線コネクタ 4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8" name="テキスト ボックス 4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9" name="直線コネクタ 4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0" name="テキスト ボックス 4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1" name="直線コネクタ 4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2" name="テキスト ボックス 4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3" name="直線コネクタ 4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4" name="テキスト ボックス 4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5" name="直線コネクタ 4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6" name="テキスト ボックス 4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7" name="直線コネクタ 4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8" name="テキスト ボックス 4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02" name="直線コネクタ 50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0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04" name="直線コネクタ 50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0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06" name="直線コネクタ 50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507"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08" name="フローチャート: 判断 50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09" name="フローチャート: 判断 50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510" name="フローチャート: 判断 509"/>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1" name="テキスト ボックス 5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2" name="テキスト ボックス 5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3" name="テキスト ボックス 5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4" name="テキスト ボックス 5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5" name="テキスト ボックス 5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516" name="楕円 515"/>
        <xdr:cNvSpPr/>
      </xdr:nvSpPr>
      <xdr:spPr>
        <a:xfrm>
          <a:off x="221107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151509</xdr:rowOff>
    </xdr:from>
    <xdr:ext cx="469744" cy="259045"/>
    <xdr:sp macro="" textlink="">
      <xdr:nvSpPr>
        <xdr:cNvPr id="517" name="【庁舎】&#10;一人当たり面積該当値テキスト"/>
        <xdr:cNvSpPr txBox="1"/>
      </xdr:nvSpPr>
      <xdr:spPr>
        <a:xfrm>
          <a:off x="22199600" y="1832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70576</xdr:rowOff>
    </xdr:from>
    <xdr:to>
      <xdr:col>112</xdr:col>
      <xdr:colOff>38100</xdr:colOff>
      <xdr:row>108</xdr:row>
      <xdr:rowOff>726</xdr:rowOff>
    </xdr:to>
    <xdr:sp macro="" textlink="">
      <xdr:nvSpPr>
        <xdr:cNvPr id="518" name="楕円 517"/>
        <xdr:cNvSpPr/>
      </xdr:nvSpPr>
      <xdr:spPr>
        <a:xfrm>
          <a:off x="21272500" y="184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115932</xdr:rowOff>
    </xdr:from>
    <xdr:to>
      <xdr:col>116</xdr:col>
      <xdr:colOff>63500</xdr:colOff>
      <xdr:row>107</xdr:row>
      <xdr:rowOff>121376</xdr:rowOff>
    </xdr:to>
    <xdr:cxnSp macro="">
      <xdr:nvCxnSpPr>
        <xdr:cNvPr id="519" name="直線コネクタ 518"/>
        <xdr:cNvCxnSpPr/>
      </xdr:nvCxnSpPr>
      <xdr:spPr>
        <a:xfrm flipV="1">
          <a:off x="21323300" y="18461082"/>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52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521"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163303</xdr:rowOff>
    </xdr:from>
    <xdr:ext cx="469744" cy="259045"/>
    <xdr:sp macro="" textlink="">
      <xdr:nvSpPr>
        <xdr:cNvPr id="522" name="n_1mainValue【庁舎】&#10;一人当たり面積"/>
        <xdr:cNvSpPr txBox="1"/>
      </xdr:nvSpPr>
      <xdr:spPr>
        <a:xfrm>
          <a:off x="21075727"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類似団体と比較して、消防施設、庁舎において有形固定資産減価償却率が特に高くなっている。消防庁舎、本庁舎ともに昭和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年代に建設されたものであり、耐震性もないことから消防庁舎に関しては平成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か年で建替えを計画しており、本庁舎建替えもその後の検討課題である。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単年度の指数については、平成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年度以降上昇傾向が続いているものの、類似団体平均と比較すると平成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年度も引き続き下回った状態となっている。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年度は、町の基幹産業であるホタテ養殖業を中心に好況となった影響で個人町民税等が伸びており、基準財政収入額が平成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年度比約</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百万となったことから財政力指数も</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と微増になっている。しかしながら、依然として類似団体平均に比べ財政基盤が脆弱であると言わざるを得ないことから、今後も安定的な自主財源の確保に努めつつ、かつ、ふるさと納税制度の活用や、使用料・手数料等の適時適切な見直し等も視野にいれた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4" name="直線コネクタ 73"/>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年度は経常収支比率が</a:t>
          </a:r>
          <a:r>
            <a:rPr kumimoji="1" lang="en-US" altLang="ja-JP" sz="1100">
              <a:latin typeface="ＭＳ Ｐゴシック" panose="020B0600070205080204" pitchFamily="50" charset="-128"/>
              <a:ea typeface="ＭＳ Ｐゴシック" panose="020B0600070205080204" pitchFamily="50" charset="-128"/>
            </a:rPr>
            <a:t>79.4</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％の悪化となっている。主な要因としては、歳出面で経常的な除排雪経費の増（約</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百万円）や、下水道事業及び病院事業繰出基準の見直しによる繰出金の増（前者が約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百万円、後者が約</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百万円）があり、一方歳入は税収の増があったものの、見合いで普通交付税が減となったことから、大きな伸びにつながらず、相対的に比率が悪化する結果となった。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ただし、類似団体比較においては、引き続き良好な状態を保っていることから、今後も行財政改革への取組を通じて義務的経費の削減に努め、現在の水準を維持するよう努めていく。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18034</xdr:rowOff>
    </xdr:from>
    <xdr:to>
      <xdr:col>23</xdr:col>
      <xdr:colOff>133350</xdr:colOff>
      <xdr:row>66</xdr:row>
      <xdr:rowOff>29464</xdr:rowOff>
    </xdr:to>
    <xdr:cxnSp macro="">
      <xdr:nvCxnSpPr>
        <xdr:cNvPr id="127" name="直線コネクタ 126"/>
        <xdr:cNvCxnSpPr/>
      </xdr:nvCxnSpPr>
      <xdr:spPr>
        <a:xfrm flipV="1">
          <a:off x="4953000" y="1047648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1541</xdr:rowOff>
    </xdr:from>
    <xdr:ext cx="762000" cy="259045"/>
    <xdr:sp macro="" textlink="">
      <xdr:nvSpPr>
        <xdr:cNvPr id="128" name="財政構造の弾力性最小値テキスト"/>
        <xdr:cNvSpPr txBox="1"/>
      </xdr:nvSpPr>
      <xdr:spPr>
        <a:xfrm>
          <a:off x="5041900" y="113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29464</xdr:rowOff>
    </xdr:from>
    <xdr:to>
      <xdr:col>24</xdr:col>
      <xdr:colOff>12700</xdr:colOff>
      <xdr:row>66</xdr:row>
      <xdr:rowOff>29464</xdr:rowOff>
    </xdr:to>
    <xdr:cxnSp macro="">
      <xdr:nvCxnSpPr>
        <xdr:cNvPr id="129" name="直線コネクタ 128"/>
        <xdr:cNvCxnSpPr/>
      </xdr:nvCxnSpPr>
      <xdr:spPr>
        <a:xfrm>
          <a:off x="4864100" y="1134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104411</xdr:rowOff>
    </xdr:from>
    <xdr:ext cx="762000" cy="259045"/>
    <xdr:sp macro="" textlink="">
      <xdr:nvSpPr>
        <xdr:cNvPr id="130" name="財政構造の弾力性最大値テキスト"/>
        <xdr:cNvSpPr txBox="1"/>
      </xdr:nvSpPr>
      <xdr:spPr>
        <a:xfrm>
          <a:off x="5041900" y="10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18034</xdr:rowOff>
    </xdr:from>
    <xdr:to>
      <xdr:col>24</xdr:col>
      <xdr:colOff>12700</xdr:colOff>
      <xdr:row>61</xdr:row>
      <xdr:rowOff>18034</xdr:rowOff>
    </xdr:to>
    <xdr:cxnSp macro="">
      <xdr:nvCxnSpPr>
        <xdr:cNvPr id="131" name="直線コネクタ 130"/>
        <xdr:cNvCxnSpPr/>
      </xdr:nvCxnSpPr>
      <xdr:spPr>
        <a:xfrm>
          <a:off x="4864100" y="1047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61</xdr:row>
      <xdr:rowOff>66294</xdr:rowOff>
    </xdr:to>
    <xdr:cxnSp macro="">
      <xdr:nvCxnSpPr>
        <xdr:cNvPr id="132" name="直線コネクタ 131"/>
        <xdr:cNvCxnSpPr/>
      </xdr:nvCxnSpPr>
      <xdr:spPr>
        <a:xfrm>
          <a:off x="4114800" y="1034618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3"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4" name="フローチャート: 判断 133"/>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60</xdr:row>
      <xdr:rowOff>146050</xdr:rowOff>
    </xdr:to>
    <xdr:cxnSp macro="">
      <xdr:nvCxnSpPr>
        <xdr:cNvPr id="135" name="直線コネクタ 134"/>
        <xdr:cNvCxnSpPr/>
      </xdr:nvCxnSpPr>
      <xdr:spPr>
        <a:xfrm flipV="1">
          <a:off x="3225800" y="103461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13208</xdr:rowOff>
    </xdr:to>
    <xdr:cxnSp macro="">
      <xdr:nvCxnSpPr>
        <xdr:cNvPr id="138" name="直線コネクタ 137"/>
        <xdr:cNvCxnSpPr/>
      </xdr:nvCxnSpPr>
      <xdr:spPr>
        <a:xfrm flipV="1">
          <a:off x="2336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167386</xdr:rowOff>
    </xdr:from>
    <xdr:to>
      <xdr:col>15</xdr:col>
      <xdr:colOff>133350</xdr:colOff>
      <xdr:row>63</xdr:row>
      <xdr:rowOff>97536</xdr:rowOff>
    </xdr:to>
    <xdr:sp macro="" textlink="">
      <xdr:nvSpPr>
        <xdr:cNvPr id="139" name="フローチャート: 判断 138"/>
        <xdr:cNvSpPr/>
      </xdr:nvSpPr>
      <xdr:spPr>
        <a:xfrm>
          <a:off x="3175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82313</xdr:rowOff>
    </xdr:from>
    <xdr:ext cx="762000" cy="259045"/>
    <xdr:sp macro="" textlink="">
      <xdr:nvSpPr>
        <xdr:cNvPr id="140" name="テキスト ボックス 139"/>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61</xdr:row>
      <xdr:rowOff>18034</xdr:rowOff>
    </xdr:to>
    <xdr:cxnSp macro="">
      <xdr:nvCxnSpPr>
        <xdr:cNvPr id="141" name="直線コネクタ 140"/>
        <xdr:cNvCxnSpPr/>
      </xdr:nvCxnSpPr>
      <xdr:spPr>
        <a:xfrm flipV="1">
          <a:off x="1447800" y="10471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1" name="楕円 150"/>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108221</xdr:rowOff>
    </xdr:from>
    <xdr:ext cx="762000" cy="259045"/>
    <xdr:sp macro="" textlink="">
      <xdr:nvSpPr>
        <xdr:cNvPr id="152" name="財政構造の弾力性該当値テキスト"/>
        <xdr:cNvSpPr txBox="1"/>
      </xdr:nvSpPr>
      <xdr:spPr>
        <a:xfrm>
          <a:off x="5041900" y="1039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3" name="楕円 152"/>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4" name="テキスト ボックス 153"/>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133858</xdr:rowOff>
    </xdr:from>
    <xdr:to>
      <xdr:col>11</xdr:col>
      <xdr:colOff>82550</xdr:colOff>
      <xdr:row>61</xdr:row>
      <xdr:rowOff>64008</xdr:rowOff>
    </xdr:to>
    <xdr:sp macro="" textlink="">
      <xdr:nvSpPr>
        <xdr:cNvPr id="157" name="楕円 156"/>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58" name="テキスト ボックス 157"/>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9" name="楕円 158"/>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60" name="テキスト ボックス 159"/>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年度決算額ベースで約</a:t>
          </a:r>
          <a:r>
            <a:rPr kumimoji="1" lang="en-US" altLang="ja-JP" sz="1100">
              <a:solidFill>
                <a:schemeClr val="dk1"/>
              </a:solidFill>
              <a:effectLst/>
              <a:latin typeface="+mn-lt"/>
              <a:ea typeface="+mn-ea"/>
              <a:cs typeface="+mn-cs"/>
            </a:rPr>
            <a:t>862</a:t>
          </a:r>
          <a:r>
            <a:rPr kumimoji="1" lang="ja-JP" altLang="ja-JP" sz="1100">
              <a:solidFill>
                <a:schemeClr val="dk1"/>
              </a:solidFill>
              <a:effectLst/>
              <a:latin typeface="+mn-lt"/>
              <a:ea typeface="+mn-ea"/>
              <a:cs typeface="+mn-cs"/>
            </a:rPr>
            <a:t>百万円となり、平成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年度比約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百万円の微増となっているが、これは人勧等（処遇改善）による影響であり、それを加味しなければ平成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年度からのほぼ横ばいとなっている。</a:t>
          </a:r>
          <a:endParaRPr lang="ja-JP" altLang="ja-JP" sz="1400">
            <a:effectLst/>
          </a:endParaRPr>
        </a:p>
        <a:p>
          <a:r>
            <a:rPr kumimoji="1" lang="ja-JP" altLang="ja-JP" sz="1100">
              <a:solidFill>
                <a:schemeClr val="dk1"/>
              </a:solidFill>
              <a:effectLst/>
              <a:latin typeface="+mn-lt"/>
              <a:ea typeface="+mn-ea"/>
              <a:cs typeface="+mn-cs"/>
            </a:rPr>
            <a:t>　物件費は、業務の専門・複雑化に伴うアウトソーシングや嘱託・派遣・臨時職員等が増えているものの、こちらもほぼ平成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年度と横ばい（約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人口減少が進んでいることもあり、結果として人口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増加することとなったが、引き続き類似団体平均と比べやや低い水準を維持している。しかしながら、団塊世代の大量退職によって中間管理職の昇任が以前より早くなっており職員一人当たりの平均給与が高めの水準を示していることなどがコストを定常的に引き上げる要因となりうるため、適正な人員配置に努めながら、行政コストの圧縮を図らなければならな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0" name="直線コネクタ 189"/>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1"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2" name="直線コネクタ 191"/>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3"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4" name="直線コネクタ 193"/>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28431</xdr:rowOff>
    </xdr:from>
    <xdr:to>
      <xdr:col>23</xdr:col>
      <xdr:colOff>133350</xdr:colOff>
      <xdr:row>82</xdr:row>
      <xdr:rowOff>86178</xdr:rowOff>
    </xdr:to>
    <xdr:cxnSp macro="">
      <xdr:nvCxnSpPr>
        <xdr:cNvPr id="195" name="直線コネクタ 194"/>
        <xdr:cNvCxnSpPr/>
      </xdr:nvCxnSpPr>
      <xdr:spPr>
        <a:xfrm>
          <a:off x="4114800" y="14087331"/>
          <a:ext cx="8382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196"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197" name="フローチャート: 判断 196"/>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28431</xdr:rowOff>
    </xdr:from>
    <xdr:to>
      <xdr:col>19</xdr:col>
      <xdr:colOff>133350</xdr:colOff>
      <xdr:row>82</xdr:row>
      <xdr:rowOff>29883</xdr:rowOff>
    </xdr:to>
    <xdr:cxnSp macro="">
      <xdr:nvCxnSpPr>
        <xdr:cNvPr id="198" name="直線コネクタ 197"/>
        <xdr:cNvCxnSpPr/>
      </xdr:nvCxnSpPr>
      <xdr:spPr>
        <a:xfrm flipV="1">
          <a:off x="3225800" y="14087331"/>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199" name="フローチャート: 判断 198"/>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0" name="テキスト ボックス 199"/>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169610</xdr:rowOff>
    </xdr:from>
    <xdr:to>
      <xdr:col>15</xdr:col>
      <xdr:colOff>82550</xdr:colOff>
      <xdr:row>82</xdr:row>
      <xdr:rowOff>29883</xdr:rowOff>
    </xdr:to>
    <xdr:cxnSp macro="">
      <xdr:nvCxnSpPr>
        <xdr:cNvPr id="201" name="直線コネクタ 200"/>
        <xdr:cNvCxnSpPr/>
      </xdr:nvCxnSpPr>
      <xdr:spPr>
        <a:xfrm>
          <a:off x="2336800" y="14057060"/>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2" name="フローチャート: 判断 201"/>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3" name="テキスト ボックス 202"/>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109164</xdr:rowOff>
    </xdr:from>
    <xdr:to>
      <xdr:col>11</xdr:col>
      <xdr:colOff>31750</xdr:colOff>
      <xdr:row>81</xdr:row>
      <xdr:rowOff>169610</xdr:rowOff>
    </xdr:to>
    <xdr:cxnSp macro="">
      <xdr:nvCxnSpPr>
        <xdr:cNvPr id="204" name="直線コネクタ 203"/>
        <xdr:cNvCxnSpPr/>
      </xdr:nvCxnSpPr>
      <xdr:spPr>
        <a:xfrm>
          <a:off x="1447800" y="13996614"/>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5" name="フローチャート: 判断 204"/>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06" name="テキスト ボックス 205"/>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07" name="フローチャート: 判断 206"/>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08" name="テキスト ボックス 207"/>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35378</xdr:rowOff>
    </xdr:from>
    <xdr:to>
      <xdr:col>23</xdr:col>
      <xdr:colOff>184150</xdr:colOff>
      <xdr:row>82</xdr:row>
      <xdr:rowOff>136978</xdr:rowOff>
    </xdr:to>
    <xdr:sp macro="" textlink="">
      <xdr:nvSpPr>
        <xdr:cNvPr id="214" name="楕円 213"/>
        <xdr:cNvSpPr/>
      </xdr:nvSpPr>
      <xdr:spPr>
        <a:xfrm>
          <a:off x="4902200" y="14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51905</xdr:rowOff>
    </xdr:from>
    <xdr:ext cx="762000" cy="259045"/>
    <xdr:sp macro="" textlink="">
      <xdr:nvSpPr>
        <xdr:cNvPr id="215" name="人件費・物件費等の状況該当値テキスト"/>
        <xdr:cNvSpPr txBox="1"/>
      </xdr:nvSpPr>
      <xdr:spPr>
        <a:xfrm>
          <a:off x="5041900" y="139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149081</xdr:rowOff>
    </xdr:from>
    <xdr:to>
      <xdr:col>19</xdr:col>
      <xdr:colOff>184150</xdr:colOff>
      <xdr:row>82</xdr:row>
      <xdr:rowOff>79231</xdr:rowOff>
    </xdr:to>
    <xdr:sp macro="" textlink="">
      <xdr:nvSpPr>
        <xdr:cNvPr id="216" name="楕円 215"/>
        <xdr:cNvSpPr/>
      </xdr:nvSpPr>
      <xdr:spPr>
        <a:xfrm>
          <a:off x="4064000" y="140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89408</xdr:rowOff>
    </xdr:from>
    <xdr:ext cx="736600" cy="259045"/>
    <xdr:sp macro="" textlink="">
      <xdr:nvSpPr>
        <xdr:cNvPr id="217" name="テキスト ボックス 216"/>
        <xdr:cNvSpPr txBox="1"/>
      </xdr:nvSpPr>
      <xdr:spPr>
        <a:xfrm>
          <a:off x="3733800" y="1380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150533</xdr:rowOff>
    </xdr:from>
    <xdr:to>
      <xdr:col>15</xdr:col>
      <xdr:colOff>133350</xdr:colOff>
      <xdr:row>82</xdr:row>
      <xdr:rowOff>80683</xdr:rowOff>
    </xdr:to>
    <xdr:sp macro="" textlink="">
      <xdr:nvSpPr>
        <xdr:cNvPr id="218" name="楕円 217"/>
        <xdr:cNvSpPr/>
      </xdr:nvSpPr>
      <xdr:spPr>
        <a:xfrm>
          <a:off x="3175000" y="140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90860</xdr:rowOff>
    </xdr:from>
    <xdr:ext cx="762000" cy="259045"/>
    <xdr:sp macro="" textlink="">
      <xdr:nvSpPr>
        <xdr:cNvPr id="219" name="テキスト ボックス 218"/>
        <xdr:cNvSpPr txBox="1"/>
      </xdr:nvSpPr>
      <xdr:spPr>
        <a:xfrm>
          <a:off x="2844800" y="138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118810</xdr:rowOff>
    </xdr:from>
    <xdr:to>
      <xdr:col>11</xdr:col>
      <xdr:colOff>82550</xdr:colOff>
      <xdr:row>82</xdr:row>
      <xdr:rowOff>48960</xdr:rowOff>
    </xdr:to>
    <xdr:sp macro="" textlink="">
      <xdr:nvSpPr>
        <xdr:cNvPr id="220" name="楕円 219"/>
        <xdr:cNvSpPr/>
      </xdr:nvSpPr>
      <xdr:spPr>
        <a:xfrm>
          <a:off x="2286000" y="140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59137</xdr:rowOff>
    </xdr:from>
    <xdr:ext cx="762000" cy="259045"/>
    <xdr:sp macro="" textlink="">
      <xdr:nvSpPr>
        <xdr:cNvPr id="221" name="テキスト ボックス 220"/>
        <xdr:cNvSpPr txBox="1"/>
      </xdr:nvSpPr>
      <xdr:spPr>
        <a:xfrm>
          <a:off x="1955800" y="13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58364</xdr:rowOff>
    </xdr:from>
    <xdr:to>
      <xdr:col>7</xdr:col>
      <xdr:colOff>31750</xdr:colOff>
      <xdr:row>81</xdr:row>
      <xdr:rowOff>159964</xdr:rowOff>
    </xdr:to>
    <xdr:sp macro="" textlink="">
      <xdr:nvSpPr>
        <xdr:cNvPr id="222" name="楕円 221"/>
        <xdr:cNvSpPr/>
      </xdr:nvSpPr>
      <xdr:spPr>
        <a:xfrm>
          <a:off x="1397000" y="1394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170141</xdr:rowOff>
    </xdr:from>
    <xdr:ext cx="762000" cy="259045"/>
    <xdr:sp macro="" textlink="">
      <xdr:nvSpPr>
        <xdr:cNvPr id="223" name="テキスト ボックス 222"/>
        <xdr:cNvSpPr txBox="1"/>
      </xdr:nvSpPr>
      <xdr:spPr>
        <a:xfrm>
          <a:off x="1066800" y="1371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年度並みで推移しているものの、高止まりが懸念される。</a:t>
          </a:r>
          <a:endParaRPr lang="ja-JP" altLang="ja-JP" sz="1400">
            <a:effectLst/>
          </a:endParaRPr>
        </a:p>
        <a:p>
          <a:r>
            <a:rPr kumimoji="1" lang="ja-JP" altLang="ja-JP" sz="1100">
              <a:solidFill>
                <a:schemeClr val="dk1"/>
              </a:solidFill>
              <a:effectLst/>
              <a:latin typeface="+mn-lt"/>
              <a:ea typeface="+mn-ea"/>
              <a:cs typeface="+mn-cs"/>
            </a:rPr>
            <a:t>　独自の給与カットはしていないものの、給与構造の見直しについては完全実施済みであり、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年度からは管理職手当の定額化により人件費を抑制している。特別昇給の是正も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年度に実施し、特殊勤務手当や地域手当についても該当していないため支給していない。また</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年度からは給与制度の総合的見直しを実施しており、人件費抑制のために様々な取組を行っている。一方で高卒採用者の昇格が他団体に比して早めになっていることや、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級（課長補佐級）職員の占める割合が全体の約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割を占めること等がラスパイレス指数を高止まりさせている要因となっており、全体の職層のバランスを適正に調整しなければならない。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4" name="直線コネクタ 253"/>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5"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6" name="直線コネクタ 255"/>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7"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8" name="直線コネクタ 257"/>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2" name="直線コネクタ 261"/>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3" name="フローチャート: 判断 262"/>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4" name="テキスト ボックス 263"/>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170543</xdr:rowOff>
    </xdr:to>
    <xdr:cxnSp macro="">
      <xdr:nvCxnSpPr>
        <xdr:cNvPr id="265" name="直線コネクタ 264"/>
        <xdr:cNvCxnSpPr/>
      </xdr:nvCxnSpPr>
      <xdr:spPr>
        <a:xfrm>
          <a:off x="14401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6" name="フローチャート: 判断 265"/>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7" name="テキスト ボックス 266"/>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8" name="直線コネクタ 267"/>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9" name="フローチャート: 判断 268"/>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0" name="テキスト ボックス 269"/>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1" name="フローチャート: 判断 270"/>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2" name="テキスト ボックス 271"/>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年度までの間、定年退職者分について不補充としていた経緯もあり、集中改革プラン（平成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年度）の計画値を上回るペースで職員数が減少してきたが、平成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年度以降は毎年度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名程度の新規採用を行っており、また近年は定年退職者の再任用も開始していることから、職員数は増加傾向となっている。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年度末に策定した定員管理計画（</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ヶ年）においても、最終年度における目標値を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年度職員数から＋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名とした</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％）で掲げている。</a:t>
          </a:r>
          <a:endParaRPr lang="ja-JP" altLang="ja-JP" sz="1400">
            <a:effectLst/>
          </a:endParaRPr>
        </a:p>
        <a:p>
          <a:r>
            <a:rPr kumimoji="1" lang="ja-JP" altLang="ja-JP" sz="1100">
              <a:solidFill>
                <a:schemeClr val="dk1"/>
              </a:solidFill>
              <a:effectLst/>
              <a:latin typeface="+mn-lt"/>
              <a:ea typeface="+mn-ea"/>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1" name="直線コネクタ 320"/>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2"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3" name="直線コネクタ 322"/>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4"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5" name="直線コネクタ 324"/>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118904</xdr:rowOff>
    </xdr:from>
    <xdr:to>
      <xdr:col>81</xdr:col>
      <xdr:colOff>44450</xdr:colOff>
      <xdr:row>60</xdr:row>
      <xdr:rowOff>143034</xdr:rowOff>
    </xdr:to>
    <xdr:cxnSp macro="">
      <xdr:nvCxnSpPr>
        <xdr:cNvPr id="326" name="直線コネクタ 325"/>
        <xdr:cNvCxnSpPr/>
      </xdr:nvCxnSpPr>
      <xdr:spPr>
        <a:xfrm>
          <a:off x="16179800" y="104059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27"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28" name="フローチャート: 判断 327"/>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48022</xdr:rowOff>
    </xdr:from>
    <xdr:to>
      <xdr:col>77</xdr:col>
      <xdr:colOff>44450</xdr:colOff>
      <xdr:row>60</xdr:row>
      <xdr:rowOff>118904</xdr:rowOff>
    </xdr:to>
    <xdr:cxnSp macro="">
      <xdr:nvCxnSpPr>
        <xdr:cNvPr id="329" name="直線コネクタ 328"/>
        <xdr:cNvCxnSpPr/>
      </xdr:nvCxnSpPr>
      <xdr:spPr>
        <a:xfrm>
          <a:off x="15290800" y="10335022"/>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0" name="フローチャート: 判断 329"/>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1" name="テキスト ボックス 330"/>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153115</xdr:rowOff>
    </xdr:from>
    <xdr:to>
      <xdr:col>72</xdr:col>
      <xdr:colOff>203200</xdr:colOff>
      <xdr:row>60</xdr:row>
      <xdr:rowOff>48022</xdr:rowOff>
    </xdr:to>
    <xdr:cxnSp macro="">
      <xdr:nvCxnSpPr>
        <xdr:cNvPr id="332" name="直線コネクタ 331"/>
        <xdr:cNvCxnSpPr/>
      </xdr:nvCxnSpPr>
      <xdr:spPr>
        <a:xfrm>
          <a:off x="14401800" y="102686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3" name="フローチャート: 判断 332"/>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4" name="テキスト ボックス 333"/>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151606</xdr:rowOff>
    </xdr:from>
    <xdr:to>
      <xdr:col>68</xdr:col>
      <xdr:colOff>152400</xdr:colOff>
      <xdr:row>59</xdr:row>
      <xdr:rowOff>153115</xdr:rowOff>
    </xdr:to>
    <xdr:cxnSp macro="">
      <xdr:nvCxnSpPr>
        <xdr:cNvPr id="335" name="直線コネクタ 334"/>
        <xdr:cNvCxnSpPr/>
      </xdr:nvCxnSpPr>
      <xdr:spPr>
        <a:xfrm>
          <a:off x="13512800" y="1026715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36" name="フローチャート: 判断 335"/>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37" name="テキスト ボックス 336"/>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38" name="フローチャート: 判断 337"/>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39" name="テキスト ボックス 338"/>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92234</xdr:rowOff>
    </xdr:from>
    <xdr:to>
      <xdr:col>81</xdr:col>
      <xdr:colOff>95250</xdr:colOff>
      <xdr:row>61</xdr:row>
      <xdr:rowOff>22384</xdr:rowOff>
    </xdr:to>
    <xdr:sp macro="" textlink="">
      <xdr:nvSpPr>
        <xdr:cNvPr id="345" name="楕円 344"/>
        <xdr:cNvSpPr/>
      </xdr:nvSpPr>
      <xdr:spPr>
        <a:xfrm>
          <a:off x="16967200" y="103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108761</xdr:rowOff>
    </xdr:from>
    <xdr:ext cx="762000" cy="259045"/>
    <xdr:sp macro="" textlink="">
      <xdr:nvSpPr>
        <xdr:cNvPr id="346" name="定員管理の状況該当値テキスト"/>
        <xdr:cNvSpPr txBox="1"/>
      </xdr:nvSpPr>
      <xdr:spPr>
        <a:xfrm>
          <a:off x="17106900" y="102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68104</xdr:rowOff>
    </xdr:from>
    <xdr:to>
      <xdr:col>77</xdr:col>
      <xdr:colOff>95250</xdr:colOff>
      <xdr:row>60</xdr:row>
      <xdr:rowOff>169704</xdr:rowOff>
    </xdr:to>
    <xdr:sp macro="" textlink="">
      <xdr:nvSpPr>
        <xdr:cNvPr id="347" name="楕円 346"/>
        <xdr:cNvSpPr/>
      </xdr:nvSpPr>
      <xdr:spPr>
        <a:xfrm>
          <a:off x="16129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8431</xdr:rowOff>
    </xdr:from>
    <xdr:ext cx="736600" cy="259045"/>
    <xdr:sp macro="" textlink="">
      <xdr:nvSpPr>
        <xdr:cNvPr id="348" name="テキスト ボックス 347"/>
        <xdr:cNvSpPr txBox="1"/>
      </xdr:nvSpPr>
      <xdr:spPr>
        <a:xfrm>
          <a:off x="15798800" y="101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168672</xdr:rowOff>
    </xdr:from>
    <xdr:to>
      <xdr:col>73</xdr:col>
      <xdr:colOff>44450</xdr:colOff>
      <xdr:row>60</xdr:row>
      <xdr:rowOff>98822</xdr:rowOff>
    </xdr:to>
    <xdr:sp macro="" textlink="">
      <xdr:nvSpPr>
        <xdr:cNvPr id="349" name="楕円 348"/>
        <xdr:cNvSpPr/>
      </xdr:nvSpPr>
      <xdr:spPr>
        <a:xfrm>
          <a:off x="15240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108999</xdr:rowOff>
    </xdr:from>
    <xdr:ext cx="762000" cy="259045"/>
    <xdr:sp macro="" textlink="">
      <xdr:nvSpPr>
        <xdr:cNvPr id="350" name="テキスト ボックス 349"/>
        <xdr:cNvSpPr txBox="1"/>
      </xdr:nvSpPr>
      <xdr:spPr>
        <a:xfrm>
          <a:off x="14909800" y="100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102315</xdr:rowOff>
    </xdr:from>
    <xdr:to>
      <xdr:col>68</xdr:col>
      <xdr:colOff>203200</xdr:colOff>
      <xdr:row>60</xdr:row>
      <xdr:rowOff>32465</xdr:rowOff>
    </xdr:to>
    <xdr:sp macro="" textlink="">
      <xdr:nvSpPr>
        <xdr:cNvPr id="351" name="楕円 350"/>
        <xdr:cNvSpPr/>
      </xdr:nvSpPr>
      <xdr:spPr>
        <a:xfrm>
          <a:off x="14351000" y="102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42642</xdr:rowOff>
    </xdr:from>
    <xdr:ext cx="762000" cy="259045"/>
    <xdr:sp macro="" textlink="">
      <xdr:nvSpPr>
        <xdr:cNvPr id="352" name="テキスト ボックス 351"/>
        <xdr:cNvSpPr txBox="1"/>
      </xdr:nvSpPr>
      <xdr:spPr>
        <a:xfrm>
          <a:off x="14020800" y="998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100806</xdr:rowOff>
    </xdr:from>
    <xdr:to>
      <xdr:col>64</xdr:col>
      <xdr:colOff>152400</xdr:colOff>
      <xdr:row>60</xdr:row>
      <xdr:rowOff>30956</xdr:rowOff>
    </xdr:to>
    <xdr:sp macro="" textlink="">
      <xdr:nvSpPr>
        <xdr:cNvPr id="353" name="楕円 352"/>
        <xdr:cNvSpPr/>
      </xdr:nvSpPr>
      <xdr:spPr>
        <a:xfrm>
          <a:off x="13462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41133</xdr:rowOff>
    </xdr:from>
    <xdr:ext cx="762000" cy="259045"/>
    <xdr:sp macro="" textlink="">
      <xdr:nvSpPr>
        <xdr:cNvPr id="354" name="テキスト ボックス 353"/>
        <xdr:cNvSpPr txBox="1"/>
      </xdr:nvSpPr>
      <xdr:spPr>
        <a:xfrm>
          <a:off x="13131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％の悪化となった。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これは、過去に借入した起債の償還終了に伴い、事業費補正により基準財政需要額に算入された公債費が減（約△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百万円）となったことと、繰出基準の見直しにより公営企業に要する経費の財源とする地方債の償還に充てたと認められる繰入金が増（約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百万円）となったことが主な要因となっている。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類似団体比較においても、平成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均値を上回ることになったが、今後も過疎対策事業債発行額の増や、老朽化した公共施設等の更新にかかる起債発行が見込まれており、当面の間、比率の悪化が懸念されるところだが、中長期的な財政見通しに基づき、公債費の動向を注視す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4" name="直線コネクタ 383"/>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6" name="直線コネクタ 38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87"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88" name="直線コネクタ 387"/>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129822</xdr:rowOff>
    </xdr:to>
    <xdr:cxnSp macro="">
      <xdr:nvCxnSpPr>
        <xdr:cNvPr id="389" name="直線コネクタ 388"/>
        <xdr:cNvCxnSpPr/>
      </xdr:nvCxnSpPr>
      <xdr:spPr>
        <a:xfrm>
          <a:off x="16179800" y="71056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92" name="直線コネクタ 391"/>
        <xdr:cNvCxnSpPr/>
      </xdr:nvCxnSpPr>
      <xdr:spPr>
        <a:xfrm flipV="1">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3" name="フローチャート: 判断 392"/>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4" name="テキスト ボックス 39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11995</xdr:rowOff>
    </xdr:to>
    <xdr:cxnSp macro="">
      <xdr:nvCxnSpPr>
        <xdr:cNvPr id="395" name="直線コネクタ 394"/>
        <xdr:cNvCxnSpPr/>
      </xdr:nvCxnSpPr>
      <xdr:spPr>
        <a:xfrm flipV="1">
          <a:off x="14401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6" name="フローチャート: 判断 39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7" name="テキスト ボックス 39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11995</xdr:rowOff>
    </xdr:from>
    <xdr:to>
      <xdr:col>68</xdr:col>
      <xdr:colOff>152400</xdr:colOff>
      <xdr:row>42</xdr:row>
      <xdr:rowOff>119239</xdr:rowOff>
    </xdr:to>
    <xdr:cxnSp macro="">
      <xdr:nvCxnSpPr>
        <xdr:cNvPr id="398" name="直線コネクタ 397"/>
        <xdr:cNvCxnSpPr/>
      </xdr:nvCxnSpPr>
      <xdr:spPr>
        <a:xfrm flipV="1">
          <a:off x="13512800" y="72128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399" name="フローチャート: 判断 398"/>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0" name="テキスト ボックス 399"/>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1" name="フローチャート: 判断 400"/>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2" name="テキスト ボックス 401"/>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8" name="楕円 407"/>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9" name="公債費負担の状況該当値テキスト"/>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10" name="楕円 40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11" name="テキスト ボックス 410"/>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2" name="楕円 411"/>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3" name="テキスト ボックス 41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132645</xdr:rowOff>
    </xdr:from>
    <xdr:to>
      <xdr:col>68</xdr:col>
      <xdr:colOff>203200</xdr:colOff>
      <xdr:row>42</xdr:row>
      <xdr:rowOff>62795</xdr:rowOff>
    </xdr:to>
    <xdr:sp macro="" textlink="">
      <xdr:nvSpPr>
        <xdr:cNvPr id="414" name="楕円 413"/>
        <xdr:cNvSpPr/>
      </xdr:nvSpPr>
      <xdr:spPr>
        <a:xfrm>
          <a:off x="14351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72972</xdr:rowOff>
    </xdr:from>
    <xdr:ext cx="762000" cy="259045"/>
    <xdr:sp macro="" textlink="">
      <xdr:nvSpPr>
        <xdr:cNvPr id="415" name="テキスト ボックス 414"/>
        <xdr:cNvSpPr txBox="1"/>
      </xdr:nvSpPr>
      <xdr:spPr>
        <a:xfrm>
          <a:off x="14020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16" name="楕円 415"/>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17" name="テキスト ボックス 416"/>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73.6</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％の悪化となっており、当該比率を公表して以来、はじめて比率が悪化する結果となった。</a:t>
          </a:r>
          <a:endParaRPr lang="ja-JP" altLang="ja-JP" sz="1400">
            <a:effectLst/>
          </a:endParaRPr>
        </a:p>
        <a:p>
          <a:r>
            <a:rPr kumimoji="1" lang="ja-JP" altLang="ja-JP" sz="1100">
              <a:solidFill>
                <a:schemeClr val="dk1"/>
              </a:solidFill>
              <a:effectLst/>
              <a:latin typeface="+mn-lt"/>
              <a:ea typeface="+mn-ea"/>
              <a:cs typeface="+mn-cs"/>
            </a:rPr>
            <a:t>　これは、公共施設等整備基金といった充当可能基金が増（約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百万円）となった一方で、地方債現在高の増（約</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百万円）や公営企業債等に対する一般会計繰出見込額の増（約</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百万円）の影響が大きかったことに起因している。</a:t>
          </a:r>
          <a:endParaRPr lang="ja-JP" altLang="ja-JP" sz="1400">
            <a:effectLst/>
          </a:endParaRPr>
        </a:p>
        <a:p>
          <a:r>
            <a:rPr kumimoji="1" lang="ja-JP" altLang="ja-JP" sz="1100" baseline="0">
              <a:solidFill>
                <a:schemeClr val="dk1"/>
              </a:solidFill>
              <a:effectLst/>
              <a:latin typeface="+mn-lt"/>
              <a:ea typeface="+mn-ea"/>
              <a:cs typeface="+mn-cs"/>
            </a:rPr>
            <a:t>　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46" name="直線コネクタ 445"/>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4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48" name="直線コネクタ 44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48006</xdr:rowOff>
    </xdr:to>
    <xdr:cxnSp macro="">
      <xdr:nvCxnSpPr>
        <xdr:cNvPr id="451" name="直線コネクタ 450"/>
        <xdr:cNvCxnSpPr/>
      </xdr:nvCxnSpPr>
      <xdr:spPr>
        <a:xfrm>
          <a:off x="16179800" y="293450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2"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3" name="フローチャート: 判断 452"/>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19854</xdr:rowOff>
    </xdr:from>
    <xdr:to>
      <xdr:col>77</xdr:col>
      <xdr:colOff>44450</xdr:colOff>
      <xdr:row>17</xdr:row>
      <xdr:rowOff>58462</xdr:rowOff>
    </xdr:to>
    <xdr:cxnSp macro="">
      <xdr:nvCxnSpPr>
        <xdr:cNvPr id="454" name="直線コネクタ 453"/>
        <xdr:cNvCxnSpPr/>
      </xdr:nvCxnSpPr>
      <xdr:spPr>
        <a:xfrm flipV="1">
          <a:off x="15290800" y="29345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5" name="フローチャート: 判断 454"/>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6" name="テキスト ボックス 455"/>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58462</xdr:rowOff>
    </xdr:from>
    <xdr:to>
      <xdr:col>72</xdr:col>
      <xdr:colOff>203200</xdr:colOff>
      <xdr:row>17</xdr:row>
      <xdr:rowOff>117179</xdr:rowOff>
    </xdr:to>
    <xdr:cxnSp macro="">
      <xdr:nvCxnSpPr>
        <xdr:cNvPr id="457" name="直線コネクタ 456"/>
        <xdr:cNvCxnSpPr/>
      </xdr:nvCxnSpPr>
      <xdr:spPr>
        <a:xfrm flipV="1">
          <a:off x="14401800" y="297311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58" name="フローチャート: 判断 457"/>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59" name="テキスト ボックス 458"/>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117179</xdr:rowOff>
    </xdr:from>
    <xdr:to>
      <xdr:col>68</xdr:col>
      <xdr:colOff>152400</xdr:colOff>
      <xdr:row>17</xdr:row>
      <xdr:rowOff>144526</xdr:rowOff>
    </xdr:to>
    <xdr:cxnSp macro="">
      <xdr:nvCxnSpPr>
        <xdr:cNvPr id="460" name="直線コネクタ 459"/>
        <xdr:cNvCxnSpPr/>
      </xdr:nvCxnSpPr>
      <xdr:spPr>
        <a:xfrm flipV="1">
          <a:off x="13512800" y="303182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1" name="フローチャート: 判断 460"/>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2" name="テキスト ボックス 461"/>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3" name="フローチャート: 判断 462"/>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4" name="テキスト ボックス 463"/>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70" name="楕円 469"/>
        <xdr:cNvSpPr/>
      </xdr:nvSpPr>
      <xdr:spPr>
        <a:xfrm>
          <a:off x="169672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140733</xdr:rowOff>
    </xdr:from>
    <xdr:ext cx="762000" cy="259045"/>
    <xdr:sp macro="" textlink="">
      <xdr:nvSpPr>
        <xdr:cNvPr id="471" name="将来負担の状況該当値テキスト"/>
        <xdr:cNvSpPr txBox="1"/>
      </xdr:nvSpPr>
      <xdr:spPr>
        <a:xfrm>
          <a:off x="17106900" y="28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72" name="楕円 471"/>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73" name="テキスト ボックス 472"/>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7662</xdr:rowOff>
    </xdr:from>
    <xdr:to>
      <xdr:col>73</xdr:col>
      <xdr:colOff>44450</xdr:colOff>
      <xdr:row>17</xdr:row>
      <xdr:rowOff>109262</xdr:rowOff>
    </xdr:to>
    <xdr:sp macro="" textlink="">
      <xdr:nvSpPr>
        <xdr:cNvPr id="474" name="楕円 473"/>
        <xdr:cNvSpPr/>
      </xdr:nvSpPr>
      <xdr:spPr>
        <a:xfrm>
          <a:off x="15240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94039</xdr:rowOff>
    </xdr:from>
    <xdr:ext cx="762000" cy="259045"/>
    <xdr:sp macro="" textlink="">
      <xdr:nvSpPr>
        <xdr:cNvPr id="475" name="テキスト ボックス 474"/>
        <xdr:cNvSpPr txBox="1"/>
      </xdr:nvSpPr>
      <xdr:spPr>
        <a:xfrm>
          <a:off x="14909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66379</xdr:rowOff>
    </xdr:from>
    <xdr:to>
      <xdr:col>68</xdr:col>
      <xdr:colOff>203200</xdr:colOff>
      <xdr:row>17</xdr:row>
      <xdr:rowOff>167979</xdr:rowOff>
    </xdr:to>
    <xdr:sp macro="" textlink="">
      <xdr:nvSpPr>
        <xdr:cNvPr id="476" name="楕円 475"/>
        <xdr:cNvSpPr/>
      </xdr:nvSpPr>
      <xdr:spPr>
        <a:xfrm>
          <a:off x="14351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152756</xdr:rowOff>
    </xdr:from>
    <xdr:ext cx="762000" cy="259045"/>
    <xdr:sp macro="" textlink="">
      <xdr:nvSpPr>
        <xdr:cNvPr id="477" name="テキスト ボックス 476"/>
        <xdr:cNvSpPr txBox="1"/>
      </xdr:nvSpPr>
      <xdr:spPr>
        <a:xfrm>
          <a:off x="14020800" y="306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93726</xdr:rowOff>
    </xdr:from>
    <xdr:to>
      <xdr:col>64</xdr:col>
      <xdr:colOff>152400</xdr:colOff>
      <xdr:row>18</xdr:row>
      <xdr:rowOff>23876</xdr:rowOff>
    </xdr:to>
    <xdr:sp macro="" textlink="">
      <xdr:nvSpPr>
        <xdr:cNvPr id="478" name="楕円 477"/>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8653</xdr:rowOff>
    </xdr:from>
    <xdr:ext cx="762000" cy="259045"/>
    <xdr:sp macro="" textlink="">
      <xdr:nvSpPr>
        <xdr:cNvPr id="479" name="テキスト ボックス 478"/>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類似団体比較では近</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か年とも、人口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人当たりの職員数及び人件費の経常収支比率ともに下回っている状態が続いている。しかしながら、経常的な人件費は、平成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年度決算ベース約</a:t>
          </a:r>
          <a:r>
            <a:rPr kumimoji="1" lang="en-US" altLang="ja-JP" sz="1100" b="0" i="0" baseline="0">
              <a:solidFill>
                <a:schemeClr val="dk1"/>
              </a:solidFill>
              <a:effectLst/>
              <a:latin typeface="+mn-lt"/>
              <a:ea typeface="+mn-ea"/>
              <a:cs typeface="+mn-cs"/>
            </a:rPr>
            <a:t>856</a:t>
          </a:r>
          <a:r>
            <a:rPr kumimoji="1" lang="ja-JP" altLang="ja-JP" sz="1100" b="0" i="0" baseline="0">
              <a:solidFill>
                <a:schemeClr val="dk1"/>
              </a:solidFill>
              <a:effectLst/>
              <a:latin typeface="+mn-lt"/>
              <a:ea typeface="+mn-ea"/>
              <a:cs typeface="+mn-cs"/>
            </a:rPr>
            <a:t>百万円で、平成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年度比約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百万円の増となっており、懸念される点の１つである。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36</xdr:row>
      <xdr:rowOff>165100</xdr:rowOff>
    </xdr:to>
    <xdr:cxnSp macro="">
      <xdr:nvCxnSpPr>
        <xdr:cNvPr id="68" name="直線コネクタ 67"/>
        <xdr:cNvCxnSpPr/>
      </xdr:nvCxnSpPr>
      <xdr:spPr>
        <a:xfrm flipV="1">
          <a:off x="3987800" y="631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58964</xdr:rowOff>
    </xdr:to>
    <xdr:cxnSp macro="">
      <xdr:nvCxnSpPr>
        <xdr:cNvPr id="71" name="直線コネクタ 70"/>
        <xdr:cNvCxnSpPr/>
      </xdr:nvCxnSpPr>
      <xdr:spPr>
        <a:xfrm flipV="1">
          <a:off x="3098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58964</xdr:rowOff>
    </xdr:from>
    <xdr:to>
      <xdr:col>15</xdr:col>
      <xdr:colOff>98425</xdr:colOff>
      <xdr:row>38</xdr:row>
      <xdr:rowOff>50800</xdr:rowOff>
    </xdr:to>
    <xdr:cxnSp macro="">
      <xdr:nvCxnSpPr>
        <xdr:cNvPr id="74" name="直線コネクタ 73"/>
        <xdr:cNvCxnSpPr/>
      </xdr:nvCxnSpPr>
      <xdr:spPr>
        <a:xfrm flipV="1">
          <a:off x="2209800" y="6402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50800</xdr:rowOff>
    </xdr:to>
    <xdr:cxnSp macro="">
      <xdr:nvCxnSpPr>
        <xdr:cNvPr id="77" name="直線コネクタ 76"/>
        <xdr:cNvCxnSpPr/>
      </xdr:nvCxnSpPr>
      <xdr:spPr>
        <a:xfrm>
          <a:off x="1320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8164</xdr:rowOff>
    </xdr:from>
    <xdr:to>
      <xdr:col>15</xdr:col>
      <xdr:colOff>149225</xdr:colOff>
      <xdr:row>37</xdr:row>
      <xdr:rowOff>109764</xdr:rowOff>
    </xdr:to>
    <xdr:sp macro="" textlink="">
      <xdr:nvSpPr>
        <xdr:cNvPr id="91" name="楕円 90"/>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92" name="テキスト ボックス 91"/>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4" name="テキスト ボックス 93"/>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5" name="楕円 94"/>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6" name="テキスト ボックス 9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物件費に係る経常収支比率は、経常的な物件費が平成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年度より約</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百万円増加しているものの、経常一般財源総額も伸びていることから、比率としては平成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％低下（良化）する結果となっている。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の中で特に良好な状態ではあるが、派遣・臨時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161290</xdr:rowOff>
    </xdr:to>
    <xdr:cxnSp macro="">
      <xdr:nvCxnSpPr>
        <xdr:cNvPr id="122" name="直線コネクタ 121"/>
        <xdr:cNvCxnSpPr/>
      </xdr:nvCxnSpPr>
      <xdr:spPr>
        <a:xfrm flipV="1">
          <a:off x="16510000" y="2435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72136</xdr:rowOff>
    </xdr:to>
    <xdr:cxnSp macro="">
      <xdr:nvCxnSpPr>
        <xdr:cNvPr id="127" name="直線コネクタ 126"/>
        <xdr:cNvCxnSpPr/>
      </xdr:nvCxnSpPr>
      <xdr:spPr>
        <a:xfrm flipV="1">
          <a:off x="15671800" y="2435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55135</xdr:rowOff>
    </xdr:from>
    <xdr:ext cx="762000" cy="259045"/>
    <xdr:sp macro="" textlink="">
      <xdr:nvSpPr>
        <xdr:cNvPr id="128" name="物件費平均値テキスト"/>
        <xdr:cNvSpPr txBox="1"/>
      </xdr:nvSpPr>
      <xdr:spPr>
        <a:xfrm>
          <a:off x="16598900" y="296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29" name="フローチャート: 判断 128"/>
        <xdr:cNvSpPr/>
      </xdr:nvSpPr>
      <xdr:spPr>
        <a:xfrm>
          <a:off x="16459200" y="29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72136</xdr:rowOff>
    </xdr:to>
    <xdr:cxnSp macro="">
      <xdr:nvCxnSpPr>
        <xdr:cNvPr id="130" name="直線コネクタ 129"/>
        <xdr:cNvCxnSpPr/>
      </xdr:nvCxnSpPr>
      <xdr:spPr>
        <a:xfrm>
          <a:off x="14782800" y="23901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13</xdr:row>
      <xdr:rowOff>170434</xdr:rowOff>
    </xdr:to>
    <xdr:cxnSp macro="">
      <xdr:nvCxnSpPr>
        <xdr:cNvPr id="133" name="直線コネクタ 132"/>
        <xdr:cNvCxnSpPr/>
      </xdr:nvCxnSpPr>
      <xdr:spPr>
        <a:xfrm flipV="1">
          <a:off x="13893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170434</xdr:rowOff>
    </xdr:to>
    <xdr:cxnSp macro="">
      <xdr:nvCxnSpPr>
        <xdr:cNvPr id="136" name="直線コネクタ 135"/>
        <xdr:cNvCxnSpPr/>
      </xdr:nvCxnSpPr>
      <xdr:spPr>
        <a:xfrm>
          <a:off x="13004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28194</xdr:rowOff>
    </xdr:from>
    <xdr:to>
      <xdr:col>69</xdr:col>
      <xdr:colOff>142875</xdr:colOff>
      <xdr:row>17</xdr:row>
      <xdr:rowOff>129794</xdr:rowOff>
    </xdr:to>
    <xdr:sp macro="" textlink="">
      <xdr:nvSpPr>
        <xdr:cNvPr id="137" name="フローチャート: 判断 136"/>
        <xdr:cNvSpPr/>
      </xdr:nvSpPr>
      <xdr:spPr>
        <a:xfrm>
          <a:off x="13843000" y="294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38" name="テキスト ボックス 137"/>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9" name="フローチャート: 判断 138"/>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40" name="テキスト ボックス 139"/>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64787</xdr:rowOff>
    </xdr:from>
    <xdr:ext cx="762000" cy="259045"/>
    <xdr:sp macro="" textlink="">
      <xdr:nvSpPr>
        <xdr:cNvPr id="147"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21336</xdr:rowOff>
    </xdr:from>
    <xdr:to>
      <xdr:col>78</xdr:col>
      <xdr:colOff>120650</xdr:colOff>
      <xdr:row>14</xdr:row>
      <xdr:rowOff>122936</xdr:rowOff>
    </xdr:to>
    <xdr:sp macro="" textlink="">
      <xdr:nvSpPr>
        <xdr:cNvPr id="148" name="楕円 147"/>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133113</xdr:rowOff>
    </xdr:from>
    <xdr:ext cx="736600" cy="259045"/>
    <xdr:sp macro="" textlink="">
      <xdr:nvSpPr>
        <xdr:cNvPr id="149" name="テキスト ボックス 148"/>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50" name="楕円 149"/>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51" name="テキスト ボックス 150"/>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119634</xdr:rowOff>
    </xdr:from>
    <xdr:to>
      <xdr:col>69</xdr:col>
      <xdr:colOff>142875</xdr:colOff>
      <xdr:row>14</xdr:row>
      <xdr:rowOff>49784</xdr:rowOff>
    </xdr:to>
    <xdr:sp macro="" textlink="">
      <xdr:nvSpPr>
        <xdr:cNvPr id="152" name="楕円 151"/>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59961</xdr:rowOff>
    </xdr:from>
    <xdr:ext cx="762000" cy="259045"/>
    <xdr:sp macro="" textlink="">
      <xdr:nvSpPr>
        <xdr:cNvPr id="153" name="テキスト ボックス 152"/>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4" name="楕円 153"/>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5" name="テキスト ボックス 154"/>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扶助費については、近年、類似団体平均とほぼ同水準の比率で推移している。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経常的な経費は平成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年度に比べ約</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百万円増加し、その大半は児童福祉費（保育所等）の制度改正の影響によるところであるが、平成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年度から人口減少・少子化対策として町独自で保育料等の完全無償化を始めたことから、町負担についても増加している状況にある。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今後も人口減少対策は継続的に実施する予定としており、扶助費に対する町負担の増は避けられない見通しであるが、必要経費と住民サービスとの費用対効果を見極めたうえで事業を実施していきたい。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3" name="直線コネクタ 182"/>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6"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7" name="直線コネクタ 186"/>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107950</xdr:rowOff>
    </xdr:to>
    <xdr:cxnSp macro="">
      <xdr:nvCxnSpPr>
        <xdr:cNvPr id="188" name="直線コネクタ 187"/>
        <xdr:cNvCxnSpPr/>
      </xdr:nvCxnSpPr>
      <xdr:spPr>
        <a:xfrm>
          <a:off x="3987800" y="9747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9"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0" name="フローチャート: 判断 189"/>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1" name="直線コネクタ 190"/>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165100</xdr:rowOff>
    </xdr:to>
    <xdr:cxnSp macro="">
      <xdr:nvCxnSpPr>
        <xdr:cNvPr id="194" name="直線コネクタ 193"/>
        <xdr:cNvCxnSpPr/>
      </xdr:nvCxnSpPr>
      <xdr:spPr>
        <a:xfrm>
          <a:off x="2209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5" name="フローチャート: 判断 194"/>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6" name="テキスト ボックス 195"/>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7" name="直線コネクタ 196"/>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8" name="フローチャート: 判断 19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9" name="テキスト ボックス 19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1" name="テキスト ボックス 200"/>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9" name="楕円 208"/>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0" name="テキスト ボックス 209"/>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維持補修費に係る経常的な経費の決算額は除排雪経費の増などにより、平成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年度に比べ約</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百万円増加しており、経常収支比率も平成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また、繰出金についても、主に介護保険事業・公共下水道事業等への繰出金が増加し経常経費ベースで約</a:t>
          </a:r>
          <a:r>
            <a:rPr kumimoji="1" lang="en-US" altLang="ja-JP" sz="1100" b="0" i="0" baseline="0">
              <a:solidFill>
                <a:schemeClr val="dk1"/>
              </a:solidFill>
              <a:effectLst/>
              <a:latin typeface="+mn-lt"/>
              <a:ea typeface="+mn-ea"/>
              <a:cs typeface="+mn-cs"/>
            </a:rPr>
            <a:t>68</a:t>
          </a:r>
          <a:r>
            <a:rPr kumimoji="1" lang="ja-JP" altLang="ja-JP" sz="1100" b="0" i="0" baseline="0">
              <a:solidFill>
                <a:schemeClr val="dk1"/>
              </a:solidFill>
              <a:effectLst/>
              <a:latin typeface="+mn-lt"/>
              <a:ea typeface="+mn-ea"/>
              <a:cs typeface="+mn-cs"/>
            </a:rPr>
            <a:t>百万円の増となっており、比率を平成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年度比</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％引き上げる要因となっている。公営企業会計にあっては独立採算の原則に基づいた収入確保や適切な会計処理を求めながら繰出金を精査していく必要がある。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4" name="直線コネクタ 243"/>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47"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48" name="直線コネクタ 247"/>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119380</xdr:rowOff>
    </xdr:to>
    <xdr:cxnSp macro="">
      <xdr:nvCxnSpPr>
        <xdr:cNvPr id="249" name="直線コネクタ 248"/>
        <xdr:cNvCxnSpPr/>
      </xdr:nvCxnSpPr>
      <xdr:spPr>
        <a:xfrm>
          <a:off x="15671800" y="98653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92710</xdr:rowOff>
    </xdr:to>
    <xdr:cxnSp macro="">
      <xdr:nvCxnSpPr>
        <xdr:cNvPr id="252" name="直線コネクタ 251"/>
        <xdr:cNvCxnSpPr/>
      </xdr:nvCxnSpPr>
      <xdr:spPr>
        <a:xfrm>
          <a:off x="14782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5" name="直線コネクタ 254"/>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6" name="フローチャート: 判断 255"/>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7" name="テキスト ボックス 256"/>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157480</xdr:rowOff>
    </xdr:to>
    <xdr:cxnSp macro="">
      <xdr:nvCxnSpPr>
        <xdr:cNvPr id="258" name="直線コネクタ 257"/>
        <xdr:cNvCxnSpPr/>
      </xdr:nvCxnSpPr>
      <xdr:spPr>
        <a:xfrm>
          <a:off x="13004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9" name="フローチャート: 判断 258"/>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0" name="テキスト ボックス 259"/>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8" name="楕円 267"/>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9"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0" name="楕円 26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1" name="テキスト ボックス 27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5" name="テキスト ボックス 27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経常的な補助費等総額で平成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年度より約</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百万円増加したことから、平成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年度の補助費等に係る経常収支比率は平成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％上昇し、類似団体平均より悪化している。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主な要因として、病院事業への補助が繰出基準の見直しにより、平成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年度比約</a:t>
          </a:r>
          <a:r>
            <a:rPr kumimoji="1" lang="en-US" altLang="ja-JP" sz="1100" b="0" i="0" baseline="0">
              <a:solidFill>
                <a:schemeClr val="dk1"/>
              </a:solidFill>
              <a:effectLst/>
              <a:latin typeface="+mn-lt"/>
              <a:ea typeface="+mn-ea"/>
              <a:cs typeface="+mn-cs"/>
            </a:rPr>
            <a:t>120</a:t>
          </a:r>
          <a:r>
            <a:rPr kumimoji="1" lang="ja-JP" altLang="ja-JP" sz="1100" b="0" i="0" baseline="0">
              <a:solidFill>
                <a:schemeClr val="dk1"/>
              </a:solidFill>
              <a:effectLst/>
              <a:latin typeface="+mn-lt"/>
              <a:ea typeface="+mn-ea"/>
              <a:cs typeface="+mn-cs"/>
            </a:rPr>
            <a:t>百万円となっていることが大きい。引き続き公営企業会計への補助については、独立採算を原則としつつ、公営企業と一般会計双方の財政状況を踏まえながら繰出基準を明確にし、適正な繰出しにより経費の圧縮に努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5" name="直線コネクタ 304"/>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06"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07" name="直線コネクタ 306"/>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38</xdr:row>
      <xdr:rowOff>20320</xdr:rowOff>
    </xdr:to>
    <xdr:cxnSp macro="">
      <xdr:nvCxnSpPr>
        <xdr:cNvPr id="310" name="直線コネクタ 309"/>
        <xdr:cNvCxnSpPr/>
      </xdr:nvCxnSpPr>
      <xdr:spPr>
        <a:xfrm>
          <a:off x="15671800" y="6451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1"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2" name="フローチャート: 判断 311"/>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142240</xdr:rowOff>
    </xdr:to>
    <xdr:cxnSp macro="">
      <xdr:nvCxnSpPr>
        <xdr:cNvPr id="313" name="直線コネクタ 312"/>
        <xdr:cNvCxnSpPr/>
      </xdr:nvCxnSpPr>
      <xdr:spPr>
        <a:xfrm flipV="1">
          <a:off x="14782800" y="645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4" name="フローチャート: 判断 313"/>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5" name="テキスト ボックス 314"/>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111760</xdr:rowOff>
    </xdr:from>
    <xdr:to>
      <xdr:col>73</xdr:col>
      <xdr:colOff>180975</xdr:colOff>
      <xdr:row>38</xdr:row>
      <xdr:rowOff>142240</xdr:rowOff>
    </xdr:to>
    <xdr:cxnSp macro="">
      <xdr:nvCxnSpPr>
        <xdr:cNvPr id="316" name="直線コネクタ 315"/>
        <xdr:cNvCxnSpPr/>
      </xdr:nvCxnSpPr>
      <xdr:spPr>
        <a:xfrm>
          <a:off x="13893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17" name="フローチャート: 判断 316"/>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18" name="テキスト ボックス 317"/>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111760</xdr:rowOff>
    </xdr:from>
    <xdr:to>
      <xdr:col>69</xdr:col>
      <xdr:colOff>92075</xdr:colOff>
      <xdr:row>38</xdr:row>
      <xdr:rowOff>165100</xdr:rowOff>
    </xdr:to>
    <xdr:cxnSp macro="">
      <xdr:nvCxnSpPr>
        <xdr:cNvPr id="319" name="直線コネクタ 318"/>
        <xdr:cNvCxnSpPr/>
      </xdr:nvCxnSpPr>
      <xdr:spPr>
        <a:xfrm flipV="1">
          <a:off x="13004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0" name="フローチャート: 判断 319"/>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1" name="テキスト ボックス 320"/>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2" name="フローチャート: 判断 321"/>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3" name="テキスト ボックス 322"/>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29" name="楕円 328"/>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0"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1" name="楕円 330"/>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2" name="テキスト ボックス 331"/>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3" name="楕円 332"/>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6367</xdr:rowOff>
    </xdr:from>
    <xdr:ext cx="762000" cy="259045"/>
    <xdr:sp macro="" textlink="">
      <xdr:nvSpPr>
        <xdr:cNvPr id="334" name="テキスト ボックス 333"/>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60960</xdr:rowOff>
    </xdr:from>
    <xdr:to>
      <xdr:col>69</xdr:col>
      <xdr:colOff>142875</xdr:colOff>
      <xdr:row>38</xdr:row>
      <xdr:rowOff>162560</xdr:rowOff>
    </xdr:to>
    <xdr:sp macro="" textlink="">
      <xdr:nvSpPr>
        <xdr:cNvPr id="335" name="楕円 334"/>
        <xdr:cNvSpPr/>
      </xdr:nvSpPr>
      <xdr:spPr>
        <a:xfrm>
          <a:off x="13843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147337</xdr:rowOff>
    </xdr:from>
    <xdr:ext cx="762000" cy="259045"/>
    <xdr:sp macro="" textlink="">
      <xdr:nvSpPr>
        <xdr:cNvPr id="336" name="テキスト ボックス 335"/>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7" name="楕円 336"/>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38" name="テキスト ボックス 337"/>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年度から新たに過疎地域指定を受けたことに伴い平成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年度からは過疎対策事業債を活用し始めたことや、下水道事業において年次整備計画を進行中であること等、町全体としての地方債の発行額が増加しつつあり、平成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年度の公債費は平成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年度を上回っている。今後も徐々に増えていく見通しであることから、中長期的なスパンで公債費を注視していく必要がある。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2" name="直線コネクタ 361"/>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3"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4" name="直線コネクタ 363"/>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5"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66" name="直線コネクタ 365"/>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52705</xdr:rowOff>
    </xdr:to>
    <xdr:cxnSp macro="">
      <xdr:nvCxnSpPr>
        <xdr:cNvPr id="367" name="直線コネクタ 366"/>
        <xdr:cNvCxnSpPr/>
      </xdr:nvCxnSpPr>
      <xdr:spPr>
        <a:xfrm flipV="1">
          <a:off x="3987800" y="12905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8"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9" name="フローチャート: 判断 368"/>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64135</xdr:rowOff>
    </xdr:to>
    <xdr:cxnSp macro="">
      <xdr:nvCxnSpPr>
        <xdr:cNvPr id="370" name="直線コネクタ 369"/>
        <xdr:cNvCxnSpPr/>
      </xdr:nvCxnSpPr>
      <xdr:spPr>
        <a:xfrm flipV="1">
          <a:off x="3098800" y="12911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1" name="フローチャート: 判断 370"/>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2" name="テキスト ボックス 37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109855</xdr:rowOff>
    </xdr:to>
    <xdr:cxnSp macro="">
      <xdr:nvCxnSpPr>
        <xdr:cNvPr id="373" name="直線コネクタ 372"/>
        <xdr:cNvCxnSpPr/>
      </xdr:nvCxnSpPr>
      <xdr:spPr>
        <a:xfrm flipV="1">
          <a:off x="2209800" y="12922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4" name="フローチャート: 判断 373"/>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5" name="テキスト ボックス 374"/>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109855</xdr:rowOff>
    </xdr:from>
    <xdr:to>
      <xdr:col>11</xdr:col>
      <xdr:colOff>9525</xdr:colOff>
      <xdr:row>75</xdr:row>
      <xdr:rowOff>138430</xdr:rowOff>
    </xdr:to>
    <xdr:cxnSp macro="">
      <xdr:nvCxnSpPr>
        <xdr:cNvPr id="376" name="直線コネクタ 375"/>
        <xdr:cNvCxnSpPr/>
      </xdr:nvCxnSpPr>
      <xdr:spPr>
        <a:xfrm flipV="1">
          <a:off x="1320800" y="12968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77" name="フローチャート: 判断 376"/>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78" name="テキスト ボックス 377"/>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79" name="フローチャート: 判断 378"/>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0" name="テキスト ボックス 379"/>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6" name="楕円 385"/>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7"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xdr:rowOff>
    </xdr:from>
    <xdr:to>
      <xdr:col>20</xdr:col>
      <xdr:colOff>38100</xdr:colOff>
      <xdr:row>75</xdr:row>
      <xdr:rowOff>103505</xdr:rowOff>
    </xdr:to>
    <xdr:sp macro="" textlink="">
      <xdr:nvSpPr>
        <xdr:cNvPr id="388" name="楕円 387"/>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113682</xdr:rowOff>
    </xdr:from>
    <xdr:ext cx="736600" cy="259045"/>
    <xdr:sp macro="" textlink="">
      <xdr:nvSpPr>
        <xdr:cNvPr id="389" name="テキスト ボックス 388"/>
        <xdr:cNvSpPr txBox="1"/>
      </xdr:nvSpPr>
      <xdr:spPr>
        <a:xfrm>
          <a:off x="3606800" y="126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0" name="楕円 389"/>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125112</xdr:rowOff>
    </xdr:from>
    <xdr:ext cx="762000" cy="259045"/>
    <xdr:sp macro="" textlink="">
      <xdr:nvSpPr>
        <xdr:cNvPr id="391" name="テキスト ボックス 390"/>
        <xdr:cNvSpPr txBox="1"/>
      </xdr:nvSpPr>
      <xdr:spPr>
        <a:xfrm>
          <a:off x="2717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59055</xdr:rowOff>
    </xdr:from>
    <xdr:to>
      <xdr:col>11</xdr:col>
      <xdr:colOff>60325</xdr:colOff>
      <xdr:row>75</xdr:row>
      <xdr:rowOff>160655</xdr:rowOff>
    </xdr:to>
    <xdr:sp macro="" textlink="">
      <xdr:nvSpPr>
        <xdr:cNvPr id="392" name="楕円 391"/>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170832</xdr:rowOff>
    </xdr:from>
    <xdr:ext cx="762000" cy="259045"/>
    <xdr:sp macro="" textlink="">
      <xdr:nvSpPr>
        <xdr:cNvPr id="393" name="テキスト ボックス 392"/>
        <xdr:cNvSpPr txBox="1"/>
      </xdr:nvSpPr>
      <xdr:spPr>
        <a:xfrm>
          <a:off x="1828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4" name="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5" name="テキスト ボックス 39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今後も経常経費のより一層の削減をめざし良好な状態を維持できるよう努めたい。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1" name="直線コネクタ 420"/>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2"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3" name="直線コネクタ 422"/>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4"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5" name="直線コネクタ 424"/>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106426</xdr:rowOff>
    </xdr:to>
    <xdr:cxnSp macro="">
      <xdr:nvCxnSpPr>
        <xdr:cNvPr id="426" name="直線コネクタ 425"/>
        <xdr:cNvCxnSpPr/>
      </xdr:nvCxnSpPr>
      <xdr:spPr>
        <a:xfrm>
          <a:off x="15671800" y="131343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27"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28" name="フローチャート: 判断 427"/>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5842</xdr:rowOff>
    </xdr:to>
    <xdr:cxnSp macro="">
      <xdr:nvCxnSpPr>
        <xdr:cNvPr id="429" name="直線コネクタ 428"/>
        <xdr:cNvCxnSpPr/>
      </xdr:nvCxnSpPr>
      <xdr:spPr>
        <a:xfrm flipV="1">
          <a:off x="14782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0" name="フローチャート: 判断 429"/>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1" name="テキスト ボックス 430"/>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5842</xdr:rowOff>
    </xdr:to>
    <xdr:cxnSp macro="">
      <xdr:nvCxnSpPr>
        <xdr:cNvPr id="432" name="直線コネクタ 431"/>
        <xdr:cNvCxnSpPr/>
      </xdr:nvCxnSpPr>
      <xdr:spPr>
        <a:xfrm>
          <a:off x="13893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3" name="フローチャート: 判断 432"/>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4" name="テキスト ボックス 433"/>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5842</xdr:rowOff>
    </xdr:to>
    <xdr:cxnSp macro="">
      <xdr:nvCxnSpPr>
        <xdr:cNvPr id="435" name="直線コネクタ 434"/>
        <xdr:cNvCxnSpPr/>
      </xdr:nvCxnSpPr>
      <xdr:spPr>
        <a:xfrm>
          <a:off x="13004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38" name="フローチャート: 判断 437"/>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39" name="テキスト ボックス 438"/>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5" name="楕円 444"/>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46"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9" name="楕円 448"/>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0" name="テキスト ボックス 44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1" name="楕円 450"/>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2" name="テキスト ボックス 45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3" name="楕円 452"/>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4" name="テキスト ボックス 453"/>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133727</xdr:rowOff>
    </xdr:from>
    <xdr:to>
      <xdr:col>29</xdr:col>
      <xdr:colOff>127000</xdr:colOff>
      <xdr:row>18</xdr:row>
      <xdr:rowOff>15051</xdr:rowOff>
    </xdr:to>
    <xdr:cxnSp macro="">
      <xdr:nvCxnSpPr>
        <xdr:cNvPr id="52" name="直線コネクタ 51"/>
        <xdr:cNvCxnSpPr/>
      </xdr:nvCxnSpPr>
      <xdr:spPr bwMode="auto">
        <a:xfrm flipV="1">
          <a:off x="5003800" y="3096002"/>
          <a:ext cx="6477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15051</xdr:rowOff>
    </xdr:from>
    <xdr:to>
      <xdr:col>26</xdr:col>
      <xdr:colOff>50800</xdr:colOff>
      <xdr:row>18</xdr:row>
      <xdr:rowOff>60684</xdr:rowOff>
    </xdr:to>
    <xdr:cxnSp macro="">
      <xdr:nvCxnSpPr>
        <xdr:cNvPr id="55" name="直線コネクタ 54"/>
        <xdr:cNvCxnSpPr/>
      </xdr:nvCxnSpPr>
      <xdr:spPr bwMode="auto">
        <a:xfrm flipV="1">
          <a:off x="4305300" y="3148776"/>
          <a:ext cx="698500" cy="4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60684</xdr:rowOff>
    </xdr:from>
    <xdr:to>
      <xdr:col>22</xdr:col>
      <xdr:colOff>114300</xdr:colOff>
      <xdr:row>18</xdr:row>
      <xdr:rowOff>82662</xdr:rowOff>
    </xdr:to>
    <xdr:cxnSp macro="">
      <xdr:nvCxnSpPr>
        <xdr:cNvPr id="58" name="直線コネクタ 57"/>
        <xdr:cNvCxnSpPr/>
      </xdr:nvCxnSpPr>
      <xdr:spPr bwMode="auto">
        <a:xfrm flipV="1">
          <a:off x="3606800" y="3194409"/>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82662</xdr:rowOff>
    </xdr:from>
    <xdr:to>
      <xdr:col>18</xdr:col>
      <xdr:colOff>177800</xdr:colOff>
      <xdr:row>18</xdr:row>
      <xdr:rowOff>144722</xdr:rowOff>
    </xdr:to>
    <xdr:cxnSp macro="">
      <xdr:nvCxnSpPr>
        <xdr:cNvPr id="61" name="直線コネクタ 60"/>
        <xdr:cNvCxnSpPr/>
      </xdr:nvCxnSpPr>
      <xdr:spPr bwMode="auto">
        <a:xfrm flipV="1">
          <a:off x="2908300" y="3216387"/>
          <a:ext cx="698500" cy="6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82927</xdr:rowOff>
    </xdr:from>
    <xdr:to>
      <xdr:col>29</xdr:col>
      <xdr:colOff>177800</xdr:colOff>
      <xdr:row>18</xdr:row>
      <xdr:rowOff>13077</xdr:rowOff>
    </xdr:to>
    <xdr:sp macro="" textlink="">
      <xdr:nvSpPr>
        <xdr:cNvPr id="71" name="楕円 70"/>
        <xdr:cNvSpPr/>
      </xdr:nvSpPr>
      <xdr:spPr bwMode="auto">
        <a:xfrm>
          <a:off x="5600700" y="30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55004</xdr:rowOff>
    </xdr:from>
    <xdr:ext cx="762000" cy="259045"/>
    <xdr:sp macro="" textlink="">
      <xdr:nvSpPr>
        <xdr:cNvPr id="72" name="人口1人当たり決算額の推移該当値テキスト130"/>
        <xdr:cNvSpPr txBox="1"/>
      </xdr:nvSpPr>
      <xdr:spPr>
        <a:xfrm>
          <a:off x="5740400" y="301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135701</xdr:rowOff>
    </xdr:from>
    <xdr:to>
      <xdr:col>26</xdr:col>
      <xdr:colOff>101600</xdr:colOff>
      <xdr:row>18</xdr:row>
      <xdr:rowOff>65851</xdr:rowOff>
    </xdr:to>
    <xdr:sp macro="" textlink="">
      <xdr:nvSpPr>
        <xdr:cNvPr id="73" name="楕円 72"/>
        <xdr:cNvSpPr/>
      </xdr:nvSpPr>
      <xdr:spPr bwMode="auto">
        <a:xfrm>
          <a:off x="4953000" y="309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50628</xdr:rowOff>
    </xdr:from>
    <xdr:ext cx="736600" cy="259045"/>
    <xdr:sp macro="" textlink="">
      <xdr:nvSpPr>
        <xdr:cNvPr id="74" name="テキスト ボックス 73"/>
        <xdr:cNvSpPr txBox="1"/>
      </xdr:nvSpPr>
      <xdr:spPr>
        <a:xfrm>
          <a:off x="4622800" y="318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9884</xdr:rowOff>
    </xdr:from>
    <xdr:to>
      <xdr:col>22</xdr:col>
      <xdr:colOff>165100</xdr:colOff>
      <xdr:row>18</xdr:row>
      <xdr:rowOff>111484</xdr:rowOff>
    </xdr:to>
    <xdr:sp macro="" textlink="">
      <xdr:nvSpPr>
        <xdr:cNvPr id="75" name="楕円 74"/>
        <xdr:cNvSpPr/>
      </xdr:nvSpPr>
      <xdr:spPr bwMode="auto">
        <a:xfrm>
          <a:off x="4254500" y="314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96261</xdr:rowOff>
    </xdr:from>
    <xdr:ext cx="762000" cy="259045"/>
    <xdr:sp macro="" textlink="">
      <xdr:nvSpPr>
        <xdr:cNvPr id="76" name="テキスト ボックス 75"/>
        <xdr:cNvSpPr txBox="1"/>
      </xdr:nvSpPr>
      <xdr:spPr>
        <a:xfrm>
          <a:off x="3924300" y="322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31862</xdr:rowOff>
    </xdr:from>
    <xdr:to>
      <xdr:col>19</xdr:col>
      <xdr:colOff>38100</xdr:colOff>
      <xdr:row>18</xdr:row>
      <xdr:rowOff>133462</xdr:rowOff>
    </xdr:to>
    <xdr:sp macro="" textlink="">
      <xdr:nvSpPr>
        <xdr:cNvPr id="77" name="楕円 76"/>
        <xdr:cNvSpPr/>
      </xdr:nvSpPr>
      <xdr:spPr bwMode="auto">
        <a:xfrm>
          <a:off x="3556000" y="316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118239</xdr:rowOff>
    </xdr:from>
    <xdr:ext cx="762000" cy="259045"/>
    <xdr:sp macro="" textlink="">
      <xdr:nvSpPr>
        <xdr:cNvPr id="78" name="テキスト ボックス 77"/>
        <xdr:cNvSpPr txBox="1"/>
      </xdr:nvSpPr>
      <xdr:spPr>
        <a:xfrm>
          <a:off x="3225800" y="32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93922</xdr:rowOff>
    </xdr:from>
    <xdr:to>
      <xdr:col>15</xdr:col>
      <xdr:colOff>101600</xdr:colOff>
      <xdr:row>19</xdr:row>
      <xdr:rowOff>24072</xdr:rowOff>
    </xdr:to>
    <xdr:sp macro="" textlink="">
      <xdr:nvSpPr>
        <xdr:cNvPr id="79" name="楕円 78"/>
        <xdr:cNvSpPr/>
      </xdr:nvSpPr>
      <xdr:spPr bwMode="auto">
        <a:xfrm>
          <a:off x="2857500" y="322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8849</xdr:rowOff>
    </xdr:from>
    <xdr:ext cx="762000" cy="259045"/>
    <xdr:sp macro="" textlink="">
      <xdr:nvSpPr>
        <xdr:cNvPr id="80" name="テキスト ボックス 79"/>
        <xdr:cNvSpPr txBox="1"/>
      </xdr:nvSpPr>
      <xdr:spPr>
        <a:xfrm>
          <a:off x="2527300" y="33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275475</xdr:rowOff>
    </xdr:from>
    <xdr:to>
      <xdr:col>29</xdr:col>
      <xdr:colOff>127000</xdr:colOff>
      <xdr:row>36</xdr:row>
      <xdr:rowOff>9023</xdr:rowOff>
    </xdr:to>
    <xdr:cxnSp macro="">
      <xdr:nvCxnSpPr>
        <xdr:cNvPr id="114" name="直線コネクタ 113"/>
        <xdr:cNvCxnSpPr/>
      </xdr:nvCxnSpPr>
      <xdr:spPr bwMode="auto">
        <a:xfrm flipV="1">
          <a:off x="5003800" y="6885825"/>
          <a:ext cx="6477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260253</xdr:rowOff>
    </xdr:from>
    <xdr:ext cx="762000" cy="259045"/>
    <xdr:sp macro="" textlink="">
      <xdr:nvSpPr>
        <xdr:cNvPr id="115" name="人口1人当たり決算額の推移平均値テキスト445"/>
        <xdr:cNvSpPr txBox="1"/>
      </xdr:nvSpPr>
      <xdr:spPr>
        <a:xfrm>
          <a:off x="5740400" y="6870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9023</xdr:rowOff>
    </xdr:from>
    <xdr:to>
      <xdr:col>26</xdr:col>
      <xdr:colOff>50800</xdr:colOff>
      <xdr:row>36</xdr:row>
      <xdr:rowOff>23482</xdr:rowOff>
    </xdr:to>
    <xdr:cxnSp macro="">
      <xdr:nvCxnSpPr>
        <xdr:cNvPr id="117" name="直線コネクタ 116"/>
        <xdr:cNvCxnSpPr/>
      </xdr:nvCxnSpPr>
      <xdr:spPr bwMode="auto">
        <a:xfrm flipV="1">
          <a:off x="4305300" y="6962273"/>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23482</xdr:rowOff>
    </xdr:from>
    <xdr:to>
      <xdr:col>22</xdr:col>
      <xdr:colOff>114300</xdr:colOff>
      <xdr:row>36</xdr:row>
      <xdr:rowOff>57620</xdr:rowOff>
    </xdr:to>
    <xdr:cxnSp macro="">
      <xdr:nvCxnSpPr>
        <xdr:cNvPr id="120" name="直線コネクタ 119"/>
        <xdr:cNvCxnSpPr/>
      </xdr:nvCxnSpPr>
      <xdr:spPr bwMode="auto">
        <a:xfrm flipV="1">
          <a:off x="3606800" y="6976732"/>
          <a:ext cx="698500" cy="3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341884</xdr:rowOff>
    </xdr:from>
    <xdr:to>
      <xdr:col>18</xdr:col>
      <xdr:colOff>177800</xdr:colOff>
      <xdr:row>36</xdr:row>
      <xdr:rowOff>57620</xdr:rowOff>
    </xdr:to>
    <xdr:cxnSp macro="">
      <xdr:nvCxnSpPr>
        <xdr:cNvPr id="123" name="直線コネクタ 122"/>
        <xdr:cNvCxnSpPr/>
      </xdr:nvCxnSpPr>
      <xdr:spPr bwMode="auto">
        <a:xfrm>
          <a:off x="2908300" y="69522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224675</xdr:rowOff>
    </xdr:from>
    <xdr:to>
      <xdr:col>29</xdr:col>
      <xdr:colOff>177800</xdr:colOff>
      <xdr:row>35</xdr:row>
      <xdr:rowOff>326275</xdr:rowOff>
    </xdr:to>
    <xdr:sp macro="" textlink="">
      <xdr:nvSpPr>
        <xdr:cNvPr id="133" name="楕円 132"/>
        <xdr:cNvSpPr/>
      </xdr:nvSpPr>
      <xdr:spPr bwMode="auto">
        <a:xfrm>
          <a:off x="56007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69752</xdr:rowOff>
    </xdr:from>
    <xdr:ext cx="762000" cy="259045"/>
    <xdr:sp macro="" textlink="">
      <xdr:nvSpPr>
        <xdr:cNvPr id="134" name="人口1人当たり決算額の推移該当値テキスト445"/>
        <xdr:cNvSpPr txBox="1"/>
      </xdr:nvSpPr>
      <xdr:spPr>
        <a:xfrm>
          <a:off x="5740400" y="668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301123</xdr:rowOff>
    </xdr:from>
    <xdr:to>
      <xdr:col>26</xdr:col>
      <xdr:colOff>101600</xdr:colOff>
      <xdr:row>36</xdr:row>
      <xdr:rowOff>59823</xdr:rowOff>
    </xdr:to>
    <xdr:sp macro="" textlink="">
      <xdr:nvSpPr>
        <xdr:cNvPr id="135" name="楕円 134"/>
        <xdr:cNvSpPr/>
      </xdr:nvSpPr>
      <xdr:spPr bwMode="auto">
        <a:xfrm>
          <a:off x="49530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44600</xdr:rowOff>
    </xdr:from>
    <xdr:ext cx="736600" cy="259045"/>
    <xdr:sp macro="" textlink="">
      <xdr:nvSpPr>
        <xdr:cNvPr id="136" name="テキスト ボックス 135"/>
        <xdr:cNvSpPr txBox="1"/>
      </xdr:nvSpPr>
      <xdr:spPr>
        <a:xfrm>
          <a:off x="4622800" y="699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315582</xdr:rowOff>
    </xdr:from>
    <xdr:to>
      <xdr:col>22</xdr:col>
      <xdr:colOff>165100</xdr:colOff>
      <xdr:row>36</xdr:row>
      <xdr:rowOff>74282</xdr:rowOff>
    </xdr:to>
    <xdr:sp macro="" textlink="">
      <xdr:nvSpPr>
        <xdr:cNvPr id="137" name="楕円 136"/>
        <xdr:cNvSpPr/>
      </xdr:nvSpPr>
      <xdr:spPr bwMode="auto">
        <a:xfrm>
          <a:off x="42545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59059</xdr:rowOff>
    </xdr:from>
    <xdr:ext cx="762000" cy="259045"/>
    <xdr:sp macro="" textlink="">
      <xdr:nvSpPr>
        <xdr:cNvPr id="138" name="テキスト ボックス 137"/>
        <xdr:cNvSpPr txBox="1"/>
      </xdr:nvSpPr>
      <xdr:spPr>
        <a:xfrm>
          <a:off x="3924300" y="70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6820</xdr:rowOff>
    </xdr:from>
    <xdr:to>
      <xdr:col>19</xdr:col>
      <xdr:colOff>38100</xdr:colOff>
      <xdr:row>36</xdr:row>
      <xdr:rowOff>108420</xdr:rowOff>
    </xdr:to>
    <xdr:sp macro="" textlink="">
      <xdr:nvSpPr>
        <xdr:cNvPr id="139" name="楕円 138"/>
        <xdr:cNvSpPr/>
      </xdr:nvSpPr>
      <xdr:spPr bwMode="auto">
        <a:xfrm>
          <a:off x="3556000" y="696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93197</xdr:rowOff>
    </xdr:from>
    <xdr:ext cx="762000" cy="259045"/>
    <xdr:sp macro="" textlink="">
      <xdr:nvSpPr>
        <xdr:cNvPr id="140" name="テキスト ボックス 139"/>
        <xdr:cNvSpPr txBox="1"/>
      </xdr:nvSpPr>
      <xdr:spPr>
        <a:xfrm>
          <a:off x="3225800" y="704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291084</xdr:rowOff>
    </xdr:from>
    <xdr:to>
      <xdr:col>15</xdr:col>
      <xdr:colOff>101600</xdr:colOff>
      <xdr:row>36</xdr:row>
      <xdr:rowOff>49784</xdr:rowOff>
    </xdr:to>
    <xdr:sp macro="" textlink="">
      <xdr:nvSpPr>
        <xdr:cNvPr id="141" name="楕円 140"/>
        <xdr:cNvSpPr/>
      </xdr:nvSpPr>
      <xdr:spPr bwMode="auto">
        <a:xfrm>
          <a:off x="2857500" y="690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34561</xdr:rowOff>
    </xdr:from>
    <xdr:ext cx="762000" cy="259045"/>
    <xdr:sp macro="" textlink="">
      <xdr:nvSpPr>
        <xdr:cNvPr id="142" name="テキスト ボックス 141"/>
        <xdr:cNvSpPr txBox="1"/>
      </xdr:nvSpPr>
      <xdr:spPr>
        <a:xfrm>
          <a:off x="25273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17954</xdr:rowOff>
    </xdr:from>
    <xdr:to>
      <xdr:col>24</xdr:col>
      <xdr:colOff>63500</xdr:colOff>
      <xdr:row>36</xdr:row>
      <xdr:rowOff>49387</xdr:rowOff>
    </xdr:to>
    <xdr:cxnSp macro="">
      <xdr:nvCxnSpPr>
        <xdr:cNvPr id="63" name="直線コネクタ 62"/>
        <xdr:cNvCxnSpPr/>
      </xdr:nvCxnSpPr>
      <xdr:spPr>
        <a:xfrm flipV="1">
          <a:off x="3797300" y="6190154"/>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49387</xdr:rowOff>
    </xdr:from>
    <xdr:to>
      <xdr:col>19</xdr:col>
      <xdr:colOff>177800</xdr:colOff>
      <xdr:row>36</xdr:row>
      <xdr:rowOff>49566</xdr:rowOff>
    </xdr:to>
    <xdr:cxnSp macro="">
      <xdr:nvCxnSpPr>
        <xdr:cNvPr id="66" name="直線コネクタ 65"/>
        <xdr:cNvCxnSpPr/>
      </xdr:nvCxnSpPr>
      <xdr:spPr>
        <a:xfrm flipV="1">
          <a:off x="2908300" y="622158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31931</xdr:rowOff>
    </xdr:from>
    <xdr:to>
      <xdr:col>15</xdr:col>
      <xdr:colOff>50800</xdr:colOff>
      <xdr:row>36</xdr:row>
      <xdr:rowOff>49566</xdr:rowOff>
    </xdr:to>
    <xdr:cxnSp macro="">
      <xdr:nvCxnSpPr>
        <xdr:cNvPr id="69" name="直線コネクタ 68"/>
        <xdr:cNvCxnSpPr/>
      </xdr:nvCxnSpPr>
      <xdr:spPr>
        <a:xfrm>
          <a:off x="2019300" y="620413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31931</xdr:rowOff>
    </xdr:from>
    <xdr:to>
      <xdr:col>10</xdr:col>
      <xdr:colOff>114300</xdr:colOff>
      <xdr:row>36</xdr:row>
      <xdr:rowOff>55738</xdr:rowOff>
    </xdr:to>
    <xdr:cxnSp macro="">
      <xdr:nvCxnSpPr>
        <xdr:cNvPr id="72" name="直線コネクタ 71"/>
        <xdr:cNvCxnSpPr/>
      </xdr:nvCxnSpPr>
      <xdr:spPr>
        <a:xfrm flipV="1">
          <a:off x="1130300" y="620413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138604</xdr:rowOff>
    </xdr:from>
    <xdr:to>
      <xdr:col>24</xdr:col>
      <xdr:colOff>114300</xdr:colOff>
      <xdr:row>36</xdr:row>
      <xdr:rowOff>68754</xdr:rowOff>
    </xdr:to>
    <xdr:sp macro="" textlink="">
      <xdr:nvSpPr>
        <xdr:cNvPr id="82" name="楕円 81"/>
        <xdr:cNvSpPr/>
      </xdr:nvSpPr>
      <xdr:spPr>
        <a:xfrm>
          <a:off x="4584700" y="613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117031</xdr:rowOff>
    </xdr:from>
    <xdr:ext cx="534377" cy="259045"/>
    <xdr:sp macro="" textlink="">
      <xdr:nvSpPr>
        <xdr:cNvPr id="83" name="人件費該当値テキスト"/>
        <xdr:cNvSpPr txBox="1"/>
      </xdr:nvSpPr>
      <xdr:spPr>
        <a:xfrm>
          <a:off x="4686300" y="61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170037</xdr:rowOff>
    </xdr:from>
    <xdr:to>
      <xdr:col>20</xdr:col>
      <xdr:colOff>38100</xdr:colOff>
      <xdr:row>36</xdr:row>
      <xdr:rowOff>100187</xdr:rowOff>
    </xdr:to>
    <xdr:sp macro="" textlink="">
      <xdr:nvSpPr>
        <xdr:cNvPr id="84" name="楕円 83"/>
        <xdr:cNvSpPr/>
      </xdr:nvSpPr>
      <xdr:spPr>
        <a:xfrm>
          <a:off x="3746500" y="6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91314</xdr:rowOff>
    </xdr:from>
    <xdr:ext cx="534377" cy="259045"/>
    <xdr:sp macro="" textlink="">
      <xdr:nvSpPr>
        <xdr:cNvPr id="85" name="テキスト ボックス 84"/>
        <xdr:cNvSpPr txBox="1"/>
      </xdr:nvSpPr>
      <xdr:spPr>
        <a:xfrm>
          <a:off x="3530111" y="62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170216</xdr:rowOff>
    </xdr:from>
    <xdr:to>
      <xdr:col>15</xdr:col>
      <xdr:colOff>101600</xdr:colOff>
      <xdr:row>36</xdr:row>
      <xdr:rowOff>100366</xdr:rowOff>
    </xdr:to>
    <xdr:sp macro="" textlink="">
      <xdr:nvSpPr>
        <xdr:cNvPr id="86" name="楕円 85"/>
        <xdr:cNvSpPr/>
      </xdr:nvSpPr>
      <xdr:spPr>
        <a:xfrm>
          <a:off x="28575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91493</xdr:rowOff>
    </xdr:from>
    <xdr:ext cx="534377" cy="259045"/>
    <xdr:sp macro="" textlink="">
      <xdr:nvSpPr>
        <xdr:cNvPr id="87" name="テキスト ボックス 86"/>
        <xdr:cNvSpPr txBox="1"/>
      </xdr:nvSpPr>
      <xdr:spPr>
        <a:xfrm>
          <a:off x="2641111" y="62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152581</xdr:rowOff>
    </xdr:from>
    <xdr:to>
      <xdr:col>10</xdr:col>
      <xdr:colOff>165100</xdr:colOff>
      <xdr:row>36</xdr:row>
      <xdr:rowOff>82731</xdr:rowOff>
    </xdr:to>
    <xdr:sp macro="" textlink="">
      <xdr:nvSpPr>
        <xdr:cNvPr id="88" name="楕円 87"/>
        <xdr:cNvSpPr/>
      </xdr:nvSpPr>
      <xdr:spPr>
        <a:xfrm>
          <a:off x="1968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89" name="テキスト ボックス 88"/>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4938</xdr:rowOff>
    </xdr:from>
    <xdr:to>
      <xdr:col>6</xdr:col>
      <xdr:colOff>38100</xdr:colOff>
      <xdr:row>36</xdr:row>
      <xdr:rowOff>106538</xdr:rowOff>
    </xdr:to>
    <xdr:sp macro="" textlink="">
      <xdr:nvSpPr>
        <xdr:cNvPr id="90" name="楕円 89"/>
        <xdr:cNvSpPr/>
      </xdr:nvSpPr>
      <xdr:spPr>
        <a:xfrm>
          <a:off x="1079500" y="61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97665</xdr:rowOff>
    </xdr:from>
    <xdr:ext cx="534377" cy="259045"/>
    <xdr:sp macro="" textlink="">
      <xdr:nvSpPr>
        <xdr:cNvPr id="91" name="テキスト ボックス 90"/>
        <xdr:cNvSpPr txBox="1"/>
      </xdr:nvSpPr>
      <xdr:spPr>
        <a:xfrm>
          <a:off x="863111" y="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15795</xdr:rowOff>
    </xdr:from>
    <xdr:to>
      <xdr:col>24</xdr:col>
      <xdr:colOff>63500</xdr:colOff>
      <xdr:row>57</xdr:row>
      <xdr:rowOff>23457</xdr:rowOff>
    </xdr:to>
    <xdr:cxnSp macro="">
      <xdr:nvCxnSpPr>
        <xdr:cNvPr id="120" name="直線コネクタ 119"/>
        <xdr:cNvCxnSpPr/>
      </xdr:nvCxnSpPr>
      <xdr:spPr>
        <a:xfrm flipV="1">
          <a:off x="3797300" y="9788445"/>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23457</xdr:rowOff>
    </xdr:from>
    <xdr:to>
      <xdr:col>19</xdr:col>
      <xdr:colOff>177800</xdr:colOff>
      <xdr:row>57</xdr:row>
      <xdr:rowOff>30677</xdr:rowOff>
    </xdr:to>
    <xdr:cxnSp macro="">
      <xdr:nvCxnSpPr>
        <xdr:cNvPr id="123" name="直線コネクタ 122"/>
        <xdr:cNvCxnSpPr/>
      </xdr:nvCxnSpPr>
      <xdr:spPr>
        <a:xfrm flipV="1">
          <a:off x="2908300" y="9796107"/>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30677</xdr:rowOff>
    </xdr:from>
    <xdr:to>
      <xdr:col>15</xdr:col>
      <xdr:colOff>50800</xdr:colOff>
      <xdr:row>57</xdr:row>
      <xdr:rowOff>77513</xdr:rowOff>
    </xdr:to>
    <xdr:cxnSp macro="">
      <xdr:nvCxnSpPr>
        <xdr:cNvPr id="126" name="直線コネクタ 125"/>
        <xdr:cNvCxnSpPr/>
      </xdr:nvCxnSpPr>
      <xdr:spPr>
        <a:xfrm flipV="1">
          <a:off x="2019300" y="9803327"/>
          <a:ext cx="889000" cy="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77513</xdr:rowOff>
    </xdr:from>
    <xdr:to>
      <xdr:col>10</xdr:col>
      <xdr:colOff>114300</xdr:colOff>
      <xdr:row>57</xdr:row>
      <xdr:rowOff>89164</xdr:rowOff>
    </xdr:to>
    <xdr:cxnSp macro="">
      <xdr:nvCxnSpPr>
        <xdr:cNvPr id="129" name="直線コネクタ 128"/>
        <xdr:cNvCxnSpPr/>
      </xdr:nvCxnSpPr>
      <xdr:spPr>
        <a:xfrm flipV="1">
          <a:off x="1130300" y="9850163"/>
          <a:ext cx="8890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136445</xdr:rowOff>
    </xdr:from>
    <xdr:to>
      <xdr:col>24</xdr:col>
      <xdr:colOff>114300</xdr:colOff>
      <xdr:row>57</xdr:row>
      <xdr:rowOff>66595</xdr:rowOff>
    </xdr:to>
    <xdr:sp macro="" textlink="">
      <xdr:nvSpPr>
        <xdr:cNvPr id="139" name="楕円 138"/>
        <xdr:cNvSpPr/>
      </xdr:nvSpPr>
      <xdr:spPr>
        <a:xfrm>
          <a:off x="4584700" y="97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114872</xdr:rowOff>
    </xdr:from>
    <xdr:ext cx="534377" cy="259045"/>
    <xdr:sp macro="" textlink="">
      <xdr:nvSpPr>
        <xdr:cNvPr id="140" name="物件費該当値テキスト"/>
        <xdr:cNvSpPr txBox="1"/>
      </xdr:nvSpPr>
      <xdr:spPr>
        <a:xfrm>
          <a:off x="4686300" y="97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144107</xdr:rowOff>
    </xdr:from>
    <xdr:to>
      <xdr:col>20</xdr:col>
      <xdr:colOff>38100</xdr:colOff>
      <xdr:row>57</xdr:row>
      <xdr:rowOff>74257</xdr:rowOff>
    </xdr:to>
    <xdr:sp macro="" textlink="">
      <xdr:nvSpPr>
        <xdr:cNvPr id="141" name="楕円 140"/>
        <xdr:cNvSpPr/>
      </xdr:nvSpPr>
      <xdr:spPr>
        <a:xfrm>
          <a:off x="3746500" y="9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65384</xdr:rowOff>
    </xdr:from>
    <xdr:ext cx="534377" cy="259045"/>
    <xdr:sp macro="" textlink="">
      <xdr:nvSpPr>
        <xdr:cNvPr id="142" name="テキスト ボックス 141"/>
        <xdr:cNvSpPr txBox="1"/>
      </xdr:nvSpPr>
      <xdr:spPr>
        <a:xfrm>
          <a:off x="3530111" y="9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151327</xdr:rowOff>
    </xdr:from>
    <xdr:to>
      <xdr:col>15</xdr:col>
      <xdr:colOff>101600</xdr:colOff>
      <xdr:row>57</xdr:row>
      <xdr:rowOff>81477</xdr:rowOff>
    </xdr:to>
    <xdr:sp macro="" textlink="">
      <xdr:nvSpPr>
        <xdr:cNvPr id="143" name="楕円 142"/>
        <xdr:cNvSpPr/>
      </xdr:nvSpPr>
      <xdr:spPr>
        <a:xfrm>
          <a:off x="2857500" y="9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98004</xdr:rowOff>
    </xdr:from>
    <xdr:ext cx="534377" cy="259045"/>
    <xdr:sp macro="" textlink="">
      <xdr:nvSpPr>
        <xdr:cNvPr id="144" name="テキスト ボックス 143"/>
        <xdr:cNvSpPr txBox="1"/>
      </xdr:nvSpPr>
      <xdr:spPr>
        <a:xfrm>
          <a:off x="2641111" y="95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26713</xdr:rowOff>
    </xdr:from>
    <xdr:to>
      <xdr:col>10</xdr:col>
      <xdr:colOff>165100</xdr:colOff>
      <xdr:row>57</xdr:row>
      <xdr:rowOff>128313</xdr:rowOff>
    </xdr:to>
    <xdr:sp macro="" textlink="">
      <xdr:nvSpPr>
        <xdr:cNvPr id="145" name="楕円 144"/>
        <xdr:cNvSpPr/>
      </xdr:nvSpPr>
      <xdr:spPr>
        <a:xfrm>
          <a:off x="1968500" y="97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119440</xdr:rowOff>
    </xdr:from>
    <xdr:ext cx="534377" cy="259045"/>
    <xdr:sp macro="" textlink="">
      <xdr:nvSpPr>
        <xdr:cNvPr id="146" name="テキスト ボックス 145"/>
        <xdr:cNvSpPr txBox="1"/>
      </xdr:nvSpPr>
      <xdr:spPr>
        <a:xfrm>
          <a:off x="1752111" y="9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38364</xdr:rowOff>
    </xdr:from>
    <xdr:to>
      <xdr:col>6</xdr:col>
      <xdr:colOff>38100</xdr:colOff>
      <xdr:row>57</xdr:row>
      <xdr:rowOff>139964</xdr:rowOff>
    </xdr:to>
    <xdr:sp macro="" textlink="">
      <xdr:nvSpPr>
        <xdr:cNvPr id="147" name="楕円 146"/>
        <xdr:cNvSpPr/>
      </xdr:nvSpPr>
      <xdr:spPr>
        <a:xfrm>
          <a:off x="1079500" y="98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131091</xdr:rowOff>
    </xdr:from>
    <xdr:ext cx="534377" cy="259045"/>
    <xdr:sp macro="" textlink="">
      <xdr:nvSpPr>
        <xdr:cNvPr id="148" name="テキスト ボックス 147"/>
        <xdr:cNvSpPr txBox="1"/>
      </xdr:nvSpPr>
      <xdr:spPr>
        <a:xfrm>
          <a:off x="863111" y="99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7645</xdr:rowOff>
    </xdr:from>
    <xdr:to>
      <xdr:col>24</xdr:col>
      <xdr:colOff>63500</xdr:colOff>
      <xdr:row>77</xdr:row>
      <xdr:rowOff>32258</xdr:rowOff>
    </xdr:to>
    <xdr:cxnSp macro="">
      <xdr:nvCxnSpPr>
        <xdr:cNvPr id="177" name="直線コネクタ 176"/>
        <xdr:cNvCxnSpPr/>
      </xdr:nvCxnSpPr>
      <xdr:spPr>
        <a:xfrm flipV="1">
          <a:off x="3797300" y="12866395"/>
          <a:ext cx="8382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111430</xdr:rowOff>
    </xdr:from>
    <xdr:to>
      <xdr:col>19</xdr:col>
      <xdr:colOff>177800</xdr:colOff>
      <xdr:row>77</xdr:row>
      <xdr:rowOff>32258</xdr:rowOff>
    </xdr:to>
    <xdr:cxnSp macro="">
      <xdr:nvCxnSpPr>
        <xdr:cNvPr id="180" name="直線コネクタ 179"/>
        <xdr:cNvCxnSpPr/>
      </xdr:nvCxnSpPr>
      <xdr:spPr>
        <a:xfrm>
          <a:off x="2908300" y="13141630"/>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107086</xdr:rowOff>
    </xdr:from>
    <xdr:to>
      <xdr:col>15</xdr:col>
      <xdr:colOff>50800</xdr:colOff>
      <xdr:row>76</xdr:row>
      <xdr:rowOff>111430</xdr:rowOff>
    </xdr:to>
    <xdr:cxnSp macro="">
      <xdr:nvCxnSpPr>
        <xdr:cNvPr id="183" name="直線コネクタ 182"/>
        <xdr:cNvCxnSpPr/>
      </xdr:nvCxnSpPr>
      <xdr:spPr>
        <a:xfrm>
          <a:off x="2019300" y="12965836"/>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107086</xdr:rowOff>
    </xdr:from>
    <xdr:to>
      <xdr:col>10</xdr:col>
      <xdr:colOff>114300</xdr:colOff>
      <xdr:row>77</xdr:row>
      <xdr:rowOff>33401</xdr:rowOff>
    </xdr:to>
    <xdr:cxnSp macro="">
      <xdr:nvCxnSpPr>
        <xdr:cNvPr id="186" name="直線コネクタ 185"/>
        <xdr:cNvCxnSpPr/>
      </xdr:nvCxnSpPr>
      <xdr:spPr>
        <a:xfrm flipV="1">
          <a:off x="1130300" y="12965836"/>
          <a:ext cx="889000" cy="2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128295</xdr:rowOff>
    </xdr:from>
    <xdr:to>
      <xdr:col>24</xdr:col>
      <xdr:colOff>114300</xdr:colOff>
      <xdr:row>75</xdr:row>
      <xdr:rowOff>58445</xdr:rowOff>
    </xdr:to>
    <xdr:sp macro="" textlink="">
      <xdr:nvSpPr>
        <xdr:cNvPr id="196" name="楕円 195"/>
        <xdr:cNvSpPr/>
      </xdr:nvSpPr>
      <xdr:spPr>
        <a:xfrm>
          <a:off x="45847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151172</xdr:rowOff>
    </xdr:from>
    <xdr:ext cx="534377" cy="259045"/>
    <xdr:sp macro="" textlink="">
      <xdr:nvSpPr>
        <xdr:cNvPr id="197" name="維持補修費該当値テキスト"/>
        <xdr:cNvSpPr txBox="1"/>
      </xdr:nvSpPr>
      <xdr:spPr>
        <a:xfrm>
          <a:off x="4686300"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152908</xdr:rowOff>
    </xdr:from>
    <xdr:to>
      <xdr:col>20</xdr:col>
      <xdr:colOff>38100</xdr:colOff>
      <xdr:row>77</xdr:row>
      <xdr:rowOff>83058</xdr:rowOff>
    </xdr:to>
    <xdr:sp macro="" textlink="">
      <xdr:nvSpPr>
        <xdr:cNvPr id="198" name="楕円 197"/>
        <xdr:cNvSpPr/>
      </xdr:nvSpPr>
      <xdr:spPr>
        <a:xfrm>
          <a:off x="3746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74185</xdr:rowOff>
    </xdr:from>
    <xdr:ext cx="469744" cy="259045"/>
    <xdr:sp macro="" textlink="">
      <xdr:nvSpPr>
        <xdr:cNvPr id="199" name="テキスト ボックス 198"/>
        <xdr:cNvSpPr txBox="1"/>
      </xdr:nvSpPr>
      <xdr:spPr>
        <a:xfrm>
          <a:off x="3562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60630</xdr:rowOff>
    </xdr:from>
    <xdr:to>
      <xdr:col>15</xdr:col>
      <xdr:colOff>101600</xdr:colOff>
      <xdr:row>76</xdr:row>
      <xdr:rowOff>162230</xdr:rowOff>
    </xdr:to>
    <xdr:sp macro="" textlink="">
      <xdr:nvSpPr>
        <xdr:cNvPr id="200" name="楕円 199"/>
        <xdr:cNvSpPr/>
      </xdr:nvSpPr>
      <xdr:spPr>
        <a:xfrm>
          <a:off x="2857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7307</xdr:rowOff>
    </xdr:from>
    <xdr:ext cx="534377" cy="259045"/>
    <xdr:sp macro="" textlink="">
      <xdr:nvSpPr>
        <xdr:cNvPr id="201" name="テキスト ボックス 200"/>
        <xdr:cNvSpPr txBox="1"/>
      </xdr:nvSpPr>
      <xdr:spPr>
        <a:xfrm>
          <a:off x="2641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56286</xdr:rowOff>
    </xdr:from>
    <xdr:to>
      <xdr:col>10</xdr:col>
      <xdr:colOff>165100</xdr:colOff>
      <xdr:row>75</xdr:row>
      <xdr:rowOff>157886</xdr:rowOff>
    </xdr:to>
    <xdr:sp macro="" textlink="">
      <xdr:nvSpPr>
        <xdr:cNvPr id="202" name="楕円 201"/>
        <xdr:cNvSpPr/>
      </xdr:nvSpPr>
      <xdr:spPr>
        <a:xfrm>
          <a:off x="1968500" y="12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2963</xdr:rowOff>
    </xdr:from>
    <xdr:ext cx="534377" cy="259045"/>
    <xdr:sp macro="" textlink="">
      <xdr:nvSpPr>
        <xdr:cNvPr id="203" name="テキスト ボックス 202"/>
        <xdr:cNvSpPr txBox="1"/>
      </xdr:nvSpPr>
      <xdr:spPr>
        <a:xfrm>
          <a:off x="1752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154051</xdr:rowOff>
    </xdr:from>
    <xdr:to>
      <xdr:col>6</xdr:col>
      <xdr:colOff>38100</xdr:colOff>
      <xdr:row>77</xdr:row>
      <xdr:rowOff>84201</xdr:rowOff>
    </xdr:to>
    <xdr:sp macro="" textlink="">
      <xdr:nvSpPr>
        <xdr:cNvPr id="204" name="楕円 203"/>
        <xdr:cNvSpPr/>
      </xdr:nvSpPr>
      <xdr:spPr>
        <a:xfrm>
          <a:off x="1079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75328</xdr:rowOff>
    </xdr:from>
    <xdr:ext cx="469744" cy="259045"/>
    <xdr:sp macro="" textlink="">
      <xdr:nvSpPr>
        <xdr:cNvPr id="205" name="テキスト ボックス 204"/>
        <xdr:cNvSpPr txBox="1"/>
      </xdr:nvSpPr>
      <xdr:spPr>
        <a:xfrm>
          <a:off x="895428"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44272</xdr:rowOff>
    </xdr:from>
    <xdr:to>
      <xdr:col>24</xdr:col>
      <xdr:colOff>63500</xdr:colOff>
      <xdr:row>95</xdr:row>
      <xdr:rowOff>74816</xdr:rowOff>
    </xdr:to>
    <xdr:cxnSp macro="">
      <xdr:nvCxnSpPr>
        <xdr:cNvPr id="235" name="直線コネクタ 234"/>
        <xdr:cNvCxnSpPr/>
      </xdr:nvCxnSpPr>
      <xdr:spPr>
        <a:xfrm>
          <a:off x="3797300" y="16332022"/>
          <a:ext cx="8382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44272</xdr:rowOff>
    </xdr:from>
    <xdr:to>
      <xdr:col>19</xdr:col>
      <xdr:colOff>177800</xdr:colOff>
      <xdr:row>95</xdr:row>
      <xdr:rowOff>138354</xdr:rowOff>
    </xdr:to>
    <xdr:cxnSp macro="">
      <xdr:nvCxnSpPr>
        <xdr:cNvPr id="238" name="直線コネクタ 237"/>
        <xdr:cNvCxnSpPr/>
      </xdr:nvCxnSpPr>
      <xdr:spPr>
        <a:xfrm flipV="1">
          <a:off x="2908300" y="16332022"/>
          <a:ext cx="889000" cy="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138354</xdr:rowOff>
    </xdr:from>
    <xdr:to>
      <xdr:col>15</xdr:col>
      <xdr:colOff>50800</xdr:colOff>
      <xdr:row>95</xdr:row>
      <xdr:rowOff>147662</xdr:rowOff>
    </xdr:to>
    <xdr:cxnSp macro="">
      <xdr:nvCxnSpPr>
        <xdr:cNvPr id="241" name="直線コネクタ 240"/>
        <xdr:cNvCxnSpPr/>
      </xdr:nvCxnSpPr>
      <xdr:spPr>
        <a:xfrm flipV="1">
          <a:off x="2019300" y="1642610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147662</xdr:rowOff>
    </xdr:from>
    <xdr:to>
      <xdr:col>10</xdr:col>
      <xdr:colOff>114300</xdr:colOff>
      <xdr:row>96</xdr:row>
      <xdr:rowOff>58725</xdr:rowOff>
    </xdr:to>
    <xdr:cxnSp macro="">
      <xdr:nvCxnSpPr>
        <xdr:cNvPr id="244" name="直線コネクタ 243"/>
        <xdr:cNvCxnSpPr/>
      </xdr:nvCxnSpPr>
      <xdr:spPr>
        <a:xfrm flipV="1">
          <a:off x="1130300" y="16435412"/>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24016</xdr:rowOff>
    </xdr:from>
    <xdr:to>
      <xdr:col>24</xdr:col>
      <xdr:colOff>114300</xdr:colOff>
      <xdr:row>95</xdr:row>
      <xdr:rowOff>125616</xdr:rowOff>
    </xdr:to>
    <xdr:sp macro="" textlink="">
      <xdr:nvSpPr>
        <xdr:cNvPr id="254" name="楕円 253"/>
        <xdr:cNvSpPr/>
      </xdr:nvSpPr>
      <xdr:spPr>
        <a:xfrm>
          <a:off x="4584700" y="163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46893</xdr:rowOff>
    </xdr:from>
    <xdr:ext cx="534377" cy="259045"/>
    <xdr:sp macro="" textlink="">
      <xdr:nvSpPr>
        <xdr:cNvPr id="255" name="扶助費該当値テキスト"/>
        <xdr:cNvSpPr txBox="1"/>
      </xdr:nvSpPr>
      <xdr:spPr>
        <a:xfrm>
          <a:off x="4686300" y="161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164922</xdr:rowOff>
    </xdr:from>
    <xdr:to>
      <xdr:col>20</xdr:col>
      <xdr:colOff>38100</xdr:colOff>
      <xdr:row>95</xdr:row>
      <xdr:rowOff>95072</xdr:rowOff>
    </xdr:to>
    <xdr:sp macro="" textlink="">
      <xdr:nvSpPr>
        <xdr:cNvPr id="256" name="楕円 255"/>
        <xdr:cNvSpPr/>
      </xdr:nvSpPr>
      <xdr:spPr>
        <a:xfrm>
          <a:off x="3746500" y="16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111599</xdr:rowOff>
    </xdr:from>
    <xdr:ext cx="534377" cy="259045"/>
    <xdr:sp macro="" textlink="">
      <xdr:nvSpPr>
        <xdr:cNvPr id="257" name="テキスト ボックス 256"/>
        <xdr:cNvSpPr txBox="1"/>
      </xdr:nvSpPr>
      <xdr:spPr>
        <a:xfrm>
          <a:off x="3530111" y="160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87554</xdr:rowOff>
    </xdr:from>
    <xdr:to>
      <xdr:col>15</xdr:col>
      <xdr:colOff>101600</xdr:colOff>
      <xdr:row>96</xdr:row>
      <xdr:rowOff>17704</xdr:rowOff>
    </xdr:to>
    <xdr:sp macro="" textlink="">
      <xdr:nvSpPr>
        <xdr:cNvPr id="258" name="楕円 257"/>
        <xdr:cNvSpPr/>
      </xdr:nvSpPr>
      <xdr:spPr>
        <a:xfrm>
          <a:off x="2857500" y="163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34231</xdr:rowOff>
    </xdr:from>
    <xdr:ext cx="534377" cy="259045"/>
    <xdr:sp macro="" textlink="">
      <xdr:nvSpPr>
        <xdr:cNvPr id="259" name="テキスト ボックス 258"/>
        <xdr:cNvSpPr txBox="1"/>
      </xdr:nvSpPr>
      <xdr:spPr>
        <a:xfrm>
          <a:off x="2641111" y="161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96862</xdr:rowOff>
    </xdr:from>
    <xdr:to>
      <xdr:col>10</xdr:col>
      <xdr:colOff>165100</xdr:colOff>
      <xdr:row>96</xdr:row>
      <xdr:rowOff>27012</xdr:rowOff>
    </xdr:to>
    <xdr:sp macro="" textlink="">
      <xdr:nvSpPr>
        <xdr:cNvPr id="260" name="楕円 259"/>
        <xdr:cNvSpPr/>
      </xdr:nvSpPr>
      <xdr:spPr>
        <a:xfrm>
          <a:off x="1968500" y="163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43539</xdr:rowOff>
    </xdr:from>
    <xdr:ext cx="534377" cy="259045"/>
    <xdr:sp macro="" textlink="">
      <xdr:nvSpPr>
        <xdr:cNvPr id="261" name="テキスト ボックス 260"/>
        <xdr:cNvSpPr txBox="1"/>
      </xdr:nvSpPr>
      <xdr:spPr>
        <a:xfrm>
          <a:off x="1752111" y="161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7925</xdr:rowOff>
    </xdr:from>
    <xdr:to>
      <xdr:col>6</xdr:col>
      <xdr:colOff>38100</xdr:colOff>
      <xdr:row>96</xdr:row>
      <xdr:rowOff>109525</xdr:rowOff>
    </xdr:to>
    <xdr:sp macro="" textlink="">
      <xdr:nvSpPr>
        <xdr:cNvPr id="262" name="楕円 261"/>
        <xdr:cNvSpPr/>
      </xdr:nvSpPr>
      <xdr:spPr>
        <a:xfrm>
          <a:off x="1079500" y="164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126052</xdr:rowOff>
    </xdr:from>
    <xdr:ext cx="534377" cy="259045"/>
    <xdr:sp macro="" textlink="">
      <xdr:nvSpPr>
        <xdr:cNvPr id="263" name="テキスト ボックス 262"/>
        <xdr:cNvSpPr txBox="1"/>
      </xdr:nvSpPr>
      <xdr:spPr>
        <a:xfrm>
          <a:off x="863111" y="162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87616</xdr:rowOff>
    </xdr:from>
    <xdr:to>
      <xdr:col>55</xdr:col>
      <xdr:colOff>0</xdr:colOff>
      <xdr:row>37</xdr:row>
      <xdr:rowOff>134634</xdr:rowOff>
    </xdr:to>
    <xdr:cxnSp macro="">
      <xdr:nvCxnSpPr>
        <xdr:cNvPr id="290" name="直線コネクタ 289"/>
        <xdr:cNvCxnSpPr/>
      </xdr:nvCxnSpPr>
      <xdr:spPr>
        <a:xfrm flipV="1">
          <a:off x="9639300" y="6431266"/>
          <a:ext cx="8382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98986</xdr:rowOff>
    </xdr:from>
    <xdr:to>
      <xdr:col>50</xdr:col>
      <xdr:colOff>114300</xdr:colOff>
      <xdr:row>37</xdr:row>
      <xdr:rowOff>134634</xdr:rowOff>
    </xdr:to>
    <xdr:cxnSp macro="">
      <xdr:nvCxnSpPr>
        <xdr:cNvPr id="293" name="直線コネクタ 292"/>
        <xdr:cNvCxnSpPr/>
      </xdr:nvCxnSpPr>
      <xdr:spPr>
        <a:xfrm>
          <a:off x="8750300" y="6442636"/>
          <a:ext cx="889000" cy="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85375</xdr:rowOff>
    </xdr:from>
    <xdr:to>
      <xdr:col>45</xdr:col>
      <xdr:colOff>177800</xdr:colOff>
      <xdr:row>37</xdr:row>
      <xdr:rowOff>98986</xdr:rowOff>
    </xdr:to>
    <xdr:cxnSp macro="">
      <xdr:nvCxnSpPr>
        <xdr:cNvPr id="296" name="直線コネクタ 295"/>
        <xdr:cNvCxnSpPr/>
      </xdr:nvCxnSpPr>
      <xdr:spPr>
        <a:xfrm>
          <a:off x="7861300" y="6429025"/>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83270</xdr:rowOff>
    </xdr:from>
    <xdr:to>
      <xdr:col>41</xdr:col>
      <xdr:colOff>50800</xdr:colOff>
      <xdr:row>37</xdr:row>
      <xdr:rowOff>85375</xdr:rowOff>
    </xdr:to>
    <xdr:cxnSp macro="">
      <xdr:nvCxnSpPr>
        <xdr:cNvPr id="299" name="直線コネクタ 298"/>
        <xdr:cNvCxnSpPr/>
      </xdr:nvCxnSpPr>
      <xdr:spPr>
        <a:xfrm>
          <a:off x="6972300" y="6426920"/>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36816</xdr:rowOff>
    </xdr:from>
    <xdr:to>
      <xdr:col>55</xdr:col>
      <xdr:colOff>50800</xdr:colOff>
      <xdr:row>37</xdr:row>
      <xdr:rowOff>138416</xdr:rowOff>
    </xdr:to>
    <xdr:sp macro="" textlink="">
      <xdr:nvSpPr>
        <xdr:cNvPr id="309" name="楕円 308"/>
        <xdr:cNvSpPr/>
      </xdr:nvSpPr>
      <xdr:spPr>
        <a:xfrm>
          <a:off x="10426700" y="63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123193</xdr:rowOff>
    </xdr:from>
    <xdr:ext cx="534377" cy="259045"/>
    <xdr:sp macro="" textlink="">
      <xdr:nvSpPr>
        <xdr:cNvPr id="310" name="補助費等該当値テキスト"/>
        <xdr:cNvSpPr txBox="1"/>
      </xdr:nvSpPr>
      <xdr:spPr>
        <a:xfrm>
          <a:off x="10528300" y="62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83834</xdr:rowOff>
    </xdr:from>
    <xdr:to>
      <xdr:col>50</xdr:col>
      <xdr:colOff>165100</xdr:colOff>
      <xdr:row>38</xdr:row>
      <xdr:rowOff>13984</xdr:rowOff>
    </xdr:to>
    <xdr:sp macro="" textlink="">
      <xdr:nvSpPr>
        <xdr:cNvPr id="311" name="楕円 310"/>
        <xdr:cNvSpPr/>
      </xdr:nvSpPr>
      <xdr:spPr>
        <a:xfrm>
          <a:off x="9588500" y="64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5111</xdr:rowOff>
    </xdr:from>
    <xdr:ext cx="534377" cy="259045"/>
    <xdr:sp macro="" textlink="">
      <xdr:nvSpPr>
        <xdr:cNvPr id="312" name="テキスト ボックス 311"/>
        <xdr:cNvSpPr txBox="1"/>
      </xdr:nvSpPr>
      <xdr:spPr>
        <a:xfrm>
          <a:off x="9372111" y="65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48186</xdr:rowOff>
    </xdr:from>
    <xdr:to>
      <xdr:col>46</xdr:col>
      <xdr:colOff>38100</xdr:colOff>
      <xdr:row>37</xdr:row>
      <xdr:rowOff>149786</xdr:rowOff>
    </xdr:to>
    <xdr:sp macro="" textlink="">
      <xdr:nvSpPr>
        <xdr:cNvPr id="313" name="楕円 312"/>
        <xdr:cNvSpPr/>
      </xdr:nvSpPr>
      <xdr:spPr>
        <a:xfrm>
          <a:off x="8699500" y="63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140913</xdr:rowOff>
    </xdr:from>
    <xdr:ext cx="534377" cy="259045"/>
    <xdr:sp macro="" textlink="">
      <xdr:nvSpPr>
        <xdr:cNvPr id="314" name="テキスト ボックス 313"/>
        <xdr:cNvSpPr txBox="1"/>
      </xdr:nvSpPr>
      <xdr:spPr>
        <a:xfrm>
          <a:off x="8483111" y="64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34575</xdr:rowOff>
    </xdr:from>
    <xdr:to>
      <xdr:col>41</xdr:col>
      <xdr:colOff>101600</xdr:colOff>
      <xdr:row>37</xdr:row>
      <xdr:rowOff>136175</xdr:rowOff>
    </xdr:to>
    <xdr:sp macro="" textlink="">
      <xdr:nvSpPr>
        <xdr:cNvPr id="315" name="楕円 314"/>
        <xdr:cNvSpPr/>
      </xdr:nvSpPr>
      <xdr:spPr>
        <a:xfrm>
          <a:off x="7810500" y="63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127302</xdr:rowOff>
    </xdr:from>
    <xdr:ext cx="534377" cy="259045"/>
    <xdr:sp macro="" textlink="">
      <xdr:nvSpPr>
        <xdr:cNvPr id="316" name="テキスト ボックス 315"/>
        <xdr:cNvSpPr txBox="1"/>
      </xdr:nvSpPr>
      <xdr:spPr>
        <a:xfrm>
          <a:off x="7594111" y="64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32470</xdr:rowOff>
    </xdr:from>
    <xdr:to>
      <xdr:col>36</xdr:col>
      <xdr:colOff>165100</xdr:colOff>
      <xdr:row>37</xdr:row>
      <xdr:rowOff>134070</xdr:rowOff>
    </xdr:to>
    <xdr:sp macro="" textlink="">
      <xdr:nvSpPr>
        <xdr:cNvPr id="317" name="楕円 316"/>
        <xdr:cNvSpPr/>
      </xdr:nvSpPr>
      <xdr:spPr>
        <a:xfrm>
          <a:off x="6921500" y="63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150597</xdr:rowOff>
    </xdr:from>
    <xdr:ext cx="534377" cy="259045"/>
    <xdr:sp macro="" textlink="">
      <xdr:nvSpPr>
        <xdr:cNvPr id="318" name="テキスト ボックス 317"/>
        <xdr:cNvSpPr txBox="1"/>
      </xdr:nvSpPr>
      <xdr:spPr>
        <a:xfrm>
          <a:off x="6705111" y="61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107872</xdr:rowOff>
    </xdr:from>
    <xdr:to>
      <xdr:col>55</xdr:col>
      <xdr:colOff>0</xdr:colOff>
      <xdr:row>58</xdr:row>
      <xdr:rowOff>161293</xdr:rowOff>
    </xdr:to>
    <xdr:cxnSp macro="">
      <xdr:nvCxnSpPr>
        <xdr:cNvPr id="349" name="直線コネクタ 348"/>
        <xdr:cNvCxnSpPr/>
      </xdr:nvCxnSpPr>
      <xdr:spPr>
        <a:xfrm flipV="1">
          <a:off x="9639300" y="10051972"/>
          <a:ext cx="838200" cy="5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161293</xdr:rowOff>
    </xdr:from>
    <xdr:to>
      <xdr:col>50</xdr:col>
      <xdr:colOff>114300</xdr:colOff>
      <xdr:row>59</xdr:row>
      <xdr:rowOff>11052</xdr:rowOff>
    </xdr:to>
    <xdr:cxnSp macro="">
      <xdr:nvCxnSpPr>
        <xdr:cNvPr id="352" name="直線コネクタ 351"/>
        <xdr:cNvCxnSpPr/>
      </xdr:nvCxnSpPr>
      <xdr:spPr>
        <a:xfrm flipV="1">
          <a:off x="8750300" y="1010539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5201</xdr:rowOff>
    </xdr:from>
    <xdr:to>
      <xdr:col>45</xdr:col>
      <xdr:colOff>177800</xdr:colOff>
      <xdr:row>59</xdr:row>
      <xdr:rowOff>11052</xdr:rowOff>
    </xdr:to>
    <xdr:cxnSp macro="">
      <xdr:nvCxnSpPr>
        <xdr:cNvPr id="355" name="直線コネクタ 354"/>
        <xdr:cNvCxnSpPr/>
      </xdr:nvCxnSpPr>
      <xdr:spPr>
        <a:xfrm>
          <a:off x="7861300" y="10120751"/>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139857</xdr:rowOff>
    </xdr:from>
    <xdr:to>
      <xdr:col>41</xdr:col>
      <xdr:colOff>50800</xdr:colOff>
      <xdr:row>59</xdr:row>
      <xdr:rowOff>5201</xdr:rowOff>
    </xdr:to>
    <xdr:cxnSp macro="">
      <xdr:nvCxnSpPr>
        <xdr:cNvPr id="358" name="直線コネクタ 357"/>
        <xdr:cNvCxnSpPr/>
      </xdr:nvCxnSpPr>
      <xdr:spPr>
        <a:xfrm>
          <a:off x="6972300" y="10083957"/>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57072</xdr:rowOff>
    </xdr:from>
    <xdr:to>
      <xdr:col>55</xdr:col>
      <xdr:colOff>50800</xdr:colOff>
      <xdr:row>58</xdr:row>
      <xdr:rowOff>158672</xdr:rowOff>
    </xdr:to>
    <xdr:sp macro="" textlink="">
      <xdr:nvSpPr>
        <xdr:cNvPr id="368" name="楕円 367"/>
        <xdr:cNvSpPr/>
      </xdr:nvSpPr>
      <xdr:spPr>
        <a:xfrm>
          <a:off x="10426700" y="100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11952</xdr:rowOff>
    </xdr:from>
    <xdr:ext cx="534377" cy="259045"/>
    <xdr:sp macro="" textlink="">
      <xdr:nvSpPr>
        <xdr:cNvPr id="369" name="普通建設事業費該当値テキスト"/>
        <xdr:cNvSpPr txBox="1"/>
      </xdr:nvSpPr>
      <xdr:spPr>
        <a:xfrm>
          <a:off x="10528300" y="99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110493</xdr:rowOff>
    </xdr:from>
    <xdr:to>
      <xdr:col>50</xdr:col>
      <xdr:colOff>165100</xdr:colOff>
      <xdr:row>59</xdr:row>
      <xdr:rowOff>40643</xdr:rowOff>
    </xdr:to>
    <xdr:sp macro="" textlink="">
      <xdr:nvSpPr>
        <xdr:cNvPr id="370" name="楕円 369"/>
        <xdr:cNvSpPr/>
      </xdr:nvSpPr>
      <xdr:spPr>
        <a:xfrm>
          <a:off x="9588500" y="100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31770</xdr:rowOff>
    </xdr:from>
    <xdr:ext cx="534377" cy="259045"/>
    <xdr:sp macro="" textlink="">
      <xdr:nvSpPr>
        <xdr:cNvPr id="371" name="テキスト ボックス 370"/>
        <xdr:cNvSpPr txBox="1"/>
      </xdr:nvSpPr>
      <xdr:spPr>
        <a:xfrm>
          <a:off x="9372111" y="10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131702</xdr:rowOff>
    </xdr:from>
    <xdr:to>
      <xdr:col>46</xdr:col>
      <xdr:colOff>38100</xdr:colOff>
      <xdr:row>59</xdr:row>
      <xdr:rowOff>61852</xdr:rowOff>
    </xdr:to>
    <xdr:sp macro="" textlink="">
      <xdr:nvSpPr>
        <xdr:cNvPr id="372" name="楕円 371"/>
        <xdr:cNvSpPr/>
      </xdr:nvSpPr>
      <xdr:spPr>
        <a:xfrm>
          <a:off x="8699500" y="100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52979</xdr:rowOff>
    </xdr:from>
    <xdr:ext cx="534377" cy="259045"/>
    <xdr:sp macro="" textlink="">
      <xdr:nvSpPr>
        <xdr:cNvPr id="373" name="テキスト ボックス 372"/>
        <xdr:cNvSpPr txBox="1"/>
      </xdr:nvSpPr>
      <xdr:spPr>
        <a:xfrm>
          <a:off x="8483111" y="101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125851</xdr:rowOff>
    </xdr:from>
    <xdr:to>
      <xdr:col>41</xdr:col>
      <xdr:colOff>101600</xdr:colOff>
      <xdr:row>59</xdr:row>
      <xdr:rowOff>56001</xdr:rowOff>
    </xdr:to>
    <xdr:sp macro="" textlink="">
      <xdr:nvSpPr>
        <xdr:cNvPr id="374" name="楕円 373"/>
        <xdr:cNvSpPr/>
      </xdr:nvSpPr>
      <xdr:spPr>
        <a:xfrm>
          <a:off x="7810500" y="10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47128</xdr:rowOff>
    </xdr:from>
    <xdr:ext cx="534377" cy="259045"/>
    <xdr:sp macro="" textlink="">
      <xdr:nvSpPr>
        <xdr:cNvPr id="375" name="テキスト ボックス 374"/>
        <xdr:cNvSpPr txBox="1"/>
      </xdr:nvSpPr>
      <xdr:spPr>
        <a:xfrm>
          <a:off x="7594111" y="10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89057</xdr:rowOff>
    </xdr:from>
    <xdr:to>
      <xdr:col>36</xdr:col>
      <xdr:colOff>165100</xdr:colOff>
      <xdr:row>59</xdr:row>
      <xdr:rowOff>19207</xdr:rowOff>
    </xdr:to>
    <xdr:sp macro="" textlink="">
      <xdr:nvSpPr>
        <xdr:cNvPr id="376" name="楕円 375"/>
        <xdr:cNvSpPr/>
      </xdr:nvSpPr>
      <xdr:spPr>
        <a:xfrm>
          <a:off x="6921500" y="100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10334</xdr:rowOff>
    </xdr:from>
    <xdr:ext cx="534377" cy="259045"/>
    <xdr:sp macro="" textlink="">
      <xdr:nvSpPr>
        <xdr:cNvPr id="377" name="テキスト ボックス 376"/>
        <xdr:cNvSpPr txBox="1"/>
      </xdr:nvSpPr>
      <xdr:spPr>
        <a:xfrm>
          <a:off x="6705111" y="1012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82996</xdr:rowOff>
    </xdr:from>
    <xdr:to>
      <xdr:col>55</xdr:col>
      <xdr:colOff>0</xdr:colOff>
      <xdr:row>78</xdr:row>
      <xdr:rowOff>111953</xdr:rowOff>
    </xdr:to>
    <xdr:cxnSp macro="">
      <xdr:nvCxnSpPr>
        <xdr:cNvPr id="404" name="直線コネクタ 403"/>
        <xdr:cNvCxnSpPr/>
      </xdr:nvCxnSpPr>
      <xdr:spPr>
        <a:xfrm flipV="1">
          <a:off x="9639300" y="1345609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83551</xdr:rowOff>
    </xdr:from>
    <xdr:to>
      <xdr:col>50</xdr:col>
      <xdr:colOff>114300</xdr:colOff>
      <xdr:row>78</xdr:row>
      <xdr:rowOff>111953</xdr:rowOff>
    </xdr:to>
    <xdr:cxnSp macro="">
      <xdr:nvCxnSpPr>
        <xdr:cNvPr id="407" name="直線コネクタ 406"/>
        <xdr:cNvCxnSpPr/>
      </xdr:nvCxnSpPr>
      <xdr:spPr>
        <a:xfrm>
          <a:off x="8750300" y="13456651"/>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35486</xdr:rowOff>
    </xdr:from>
    <xdr:to>
      <xdr:col>45</xdr:col>
      <xdr:colOff>177800</xdr:colOff>
      <xdr:row>78</xdr:row>
      <xdr:rowOff>83551</xdr:rowOff>
    </xdr:to>
    <xdr:cxnSp macro="">
      <xdr:nvCxnSpPr>
        <xdr:cNvPr id="410" name="直線コネクタ 409"/>
        <xdr:cNvCxnSpPr/>
      </xdr:nvCxnSpPr>
      <xdr:spPr>
        <a:xfrm>
          <a:off x="7861300" y="13408586"/>
          <a:ext cx="889000" cy="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32196</xdr:rowOff>
    </xdr:from>
    <xdr:to>
      <xdr:col>55</xdr:col>
      <xdr:colOff>50800</xdr:colOff>
      <xdr:row>78</xdr:row>
      <xdr:rowOff>133796</xdr:rowOff>
    </xdr:to>
    <xdr:sp macro="" textlink="">
      <xdr:nvSpPr>
        <xdr:cNvPr id="420" name="楕円 419"/>
        <xdr:cNvSpPr/>
      </xdr:nvSpPr>
      <xdr:spPr>
        <a:xfrm>
          <a:off x="10426700" y="134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534377" cy="259045"/>
    <xdr:sp macro="" textlink="">
      <xdr:nvSpPr>
        <xdr:cNvPr id="421" name="普通建設事業費 （ うち新規整備　）該当値テキスト"/>
        <xdr:cNvSpPr txBox="1"/>
      </xdr:nvSpPr>
      <xdr:spPr>
        <a:xfrm>
          <a:off x="10528300" y="133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61153</xdr:rowOff>
    </xdr:from>
    <xdr:to>
      <xdr:col>50</xdr:col>
      <xdr:colOff>165100</xdr:colOff>
      <xdr:row>78</xdr:row>
      <xdr:rowOff>162753</xdr:rowOff>
    </xdr:to>
    <xdr:sp macro="" textlink="">
      <xdr:nvSpPr>
        <xdr:cNvPr id="422" name="楕円 421"/>
        <xdr:cNvSpPr/>
      </xdr:nvSpPr>
      <xdr:spPr>
        <a:xfrm>
          <a:off x="9588500" y="13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153880</xdr:rowOff>
    </xdr:from>
    <xdr:ext cx="534377" cy="259045"/>
    <xdr:sp macro="" textlink="">
      <xdr:nvSpPr>
        <xdr:cNvPr id="423" name="テキスト ボックス 422"/>
        <xdr:cNvSpPr txBox="1"/>
      </xdr:nvSpPr>
      <xdr:spPr>
        <a:xfrm>
          <a:off x="9372111" y="135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32751</xdr:rowOff>
    </xdr:from>
    <xdr:to>
      <xdr:col>46</xdr:col>
      <xdr:colOff>38100</xdr:colOff>
      <xdr:row>78</xdr:row>
      <xdr:rowOff>134351</xdr:rowOff>
    </xdr:to>
    <xdr:sp macro="" textlink="">
      <xdr:nvSpPr>
        <xdr:cNvPr id="424" name="楕円 423"/>
        <xdr:cNvSpPr/>
      </xdr:nvSpPr>
      <xdr:spPr>
        <a:xfrm>
          <a:off x="8699500" y="134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125478</xdr:rowOff>
    </xdr:from>
    <xdr:ext cx="534377" cy="259045"/>
    <xdr:sp macro="" textlink="">
      <xdr:nvSpPr>
        <xdr:cNvPr id="425" name="テキスト ボックス 424"/>
        <xdr:cNvSpPr txBox="1"/>
      </xdr:nvSpPr>
      <xdr:spPr>
        <a:xfrm>
          <a:off x="8483111" y="134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156136</xdr:rowOff>
    </xdr:from>
    <xdr:to>
      <xdr:col>41</xdr:col>
      <xdr:colOff>101600</xdr:colOff>
      <xdr:row>78</xdr:row>
      <xdr:rowOff>86286</xdr:rowOff>
    </xdr:to>
    <xdr:sp macro="" textlink="">
      <xdr:nvSpPr>
        <xdr:cNvPr id="426" name="楕円 425"/>
        <xdr:cNvSpPr/>
      </xdr:nvSpPr>
      <xdr:spPr>
        <a:xfrm>
          <a:off x="7810500" y="13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77413</xdr:rowOff>
    </xdr:from>
    <xdr:ext cx="534377" cy="259045"/>
    <xdr:sp macro="" textlink="">
      <xdr:nvSpPr>
        <xdr:cNvPr id="427" name="テキスト ボックス 426"/>
        <xdr:cNvSpPr txBox="1"/>
      </xdr:nvSpPr>
      <xdr:spPr>
        <a:xfrm>
          <a:off x="7594111" y="134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74351</xdr:rowOff>
    </xdr:from>
    <xdr:to>
      <xdr:col>55</xdr:col>
      <xdr:colOff>0</xdr:colOff>
      <xdr:row>96</xdr:row>
      <xdr:rowOff>157362</xdr:rowOff>
    </xdr:to>
    <xdr:cxnSp macro="">
      <xdr:nvCxnSpPr>
        <xdr:cNvPr id="456" name="直線コネクタ 455"/>
        <xdr:cNvCxnSpPr/>
      </xdr:nvCxnSpPr>
      <xdr:spPr>
        <a:xfrm flipV="1">
          <a:off x="9639300" y="16533551"/>
          <a:ext cx="838200" cy="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157362</xdr:rowOff>
    </xdr:from>
    <xdr:to>
      <xdr:col>50</xdr:col>
      <xdr:colOff>114300</xdr:colOff>
      <xdr:row>98</xdr:row>
      <xdr:rowOff>14534</xdr:rowOff>
    </xdr:to>
    <xdr:cxnSp macro="">
      <xdr:nvCxnSpPr>
        <xdr:cNvPr id="459" name="直線コネクタ 458"/>
        <xdr:cNvCxnSpPr/>
      </xdr:nvCxnSpPr>
      <xdr:spPr>
        <a:xfrm flipV="1">
          <a:off x="8750300" y="16616562"/>
          <a:ext cx="889000" cy="20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14534</xdr:rowOff>
    </xdr:from>
    <xdr:to>
      <xdr:col>45</xdr:col>
      <xdr:colOff>177800</xdr:colOff>
      <xdr:row>98</xdr:row>
      <xdr:rowOff>134579</xdr:rowOff>
    </xdr:to>
    <xdr:cxnSp macro="">
      <xdr:nvCxnSpPr>
        <xdr:cNvPr id="462" name="直線コネクタ 461"/>
        <xdr:cNvCxnSpPr/>
      </xdr:nvCxnSpPr>
      <xdr:spPr>
        <a:xfrm flipV="1">
          <a:off x="7861300" y="16816634"/>
          <a:ext cx="88900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23551</xdr:rowOff>
    </xdr:from>
    <xdr:to>
      <xdr:col>55</xdr:col>
      <xdr:colOff>50800</xdr:colOff>
      <xdr:row>96</xdr:row>
      <xdr:rowOff>125151</xdr:rowOff>
    </xdr:to>
    <xdr:sp macro="" textlink="">
      <xdr:nvSpPr>
        <xdr:cNvPr id="472" name="楕円 471"/>
        <xdr:cNvSpPr/>
      </xdr:nvSpPr>
      <xdr:spPr>
        <a:xfrm>
          <a:off x="104267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46428</xdr:rowOff>
    </xdr:from>
    <xdr:ext cx="534377" cy="259045"/>
    <xdr:sp macro="" textlink="">
      <xdr:nvSpPr>
        <xdr:cNvPr id="473" name="普通建設事業費 （ うち更新整備　）該当値テキスト"/>
        <xdr:cNvSpPr txBox="1"/>
      </xdr:nvSpPr>
      <xdr:spPr>
        <a:xfrm>
          <a:off x="10528300" y="163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106562</xdr:rowOff>
    </xdr:from>
    <xdr:to>
      <xdr:col>50</xdr:col>
      <xdr:colOff>165100</xdr:colOff>
      <xdr:row>97</xdr:row>
      <xdr:rowOff>36712</xdr:rowOff>
    </xdr:to>
    <xdr:sp macro="" textlink="">
      <xdr:nvSpPr>
        <xdr:cNvPr id="474" name="楕円 473"/>
        <xdr:cNvSpPr/>
      </xdr:nvSpPr>
      <xdr:spPr>
        <a:xfrm>
          <a:off x="9588500" y="165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27839</xdr:rowOff>
    </xdr:from>
    <xdr:ext cx="534377" cy="259045"/>
    <xdr:sp macro="" textlink="">
      <xdr:nvSpPr>
        <xdr:cNvPr id="475" name="テキスト ボックス 474"/>
        <xdr:cNvSpPr txBox="1"/>
      </xdr:nvSpPr>
      <xdr:spPr>
        <a:xfrm>
          <a:off x="9372111" y="166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135184</xdr:rowOff>
    </xdr:from>
    <xdr:to>
      <xdr:col>46</xdr:col>
      <xdr:colOff>38100</xdr:colOff>
      <xdr:row>98</xdr:row>
      <xdr:rowOff>65334</xdr:rowOff>
    </xdr:to>
    <xdr:sp macro="" textlink="">
      <xdr:nvSpPr>
        <xdr:cNvPr id="476" name="楕円 475"/>
        <xdr:cNvSpPr/>
      </xdr:nvSpPr>
      <xdr:spPr>
        <a:xfrm>
          <a:off x="8699500" y="1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56461</xdr:rowOff>
    </xdr:from>
    <xdr:ext cx="534377" cy="259045"/>
    <xdr:sp macro="" textlink="">
      <xdr:nvSpPr>
        <xdr:cNvPr id="477" name="テキスト ボックス 476"/>
        <xdr:cNvSpPr txBox="1"/>
      </xdr:nvSpPr>
      <xdr:spPr>
        <a:xfrm>
          <a:off x="8483111" y="168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83779</xdr:rowOff>
    </xdr:from>
    <xdr:to>
      <xdr:col>41</xdr:col>
      <xdr:colOff>101600</xdr:colOff>
      <xdr:row>99</xdr:row>
      <xdr:rowOff>13929</xdr:rowOff>
    </xdr:to>
    <xdr:sp macro="" textlink="">
      <xdr:nvSpPr>
        <xdr:cNvPr id="478" name="楕円 477"/>
        <xdr:cNvSpPr/>
      </xdr:nvSpPr>
      <xdr:spPr>
        <a:xfrm>
          <a:off x="7810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5056</xdr:rowOff>
    </xdr:from>
    <xdr:ext cx="534377" cy="259045"/>
    <xdr:sp macro="" textlink="">
      <xdr:nvSpPr>
        <xdr:cNvPr id="479" name="テキスト ボックス 478"/>
        <xdr:cNvSpPr txBox="1"/>
      </xdr:nvSpPr>
      <xdr:spPr>
        <a:xfrm>
          <a:off x="7594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75803</xdr:rowOff>
    </xdr:from>
    <xdr:to>
      <xdr:col>85</xdr:col>
      <xdr:colOff>127000</xdr:colOff>
      <xdr:row>39</xdr:row>
      <xdr:rowOff>86789</xdr:rowOff>
    </xdr:to>
    <xdr:cxnSp macro="">
      <xdr:nvCxnSpPr>
        <xdr:cNvPr id="510" name="直線コネクタ 509"/>
        <xdr:cNvCxnSpPr/>
      </xdr:nvCxnSpPr>
      <xdr:spPr>
        <a:xfrm>
          <a:off x="15481300" y="6762353"/>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75803</xdr:rowOff>
    </xdr:from>
    <xdr:to>
      <xdr:col>81</xdr:col>
      <xdr:colOff>50800</xdr:colOff>
      <xdr:row>39</xdr:row>
      <xdr:rowOff>95002</xdr:rowOff>
    </xdr:to>
    <xdr:cxnSp macro="">
      <xdr:nvCxnSpPr>
        <xdr:cNvPr id="513" name="直線コネクタ 512"/>
        <xdr:cNvCxnSpPr/>
      </xdr:nvCxnSpPr>
      <xdr:spPr>
        <a:xfrm flipV="1">
          <a:off x="14592300" y="6762353"/>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90701</xdr:rowOff>
    </xdr:from>
    <xdr:to>
      <xdr:col>76</xdr:col>
      <xdr:colOff>114300</xdr:colOff>
      <xdr:row>39</xdr:row>
      <xdr:rowOff>95002</xdr:rowOff>
    </xdr:to>
    <xdr:cxnSp macro="">
      <xdr:nvCxnSpPr>
        <xdr:cNvPr id="516" name="直線コネクタ 515"/>
        <xdr:cNvCxnSpPr/>
      </xdr:nvCxnSpPr>
      <xdr:spPr>
        <a:xfrm>
          <a:off x="13703300" y="6777251"/>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90701</xdr:rowOff>
    </xdr:from>
    <xdr:to>
      <xdr:col>71</xdr:col>
      <xdr:colOff>177800</xdr:colOff>
      <xdr:row>39</xdr:row>
      <xdr:rowOff>96396</xdr:rowOff>
    </xdr:to>
    <xdr:cxnSp macro="">
      <xdr:nvCxnSpPr>
        <xdr:cNvPr id="519" name="直線コネクタ 518"/>
        <xdr:cNvCxnSpPr/>
      </xdr:nvCxnSpPr>
      <xdr:spPr>
        <a:xfrm flipV="1">
          <a:off x="12814300" y="6777251"/>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35989</xdr:rowOff>
    </xdr:from>
    <xdr:to>
      <xdr:col>85</xdr:col>
      <xdr:colOff>177800</xdr:colOff>
      <xdr:row>39</xdr:row>
      <xdr:rowOff>137589</xdr:rowOff>
    </xdr:to>
    <xdr:sp macro="" textlink="">
      <xdr:nvSpPr>
        <xdr:cNvPr id="529" name="楕円 528"/>
        <xdr:cNvSpPr/>
      </xdr:nvSpPr>
      <xdr:spPr>
        <a:xfrm>
          <a:off x="16268700" y="67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25003</xdr:rowOff>
    </xdr:from>
    <xdr:to>
      <xdr:col>81</xdr:col>
      <xdr:colOff>101600</xdr:colOff>
      <xdr:row>39</xdr:row>
      <xdr:rowOff>126603</xdr:rowOff>
    </xdr:to>
    <xdr:sp macro="" textlink="">
      <xdr:nvSpPr>
        <xdr:cNvPr id="531" name="楕円 530"/>
        <xdr:cNvSpPr/>
      </xdr:nvSpPr>
      <xdr:spPr>
        <a:xfrm>
          <a:off x="15430500" y="67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117730</xdr:rowOff>
    </xdr:from>
    <xdr:ext cx="469744" cy="259045"/>
    <xdr:sp macro="" textlink="">
      <xdr:nvSpPr>
        <xdr:cNvPr id="532" name="テキスト ボックス 531"/>
        <xdr:cNvSpPr txBox="1"/>
      </xdr:nvSpPr>
      <xdr:spPr>
        <a:xfrm>
          <a:off x="15246428" y="68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44202</xdr:rowOff>
    </xdr:from>
    <xdr:to>
      <xdr:col>76</xdr:col>
      <xdr:colOff>165100</xdr:colOff>
      <xdr:row>39</xdr:row>
      <xdr:rowOff>145802</xdr:rowOff>
    </xdr:to>
    <xdr:sp macro="" textlink="">
      <xdr:nvSpPr>
        <xdr:cNvPr id="533" name="楕円 532"/>
        <xdr:cNvSpPr/>
      </xdr:nvSpPr>
      <xdr:spPr>
        <a:xfrm>
          <a:off x="14541500" y="67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136929</xdr:rowOff>
    </xdr:from>
    <xdr:ext cx="469744" cy="259045"/>
    <xdr:sp macro="" textlink="">
      <xdr:nvSpPr>
        <xdr:cNvPr id="534" name="テキスト ボックス 533"/>
        <xdr:cNvSpPr txBox="1"/>
      </xdr:nvSpPr>
      <xdr:spPr>
        <a:xfrm>
          <a:off x="14357428" y="68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39901</xdr:rowOff>
    </xdr:from>
    <xdr:to>
      <xdr:col>72</xdr:col>
      <xdr:colOff>38100</xdr:colOff>
      <xdr:row>39</xdr:row>
      <xdr:rowOff>141501</xdr:rowOff>
    </xdr:to>
    <xdr:sp macro="" textlink="">
      <xdr:nvSpPr>
        <xdr:cNvPr id="535" name="楕円 534"/>
        <xdr:cNvSpPr/>
      </xdr:nvSpPr>
      <xdr:spPr>
        <a:xfrm>
          <a:off x="13652500" y="67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132628</xdr:rowOff>
    </xdr:from>
    <xdr:ext cx="469744" cy="259045"/>
    <xdr:sp macro="" textlink="">
      <xdr:nvSpPr>
        <xdr:cNvPr id="536" name="テキスト ボックス 535"/>
        <xdr:cNvSpPr txBox="1"/>
      </xdr:nvSpPr>
      <xdr:spPr>
        <a:xfrm>
          <a:off x="13468428" y="681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45596</xdr:rowOff>
    </xdr:from>
    <xdr:to>
      <xdr:col>67</xdr:col>
      <xdr:colOff>101600</xdr:colOff>
      <xdr:row>39</xdr:row>
      <xdr:rowOff>147196</xdr:rowOff>
    </xdr:to>
    <xdr:sp macro="" textlink="">
      <xdr:nvSpPr>
        <xdr:cNvPr id="537" name="楕円 536"/>
        <xdr:cNvSpPr/>
      </xdr:nvSpPr>
      <xdr:spPr>
        <a:xfrm>
          <a:off x="12763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138323</xdr:rowOff>
    </xdr:from>
    <xdr:ext cx="378565" cy="259045"/>
    <xdr:sp macro="" textlink="">
      <xdr:nvSpPr>
        <xdr:cNvPr id="538" name="テキスト ボックス 537"/>
        <xdr:cNvSpPr txBox="1"/>
      </xdr:nvSpPr>
      <xdr:spPr>
        <a:xfrm>
          <a:off x="12625017" y="682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68473</xdr:rowOff>
    </xdr:from>
    <xdr:to>
      <xdr:col>85</xdr:col>
      <xdr:colOff>127000</xdr:colOff>
      <xdr:row>76</xdr:row>
      <xdr:rowOff>74281</xdr:rowOff>
    </xdr:to>
    <xdr:cxnSp macro="">
      <xdr:nvCxnSpPr>
        <xdr:cNvPr id="612" name="直線コネクタ 611"/>
        <xdr:cNvCxnSpPr/>
      </xdr:nvCxnSpPr>
      <xdr:spPr>
        <a:xfrm flipV="1">
          <a:off x="15481300" y="13098673"/>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74281</xdr:rowOff>
    </xdr:from>
    <xdr:to>
      <xdr:col>81</xdr:col>
      <xdr:colOff>50800</xdr:colOff>
      <xdr:row>76</xdr:row>
      <xdr:rowOff>82316</xdr:rowOff>
    </xdr:to>
    <xdr:cxnSp macro="">
      <xdr:nvCxnSpPr>
        <xdr:cNvPr id="615" name="直線コネクタ 614"/>
        <xdr:cNvCxnSpPr/>
      </xdr:nvCxnSpPr>
      <xdr:spPr>
        <a:xfrm flipV="1">
          <a:off x="14592300" y="13104481"/>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80378</xdr:rowOff>
    </xdr:from>
    <xdr:to>
      <xdr:col>76</xdr:col>
      <xdr:colOff>114300</xdr:colOff>
      <xdr:row>76</xdr:row>
      <xdr:rowOff>82316</xdr:rowOff>
    </xdr:to>
    <xdr:cxnSp macro="">
      <xdr:nvCxnSpPr>
        <xdr:cNvPr id="618" name="直線コネクタ 617"/>
        <xdr:cNvCxnSpPr/>
      </xdr:nvCxnSpPr>
      <xdr:spPr>
        <a:xfrm>
          <a:off x="13703300" y="13110578"/>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75515</xdr:rowOff>
    </xdr:from>
    <xdr:to>
      <xdr:col>71</xdr:col>
      <xdr:colOff>177800</xdr:colOff>
      <xdr:row>76</xdr:row>
      <xdr:rowOff>80378</xdr:rowOff>
    </xdr:to>
    <xdr:cxnSp macro="">
      <xdr:nvCxnSpPr>
        <xdr:cNvPr id="621" name="直線コネクタ 620"/>
        <xdr:cNvCxnSpPr/>
      </xdr:nvCxnSpPr>
      <xdr:spPr>
        <a:xfrm>
          <a:off x="12814300" y="13105715"/>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17673</xdr:rowOff>
    </xdr:from>
    <xdr:to>
      <xdr:col>85</xdr:col>
      <xdr:colOff>177800</xdr:colOff>
      <xdr:row>76</xdr:row>
      <xdr:rowOff>119273</xdr:rowOff>
    </xdr:to>
    <xdr:sp macro="" textlink="">
      <xdr:nvSpPr>
        <xdr:cNvPr id="631" name="楕円 630"/>
        <xdr:cNvSpPr/>
      </xdr:nvSpPr>
      <xdr:spPr>
        <a:xfrm>
          <a:off x="16268700" y="13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167550</xdr:rowOff>
    </xdr:from>
    <xdr:ext cx="534377" cy="259045"/>
    <xdr:sp macro="" textlink="">
      <xdr:nvSpPr>
        <xdr:cNvPr id="632" name="公債費該当値テキスト"/>
        <xdr:cNvSpPr txBox="1"/>
      </xdr:nvSpPr>
      <xdr:spPr>
        <a:xfrm>
          <a:off x="16370300" y="130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23481</xdr:rowOff>
    </xdr:from>
    <xdr:to>
      <xdr:col>81</xdr:col>
      <xdr:colOff>101600</xdr:colOff>
      <xdr:row>76</xdr:row>
      <xdr:rowOff>125081</xdr:rowOff>
    </xdr:to>
    <xdr:sp macro="" textlink="">
      <xdr:nvSpPr>
        <xdr:cNvPr id="633" name="楕円 632"/>
        <xdr:cNvSpPr/>
      </xdr:nvSpPr>
      <xdr:spPr>
        <a:xfrm>
          <a:off x="15430500" y="130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116208</xdr:rowOff>
    </xdr:from>
    <xdr:ext cx="534377" cy="259045"/>
    <xdr:sp macro="" textlink="">
      <xdr:nvSpPr>
        <xdr:cNvPr id="634" name="テキスト ボックス 633"/>
        <xdr:cNvSpPr txBox="1"/>
      </xdr:nvSpPr>
      <xdr:spPr>
        <a:xfrm>
          <a:off x="15214111" y="131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31516</xdr:rowOff>
    </xdr:from>
    <xdr:to>
      <xdr:col>76</xdr:col>
      <xdr:colOff>165100</xdr:colOff>
      <xdr:row>76</xdr:row>
      <xdr:rowOff>133116</xdr:rowOff>
    </xdr:to>
    <xdr:sp macro="" textlink="">
      <xdr:nvSpPr>
        <xdr:cNvPr id="635" name="楕円 634"/>
        <xdr:cNvSpPr/>
      </xdr:nvSpPr>
      <xdr:spPr>
        <a:xfrm>
          <a:off x="14541500" y="1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124243</xdr:rowOff>
    </xdr:from>
    <xdr:ext cx="534377" cy="259045"/>
    <xdr:sp macro="" textlink="">
      <xdr:nvSpPr>
        <xdr:cNvPr id="636" name="テキスト ボックス 635"/>
        <xdr:cNvSpPr txBox="1"/>
      </xdr:nvSpPr>
      <xdr:spPr>
        <a:xfrm>
          <a:off x="14325111" y="131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29578</xdr:rowOff>
    </xdr:from>
    <xdr:to>
      <xdr:col>72</xdr:col>
      <xdr:colOff>38100</xdr:colOff>
      <xdr:row>76</xdr:row>
      <xdr:rowOff>131178</xdr:rowOff>
    </xdr:to>
    <xdr:sp macro="" textlink="">
      <xdr:nvSpPr>
        <xdr:cNvPr id="637" name="楕円 636"/>
        <xdr:cNvSpPr/>
      </xdr:nvSpPr>
      <xdr:spPr>
        <a:xfrm>
          <a:off x="13652500" y="130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122305</xdr:rowOff>
    </xdr:from>
    <xdr:ext cx="534377" cy="259045"/>
    <xdr:sp macro="" textlink="">
      <xdr:nvSpPr>
        <xdr:cNvPr id="638" name="テキスト ボックス 637"/>
        <xdr:cNvSpPr txBox="1"/>
      </xdr:nvSpPr>
      <xdr:spPr>
        <a:xfrm>
          <a:off x="13436111"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24715</xdr:rowOff>
    </xdr:from>
    <xdr:to>
      <xdr:col>67</xdr:col>
      <xdr:colOff>101600</xdr:colOff>
      <xdr:row>76</xdr:row>
      <xdr:rowOff>126315</xdr:rowOff>
    </xdr:to>
    <xdr:sp macro="" textlink="">
      <xdr:nvSpPr>
        <xdr:cNvPr id="639" name="楕円 638"/>
        <xdr:cNvSpPr/>
      </xdr:nvSpPr>
      <xdr:spPr>
        <a:xfrm>
          <a:off x="12763500" y="130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117442</xdr:rowOff>
    </xdr:from>
    <xdr:ext cx="534377" cy="259045"/>
    <xdr:sp macro="" textlink="">
      <xdr:nvSpPr>
        <xdr:cNvPr id="640" name="テキスト ボックス 639"/>
        <xdr:cNvSpPr txBox="1"/>
      </xdr:nvSpPr>
      <xdr:spPr>
        <a:xfrm>
          <a:off x="12547111" y="131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11947</xdr:rowOff>
    </xdr:from>
    <xdr:to>
      <xdr:col>85</xdr:col>
      <xdr:colOff>127000</xdr:colOff>
      <xdr:row>99</xdr:row>
      <xdr:rowOff>26648</xdr:rowOff>
    </xdr:to>
    <xdr:cxnSp macro="">
      <xdr:nvCxnSpPr>
        <xdr:cNvPr id="669" name="直線コネクタ 668"/>
        <xdr:cNvCxnSpPr/>
      </xdr:nvCxnSpPr>
      <xdr:spPr>
        <a:xfrm>
          <a:off x="15481300" y="16985497"/>
          <a:ext cx="8382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11947</xdr:rowOff>
    </xdr:from>
    <xdr:to>
      <xdr:col>81</xdr:col>
      <xdr:colOff>50800</xdr:colOff>
      <xdr:row>99</xdr:row>
      <xdr:rowOff>16777</xdr:rowOff>
    </xdr:to>
    <xdr:cxnSp macro="">
      <xdr:nvCxnSpPr>
        <xdr:cNvPr id="672" name="直線コネクタ 671"/>
        <xdr:cNvCxnSpPr/>
      </xdr:nvCxnSpPr>
      <xdr:spPr>
        <a:xfrm flipV="1">
          <a:off x="14592300" y="1698549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16777</xdr:rowOff>
    </xdr:from>
    <xdr:to>
      <xdr:col>76</xdr:col>
      <xdr:colOff>114300</xdr:colOff>
      <xdr:row>99</xdr:row>
      <xdr:rowOff>30510</xdr:rowOff>
    </xdr:to>
    <xdr:cxnSp macro="">
      <xdr:nvCxnSpPr>
        <xdr:cNvPr id="675" name="直線コネクタ 674"/>
        <xdr:cNvCxnSpPr/>
      </xdr:nvCxnSpPr>
      <xdr:spPr>
        <a:xfrm flipV="1">
          <a:off x="13703300" y="16990327"/>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30510</xdr:rowOff>
    </xdr:from>
    <xdr:to>
      <xdr:col>71</xdr:col>
      <xdr:colOff>177800</xdr:colOff>
      <xdr:row>99</xdr:row>
      <xdr:rowOff>39241</xdr:rowOff>
    </xdr:to>
    <xdr:cxnSp macro="">
      <xdr:nvCxnSpPr>
        <xdr:cNvPr id="678" name="直線コネクタ 677"/>
        <xdr:cNvCxnSpPr/>
      </xdr:nvCxnSpPr>
      <xdr:spPr>
        <a:xfrm flipV="1">
          <a:off x="12814300" y="17004060"/>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147298</xdr:rowOff>
    </xdr:from>
    <xdr:to>
      <xdr:col>85</xdr:col>
      <xdr:colOff>177800</xdr:colOff>
      <xdr:row>99</xdr:row>
      <xdr:rowOff>77448</xdr:rowOff>
    </xdr:to>
    <xdr:sp macro="" textlink="">
      <xdr:nvSpPr>
        <xdr:cNvPr id="688" name="楕円 687"/>
        <xdr:cNvSpPr/>
      </xdr:nvSpPr>
      <xdr:spPr>
        <a:xfrm>
          <a:off x="16268700" y="169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62225</xdr:rowOff>
    </xdr:from>
    <xdr:ext cx="469744" cy="259045"/>
    <xdr:sp macro="" textlink="">
      <xdr:nvSpPr>
        <xdr:cNvPr id="689" name="積立金該当値テキスト"/>
        <xdr:cNvSpPr txBox="1"/>
      </xdr:nvSpPr>
      <xdr:spPr>
        <a:xfrm>
          <a:off x="16370300" y="1686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132597</xdr:rowOff>
    </xdr:from>
    <xdr:to>
      <xdr:col>81</xdr:col>
      <xdr:colOff>101600</xdr:colOff>
      <xdr:row>99</xdr:row>
      <xdr:rowOff>62747</xdr:rowOff>
    </xdr:to>
    <xdr:sp macro="" textlink="">
      <xdr:nvSpPr>
        <xdr:cNvPr id="690" name="楕円 689"/>
        <xdr:cNvSpPr/>
      </xdr:nvSpPr>
      <xdr:spPr>
        <a:xfrm>
          <a:off x="15430500" y="169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53874</xdr:rowOff>
    </xdr:from>
    <xdr:ext cx="534377" cy="259045"/>
    <xdr:sp macro="" textlink="">
      <xdr:nvSpPr>
        <xdr:cNvPr id="691" name="テキスト ボックス 690"/>
        <xdr:cNvSpPr txBox="1"/>
      </xdr:nvSpPr>
      <xdr:spPr>
        <a:xfrm>
          <a:off x="15214111" y="170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137427</xdr:rowOff>
    </xdr:from>
    <xdr:to>
      <xdr:col>76</xdr:col>
      <xdr:colOff>165100</xdr:colOff>
      <xdr:row>99</xdr:row>
      <xdr:rowOff>67577</xdr:rowOff>
    </xdr:to>
    <xdr:sp macro="" textlink="">
      <xdr:nvSpPr>
        <xdr:cNvPr id="692" name="楕円 691"/>
        <xdr:cNvSpPr/>
      </xdr:nvSpPr>
      <xdr:spPr>
        <a:xfrm>
          <a:off x="14541500" y="169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58704</xdr:rowOff>
    </xdr:from>
    <xdr:ext cx="534377" cy="259045"/>
    <xdr:sp macro="" textlink="">
      <xdr:nvSpPr>
        <xdr:cNvPr id="693" name="テキスト ボックス 692"/>
        <xdr:cNvSpPr txBox="1"/>
      </xdr:nvSpPr>
      <xdr:spPr>
        <a:xfrm>
          <a:off x="14325111" y="170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151160</xdr:rowOff>
    </xdr:from>
    <xdr:to>
      <xdr:col>72</xdr:col>
      <xdr:colOff>38100</xdr:colOff>
      <xdr:row>99</xdr:row>
      <xdr:rowOff>81310</xdr:rowOff>
    </xdr:to>
    <xdr:sp macro="" textlink="">
      <xdr:nvSpPr>
        <xdr:cNvPr id="694" name="楕円 693"/>
        <xdr:cNvSpPr/>
      </xdr:nvSpPr>
      <xdr:spPr>
        <a:xfrm>
          <a:off x="13652500" y="169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72437</xdr:rowOff>
    </xdr:from>
    <xdr:ext cx="469744" cy="259045"/>
    <xdr:sp macro="" textlink="">
      <xdr:nvSpPr>
        <xdr:cNvPr id="695" name="テキスト ボックス 694"/>
        <xdr:cNvSpPr txBox="1"/>
      </xdr:nvSpPr>
      <xdr:spPr>
        <a:xfrm>
          <a:off x="13468428" y="1704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159891</xdr:rowOff>
    </xdr:from>
    <xdr:to>
      <xdr:col>67</xdr:col>
      <xdr:colOff>101600</xdr:colOff>
      <xdr:row>99</xdr:row>
      <xdr:rowOff>90041</xdr:rowOff>
    </xdr:to>
    <xdr:sp macro="" textlink="">
      <xdr:nvSpPr>
        <xdr:cNvPr id="696" name="楕円 695"/>
        <xdr:cNvSpPr/>
      </xdr:nvSpPr>
      <xdr:spPr>
        <a:xfrm>
          <a:off x="12763500" y="16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81168</xdr:rowOff>
    </xdr:from>
    <xdr:ext cx="469744" cy="259045"/>
    <xdr:sp macro="" textlink="">
      <xdr:nvSpPr>
        <xdr:cNvPr id="697" name="テキスト ボックス 696"/>
        <xdr:cNvSpPr txBox="1"/>
      </xdr:nvSpPr>
      <xdr:spPr>
        <a:xfrm>
          <a:off x="12579428" y="170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34354</xdr:rowOff>
    </xdr:from>
    <xdr:to>
      <xdr:col>116</xdr:col>
      <xdr:colOff>63500</xdr:colOff>
      <xdr:row>39</xdr:row>
      <xdr:rowOff>34544</xdr:rowOff>
    </xdr:to>
    <xdr:cxnSp macro="">
      <xdr:nvCxnSpPr>
        <xdr:cNvPr id="726" name="直線コネクタ 725"/>
        <xdr:cNvCxnSpPr/>
      </xdr:nvCxnSpPr>
      <xdr:spPr>
        <a:xfrm flipV="1">
          <a:off x="21323300" y="672090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34163</xdr:rowOff>
    </xdr:from>
    <xdr:to>
      <xdr:col>111</xdr:col>
      <xdr:colOff>177800</xdr:colOff>
      <xdr:row>39</xdr:row>
      <xdr:rowOff>34544</xdr:rowOff>
    </xdr:to>
    <xdr:cxnSp macro="">
      <xdr:nvCxnSpPr>
        <xdr:cNvPr id="729" name="直線コネクタ 728"/>
        <xdr:cNvCxnSpPr/>
      </xdr:nvCxnSpPr>
      <xdr:spPr>
        <a:xfrm>
          <a:off x="20434300" y="672071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34163</xdr:rowOff>
    </xdr:from>
    <xdr:to>
      <xdr:col>107</xdr:col>
      <xdr:colOff>50800</xdr:colOff>
      <xdr:row>39</xdr:row>
      <xdr:rowOff>34354</xdr:rowOff>
    </xdr:to>
    <xdr:cxnSp macro="">
      <xdr:nvCxnSpPr>
        <xdr:cNvPr id="732" name="直線コネクタ 731"/>
        <xdr:cNvCxnSpPr/>
      </xdr:nvCxnSpPr>
      <xdr:spPr>
        <a:xfrm flipV="1">
          <a:off x="19545300" y="672071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34354</xdr:rowOff>
    </xdr:from>
    <xdr:to>
      <xdr:col>102</xdr:col>
      <xdr:colOff>114300</xdr:colOff>
      <xdr:row>39</xdr:row>
      <xdr:rowOff>34734</xdr:rowOff>
    </xdr:to>
    <xdr:cxnSp macro="">
      <xdr:nvCxnSpPr>
        <xdr:cNvPr id="735" name="直線コネクタ 734"/>
        <xdr:cNvCxnSpPr/>
      </xdr:nvCxnSpPr>
      <xdr:spPr>
        <a:xfrm flipV="1">
          <a:off x="18656300" y="672090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155004</xdr:rowOff>
    </xdr:from>
    <xdr:to>
      <xdr:col>116</xdr:col>
      <xdr:colOff>114300</xdr:colOff>
      <xdr:row>39</xdr:row>
      <xdr:rowOff>85154</xdr:rowOff>
    </xdr:to>
    <xdr:sp macro="" textlink="">
      <xdr:nvSpPr>
        <xdr:cNvPr id="745" name="楕円 744"/>
        <xdr:cNvSpPr/>
      </xdr:nvSpPr>
      <xdr:spPr>
        <a:xfrm>
          <a:off x="22110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69931</xdr:rowOff>
    </xdr:from>
    <xdr:ext cx="313932" cy="259045"/>
    <xdr:sp macro="" textlink="">
      <xdr:nvSpPr>
        <xdr:cNvPr id="746" name="投資及び出資金該当値テキスト"/>
        <xdr:cNvSpPr txBox="1"/>
      </xdr:nvSpPr>
      <xdr:spPr>
        <a:xfrm>
          <a:off x="22212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47" name="楕円 746"/>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76471</xdr:rowOff>
    </xdr:from>
    <xdr:ext cx="313932" cy="259045"/>
    <xdr:sp macro="" textlink="">
      <xdr:nvSpPr>
        <xdr:cNvPr id="748" name="テキスト ボックス 747"/>
        <xdr:cNvSpPr txBox="1"/>
      </xdr:nvSpPr>
      <xdr:spPr>
        <a:xfrm>
          <a:off x="21166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154813</xdr:rowOff>
    </xdr:from>
    <xdr:to>
      <xdr:col>107</xdr:col>
      <xdr:colOff>101600</xdr:colOff>
      <xdr:row>39</xdr:row>
      <xdr:rowOff>84963</xdr:rowOff>
    </xdr:to>
    <xdr:sp macro="" textlink="">
      <xdr:nvSpPr>
        <xdr:cNvPr id="749" name="楕円 748"/>
        <xdr:cNvSpPr/>
      </xdr:nvSpPr>
      <xdr:spPr>
        <a:xfrm>
          <a:off x="20383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76090</xdr:rowOff>
    </xdr:from>
    <xdr:ext cx="313932" cy="259045"/>
    <xdr:sp macro="" textlink="">
      <xdr:nvSpPr>
        <xdr:cNvPr id="750" name="テキスト ボックス 749"/>
        <xdr:cNvSpPr txBox="1"/>
      </xdr:nvSpPr>
      <xdr:spPr>
        <a:xfrm>
          <a:off x="20277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155004</xdr:rowOff>
    </xdr:from>
    <xdr:to>
      <xdr:col>102</xdr:col>
      <xdr:colOff>165100</xdr:colOff>
      <xdr:row>39</xdr:row>
      <xdr:rowOff>85154</xdr:rowOff>
    </xdr:to>
    <xdr:sp macro="" textlink="">
      <xdr:nvSpPr>
        <xdr:cNvPr id="751" name="楕円 750"/>
        <xdr:cNvSpPr/>
      </xdr:nvSpPr>
      <xdr:spPr>
        <a:xfrm>
          <a:off x="19494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76281</xdr:rowOff>
    </xdr:from>
    <xdr:ext cx="313932" cy="259045"/>
    <xdr:sp macro="" textlink="">
      <xdr:nvSpPr>
        <xdr:cNvPr id="752" name="テキスト ボックス 751"/>
        <xdr:cNvSpPr txBox="1"/>
      </xdr:nvSpPr>
      <xdr:spPr>
        <a:xfrm>
          <a:off x="19388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155384</xdr:rowOff>
    </xdr:from>
    <xdr:to>
      <xdr:col>98</xdr:col>
      <xdr:colOff>38100</xdr:colOff>
      <xdr:row>39</xdr:row>
      <xdr:rowOff>85534</xdr:rowOff>
    </xdr:to>
    <xdr:sp macro="" textlink="">
      <xdr:nvSpPr>
        <xdr:cNvPr id="753" name="楕円 752"/>
        <xdr:cNvSpPr/>
      </xdr:nvSpPr>
      <xdr:spPr>
        <a:xfrm>
          <a:off x="18605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76661</xdr:rowOff>
    </xdr:from>
    <xdr:ext cx="313932" cy="259045"/>
    <xdr:sp macro="" textlink="">
      <xdr:nvSpPr>
        <xdr:cNvPr id="754" name="テキスト ボックス 753"/>
        <xdr:cNvSpPr txBox="1"/>
      </xdr:nvSpPr>
      <xdr:spPr>
        <a:xfrm>
          <a:off x="18499333" y="6763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102484</xdr:rowOff>
    </xdr:from>
    <xdr:to>
      <xdr:col>116</xdr:col>
      <xdr:colOff>63500</xdr:colOff>
      <xdr:row>58</xdr:row>
      <xdr:rowOff>102919</xdr:rowOff>
    </xdr:to>
    <xdr:cxnSp macro="">
      <xdr:nvCxnSpPr>
        <xdr:cNvPr id="781" name="直線コネクタ 780"/>
        <xdr:cNvCxnSpPr/>
      </xdr:nvCxnSpPr>
      <xdr:spPr>
        <a:xfrm flipV="1">
          <a:off x="21323300" y="10046584"/>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102919</xdr:rowOff>
    </xdr:from>
    <xdr:to>
      <xdr:col>111</xdr:col>
      <xdr:colOff>177800</xdr:colOff>
      <xdr:row>58</xdr:row>
      <xdr:rowOff>104130</xdr:rowOff>
    </xdr:to>
    <xdr:cxnSp macro="">
      <xdr:nvCxnSpPr>
        <xdr:cNvPr id="784" name="直線コネクタ 783"/>
        <xdr:cNvCxnSpPr/>
      </xdr:nvCxnSpPr>
      <xdr:spPr>
        <a:xfrm flipV="1">
          <a:off x="20434300" y="1004701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104130</xdr:rowOff>
    </xdr:from>
    <xdr:to>
      <xdr:col>107</xdr:col>
      <xdr:colOff>50800</xdr:colOff>
      <xdr:row>58</xdr:row>
      <xdr:rowOff>104884</xdr:rowOff>
    </xdr:to>
    <xdr:cxnSp macro="">
      <xdr:nvCxnSpPr>
        <xdr:cNvPr id="787" name="直線コネクタ 786"/>
        <xdr:cNvCxnSpPr/>
      </xdr:nvCxnSpPr>
      <xdr:spPr>
        <a:xfrm flipV="1">
          <a:off x="19545300" y="1004823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104770</xdr:rowOff>
    </xdr:from>
    <xdr:to>
      <xdr:col>102</xdr:col>
      <xdr:colOff>114300</xdr:colOff>
      <xdr:row>58</xdr:row>
      <xdr:rowOff>104884</xdr:rowOff>
    </xdr:to>
    <xdr:cxnSp macro="">
      <xdr:nvCxnSpPr>
        <xdr:cNvPr id="790" name="直線コネクタ 789"/>
        <xdr:cNvCxnSpPr/>
      </xdr:nvCxnSpPr>
      <xdr:spPr>
        <a:xfrm>
          <a:off x="18656300" y="1004887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51684</xdr:rowOff>
    </xdr:from>
    <xdr:to>
      <xdr:col>116</xdr:col>
      <xdr:colOff>114300</xdr:colOff>
      <xdr:row>58</xdr:row>
      <xdr:rowOff>153284</xdr:rowOff>
    </xdr:to>
    <xdr:sp macro="" textlink="">
      <xdr:nvSpPr>
        <xdr:cNvPr id="800" name="楕円 799"/>
        <xdr:cNvSpPr/>
      </xdr:nvSpPr>
      <xdr:spPr>
        <a:xfrm>
          <a:off x="221107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138061</xdr:rowOff>
    </xdr:from>
    <xdr:ext cx="469744" cy="259045"/>
    <xdr:sp macro="" textlink="">
      <xdr:nvSpPr>
        <xdr:cNvPr id="801" name="貸付金該当値テキスト"/>
        <xdr:cNvSpPr txBox="1"/>
      </xdr:nvSpPr>
      <xdr:spPr>
        <a:xfrm>
          <a:off x="22212300" y="991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52119</xdr:rowOff>
    </xdr:from>
    <xdr:to>
      <xdr:col>112</xdr:col>
      <xdr:colOff>38100</xdr:colOff>
      <xdr:row>58</xdr:row>
      <xdr:rowOff>153719</xdr:rowOff>
    </xdr:to>
    <xdr:sp macro="" textlink="">
      <xdr:nvSpPr>
        <xdr:cNvPr id="802" name="楕円 801"/>
        <xdr:cNvSpPr/>
      </xdr:nvSpPr>
      <xdr:spPr>
        <a:xfrm>
          <a:off x="21272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144846</xdr:rowOff>
    </xdr:from>
    <xdr:ext cx="469744" cy="259045"/>
    <xdr:sp macro="" textlink="">
      <xdr:nvSpPr>
        <xdr:cNvPr id="803" name="テキスト ボックス 802"/>
        <xdr:cNvSpPr txBox="1"/>
      </xdr:nvSpPr>
      <xdr:spPr>
        <a:xfrm>
          <a:off x="21088428" y="100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53330</xdr:rowOff>
    </xdr:from>
    <xdr:to>
      <xdr:col>107</xdr:col>
      <xdr:colOff>101600</xdr:colOff>
      <xdr:row>58</xdr:row>
      <xdr:rowOff>154930</xdr:rowOff>
    </xdr:to>
    <xdr:sp macro="" textlink="">
      <xdr:nvSpPr>
        <xdr:cNvPr id="804" name="楕円 803"/>
        <xdr:cNvSpPr/>
      </xdr:nvSpPr>
      <xdr:spPr>
        <a:xfrm>
          <a:off x="20383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146057</xdr:rowOff>
    </xdr:from>
    <xdr:ext cx="469744" cy="259045"/>
    <xdr:sp macro="" textlink="">
      <xdr:nvSpPr>
        <xdr:cNvPr id="805" name="テキスト ボックス 804"/>
        <xdr:cNvSpPr txBox="1"/>
      </xdr:nvSpPr>
      <xdr:spPr>
        <a:xfrm>
          <a:off x="20199428"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54084</xdr:rowOff>
    </xdr:from>
    <xdr:to>
      <xdr:col>102</xdr:col>
      <xdr:colOff>165100</xdr:colOff>
      <xdr:row>58</xdr:row>
      <xdr:rowOff>155684</xdr:rowOff>
    </xdr:to>
    <xdr:sp macro="" textlink="">
      <xdr:nvSpPr>
        <xdr:cNvPr id="806" name="楕円 805"/>
        <xdr:cNvSpPr/>
      </xdr:nvSpPr>
      <xdr:spPr>
        <a:xfrm>
          <a:off x="19494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146811</xdr:rowOff>
    </xdr:from>
    <xdr:ext cx="469744" cy="259045"/>
    <xdr:sp macro="" textlink="">
      <xdr:nvSpPr>
        <xdr:cNvPr id="807" name="テキスト ボックス 806"/>
        <xdr:cNvSpPr txBox="1"/>
      </xdr:nvSpPr>
      <xdr:spPr>
        <a:xfrm>
          <a:off x="19310428"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53970</xdr:rowOff>
    </xdr:from>
    <xdr:to>
      <xdr:col>98</xdr:col>
      <xdr:colOff>38100</xdr:colOff>
      <xdr:row>58</xdr:row>
      <xdr:rowOff>155570</xdr:rowOff>
    </xdr:to>
    <xdr:sp macro="" textlink="">
      <xdr:nvSpPr>
        <xdr:cNvPr id="808" name="楕円 807"/>
        <xdr:cNvSpPr/>
      </xdr:nvSpPr>
      <xdr:spPr>
        <a:xfrm>
          <a:off x="18605500" y="99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146697</xdr:rowOff>
    </xdr:from>
    <xdr:ext cx="469744" cy="259045"/>
    <xdr:sp macro="" textlink="">
      <xdr:nvSpPr>
        <xdr:cNvPr id="809" name="テキスト ボックス 808"/>
        <xdr:cNvSpPr txBox="1"/>
      </xdr:nvSpPr>
      <xdr:spPr>
        <a:xfrm>
          <a:off x="18421428" y="1009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57036</xdr:rowOff>
    </xdr:from>
    <xdr:to>
      <xdr:col>116</xdr:col>
      <xdr:colOff>63500</xdr:colOff>
      <xdr:row>73</xdr:row>
      <xdr:rowOff>116446</xdr:rowOff>
    </xdr:to>
    <xdr:cxnSp macro="">
      <xdr:nvCxnSpPr>
        <xdr:cNvPr id="838" name="直線コネクタ 837"/>
        <xdr:cNvCxnSpPr/>
      </xdr:nvCxnSpPr>
      <xdr:spPr>
        <a:xfrm flipV="1">
          <a:off x="21323300" y="12572886"/>
          <a:ext cx="8382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116446</xdr:rowOff>
    </xdr:from>
    <xdr:to>
      <xdr:col>111</xdr:col>
      <xdr:colOff>177800</xdr:colOff>
      <xdr:row>73</xdr:row>
      <xdr:rowOff>119355</xdr:rowOff>
    </xdr:to>
    <xdr:cxnSp macro="">
      <xdr:nvCxnSpPr>
        <xdr:cNvPr id="841" name="直線コネクタ 840"/>
        <xdr:cNvCxnSpPr/>
      </xdr:nvCxnSpPr>
      <xdr:spPr>
        <a:xfrm flipV="1">
          <a:off x="20434300" y="12632296"/>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119355</xdr:rowOff>
    </xdr:from>
    <xdr:to>
      <xdr:col>107</xdr:col>
      <xdr:colOff>50800</xdr:colOff>
      <xdr:row>73</xdr:row>
      <xdr:rowOff>157238</xdr:rowOff>
    </xdr:to>
    <xdr:cxnSp macro="">
      <xdr:nvCxnSpPr>
        <xdr:cNvPr id="844" name="直線コネクタ 843"/>
        <xdr:cNvCxnSpPr/>
      </xdr:nvCxnSpPr>
      <xdr:spPr>
        <a:xfrm flipV="1">
          <a:off x="19545300" y="12635205"/>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144297</xdr:rowOff>
    </xdr:from>
    <xdr:to>
      <xdr:col>102</xdr:col>
      <xdr:colOff>114300</xdr:colOff>
      <xdr:row>73</xdr:row>
      <xdr:rowOff>157238</xdr:rowOff>
    </xdr:to>
    <xdr:cxnSp macro="">
      <xdr:nvCxnSpPr>
        <xdr:cNvPr id="847" name="直線コネクタ 846"/>
        <xdr:cNvCxnSpPr/>
      </xdr:nvCxnSpPr>
      <xdr:spPr>
        <a:xfrm>
          <a:off x="18656300" y="12660147"/>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6236</xdr:rowOff>
    </xdr:from>
    <xdr:to>
      <xdr:col>116</xdr:col>
      <xdr:colOff>114300</xdr:colOff>
      <xdr:row>73</xdr:row>
      <xdr:rowOff>107836</xdr:rowOff>
    </xdr:to>
    <xdr:sp macro="" textlink="">
      <xdr:nvSpPr>
        <xdr:cNvPr id="857" name="楕円 856"/>
        <xdr:cNvSpPr/>
      </xdr:nvSpPr>
      <xdr:spPr>
        <a:xfrm>
          <a:off x="22110700" y="12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29113</xdr:rowOff>
    </xdr:from>
    <xdr:ext cx="534377" cy="259045"/>
    <xdr:sp macro="" textlink="">
      <xdr:nvSpPr>
        <xdr:cNvPr id="858" name="繰出金該当値テキスト"/>
        <xdr:cNvSpPr txBox="1"/>
      </xdr:nvSpPr>
      <xdr:spPr>
        <a:xfrm>
          <a:off x="22212300" y="123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65646</xdr:rowOff>
    </xdr:from>
    <xdr:to>
      <xdr:col>112</xdr:col>
      <xdr:colOff>38100</xdr:colOff>
      <xdr:row>73</xdr:row>
      <xdr:rowOff>167246</xdr:rowOff>
    </xdr:to>
    <xdr:sp macro="" textlink="">
      <xdr:nvSpPr>
        <xdr:cNvPr id="859" name="楕円 858"/>
        <xdr:cNvSpPr/>
      </xdr:nvSpPr>
      <xdr:spPr>
        <a:xfrm>
          <a:off x="21272500" y="125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12323</xdr:rowOff>
    </xdr:from>
    <xdr:ext cx="534377" cy="259045"/>
    <xdr:sp macro="" textlink="">
      <xdr:nvSpPr>
        <xdr:cNvPr id="860" name="テキスト ボックス 859"/>
        <xdr:cNvSpPr txBox="1"/>
      </xdr:nvSpPr>
      <xdr:spPr>
        <a:xfrm>
          <a:off x="21056111" y="12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68555</xdr:rowOff>
    </xdr:from>
    <xdr:to>
      <xdr:col>107</xdr:col>
      <xdr:colOff>101600</xdr:colOff>
      <xdr:row>73</xdr:row>
      <xdr:rowOff>170155</xdr:rowOff>
    </xdr:to>
    <xdr:sp macro="" textlink="">
      <xdr:nvSpPr>
        <xdr:cNvPr id="861" name="楕円 860"/>
        <xdr:cNvSpPr/>
      </xdr:nvSpPr>
      <xdr:spPr>
        <a:xfrm>
          <a:off x="20383500" y="125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15232</xdr:rowOff>
    </xdr:from>
    <xdr:ext cx="534377" cy="259045"/>
    <xdr:sp macro="" textlink="">
      <xdr:nvSpPr>
        <xdr:cNvPr id="862" name="テキスト ボックス 861"/>
        <xdr:cNvSpPr txBox="1"/>
      </xdr:nvSpPr>
      <xdr:spPr>
        <a:xfrm>
          <a:off x="20167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106438</xdr:rowOff>
    </xdr:from>
    <xdr:to>
      <xdr:col>102</xdr:col>
      <xdr:colOff>165100</xdr:colOff>
      <xdr:row>74</xdr:row>
      <xdr:rowOff>36588</xdr:rowOff>
    </xdr:to>
    <xdr:sp macro="" textlink="">
      <xdr:nvSpPr>
        <xdr:cNvPr id="863" name="楕円 862"/>
        <xdr:cNvSpPr/>
      </xdr:nvSpPr>
      <xdr:spPr>
        <a:xfrm>
          <a:off x="19494500" y="12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27715</xdr:rowOff>
    </xdr:from>
    <xdr:ext cx="534377" cy="259045"/>
    <xdr:sp macro="" textlink="">
      <xdr:nvSpPr>
        <xdr:cNvPr id="864" name="テキスト ボックス 863"/>
        <xdr:cNvSpPr txBox="1"/>
      </xdr:nvSpPr>
      <xdr:spPr>
        <a:xfrm>
          <a:off x="19278111" y="12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93497</xdr:rowOff>
    </xdr:from>
    <xdr:to>
      <xdr:col>98</xdr:col>
      <xdr:colOff>38100</xdr:colOff>
      <xdr:row>74</xdr:row>
      <xdr:rowOff>23647</xdr:rowOff>
    </xdr:to>
    <xdr:sp macro="" textlink="">
      <xdr:nvSpPr>
        <xdr:cNvPr id="865" name="楕円 864"/>
        <xdr:cNvSpPr/>
      </xdr:nvSpPr>
      <xdr:spPr>
        <a:xfrm>
          <a:off x="18605500" y="126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40174</xdr:rowOff>
    </xdr:from>
    <xdr:ext cx="534377" cy="259045"/>
    <xdr:sp macro="" textlink="">
      <xdr:nvSpPr>
        <xdr:cNvPr id="866" name="テキスト ボックス 865"/>
        <xdr:cNvSpPr txBox="1"/>
      </xdr:nvSpPr>
      <xdr:spPr>
        <a:xfrm>
          <a:off x="18389111" y="123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は職員数の伸びがあるものの、職員の若年化の影響もあり、経年変化はほぼ横ばいといった状況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扶助費については人口減少等の影響もあり、住民一人当たりの金額が増加傾向にある（平成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年度は臨時給付金の影響で特に経費大）。町では人口減少・少子化対策として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年度から独自で保育料等の完全無償化を始めているが、町負担の増と事業効果、国の動向等を見極めて事業を実施していく必要がある。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を主とした投資的経費はこれまで低めの水準で推移している。これは当町において、これまで対症療法型の維持管理を主体とし、新設・更新・大規模改修等を控えてきた結果であるが、昨今問題が顕在化している公共施設等の老朽化は当町においても喫緊の課題であ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年度以降は更新整備を中心に経費が増加している状況である。今後も公共施設等総合管理計画等を踏まえた中長期的な視点から安全とコストのバランスを考えた投資が必要であると考える。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11,273
11,247
217.08
7,215,441
6,978,304
174,072
4,150,957
5,460,874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97572</xdr:rowOff>
    </xdr:from>
    <xdr:to>
      <xdr:col>24</xdr:col>
      <xdr:colOff>63500</xdr:colOff>
      <xdr:row>34</xdr:row>
      <xdr:rowOff>581</xdr:rowOff>
    </xdr:to>
    <xdr:cxnSp macro="">
      <xdr:nvCxnSpPr>
        <xdr:cNvPr id="63" name="直線コネクタ 62"/>
        <xdr:cNvCxnSpPr/>
      </xdr:nvCxnSpPr>
      <xdr:spPr>
        <a:xfrm flipV="1">
          <a:off x="3797300" y="5755422"/>
          <a:ext cx="8382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144272</xdr:rowOff>
    </xdr:from>
    <xdr:to>
      <xdr:col>19</xdr:col>
      <xdr:colOff>177800</xdr:colOff>
      <xdr:row>34</xdr:row>
      <xdr:rowOff>581</xdr:rowOff>
    </xdr:to>
    <xdr:cxnSp macro="">
      <xdr:nvCxnSpPr>
        <xdr:cNvPr id="66" name="直線コネクタ 65"/>
        <xdr:cNvCxnSpPr/>
      </xdr:nvCxnSpPr>
      <xdr:spPr>
        <a:xfrm>
          <a:off x="2908300" y="5630672"/>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144272</xdr:rowOff>
    </xdr:from>
    <xdr:to>
      <xdr:col>15</xdr:col>
      <xdr:colOff>50800</xdr:colOff>
      <xdr:row>33</xdr:row>
      <xdr:rowOff>150477</xdr:rowOff>
    </xdr:to>
    <xdr:cxnSp macro="">
      <xdr:nvCxnSpPr>
        <xdr:cNvPr id="69" name="直線コネクタ 68"/>
        <xdr:cNvCxnSpPr/>
      </xdr:nvCxnSpPr>
      <xdr:spPr>
        <a:xfrm flipV="1">
          <a:off x="2019300" y="5630672"/>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150477</xdr:rowOff>
    </xdr:from>
    <xdr:to>
      <xdr:col>10</xdr:col>
      <xdr:colOff>114300</xdr:colOff>
      <xdr:row>34</xdr:row>
      <xdr:rowOff>5806</xdr:rowOff>
    </xdr:to>
    <xdr:cxnSp macro="">
      <xdr:nvCxnSpPr>
        <xdr:cNvPr id="72" name="直線コネクタ 71"/>
        <xdr:cNvCxnSpPr/>
      </xdr:nvCxnSpPr>
      <xdr:spPr>
        <a:xfrm flipV="1">
          <a:off x="1130300" y="5808327"/>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46772</xdr:rowOff>
    </xdr:from>
    <xdr:to>
      <xdr:col>24</xdr:col>
      <xdr:colOff>114300</xdr:colOff>
      <xdr:row>33</xdr:row>
      <xdr:rowOff>148372</xdr:rowOff>
    </xdr:to>
    <xdr:sp macro="" textlink="">
      <xdr:nvSpPr>
        <xdr:cNvPr id="82" name="楕円 81"/>
        <xdr:cNvSpPr/>
      </xdr:nvSpPr>
      <xdr:spPr>
        <a:xfrm>
          <a:off x="45847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69649</xdr:rowOff>
    </xdr:from>
    <xdr:ext cx="469744" cy="259045"/>
    <xdr:sp macro="" textlink="">
      <xdr:nvSpPr>
        <xdr:cNvPr id="83" name="議会費該当値テキスト"/>
        <xdr:cNvSpPr txBox="1"/>
      </xdr:nvSpPr>
      <xdr:spPr>
        <a:xfrm>
          <a:off x="4686300" y="55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121231</xdr:rowOff>
    </xdr:from>
    <xdr:to>
      <xdr:col>20</xdr:col>
      <xdr:colOff>38100</xdr:colOff>
      <xdr:row>34</xdr:row>
      <xdr:rowOff>51381</xdr:rowOff>
    </xdr:to>
    <xdr:sp macro="" textlink="">
      <xdr:nvSpPr>
        <xdr:cNvPr id="84" name="楕円 83"/>
        <xdr:cNvSpPr/>
      </xdr:nvSpPr>
      <xdr:spPr>
        <a:xfrm>
          <a:off x="3746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67908</xdr:rowOff>
    </xdr:from>
    <xdr:ext cx="469744" cy="259045"/>
    <xdr:sp macro="" textlink="">
      <xdr:nvSpPr>
        <xdr:cNvPr id="85" name="テキスト ボックス 84"/>
        <xdr:cNvSpPr txBox="1"/>
      </xdr:nvSpPr>
      <xdr:spPr>
        <a:xfrm>
          <a:off x="3562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93472</xdr:rowOff>
    </xdr:from>
    <xdr:to>
      <xdr:col>15</xdr:col>
      <xdr:colOff>101600</xdr:colOff>
      <xdr:row>33</xdr:row>
      <xdr:rowOff>23622</xdr:rowOff>
    </xdr:to>
    <xdr:sp macro="" textlink="">
      <xdr:nvSpPr>
        <xdr:cNvPr id="86" name="楕円 85"/>
        <xdr:cNvSpPr/>
      </xdr:nvSpPr>
      <xdr:spPr>
        <a:xfrm>
          <a:off x="2857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40149</xdr:rowOff>
    </xdr:from>
    <xdr:ext cx="469744" cy="259045"/>
    <xdr:sp macro="" textlink="">
      <xdr:nvSpPr>
        <xdr:cNvPr id="87" name="テキスト ボックス 86"/>
        <xdr:cNvSpPr txBox="1"/>
      </xdr:nvSpPr>
      <xdr:spPr>
        <a:xfrm>
          <a:off x="2673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99677</xdr:rowOff>
    </xdr:from>
    <xdr:to>
      <xdr:col>10</xdr:col>
      <xdr:colOff>165100</xdr:colOff>
      <xdr:row>34</xdr:row>
      <xdr:rowOff>29827</xdr:rowOff>
    </xdr:to>
    <xdr:sp macro="" textlink="">
      <xdr:nvSpPr>
        <xdr:cNvPr id="88" name="楕円 87"/>
        <xdr:cNvSpPr/>
      </xdr:nvSpPr>
      <xdr:spPr>
        <a:xfrm>
          <a:off x="1968500" y="5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46354</xdr:rowOff>
    </xdr:from>
    <xdr:ext cx="469744" cy="259045"/>
    <xdr:sp macro="" textlink="">
      <xdr:nvSpPr>
        <xdr:cNvPr id="89" name="テキスト ボックス 88"/>
        <xdr:cNvSpPr txBox="1"/>
      </xdr:nvSpPr>
      <xdr:spPr>
        <a:xfrm>
          <a:off x="1784428" y="55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126456</xdr:rowOff>
    </xdr:from>
    <xdr:to>
      <xdr:col>6</xdr:col>
      <xdr:colOff>38100</xdr:colOff>
      <xdr:row>34</xdr:row>
      <xdr:rowOff>56606</xdr:rowOff>
    </xdr:to>
    <xdr:sp macro="" textlink="">
      <xdr:nvSpPr>
        <xdr:cNvPr id="90" name="楕円 89"/>
        <xdr:cNvSpPr/>
      </xdr:nvSpPr>
      <xdr:spPr>
        <a:xfrm>
          <a:off x="1079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73133</xdr:rowOff>
    </xdr:from>
    <xdr:ext cx="469744" cy="259045"/>
    <xdr:sp macro="" textlink="">
      <xdr:nvSpPr>
        <xdr:cNvPr id="91" name="テキスト ボックス 90"/>
        <xdr:cNvSpPr txBox="1"/>
      </xdr:nvSpPr>
      <xdr:spPr>
        <a:xfrm>
          <a:off x="895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3808</xdr:rowOff>
    </xdr:from>
    <xdr:to>
      <xdr:col>24</xdr:col>
      <xdr:colOff>63500</xdr:colOff>
      <xdr:row>59</xdr:row>
      <xdr:rowOff>5013</xdr:rowOff>
    </xdr:to>
    <xdr:cxnSp macro="">
      <xdr:nvCxnSpPr>
        <xdr:cNvPr id="122" name="直線コネクタ 121"/>
        <xdr:cNvCxnSpPr/>
      </xdr:nvCxnSpPr>
      <xdr:spPr>
        <a:xfrm flipV="1">
          <a:off x="3797300" y="10119358"/>
          <a:ext cx="8382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5013</xdr:rowOff>
    </xdr:from>
    <xdr:to>
      <xdr:col>19</xdr:col>
      <xdr:colOff>177800</xdr:colOff>
      <xdr:row>59</xdr:row>
      <xdr:rowOff>5921</xdr:rowOff>
    </xdr:to>
    <xdr:cxnSp macro="">
      <xdr:nvCxnSpPr>
        <xdr:cNvPr id="125" name="直線コネクタ 124"/>
        <xdr:cNvCxnSpPr/>
      </xdr:nvCxnSpPr>
      <xdr:spPr>
        <a:xfrm flipV="1">
          <a:off x="2908300" y="10120563"/>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5921</xdr:rowOff>
    </xdr:from>
    <xdr:to>
      <xdr:col>15</xdr:col>
      <xdr:colOff>50800</xdr:colOff>
      <xdr:row>59</xdr:row>
      <xdr:rowOff>13871</xdr:rowOff>
    </xdr:to>
    <xdr:cxnSp macro="">
      <xdr:nvCxnSpPr>
        <xdr:cNvPr id="128" name="直線コネクタ 127"/>
        <xdr:cNvCxnSpPr/>
      </xdr:nvCxnSpPr>
      <xdr:spPr>
        <a:xfrm flipV="1">
          <a:off x="2019300" y="10121471"/>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13871</xdr:rowOff>
    </xdr:from>
    <xdr:to>
      <xdr:col>10</xdr:col>
      <xdr:colOff>114300</xdr:colOff>
      <xdr:row>59</xdr:row>
      <xdr:rowOff>27594</xdr:rowOff>
    </xdr:to>
    <xdr:cxnSp macro="">
      <xdr:nvCxnSpPr>
        <xdr:cNvPr id="131" name="直線コネクタ 130"/>
        <xdr:cNvCxnSpPr/>
      </xdr:nvCxnSpPr>
      <xdr:spPr>
        <a:xfrm flipV="1">
          <a:off x="1130300" y="10129421"/>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124458</xdr:rowOff>
    </xdr:from>
    <xdr:to>
      <xdr:col>24</xdr:col>
      <xdr:colOff>114300</xdr:colOff>
      <xdr:row>59</xdr:row>
      <xdr:rowOff>54608</xdr:rowOff>
    </xdr:to>
    <xdr:sp macro="" textlink="">
      <xdr:nvSpPr>
        <xdr:cNvPr id="141" name="楕円 140"/>
        <xdr:cNvSpPr/>
      </xdr:nvSpPr>
      <xdr:spPr>
        <a:xfrm>
          <a:off x="4584700" y="100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125663</xdr:rowOff>
    </xdr:from>
    <xdr:to>
      <xdr:col>20</xdr:col>
      <xdr:colOff>38100</xdr:colOff>
      <xdr:row>59</xdr:row>
      <xdr:rowOff>55813</xdr:rowOff>
    </xdr:to>
    <xdr:sp macro="" textlink="">
      <xdr:nvSpPr>
        <xdr:cNvPr id="143" name="楕円 142"/>
        <xdr:cNvSpPr/>
      </xdr:nvSpPr>
      <xdr:spPr>
        <a:xfrm>
          <a:off x="3746500" y="100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46940</xdr:rowOff>
    </xdr:from>
    <xdr:ext cx="534377" cy="259045"/>
    <xdr:sp macro="" textlink="">
      <xdr:nvSpPr>
        <xdr:cNvPr id="144" name="テキスト ボックス 143"/>
        <xdr:cNvSpPr txBox="1"/>
      </xdr:nvSpPr>
      <xdr:spPr>
        <a:xfrm>
          <a:off x="3530111" y="101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126571</xdr:rowOff>
    </xdr:from>
    <xdr:to>
      <xdr:col>15</xdr:col>
      <xdr:colOff>101600</xdr:colOff>
      <xdr:row>59</xdr:row>
      <xdr:rowOff>56721</xdr:rowOff>
    </xdr:to>
    <xdr:sp macro="" textlink="">
      <xdr:nvSpPr>
        <xdr:cNvPr id="145" name="楕円 144"/>
        <xdr:cNvSpPr/>
      </xdr:nvSpPr>
      <xdr:spPr>
        <a:xfrm>
          <a:off x="2857500" y="100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47848</xdr:rowOff>
    </xdr:from>
    <xdr:ext cx="534377" cy="259045"/>
    <xdr:sp macro="" textlink="">
      <xdr:nvSpPr>
        <xdr:cNvPr id="146" name="テキスト ボックス 145"/>
        <xdr:cNvSpPr txBox="1"/>
      </xdr:nvSpPr>
      <xdr:spPr>
        <a:xfrm>
          <a:off x="2641111" y="101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134521</xdr:rowOff>
    </xdr:from>
    <xdr:to>
      <xdr:col>10</xdr:col>
      <xdr:colOff>165100</xdr:colOff>
      <xdr:row>59</xdr:row>
      <xdr:rowOff>64671</xdr:rowOff>
    </xdr:to>
    <xdr:sp macro="" textlink="">
      <xdr:nvSpPr>
        <xdr:cNvPr id="147" name="楕円 146"/>
        <xdr:cNvSpPr/>
      </xdr:nvSpPr>
      <xdr:spPr>
        <a:xfrm>
          <a:off x="1968500" y="10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55798</xdr:rowOff>
    </xdr:from>
    <xdr:ext cx="534377" cy="259045"/>
    <xdr:sp macro="" textlink="">
      <xdr:nvSpPr>
        <xdr:cNvPr id="148" name="テキスト ボックス 147"/>
        <xdr:cNvSpPr txBox="1"/>
      </xdr:nvSpPr>
      <xdr:spPr>
        <a:xfrm>
          <a:off x="1752111" y="101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148244</xdr:rowOff>
    </xdr:from>
    <xdr:to>
      <xdr:col>6</xdr:col>
      <xdr:colOff>38100</xdr:colOff>
      <xdr:row>59</xdr:row>
      <xdr:rowOff>78394</xdr:rowOff>
    </xdr:to>
    <xdr:sp macro="" textlink="">
      <xdr:nvSpPr>
        <xdr:cNvPr id="149" name="楕円 148"/>
        <xdr:cNvSpPr/>
      </xdr:nvSpPr>
      <xdr:spPr>
        <a:xfrm>
          <a:off x="1079500" y="100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69521</xdr:rowOff>
    </xdr:from>
    <xdr:ext cx="534377" cy="259045"/>
    <xdr:sp macro="" textlink="">
      <xdr:nvSpPr>
        <xdr:cNvPr id="150" name="テキスト ボックス 149"/>
        <xdr:cNvSpPr txBox="1"/>
      </xdr:nvSpPr>
      <xdr:spPr>
        <a:xfrm>
          <a:off x="863111" y="1018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53792</xdr:rowOff>
    </xdr:from>
    <xdr:to>
      <xdr:col>24</xdr:col>
      <xdr:colOff>63500</xdr:colOff>
      <xdr:row>77</xdr:row>
      <xdr:rowOff>65779</xdr:rowOff>
    </xdr:to>
    <xdr:cxnSp macro="">
      <xdr:nvCxnSpPr>
        <xdr:cNvPr id="180" name="直線コネクタ 179"/>
        <xdr:cNvCxnSpPr/>
      </xdr:nvCxnSpPr>
      <xdr:spPr>
        <a:xfrm>
          <a:off x="3797300" y="13255442"/>
          <a:ext cx="8382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53792</xdr:rowOff>
    </xdr:from>
    <xdr:to>
      <xdr:col>19</xdr:col>
      <xdr:colOff>177800</xdr:colOff>
      <xdr:row>77</xdr:row>
      <xdr:rowOff>102011</xdr:rowOff>
    </xdr:to>
    <xdr:cxnSp macro="">
      <xdr:nvCxnSpPr>
        <xdr:cNvPr id="183" name="直線コネクタ 182"/>
        <xdr:cNvCxnSpPr/>
      </xdr:nvCxnSpPr>
      <xdr:spPr>
        <a:xfrm flipV="1">
          <a:off x="2908300" y="13255442"/>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102011</xdr:rowOff>
    </xdr:from>
    <xdr:to>
      <xdr:col>15</xdr:col>
      <xdr:colOff>50800</xdr:colOff>
      <xdr:row>77</xdr:row>
      <xdr:rowOff>133924</xdr:rowOff>
    </xdr:to>
    <xdr:cxnSp macro="">
      <xdr:nvCxnSpPr>
        <xdr:cNvPr id="186" name="直線コネクタ 185"/>
        <xdr:cNvCxnSpPr/>
      </xdr:nvCxnSpPr>
      <xdr:spPr>
        <a:xfrm flipV="1">
          <a:off x="2019300" y="13303661"/>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133924</xdr:rowOff>
    </xdr:from>
    <xdr:to>
      <xdr:col>10</xdr:col>
      <xdr:colOff>114300</xdr:colOff>
      <xdr:row>78</xdr:row>
      <xdr:rowOff>12621</xdr:rowOff>
    </xdr:to>
    <xdr:cxnSp macro="">
      <xdr:nvCxnSpPr>
        <xdr:cNvPr id="189" name="直線コネクタ 188"/>
        <xdr:cNvCxnSpPr/>
      </xdr:nvCxnSpPr>
      <xdr:spPr>
        <a:xfrm flipV="1">
          <a:off x="1130300" y="13335574"/>
          <a:ext cx="889000" cy="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14979</xdr:rowOff>
    </xdr:from>
    <xdr:to>
      <xdr:col>24</xdr:col>
      <xdr:colOff>114300</xdr:colOff>
      <xdr:row>77</xdr:row>
      <xdr:rowOff>116579</xdr:rowOff>
    </xdr:to>
    <xdr:sp macro="" textlink="">
      <xdr:nvSpPr>
        <xdr:cNvPr id="199" name="楕円 198"/>
        <xdr:cNvSpPr/>
      </xdr:nvSpPr>
      <xdr:spPr>
        <a:xfrm>
          <a:off x="4584700" y="132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164856</xdr:rowOff>
    </xdr:from>
    <xdr:ext cx="599010" cy="259045"/>
    <xdr:sp macro="" textlink="">
      <xdr:nvSpPr>
        <xdr:cNvPr id="200" name="民生費該当値テキスト"/>
        <xdr:cNvSpPr txBox="1"/>
      </xdr:nvSpPr>
      <xdr:spPr>
        <a:xfrm>
          <a:off x="4686300" y="1319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2992</xdr:rowOff>
    </xdr:from>
    <xdr:to>
      <xdr:col>20</xdr:col>
      <xdr:colOff>38100</xdr:colOff>
      <xdr:row>77</xdr:row>
      <xdr:rowOff>104592</xdr:rowOff>
    </xdr:to>
    <xdr:sp macro="" textlink="">
      <xdr:nvSpPr>
        <xdr:cNvPr id="201" name="楕円 200"/>
        <xdr:cNvSpPr/>
      </xdr:nvSpPr>
      <xdr:spPr>
        <a:xfrm>
          <a:off x="3746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95719</xdr:rowOff>
    </xdr:from>
    <xdr:ext cx="599010" cy="259045"/>
    <xdr:sp macro="" textlink="">
      <xdr:nvSpPr>
        <xdr:cNvPr id="202" name="テキスト ボックス 201"/>
        <xdr:cNvSpPr txBox="1"/>
      </xdr:nvSpPr>
      <xdr:spPr>
        <a:xfrm>
          <a:off x="3497795" y="13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51211</xdr:rowOff>
    </xdr:from>
    <xdr:to>
      <xdr:col>15</xdr:col>
      <xdr:colOff>101600</xdr:colOff>
      <xdr:row>77</xdr:row>
      <xdr:rowOff>152811</xdr:rowOff>
    </xdr:to>
    <xdr:sp macro="" textlink="">
      <xdr:nvSpPr>
        <xdr:cNvPr id="203" name="楕円 202"/>
        <xdr:cNvSpPr/>
      </xdr:nvSpPr>
      <xdr:spPr>
        <a:xfrm>
          <a:off x="2857500" y="132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143938</xdr:rowOff>
    </xdr:from>
    <xdr:ext cx="599010" cy="259045"/>
    <xdr:sp macro="" textlink="">
      <xdr:nvSpPr>
        <xdr:cNvPr id="204" name="テキスト ボックス 203"/>
        <xdr:cNvSpPr txBox="1"/>
      </xdr:nvSpPr>
      <xdr:spPr>
        <a:xfrm>
          <a:off x="2608795" y="133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83124</xdr:rowOff>
    </xdr:from>
    <xdr:to>
      <xdr:col>10</xdr:col>
      <xdr:colOff>165100</xdr:colOff>
      <xdr:row>78</xdr:row>
      <xdr:rowOff>13274</xdr:rowOff>
    </xdr:to>
    <xdr:sp macro="" textlink="">
      <xdr:nvSpPr>
        <xdr:cNvPr id="205" name="楕円 204"/>
        <xdr:cNvSpPr/>
      </xdr:nvSpPr>
      <xdr:spPr>
        <a:xfrm>
          <a:off x="1968500" y="132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4401</xdr:rowOff>
    </xdr:from>
    <xdr:ext cx="599010" cy="259045"/>
    <xdr:sp macro="" textlink="">
      <xdr:nvSpPr>
        <xdr:cNvPr id="206" name="テキスト ボックス 205"/>
        <xdr:cNvSpPr txBox="1"/>
      </xdr:nvSpPr>
      <xdr:spPr>
        <a:xfrm>
          <a:off x="1719795" y="1337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133271</xdr:rowOff>
    </xdr:from>
    <xdr:to>
      <xdr:col>6</xdr:col>
      <xdr:colOff>38100</xdr:colOff>
      <xdr:row>78</xdr:row>
      <xdr:rowOff>63421</xdr:rowOff>
    </xdr:to>
    <xdr:sp macro="" textlink="">
      <xdr:nvSpPr>
        <xdr:cNvPr id="207" name="楕円 206"/>
        <xdr:cNvSpPr/>
      </xdr:nvSpPr>
      <xdr:spPr>
        <a:xfrm>
          <a:off x="1079500" y="133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54548</xdr:rowOff>
    </xdr:from>
    <xdr:ext cx="599010" cy="259045"/>
    <xdr:sp macro="" textlink="">
      <xdr:nvSpPr>
        <xdr:cNvPr id="208" name="テキスト ボックス 207"/>
        <xdr:cNvSpPr txBox="1"/>
      </xdr:nvSpPr>
      <xdr:spPr>
        <a:xfrm>
          <a:off x="830795" y="134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153315</xdr:rowOff>
    </xdr:from>
    <xdr:to>
      <xdr:col>24</xdr:col>
      <xdr:colOff>63500</xdr:colOff>
      <xdr:row>97</xdr:row>
      <xdr:rowOff>38294</xdr:rowOff>
    </xdr:to>
    <xdr:cxnSp macro="">
      <xdr:nvCxnSpPr>
        <xdr:cNvPr id="235" name="直線コネクタ 234"/>
        <xdr:cNvCxnSpPr/>
      </xdr:nvCxnSpPr>
      <xdr:spPr>
        <a:xfrm flipV="1">
          <a:off x="3797300" y="16612515"/>
          <a:ext cx="838200" cy="5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164288</xdr:rowOff>
    </xdr:from>
    <xdr:to>
      <xdr:col>19</xdr:col>
      <xdr:colOff>177800</xdr:colOff>
      <xdr:row>97</xdr:row>
      <xdr:rowOff>38294</xdr:rowOff>
    </xdr:to>
    <xdr:cxnSp macro="">
      <xdr:nvCxnSpPr>
        <xdr:cNvPr id="238" name="直線コネクタ 237"/>
        <xdr:cNvCxnSpPr/>
      </xdr:nvCxnSpPr>
      <xdr:spPr>
        <a:xfrm>
          <a:off x="2908300" y="16623488"/>
          <a:ext cx="889000" cy="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124923</xdr:rowOff>
    </xdr:from>
    <xdr:to>
      <xdr:col>15</xdr:col>
      <xdr:colOff>50800</xdr:colOff>
      <xdr:row>96</xdr:row>
      <xdr:rowOff>164288</xdr:rowOff>
    </xdr:to>
    <xdr:cxnSp macro="">
      <xdr:nvCxnSpPr>
        <xdr:cNvPr id="241" name="直線コネクタ 240"/>
        <xdr:cNvCxnSpPr/>
      </xdr:nvCxnSpPr>
      <xdr:spPr>
        <a:xfrm>
          <a:off x="2019300" y="16584123"/>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124923</xdr:rowOff>
    </xdr:from>
    <xdr:to>
      <xdr:col>10</xdr:col>
      <xdr:colOff>114300</xdr:colOff>
      <xdr:row>96</xdr:row>
      <xdr:rowOff>155625</xdr:rowOff>
    </xdr:to>
    <xdr:cxnSp macro="">
      <xdr:nvCxnSpPr>
        <xdr:cNvPr id="244" name="直線コネクタ 243"/>
        <xdr:cNvCxnSpPr/>
      </xdr:nvCxnSpPr>
      <xdr:spPr>
        <a:xfrm flipV="1">
          <a:off x="1130300" y="16584123"/>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102515</xdr:rowOff>
    </xdr:from>
    <xdr:to>
      <xdr:col>24</xdr:col>
      <xdr:colOff>114300</xdr:colOff>
      <xdr:row>97</xdr:row>
      <xdr:rowOff>32665</xdr:rowOff>
    </xdr:to>
    <xdr:sp macro="" textlink="">
      <xdr:nvSpPr>
        <xdr:cNvPr id="254" name="楕円 253"/>
        <xdr:cNvSpPr/>
      </xdr:nvSpPr>
      <xdr:spPr>
        <a:xfrm>
          <a:off x="4584700" y="165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125392</xdr:rowOff>
    </xdr:from>
    <xdr:ext cx="534377" cy="259045"/>
    <xdr:sp macro="" textlink="">
      <xdr:nvSpPr>
        <xdr:cNvPr id="255" name="衛生費該当値テキスト"/>
        <xdr:cNvSpPr txBox="1"/>
      </xdr:nvSpPr>
      <xdr:spPr>
        <a:xfrm>
          <a:off x="4686300" y="164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158944</xdr:rowOff>
    </xdr:from>
    <xdr:to>
      <xdr:col>20</xdr:col>
      <xdr:colOff>38100</xdr:colOff>
      <xdr:row>97</xdr:row>
      <xdr:rowOff>89094</xdr:rowOff>
    </xdr:to>
    <xdr:sp macro="" textlink="">
      <xdr:nvSpPr>
        <xdr:cNvPr id="256" name="楕円 255"/>
        <xdr:cNvSpPr/>
      </xdr:nvSpPr>
      <xdr:spPr>
        <a:xfrm>
          <a:off x="3746500" y="166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80221</xdr:rowOff>
    </xdr:from>
    <xdr:ext cx="534377" cy="259045"/>
    <xdr:sp macro="" textlink="">
      <xdr:nvSpPr>
        <xdr:cNvPr id="257" name="テキスト ボックス 256"/>
        <xdr:cNvSpPr txBox="1"/>
      </xdr:nvSpPr>
      <xdr:spPr>
        <a:xfrm>
          <a:off x="3530111" y="167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113488</xdr:rowOff>
    </xdr:from>
    <xdr:to>
      <xdr:col>15</xdr:col>
      <xdr:colOff>101600</xdr:colOff>
      <xdr:row>97</xdr:row>
      <xdr:rowOff>43638</xdr:rowOff>
    </xdr:to>
    <xdr:sp macro="" textlink="">
      <xdr:nvSpPr>
        <xdr:cNvPr id="258" name="楕円 257"/>
        <xdr:cNvSpPr/>
      </xdr:nvSpPr>
      <xdr:spPr>
        <a:xfrm>
          <a:off x="2857500" y="165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60165</xdr:rowOff>
    </xdr:from>
    <xdr:ext cx="534377" cy="259045"/>
    <xdr:sp macro="" textlink="">
      <xdr:nvSpPr>
        <xdr:cNvPr id="259" name="テキスト ボックス 258"/>
        <xdr:cNvSpPr txBox="1"/>
      </xdr:nvSpPr>
      <xdr:spPr>
        <a:xfrm>
          <a:off x="2641111" y="163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74123</xdr:rowOff>
    </xdr:from>
    <xdr:to>
      <xdr:col>10</xdr:col>
      <xdr:colOff>165100</xdr:colOff>
      <xdr:row>97</xdr:row>
      <xdr:rowOff>4273</xdr:rowOff>
    </xdr:to>
    <xdr:sp macro="" textlink="">
      <xdr:nvSpPr>
        <xdr:cNvPr id="260" name="楕円 259"/>
        <xdr:cNvSpPr/>
      </xdr:nvSpPr>
      <xdr:spPr>
        <a:xfrm>
          <a:off x="1968500" y="16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20800</xdr:rowOff>
    </xdr:from>
    <xdr:ext cx="534377" cy="259045"/>
    <xdr:sp macro="" textlink="">
      <xdr:nvSpPr>
        <xdr:cNvPr id="261" name="テキスト ボックス 260"/>
        <xdr:cNvSpPr txBox="1"/>
      </xdr:nvSpPr>
      <xdr:spPr>
        <a:xfrm>
          <a:off x="1752111" y="163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104825</xdr:rowOff>
    </xdr:from>
    <xdr:to>
      <xdr:col>6</xdr:col>
      <xdr:colOff>38100</xdr:colOff>
      <xdr:row>97</xdr:row>
      <xdr:rowOff>34975</xdr:rowOff>
    </xdr:to>
    <xdr:sp macro="" textlink="">
      <xdr:nvSpPr>
        <xdr:cNvPr id="262" name="楕円 261"/>
        <xdr:cNvSpPr/>
      </xdr:nvSpPr>
      <xdr:spPr>
        <a:xfrm>
          <a:off x="1079500" y="165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51502</xdr:rowOff>
    </xdr:from>
    <xdr:ext cx="534377" cy="259045"/>
    <xdr:sp macro="" textlink="">
      <xdr:nvSpPr>
        <xdr:cNvPr id="263" name="テキスト ボックス 262"/>
        <xdr:cNvSpPr txBox="1"/>
      </xdr:nvSpPr>
      <xdr:spPr>
        <a:xfrm>
          <a:off x="863111" y="163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98225</xdr:rowOff>
    </xdr:from>
    <xdr:to>
      <xdr:col>55</xdr:col>
      <xdr:colOff>0</xdr:colOff>
      <xdr:row>37</xdr:row>
      <xdr:rowOff>71446</xdr:rowOff>
    </xdr:to>
    <xdr:cxnSp macro="">
      <xdr:nvCxnSpPr>
        <xdr:cNvPr id="294" name="直線コネクタ 293"/>
        <xdr:cNvCxnSpPr/>
      </xdr:nvCxnSpPr>
      <xdr:spPr>
        <a:xfrm flipV="1">
          <a:off x="9639300" y="6270425"/>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129376</xdr:rowOff>
    </xdr:from>
    <xdr:ext cx="378565" cy="259045"/>
    <xdr:sp macro="" textlink="">
      <xdr:nvSpPr>
        <xdr:cNvPr id="295" name="労働費平均値テキスト"/>
        <xdr:cNvSpPr txBox="1"/>
      </xdr:nvSpPr>
      <xdr:spPr>
        <a:xfrm>
          <a:off x="10528300" y="6473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103777</xdr:rowOff>
    </xdr:from>
    <xdr:to>
      <xdr:col>50</xdr:col>
      <xdr:colOff>114300</xdr:colOff>
      <xdr:row>37</xdr:row>
      <xdr:rowOff>71446</xdr:rowOff>
    </xdr:to>
    <xdr:cxnSp macro="">
      <xdr:nvCxnSpPr>
        <xdr:cNvPr id="297" name="直線コネクタ 296"/>
        <xdr:cNvCxnSpPr/>
      </xdr:nvCxnSpPr>
      <xdr:spPr>
        <a:xfrm>
          <a:off x="8750300" y="6275977"/>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58510</xdr:rowOff>
    </xdr:from>
    <xdr:ext cx="378565" cy="259045"/>
    <xdr:sp macro="" textlink="">
      <xdr:nvSpPr>
        <xdr:cNvPr id="299" name="テキスト ボックス 298"/>
        <xdr:cNvSpPr txBox="1"/>
      </xdr:nvSpPr>
      <xdr:spPr>
        <a:xfrm>
          <a:off x="9450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103777</xdr:rowOff>
    </xdr:from>
    <xdr:to>
      <xdr:col>45</xdr:col>
      <xdr:colOff>177800</xdr:colOff>
      <xdr:row>36</xdr:row>
      <xdr:rowOff>138720</xdr:rowOff>
    </xdr:to>
    <xdr:cxnSp macro="">
      <xdr:nvCxnSpPr>
        <xdr:cNvPr id="300" name="直線コネクタ 299"/>
        <xdr:cNvCxnSpPr/>
      </xdr:nvCxnSpPr>
      <xdr:spPr>
        <a:xfrm flipV="1">
          <a:off x="7861300" y="627597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103124</xdr:rowOff>
    </xdr:from>
    <xdr:to>
      <xdr:col>41</xdr:col>
      <xdr:colOff>50800</xdr:colOff>
      <xdr:row>36</xdr:row>
      <xdr:rowOff>138720</xdr:rowOff>
    </xdr:to>
    <xdr:cxnSp macro="">
      <xdr:nvCxnSpPr>
        <xdr:cNvPr id="303" name="直線コネクタ 302"/>
        <xdr:cNvCxnSpPr/>
      </xdr:nvCxnSpPr>
      <xdr:spPr>
        <a:xfrm>
          <a:off x="6972300" y="6103874"/>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47425</xdr:rowOff>
    </xdr:from>
    <xdr:to>
      <xdr:col>55</xdr:col>
      <xdr:colOff>50800</xdr:colOff>
      <xdr:row>36</xdr:row>
      <xdr:rowOff>149025</xdr:rowOff>
    </xdr:to>
    <xdr:sp macro="" textlink="">
      <xdr:nvSpPr>
        <xdr:cNvPr id="313" name="楕円 312"/>
        <xdr:cNvSpPr/>
      </xdr:nvSpPr>
      <xdr:spPr>
        <a:xfrm>
          <a:off x="104267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70302</xdr:rowOff>
    </xdr:from>
    <xdr:ext cx="469744" cy="259045"/>
    <xdr:sp macro="" textlink="">
      <xdr:nvSpPr>
        <xdr:cNvPr id="314" name="労働費該当値テキスト"/>
        <xdr:cNvSpPr txBox="1"/>
      </xdr:nvSpPr>
      <xdr:spPr>
        <a:xfrm>
          <a:off x="10528300" y="60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20646</xdr:rowOff>
    </xdr:from>
    <xdr:to>
      <xdr:col>50</xdr:col>
      <xdr:colOff>165100</xdr:colOff>
      <xdr:row>37</xdr:row>
      <xdr:rowOff>122246</xdr:rowOff>
    </xdr:to>
    <xdr:sp macro="" textlink="">
      <xdr:nvSpPr>
        <xdr:cNvPr id="315" name="楕円 314"/>
        <xdr:cNvSpPr/>
      </xdr:nvSpPr>
      <xdr:spPr>
        <a:xfrm>
          <a:off x="958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138773</xdr:rowOff>
    </xdr:from>
    <xdr:ext cx="469744" cy="259045"/>
    <xdr:sp macro="" textlink="">
      <xdr:nvSpPr>
        <xdr:cNvPr id="316" name="テキスト ボックス 315"/>
        <xdr:cNvSpPr txBox="1"/>
      </xdr:nvSpPr>
      <xdr:spPr>
        <a:xfrm>
          <a:off x="9404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52977</xdr:rowOff>
    </xdr:from>
    <xdr:to>
      <xdr:col>46</xdr:col>
      <xdr:colOff>38100</xdr:colOff>
      <xdr:row>36</xdr:row>
      <xdr:rowOff>154577</xdr:rowOff>
    </xdr:to>
    <xdr:sp macro="" textlink="">
      <xdr:nvSpPr>
        <xdr:cNvPr id="317" name="楕円 316"/>
        <xdr:cNvSpPr/>
      </xdr:nvSpPr>
      <xdr:spPr>
        <a:xfrm>
          <a:off x="8699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171104</xdr:rowOff>
    </xdr:from>
    <xdr:ext cx="469744" cy="259045"/>
    <xdr:sp macro="" textlink="">
      <xdr:nvSpPr>
        <xdr:cNvPr id="318" name="テキスト ボックス 317"/>
        <xdr:cNvSpPr txBox="1"/>
      </xdr:nvSpPr>
      <xdr:spPr>
        <a:xfrm>
          <a:off x="8515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87920</xdr:rowOff>
    </xdr:from>
    <xdr:to>
      <xdr:col>41</xdr:col>
      <xdr:colOff>101600</xdr:colOff>
      <xdr:row>37</xdr:row>
      <xdr:rowOff>18070</xdr:rowOff>
    </xdr:to>
    <xdr:sp macro="" textlink="">
      <xdr:nvSpPr>
        <xdr:cNvPr id="319" name="楕円 318"/>
        <xdr:cNvSpPr/>
      </xdr:nvSpPr>
      <xdr:spPr>
        <a:xfrm>
          <a:off x="78105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9197</xdr:rowOff>
    </xdr:from>
    <xdr:ext cx="469744" cy="259045"/>
    <xdr:sp macro="" textlink="">
      <xdr:nvSpPr>
        <xdr:cNvPr id="320" name="テキスト ボックス 319"/>
        <xdr:cNvSpPr txBox="1"/>
      </xdr:nvSpPr>
      <xdr:spPr>
        <a:xfrm>
          <a:off x="7626428" y="63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52324</xdr:rowOff>
    </xdr:from>
    <xdr:to>
      <xdr:col>36</xdr:col>
      <xdr:colOff>165100</xdr:colOff>
      <xdr:row>35</xdr:row>
      <xdr:rowOff>153924</xdr:rowOff>
    </xdr:to>
    <xdr:sp macro="" textlink="">
      <xdr:nvSpPr>
        <xdr:cNvPr id="321" name="楕円 320"/>
        <xdr:cNvSpPr/>
      </xdr:nvSpPr>
      <xdr:spPr>
        <a:xfrm>
          <a:off x="6921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145051</xdr:rowOff>
    </xdr:from>
    <xdr:ext cx="469744" cy="259045"/>
    <xdr:sp macro="" textlink="">
      <xdr:nvSpPr>
        <xdr:cNvPr id="322" name="テキスト ボックス 321"/>
        <xdr:cNvSpPr txBox="1"/>
      </xdr:nvSpPr>
      <xdr:spPr>
        <a:xfrm>
          <a:off x="6737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39047</xdr:rowOff>
    </xdr:from>
    <xdr:to>
      <xdr:col>55</xdr:col>
      <xdr:colOff>0</xdr:colOff>
      <xdr:row>57</xdr:row>
      <xdr:rowOff>70124</xdr:rowOff>
    </xdr:to>
    <xdr:cxnSp macro="">
      <xdr:nvCxnSpPr>
        <xdr:cNvPr id="349" name="直線コネクタ 348"/>
        <xdr:cNvCxnSpPr/>
      </xdr:nvCxnSpPr>
      <xdr:spPr>
        <a:xfrm flipV="1">
          <a:off x="9639300" y="9811697"/>
          <a:ext cx="8382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70124</xdr:rowOff>
    </xdr:from>
    <xdr:to>
      <xdr:col>50</xdr:col>
      <xdr:colOff>114300</xdr:colOff>
      <xdr:row>57</xdr:row>
      <xdr:rowOff>98726</xdr:rowOff>
    </xdr:to>
    <xdr:cxnSp macro="">
      <xdr:nvCxnSpPr>
        <xdr:cNvPr id="352" name="直線コネクタ 351"/>
        <xdr:cNvCxnSpPr/>
      </xdr:nvCxnSpPr>
      <xdr:spPr>
        <a:xfrm flipV="1">
          <a:off x="8750300" y="9842774"/>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67956</xdr:rowOff>
    </xdr:from>
    <xdr:to>
      <xdr:col>45</xdr:col>
      <xdr:colOff>177800</xdr:colOff>
      <xdr:row>57</xdr:row>
      <xdr:rowOff>98726</xdr:rowOff>
    </xdr:to>
    <xdr:cxnSp macro="">
      <xdr:nvCxnSpPr>
        <xdr:cNvPr id="355" name="直線コネクタ 354"/>
        <xdr:cNvCxnSpPr/>
      </xdr:nvCxnSpPr>
      <xdr:spPr>
        <a:xfrm>
          <a:off x="7861300" y="9840606"/>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49595</xdr:rowOff>
    </xdr:from>
    <xdr:to>
      <xdr:col>41</xdr:col>
      <xdr:colOff>50800</xdr:colOff>
      <xdr:row>57</xdr:row>
      <xdr:rowOff>67956</xdr:rowOff>
    </xdr:to>
    <xdr:cxnSp macro="">
      <xdr:nvCxnSpPr>
        <xdr:cNvPr id="358" name="直線コネクタ 357"/>
        <xdr:cNvCxnSpPr/>
      </xdr:nvCxnSpPr>
      <xdr:spPr>
        <a:xfrm>
          <a:off x="6972300" y="9822245"/>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159697</xdr:rowOff>
    </xdr:from>
    <xdr:to>
      <xdr:col>55</xdr:col>
      <xdr:colOff>50800</xdr:colOff>
      <xdr:row>57</xdr:row>
      <xdr:rowOff>89847</xdr:rowOff>
    </xdr:to>
    <xdr:sp macro="" textlink="">
      <xdr:nvSpPr>
        <xdr:cNvPr id="368" name="楕円 367"/>
        <xdr:cNvSpPr/>
      </xdr:nvSpPr>
      <xdr:spPr>
        <a:xfrm>
          <a:off x="104267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138124</xdr:rowOff>
    </xdr:from>
    <xdr:ext cx="534377" cy="259045"/>
    <xdr:sp macro="" textlink="">
      <xdr:nvSpPr>
        <xdr:cNvPr id="369" name="農林水産業費該当値テキスト"/>
        <xdr:cNvSpPr txBox="1"/>
      </xdr:nvSpPr>
      <xdr:spPr>
        <a:xfrm>
          <a:off x="10528300" y="97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19324</xdr:rowOff>
    </xdr:from>
    <xdr:to>
      <xdr:col>50</xdr:col>
      <xdr:colOff>165100</xdr:colOff>
      <xdr:row>57</xdr:row>
      <xdr:rowOff>120924</xdr:rowOff>
    </xdr:to>
    <xdr:sp macro="" textlink="">
      <xdr:nvSpPr>
        <xdr:cNvPr id="370" name="楕円 369"/>
        <xdr:cNvSpPr/>
      </xdr:nvSpPr>
      <xdr:spPr>
        <a:xfrm>
          <a:off x="9588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112051</xdr:rowOff>
    </xdr:from>
    <xdr:ext cx="534377" cy="259045"/>
    <xdr:sp macro="" textlink="">
      <xdr:nvSpPr>
        <xdr:cNvPr id="371" name="テキスト ボックス 370"/>
        <xdr:cNvSpPr txBox="1"/>
      </xdr:nvSpPr>
      <xdr:spPr>
        <a:xfrm>
          <a:off x="9372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47926</xdr:rowOff>
    </xdr:from>
    <xdr:to>
      <xdr:col>46</xdr:col>
      <xdr:colOff>38100</xdr:colOff>
      <xdr:row>57</xdr:row>
      <xdr:rowOff>149526</xdr:rowOff>
    </xdr:to>
    <xdr:sp macro="" textlink="">
      <xdr:nvSpPr>
        <xdr:cNvPr id="372" name="楕円 371"/>
        <xdr:cNvSpPr/>
      </xdr:nvSpPr>
      <xdr:spPr>
        <a:xfrm>
          <a:off x="8699500" y="9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140653</xdr:rowOff>
    </xdr:from>
    <xdr:ext cx="534377" cy="259045"/>
    <xdr:sp macro="" textlink="">
      <xdr:nvSpPr>
        <xdr:cNvPr id="373" name="テキスト ボックス 372"/>
        <xdr:cNvSpPr txBox="1"/>
      </xdr:nvSpPr>
      <xdr:spPr>
        <a:xfrm>
          <a:off x="8483111" y="99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17156</xdr:rowOff>
    </xdr:from>
    <xdr:to>
      <xdr:col>41</xdr:col>
      <xdr:colOff>101600</xdr:colOff>
      <xdr:row>57</xdr:row>
      <xdr:rowOff>118756</xdr:rowOff>
    </xdr:to>
    <xdr:sp macro="" textlink="">
      <xdr:nvSpPr>
        <xdr:cNvPr id="374" name="楕円 373"/>
        <xdr:cNvSpPr/>
      </xdr:nvSpPr>
      <xdr:spPr>
        <a:xfrm>
          <a:off x="7810500" y="9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109883</xdr:rowOff>
    </xdr:from>
    <xdr:ext cx="534377" cy="259045"/>
    <xdr:sp macro="" textlink="">
      <xdr:nvSpPr>
        <xdr:cNvPr id="375" name="テキスト ボックス 374"/>
        <xdr:cNvSpPr txBox="1"/>
      </xdr:nvSpPr>
      <xdr:spPr>
        <a:xfrm>
          <a:off x="7594111" y="9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170245</xdr:rowOff>
    </xdr:from>
    <xdr:to>
      <xdr:col>36</xdr:col>
      <xdr:colOff>165100</xdr:colOff>
      <xdr:row>57</xdr:row>
      <xdr:rowOff>100395</xdr:rowOff>
    </xdr:to>
    <xdr:sp macro="" textlink="">
      <xdr:nvSpPr>
        <xdr:cNvPr id="376" name="楕円 375"/>
        <xdr:cNvSpPr/>
      </xdr:nvSpPr>
      <xdr:spPr>
        <a:xfrm>
          <a:off x="6921500" y="97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91522</xdr:rowOff>
    </xdr:from>
    <xdr:ext cx="534377" cy="259045"/>
    <xdr:sp macro="" textlink="">
      <xdr:nvSpPr>
        <xdr:cNvPr id="377" name="テキスト ボックス 376"/>
        <xdr:cNvSpPr txBox="1"/>
      </xdr:nvSpPr>
      <xdr:spPr>
        <a:xfrm>
          <a:off x="6705111" y="98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51330</xdr:rowOff>
    </xdr:from>
    <xdr:to>
      <xdr:col>55</xdr:col>
      <xdr:colOff>0</xdr:colOff>
      <xdr:row>78</xdr:row>
      <xdr:rowOff>75212</xdr:rowOff>
    </xdr:to>
    <xdr:cxnSp macro="">
      <xdr:nvCxnSpPr>
        <xdr:cNvPr id="406" name="直線コネクタ 405"/>
        <xdr:cNvCxnSpPr/>
      </xdr:nvCxnSpPr>
      <xdr:spPr>
        <a:xfrm flipV="1">
          <a:off x="9639300" y="13252980"/>
          <a:ext cx="838200" cy="19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70335</xdr:rowOff>
    </xdr:from>
    <xdr:to>
      <xdr:col>50</xdr:col>
      <xdr:colOff>114300</xdr:colOff>
      <xdr:row>78</xdr:row>
      <xdr:rowOff>75212</xdr:rowOff>
    </xdr:to>
    <xdr:cxnSp macro="">
      <xdr:nvCxnSpPr>
        <xdr:cNvPr id="409" name="直線コネクタ 408"/>
        <xdr:cNvCxnSpPr/>
      </xdr:nvCxnSpPr>
      <xdr:spPr>
        <a:xfrm>
          <a:off x="8750300" y="1344343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70335</xdr:rowOff>
    </xdr:from>
    <xdr:to>
      <xdr:col>45</xdr:col>
      <xdr:colOff>177800</xdr:colOff>
      <xdr:row>78</xdr:row>
      <xdr:rowOff>83510</xdr:rowOff>
    </xdr:to>
    <xdr:cxnSp macro="">
      <xdr:nvCxnSpPr>
        <xdr:cNvPr id="412" name="直線コネクタ 411"/>
        <xdr:cNvCxnSpPr/>
      </xdr:nvCxnSpPr>
      <xdr:spPr>
        <a:xfrm flipV="1">
          <a:off x="7861300" y="13443435"/>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83510</xdr:rowOff>
    </xdr:from>
    <xdr:to>
      <xdr:col>41</xdr:col>
      <xdr:colOff>50800</xdr:colOff>
      <xdr:row>78</xdr:row>
      <xdr:rowOff>89514</xdr:rowOff>
    </xdr:to>
    <xdr:cxnSp macro="">
      <xdr:nvCxnSpPr>
        <xdr:cNvPr id="415" name="直線コネクタ 414"/>
        <xdr:cNvCxnSpPr/>
      </xdr:nvCxnSpPr>
      <xdr:spPr>
        <a:xfrm flipV="1">
          <a:off x="6972300" y="13456610"/>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530</xdr:rowOff>
    </xdr:from>
    <xdr:to>
      <xdr:col>55</xdr:col>
      <xdr:colOff>50800</xdr:colOff>
      <xdr:row>77</xdr:row>
      <xdr:rowOff>102130</xdr:rowOff>
    </xdr:to>
    <xdr:sp macro="" textlink="">
      <xdr:nvSpPr>
        <xdr:cNvPr id="425" name="楕円 424"/>
        <xdr:cNvSpPr/>
      </xdr:nvSpPr>
      <xdr:spPr>
        <a:xfrm>
          <a:off x="10426700" y="13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23407</xdr:rowOff>
    </xdr:from>
    <xdr:ext cx="534377" cy="259045"/>
    <xdr:sp macro="" textlink="">
      <xdr:nvSpPr>
        <xdr:cNvPr id="426" name="商工費該当値テキスト"/>
        <xdr:cNvSpPr txBox="1"/>
      </xdr:nvSpPr>
      <xdr:spPr>
        <a:xfrm>
          <a:off x="10528300"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24412</xdr:rowOff>
    </xdr:from>
    <xdr:to>
      <xdr:col>50</xdr:col>
      <xdr:colOff>165100</xdr:colOff>
      <xdr:row>78</xdr:row>
      <xdr:rowOff>126012</xdr:rowOff>
    </xdr:to>
    <xdr:sp macro="" textlink="">
      <xdr:nvSpPr>
        <xdr:cNvPr id="427" name="楕円 426"/>
        <xdr:cNvSpPr/>
      </xdr:nvSpPr>
      <xdr:spPr>
        <a:xfrm>
          <a:off x="9588500" y="13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117139</xdr:rowOff>
    </xdr:from>
    <xdr:ext cx="534377" cy="259045"/>
    <xdr:sp macro="" textlink="">
      <xdr:nvSpPr>
        <xdr:cNvPr id="428" name="テキスト ボックス 427"/>
        <xdr:cNvSpPr txBox="1"/>
      </xdr:nvSpPr>
      <xdr:spPr>
        <a:xfrm>
          <a:off x="9372111" y="134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19535</xdr:rowOff>
    </xdr:from>
    <xdr:to>
      <xdr:col>46</xdr:col>
      <xdr:colOff>38100</xdr:colOff>
      <xdr:row>78</xdr:row>
      <xdr:rowOff>121135</xdr:rowOff>
    </xdr:to>
    <xdr:sp macro="" textlink="">
      <xdr:nvSpPr>
        <xdr:cNvPr id="429" name="楕円 428"/>
        <xdr:cNvSpPr/>
      </xdr:nvSpPr>
      <xdr:spPr>
        <a:xfrm>
          <a:off x="8699500" y="133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112262</xdr:rowOff>
    </xdr:from>
    <xdr:ext cx="534377" cy="259045"/>
    <xdr:sp macro="" textlink="">
      <xdr:nvSpPr>
        <xdr:cNvPr id="430" name="テキスト ボックス 429"/>
        <xdr:cNvSpPr txBox="1"/>
      </xdr:nvSpPr>
      <xdr:spPr>
        <a:xfrm>
          <a:off x="8483111" y="134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32710</xdr:rowOff>
    </xdr:from>
    <xdr:to>
      <xdr:col>41</xdr:col>
      <xdr:colOff>101600</xdr:colOff>
      <xdr:row>78</xdr:row>
      <xdr:rowOff>134310</xdr:rowOff>
    </xdr:to>
    <xdr:sp macro="" textlink="">
      <xdr:nvSpPr>
        <xdr:cNvPr id="431" name="楕円 430"/>
        <xdr:cNvSpPr/>
      </xdr:nvSpPr>
      <xdr:spPr>
        <a:xfrm>
          <a:off x="7810500" y="134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125437</xdr:rowOff>
    </xdr:from>
    <xdr:ext cx="534377" cy="259045"/>
    <xdr:sp macro="" textlink="">
      <xdr:nvSpPr>
        <xdr:cNvPr id="432" name="テキスト ボックス 431"/>
        <xdr:cNvSpPr txBox="1"/>
      </xdr:nvSpPr>
      <xdr:spPr>
        <a:xfrm>
          <a:off x="7594111" y="134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38714</xdr:rowOff>
    </xdr:from>
    <xdr:to>
      <xdr:col>36</xdr:col>
      <xdr:colOff>165100</xdr:colOff>
      <xdr:row>78</xdr:row>
      <xdr:rowOff>140314</xdr:rowOff>
    </xdr:to>
    <xdr:sp macro="" textlink="">
      <xdr:nvSpPr>
        <xdr:cNvPr id="433" name="楕円 432"/>
        <xdr:cNvSpPr/>
      </xdr:nvSpPr>
      <xdr:spPr>
        <a:xfrm>
          <a:off x="6921500" y="134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131441</xdr:rowOff>
    </xdr:from>
    <xdr:ext cx="534377" cy="259045"/>
    <xdr:sp macro="" textlink="">
      <xdr:nvSpPr>
        <xdr:cNvPr id="434" name="テキスト ボックス 433"/>
        <xdr:cNvSpPr txBox="1"/>
      </xdr:nvSpPr>
      <xdr:spPr>
        <a:xfrm>
          <a:off x="6705111" y="135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91016</xdr:rowOff>
    </xdr:from>
    <xdr:to>
      <xdr:col>55</xdr:col>
      <xdr:colOff>0</xdr:colOff>
      <xdr:row>98</xdr:row>
      <xdr:rowOff>110311</xdr:rowOff>
    </xdr:to>
    <xdr:cxnSp macro="">
      <xdr:nvCxnSpPr>
        <xdr:cNvPr id="463" name="直線コネクタ 462"/>
        <xdr:cNvCxnSpPr/>
      </xdr:nvCxnSpPr>
      <xdr:spPr>
        <a:xfrm flipV="1">
          <a:off x="9639300" y="16893116"/>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100692</xdr:rowOff>
    </xdr:from>
    <xdr:to>
      <xdr:col>50</xdr:col>
      <xdr:colOff>114300</xdr:colOff>
      <xdr:row>98</xdr:row>
      <xdr:rowOff>110311</xdr:rowOff>
    </xdr:to>
    <xdr:cxnSp macro="">
      <xdr:nvCxnSpPr>
        <xdr:cNvPr id="466" name="直線コネクタ 465"/>
        <xdr:cNvCxnSpPr/>
      </xdr:nvCxnSpPr>
      <xdr:spPr>
        <a:xfrm>
          <a:off x="8750300" y="16902792"/>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100692</xdr:rowOff>
    </xdr:from>
    <xdr:to>
      <xdr:col>45</xdr:col>
      <xdr:colOff>177800</xdr:colOff>
      <xdr:row>98</xdr:row>
      <xdr:rowOff>113309</xdr:rowOff>
    </xdr:to>
    <xdr:cxnSp macro="">
      <xdr:nvCxnSpPr>
        <xdr:cNvPr id="469" name="直線コネクタ 468"/>
        <xdr:cNvCxnSpPr/>
      </xdr:nvCxnSpPr>
      <xdr:spPr>
        <a:xfrm flipV="1">
          <a:off x="7861300" y="16902792"/>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112123</xdr:rowOff>
    </xdr:from>
    <xdr:to>
      <xdr:col>41</xdr:col>
      <xdr:colOff>50800</xdr:colOff>
      <xdr:row>98</xdr:row>
      <xdr:rowOff>113309</xdr:rowOff>
    </xdr:to>
    <xdr:cxnSp macro="">
      <xdr:nvCxnSpPr>
        <xdr:cNvPr id="472" name="直線コネクタ 471"/>
        <xdr:cNvCxnSpPr/>
      </xdr:nvCxnSpPr>
      <xdr:spPr>
        <a:xfrm>
          <a:off x="6972300" y="16914223"/>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40216</xdr:rowOff>
    </xdr:from>
    <xdr:to>
      <xdr:col>55</xdr:col>
      <xdr:colOff>50800</xdr:colOff>
      <xdr:row>98</xdr:row>
      <xdr:rowOff>141816</xdr:rowOff>
    </xdr:to>
    <xdr:sp macro="" textlink="">
      <xdr:nvSpPr>
        <xdr:cNvPr id="482" name="楕円 481"/>
        <xdr:cNvSpPr/>
      </xdr:nvSpPr>
      <xdr:spPr>
        <a:xfrm>
          <a:off x="10426700" y="168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59511</xdr:rowOff>
    </xdr:from>
    <xdr:to>
      <xdr:col>50</xdr:col>
      <xdr:colOff>165100</xdr:colOff>
      <xdr:row>98</xdr:row>
      <xdr:rowOff>161111</xdr:rowOff>
    </xdr:to>
    <xdr:sp macro="" textlink="">
      <xdr:nvSpPr>
        <xdr:cNvPr id="484" name="楕円 483"/>
        <xdr:cNvSpPr/>
      </xdr:nvSpPr>
      <xdr:spPr>
        <a:xfrm>
          <a:off x="9588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152238</xdr:rowOff>
    </xdr:from>
    <xdr:ext cx="534377" cy="259045"/>
    <xdr:sp macro="" textlink="">
      <xdr:nvSpPr>
        <xdr:cNvPr id="485" name="テキスト ボックス 484"/>
        <xdr:cNvSpPr txBox="1"/>
      </xdr:nvSpPr>
      <xdr:spPr>
        <a:xfrm>
          <a:off x="9372111" y="169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49892</xdr:rowOff>
    </xdr:from>
    <xdr:to>
      <xdr:col>46</xdr:col>
      <xdr:colOff>38100</xdr:colOff>
      <xdr:row>98</xdr:row>
      <xdr:rowOff>151492</xdr:rowOff>
    </xdr:to>
    <xdr:sp macro="" textlink="">
      <xdr:nvSpPr>
        <xdr:cNvPr id="486" name="楕円 485"/>
        <xdr:cNvSpPr/>
      </xdr:nvSpPr>
      <xdr:spPr>
        <a:xfrm>
          <a:off x="8699500" y="168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142619</xdr:rowOff>
    </xdr:from>
    <xdr:ext cx="534377" cy="259045"/>
    <xdr:sp macro="" textlink="">
      <xdr:nvSpPr>
        <xdr:cNvPr id="487" name="テキスト ボックス 486"/>
        <xdr:cNvSpPr txBox="1"/>
      </xdr:nvSpPr>
      <xdr:spPr>
        <a:xfrm>
          <a:off x="8483111" y="169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62509</xdr:rowOff>
    </xdr:from>
    <xdr:to>
      <xdr:col>41</xdr:col>
      <xdr:colOff>101600</xdr:colOff>
      <xdr:row>98</xdr:row>
      <xdr:rowOff>164109</xdr:rowOff>
    </xdr:to>
    <xdr:sp macro="" textlink="">
      <xdr:nvSpPr>
        <xdr:cNvPr id="488" name="楕円 487"/>
        <xdr:cNvSpPr/>
      </xdr:nvSpPr>
      <xdr:spPr>
        <a:xfrm>
          <a:off x="7810500" y="168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155236</xdr:rowOff>
    </xdr:from>
    <xdr:ext cx="534377" cy="259045"/>
    <xdr:sp macro="" textlink="">
      <xdr:nvSpPr>
        <xdr:cNvPr id="489" name="テキスト ボックス 488"/>
        <xdr:cNvSpPr txBox="1"/>
      </xdr:nvSpPr>
      <xdr:spPr>
        <a:xfrm>
          <a:off x="7594111" y="169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61323</xdr:rowOff>
    </xdr:from>
    <xdr:to>
      <xdr:col>36</xdr:col>
      <xdr:colOff>165100</xdr:colOff>
      <xdr:row>98</xdr:row>
      <xdr:rowOff>162923</xdr:rowOff>
    </xdr:to>
    <xdr:sp macro="" textlink="">
      <xdr:nvSpPr>
        <xdr:cNvPr id="490" name="楕円 489"/>
        <xdr:cNvSpPr/>
      </xdr:nvSpPr>
      <xdr:spPr>
        <a:xfrm>
          <a:off x="6921500" y="168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154050</xdr:rowOff>
    </xdr:from>
    <xdr:ext cx="534377" cy="259045"/>
    <xdr:sp macro="" textlink="">
      <xdr:nvSpPr>
        <xdr:cNvPr id="491" name="テキスト ボックス 490"/>
        <xdr:cNvSpPr txBox="1"/>
      </xdr:nvSpPr>
      <xdr:spPr>
        <a:xfrm>
          <a:off x="6705111" y="169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29045</xdr:rowOff>
    </xdr:from>
    <xdr:to>
      <xdr:col>85</xdr:col>
      <xdr:colOff>127000</xdr:colOff>
      <xdr:row>37</xdr:row>
      <xdr:rowOff>35522</xdr:rowOff>
    </xdr:to>
    <xdr:cxnSp macro="">
      <xdr:nvCxnSpPr>
        <xdr:cNvPr id="520" name="直線コネクタ 519"/>
        <xdr:cNvCxnSpPr/>
      </xdr:nvCxnSpPr>
      <xdr:spPr>
        <a:xfrm flipV="1">
          <a:off x="15481300" y="637269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35522</xdr:rowOff>
    </xdr:from>
    <xdr:to>
      <xdr:col>81</xdr:col>
      <xdr:colOff>50800</xdr:colOff>
      <xdr:row>37</xdr:row>
      <xdr:rowOff>50495</xdr:rowOff>
    </xdr:to>
    <xdr:cxnSp macro="">
      <xdr:nvCxnSpPr>
        <xdr:cNvPr id="523" name="直線コネクタ 522"/>
        <xdr:cNvCxnSpPr/>
      </xdr:nvCxnSpPr>
      <xdr:spPr>
        <a:xfrm flipV="1">
          <a:off x="14592300" y="6379172"/>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50495</xdr:rowOff>
    </xdr:from>
    <xdr:to>
      <xdr:col>76</xdr:col>
      <xdr:colOff>114300</xdr:colOff>
      <xdr:row>37</xdr:row>
      <xdr:rowOff>84265</xdr:rowOff>
    </xdr:to>
    <xdr:cxnSp macro="">
      <xdr:nvCxnSpPr>
        <xdr:cNvPr id="526" name="直線コネクタ 525"/>
        <xdr:cNvCxnSpPr/>
      </xdr:nvCxnSpPr>
      <xdr:spPr>
        <a:xfrm flipV="1">
          <a:off x="13703300" y="6394145"/>
          <a:ext cx="889000" cy="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1981</xdr:rowOff>
    </xdr:from>
    <xdr:to>
      <xdr:col>71</xdr:col>
      <xdr:colOff>177800</xdr:colOff>
      <xdr:row>37</xdr:row>
      <xdr:rowOff>84265</xdr:rowOff>
    </xdr:to>
    <xdr:cxnSp macro="">
      <xdr:nvCxnSpPr>
        <xdr:cNvPr id="529" name="直線コネクタ 528"/>
        <xdr:cNvCxnSpPr/>
      </xdr:nvCxnSpPr>
      <xdr:spPr>
        <a:xfrm>
          <a:off x="12814300" y="6174181"/>
          <a:ext cx="889000" cy="2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149695</xdr:rowOff>
    </xdr:from>
    <xdr:to>
      <xdr:col>85</xdr:col>
      <xdr:colOff>177800</xdr:colOff>
      <xdr:row>37</xdr:row>
      <xdr:rowOff>79845</xdr:rowOff>
    </xdr:to>
    <xdr:sp macro="" textlink="">
      <xdr:nvSpPr>
        <xdr:cNvPr id="539" name="楕円 538"/>
        <xdr:cNvSpPr/>
      </xdr:nvSpPr>
      <xdr:spPr>
        <a:xfrm>
          <a:off x="16268700" y="63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128122</xdr:rowOff>
    </xdr:from>
    <xdr:ext cx="534377" cy="259045"/>
    <xdr:sp macro="" textlink="">
      <xdr:nvSpPr>
        <xdr:cNvPr id="540" name="消防費該当値テキスト"/>
        <xdr:cNvSpPr txBox="1"/>
      </xdr:nvSpPr>
      <xdr:spPr>
        <a:xfrm>
          <a:off x="16370300" y="63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156172</xdr:rowOff>
    </xdr:from>
    <xdr:to>
      <xdr:col>81</xdr:col>
      <xdr:colOff>101600</xdr:colOff>
      <xdr:row>37</xdr:row>
      <xdr:rowOff>86322</xdr:rowOff>
    </xdr:to>
    <xdr:sp macro="" textlink="">
      <xdr:nvSpPr>
        <xdr:cNvPr id="541" name="楕円 540"/>
        <xdr:cNvSpPr/>
      </xdr:nvSpPr>
      <xdr:spPr>
        <a:xfrm>
          <a:off x="15430500" y="6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77449</xdr:rowOff>
    </xdr:from>
    <xdr:ext cx="534377" cy="259045"/>
    <xdr:sp macro="" textlink="">
      <xdr:nvSpPr>
        <xdr:cNvPr id="542" name="テキスト ボックス 541"/>
        <xdr:cNvSpPr txBox="1"/>
      </xdr:nvSpPr>
      <xdr:spPr>
        <a:xfrm>
          <a:off x="15214111" y="64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171145</xdr:rowOff>
    </xdr:from>
    <xdr:to>
      <xdr:col>76</xdr:col>
      <xdr:colOff>165100</xdr:colOff>
      <xdr:row>37</xdr:row>
      <xdr:rowOff>101295</xdr:rowOff>
    </xdr:to>
    <xdr:sp macro="" textlink="">
      <xdr:nvSpPr>
        <xdr:cNvPr id="543" name="楕円 542"/>
        <xdr:cNvSpPr/>
      </xdr:nvSpPr>
      <xdr:spPr>
        <a:xfrm>
          <a:off x="14541500" y="63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92422</xdr:rowOff>
    </xdr:from>
    <xdr:ext cx="534377" cy="259045"/>
    <xdr:sp macro="" textlink="">
      <xdr:nvSpPr>
        <xdr:cNvPr id="544" name="テキスト ボックス 543"/>
        <xdr:cNvSpPr txBox="1"/>
      </xdr:nvSpPr>
      <xdr:spPr>
        <a:xfrm>
          <a:off x="14325111" y="64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33465</xdr:rowOff>
    </xdr:from>
    <xdr:to>
      <xdr:col>72</xdr:col>
      <xdr:colOff>38100</xdr:colOff>
      <xdr:row>37</xdr:row>
      <xdr:rowOff>135065</xdr:rowOff>
    </xdr:to>
    <xdr:sp macro="" textlink="">
      <xdr:nvSpPr>
        <xdr:cNvPr id="545" name="楕円 544"/>
        <xdr:cNvSpPr/>
      </xdr:nvSpPr>
      <xdr:spPr>
        <a:xfrm>
          <a:off x="13652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126192</xdr:rowOff>
    </xdr:from>
    <xdr:ext cx="534377" cy="259045"/>
    <xdr:sp macro="" textlink="">
      <xdr:nvSpPr>
        <xdr:cNvPr id="546" name="テキスト ボックス 545"/>
        <xdr:cNvSpPr txBox="1"/>
      </xdr:nvSpPr>
      <xdr:spPr>
        <a:xfrm>
          <a:off x="13436111" y="64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122631</xdr:rowOff>
    </xdr:from>
    <xdr:to>
      <xdr:col>67</xdr:col>
      <xdr:colOff>101600</xdr:colOff>
      <xdr:row>36</xdr:row>
      <xdr:rowOff>52781</xdr:rowOff>
    </xdr:to>
    <xdr:sp macro="" textlink="">
      <xdr:nvSpPr>
        <xdr:cNvPr id="547" name="楕円 546"/>
        <xdr:cNvSpPr/>
      </xdr:nvSpPr>
      <xdr:spPr>
        <a:xfrm>
          <a:off x="12763500" y="61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69308</xdr:rowOff>
    </xdr:from>
    <xdr:ext cx="534377" cy="259045"/>
    <xdr:sp macro="" textlink="">
      <xdr:nvSpPr>
        <xdr:cNvPr id="548" name="テキスト ボックス 547"/>
        <xdr:cNvSpPr txBox="1"/>
      </xdr:nvSpPr>
      <xdr:spPr>
        <a:xfrm>
          <a:off x="12547111" y="58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80111</xdr:rowOff>
    </xdr:from>
    <xdr:to>
      <xdr:col>85</xdr:col>
      <xdr:colOff>127000</xdr:colOff>
      <xdr:row>57</xdr:row>
      <xdr:rowOff>154063</xdr:rowOff>
    </xdr:to>
    <xdr:cxnSp macro="">
      <xdr:nvCxnSpPr>
        <xdr:cNvPr id="578" name="直線コネクタ 577"/>
        <xdr:cNvCxnSpPr/>
      </xdr:nvCxnSpPr>
      <xdr:spPr>
        <a:xfrm flipV="1">
          <a:off x="15481300" y="9852761"/>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154063</xdr:rowOff>
    </xdr:from>
    <xdr:to>
      <xdr:col>81</xdr:col>
      <xdr:colOff>50800</xdr:colOff>
      <xdr:row>58</xdr:row>
      <xdr:rowOff>99137</xdr:rowOff>
    </xdr:to>
    <xdr:cxnSp macro="">
      <xdr:nvCxnSpPr>
        <xdr:cNvPr id="581" name="直線コネクタ 580"/>
        <xdr:cNvCxnSpPr/>
      </xdr:nvCxnSpPr>
      <xdr:spPr>
        <a:xfrm flipV="1">
          <a:off x="14592300" y="9926713"/>
          <a:ext cx="889000" cy="1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99137</xdr:rowOff>
    </xdr:from>
    <xdr:to>
      <xdr:col>76</xdr:col>
      <xdr:colOff>114300</xdr:colOff>
      <xdr:row>58</xdr:row>
      <xdr:rowOff>101765</xdr:rowOff>
    </xdr:to>
    <xdr:cxnSp macro="">
      <xdr:nvCxnSpPr>
        <xdr:cNvPr id="584" name="直線コネクタ 583"/>
        <xdr:cNvCxnSpPr/>
      </xdr:nvCxnSpPr>
      <xdr:spPr>
        <a:xfrm flipV="1">
          <a:off x="13703300" y="1004323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59398</xdr:rowOff>
    </xdr:from>
    <xdr:to>
      <xdr:col>71</xdr:col>
      <xdr:colOff>177800</xdr:colOff>
      <xdr:row>58</xdr:row>
      <xdr:rowOff>101765</xdr:rowOff>
    </xdr:to>
    <xdr:cxnSp macro="">
      <xdr:nvCxnSpPr>
        <xdr:cNvPr id="587" name="直線コネクタ 586"/>
        <xdr:cNvCxnSpPr/>
      </xdr:nvCxnSpPr>
      <xdr:spPr>
        <a:xfrm>
          <a:off x="12814300" y="10003498"/>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29311</xdr:rowOff>
    </xdr:from>
    <xdr:to>
      <xdr:col>85</xdr:col>
      <xdr:colOff>177800</xdr:colOff>
      <xdr:row>57</xdr:row>
      <xdr:rowOff>130911</xdr:rowOff>
    </xdr:to>
    <xdr:sp macro="" textlink="">
      <xdr:nvSpPr>
        <xdr:cNvPr id="597" name="楕円 596"/>
        <xdr:cNvSpPr/>
      </xdr:nvSpPr>
      <xdr:spPr>
        <a:xfrm>
          <a:off x="162687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7738</xdr:rowOff>
    </xdr:from>
    <xdr:ext cx="534377" cy="259045"/>
    <xdr:sp macro="" textlink="">
      <xdr:nvSpPr>
        <xdr:cNvPr id="598" name="教育費該当値テキスト"/>
        <xdr:cNvSpPr txBox="1"/>
      </xdr:nvSpPr>
      <xdr:spPr>
        <a:xfrm>
          <a:off x="16370300" y="97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103263</xdr:rowOff>
    </xdr:from>
    <xdr:to>
      <xdr:col>81</xdr:col>
      <xdr:colOff>101600</xdr:colOff>
      <xdr:row>58</xdr:row>
      <xdr:rowOff>33413</xdr:rowOff>
    </xdr:to>
    <xdr:sp macro="" textlink="">
      <xdr:nvSpPr>
        <xdr:cNvPr id="599" name="楕円 598"/>
        <xdr:cNvSpPr/>
      </xdr:nvSpPr>
      <xdr:spPr>
        <a:xfrm>
          <a:off x="15430500" y="9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24540</xdr:rowOff>
    </xdr:from>
    <xdr:ext cx="534377" cy="259045"/>
    <xdr:sp macro="" textlink="">
      <xdr:nvSpPr>
        <xdr:cNvPr id="600" name="テキスト ボックス 599"/>
        <xdr:cNvSpPr txBox="1"/>
      </xdr:nvSpPr>
      <xdr:spPr>
        <a:xfrm>
          <a:off x="15214111" y="9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48337</xdr:rowOff>
    </xdr:from>
    <xdr:to>
      <xdr:col>76</xdr:col>
      <xdr:colOff>165100</xdr:colOff>
      <xdr:row>58</xdr:row>
      <xdr:rowOff>149937</xdr:rowOff>
    </xdr:to>
    <xdr:sp macro="" textlink="">
      <xdr:nvSpPr>
        <xdr:cNvPr id="601" name="楕円 600"/>
        <xdr:cNvSpPr/>
      </xdr:nvSpPr>
      <xdr:spPr>
        <a:xfrm>
          <a:off x="14541500" y="99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141064</xdr:rowOff>
    </xdr:from>
    <xdr:ext cx="534377" cy="259045"/>
    <xdr:sp macro="" textlink="">
      <xdr:nvSpPr>
        <xdr:cNvPr id="602" name="テキスト ボックス 601"/>
        <xdr:cNvSpPr txBox="1"/>
      </xdr:nvSpPr>
      <xdr:spPr>
        <a:xfrm>
          <a:off x="14325111" y="100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50965</xdr:rowOff>
    </xdr:from>
    <xdr:to>
      <xdr:col>72</xdr:col>
      <xdr:colOff>38100</xdr:colOff>
      <xdr:row>58</xdr:row>
      <xdr:rowOff>152565</xdr:rowOff>
    </xdr:to>
    <xdr:sp macro="" textlink="">
      <xdr:nvSpPr>
        <xdr:cNvPr id="603" name="楕円 602"/>
        <xdr:cNvSpPr/>
      </xdr:nvSpPr>
      <xdr:spPr>
        <a:xfrm>
          <a:off x="13652500" y="99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143692</xdr:rowOff>
    </xdr:from>
    <xdr:ext cx="534377" cy="259045"/>
    <xdr:sp macro="" textlink="">
      <xdr:nvSpPr>
        <xdr:cNvPr id="604" name="テキスト ボックス 603"/>
        <xdr:cNvSpPr txBox="1"/>
      </xdr:nvSpPr>
      <xdr:spPr>
        <a:xfrm>
          <a:off x="13436111" y="100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8598</xdr:rowOff>
    </xdr:from>
    <xdr:to>
      <xdr:col>67</xdr:col>
      <xdr:colOff>101600</xdr:colOff>
      <xdr:row>58</xdr:row>
      <xdr:rowOff>110198</xdr:rowOff>
    </xdr:to>
    <xdr:sp macro="" textlink="">
      <xdr:nvSpPr>
        <xdr:cNvPr id="605" name="楕円 604"/>
        <xdr:cNvSpPr/>
      </xdr:nvSpPr>
      <xdr:spPr>
        <a:xfrm>
          <a:off x="12763500" y="99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101325</xdr:rowOff>
    </xdr:from>
    <xdr:ext cx="534377" cy="259045"/>
    <xdr:sp macro="" textlink="">
      <xdr:nvSpPr>
        <xdr:cNvPr id="606" name="テキスト ボックス 605"/>
        <xdr:cNvSpPr txBox="1"/>
      </xdr:nvSpPr>
      <xdr:spPr>
        <a:xfrm>
          <a:off x="12547111" y="100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75803</xdr:rowOff>
    </xdr:from>
    <xdr:to>
      <xdr:col>85</xdr:col>
      <xdr:colOff>127000</xdr:colOff>
      <xdr:row>79</xdr:row>
      <xdr:rowOff>86789</xdr:rowOff>
    </xdr:to>
    <xdr:cxnSp macro="">
      <xdr:nvCxnSpPr>
        <xdr:cNvPr id="637" name="直線コネクタ 636"/>
        <xdr:cNvCxnSpPr/>
      </xdr:nvCxnSpPr>
      <xdr:spPr>
        <a:xfrm>
          <a:off x="15481300" y="13620353"/>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75803</xdr:rowOff>
    </xdr:from>
    <xdr:to>
      <xdr:col>81</xdr:col>
      <xdr:colOff>50800</xdr:colOff>
      <xdr:row>79</xdr:row>
      <xdr:rowOff>95002</xdr:rowOff>
    </xdr:to>
    <xdr:cxnSp macro="">
      <xdr:nvCxnSpPr>
        <xdr:cNvPr id="640" name="直線コネクタ 639"/>
        <xdr:cNvCxnSpPr/>
      </xdr:nvCxnSpPr>
      <xdr:spPr>
        <a:xfrm flipV="1">
          <a:off x="14592300" y="13620353"/>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90701</xdr:rowOff>
    </xdr:from>
    <xdr:to>
      <xdr:col>76</xdr:col>
      <xdr:colOff>114300</xdr:colOff>
      <xdr:row>79</xdr:row>
      <xdr:rowOff>95002</xdr:rowOff>
    </xdr:to>
    <xdr:cxnSp macro="">
      <xdr:nvCxnSpPr>
        <xdr:cNvPr id="643" name="直線コネクタ 642"/>
        <xdr:cNvCxnSpPr/>
      </xdr:nvCxnSpPr>
      <xdr:spPr>
        <a:xfrm>
          <a:off x="13703300" y="13635251"/>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90701</xdr:rowOff>
    </xdr:from>
    <xdr:to>
      <xdr:col>71</xdr:col>
      <xdr:colOff>177800</xdr:colOff>
      <xdr:row>79</xdr:row>
      <xdr:rowOff>96397</xdr:rowOff>
    </xdr:to>
    <xdr:cxnSp macro="">
      <xdr:nvCxnSpPr>
        <xdr:cNvPr id="646" name="直線コネクタ 645"/>
        <xdr:cNvCxnSpPr/>
      </xdr:nvCxnSpPr>
      <xdr:spPr>
        <a:xfrm flipV="1">
          <a:off x="12814300" y="13635251"/>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35989</xdr:rowOff>
    </xdr:from>
    <xdr:to>
      <xdr:col>85</xdr:col>
      <xdr:colOff>177800</xdr:colOff>
      <xdr:row>79</xdr:row>
      <xdr:rowOff>137589</xdr:rowOff>
    </xdr:to>
    <xdr:sp macro="" textlink="">
      <xdr:nvSpPr>
        <xdr:cNvPr id="656" name="楕円 655"/>
        <xdr:cNvSpPr/>
      </xdr:nvSpPr>
      <xdr:spPr>
        <a:xfrm>
          <a:off x="16268700" y="135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25003</xdr:rowOff>
    </xdr:from>
    <xdr:to>
      <xdr:col>81</xdr:col>
      <xdr:colOff>101600</xdr:colOff>
      <xdr:row>79</xdr:row>
      <xdr:rowOff>126603</xdr:rowOff>
    </xdr:to>
    <xdr:sp macro="" textlink="">
      <xdr:nvSpPr>
        <xdr:cNvPr id="658" name="楕円 657"/>
        <xdr:cNvSpPr/>
      </xdr:nvSpPr>
      <xdr:spPr>
        <a:xfrm>
          <a:off x="15430500" y="135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117730</xdr:rowOff>
    </xdr:from>
    <xdr:ext cx="469744" cy="259045"/>
    <xdr:sp macro="" textlink="">
      <xdr:nvSpPr>
        <xdr:cNvPr id="659" name="テキスト ボックス 658"/>
        <xdr:cNvSpPr txBox="1"/>
      </xdr:nvSpPr>
      <xdr:spPr>
        <a:xfrm>
          <a:off x="15246428" y="136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44202</xdr:rowOff>
    </xdr:from>
    <xdr:to>
      <xdr:col>76</xdr:col>
      <xdr:colOff>165100</xdr:colOff>
      <xdr:row>79</xdr:row>
      <xdr:rowOff>145802</xdr:rowOff>
    </xdr:to>
    <xdr:sp macro="" textlink="">
      <xdr:nvSpPr>
        <xdr:cNvPr id="660" name="楕円 659"/>
        <xdr:cNvSpPr/>
      </xdr:nvSpPr>
      <xdr:spPr>
        <a:xfrm>
          <a:off x="14541500" y="135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136929</xdr:rowOff>
    </xdr:from>
    <xdr:ext cx="469744" cy="259045"/>
    <xdr:sp macro="" textlink="">
      <xdr:nvSpPr>
        <xdr:cNvPr id="661" name="テキスト ボックス 660"/>
        <xdr:cNvSpPr txBox="1"/>
      </xdr:nvSpPr>
      <xdr:spPr>
        <a:xfrm>
          <a:off x="14357428" y="13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39901</xdr:rowOff>
    </xdr:from>
    <xdr:to>
      <xdr:col>72</xdr:col>
      <xdr:colOff>38100</xdr:colOff>
      <xdr:row>79</xdr:row>
      <xdr:rowOff>141501</xdr:rowOff>
    </xdr:to>
    <xdr:sp macro="" textlink="">
      <xdr:nvSpPr>
        <xdr:cNvPr id="662" name="楕円 661"/>
        <xdr:cNvSpPr/>
      </xdr:nvSpPr>
      <xdr:spPr>
        <a:xfrm>
          <a:off x="13652500" y="135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132628</xdr:rowOff>
    </xdr:from>
    <xdr:ext cx="469744" cy="259045"/>
    <xdr:sp macro="" textlink="">
      <xdr:nvSpPr>
        <xdr:cNvPr id="663" name="テキスト ボックス 662"/>
        <xdr:cNvSpPr txBox="1"/>
      </xdr:nvSpPr>
      <xdr:spPr>
        <a:xfrm>
          <a:off x="13468428" y="136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45597</xdr:rowOff>
    </xdr:from>
    <xdr:to>
      <xdr:col>67</xdr:col>
      <xdr:colOff>101600</xdr:colOff>
      <xdr:row>79</xdr:row>
      <xdr:rowOff>147197</xdr:rowOff>
    </xdr:to>
    <xdr:sp macro="" textlink="">
      <xdr:nvSpPr>
        <xdr:cNvPr id="664" name="楕円 663"/>
        <xdr:cNvSpPr/>
      </xdr:nvSpPr>
      <xdr:spPr>
        <a:xfrm>
          <a:off x="127635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138324</xdr:rowOff>
    </xdr:from>
    <xdr:ext cx="378565" cy="259045"/>
    <xdr:sp macro="" textlink="">
      <xdr:nvSpPr>
        <xdr:cNvPr id="665" name="テキスト ボックス 664"/>
        <xdr:cNvSpPr txBox="1"/>
      </xdr:nvSpPr>
      <xdr:spPr>
        <a:xfrm>
          <a:off x="12625017" y="13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68473</xdr:rowOff>
    </xdr:from>
    <xdr:to>
      <xdr:col>85</xdr:col>
      <xdr:colOff>127000</xdr:colOff>
      <xdr:row>96</xdr:row>
      <xdr:rowOff>74281</xdr:rowOff>
    </xdr:to>
    <xdr:cxnSp macro="">
      <xdr:nvCxnSpPr>
        <xdr:cNvPr id="690" name="直線コネクタ 689"/>
        <xdr:cNvCxnSpPr/>
      </xdr:nvCxnSpPr>
      <xdr:spPr>
        <a:xfrm flipV="1">
          <a:off x="15481300" y="16527673"/>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74281</xdr:rowOff>
    </xdr:from>
    <xdr:to>
      <xdr:col>81</xdr:col>
      <xdr:colOff>50800</xdr:colOff>
      <xdr:row>96</xdr:row>
      <xdr:rowOff>82316</xdr:rowOff>
    </xdr:to>
    <xdr:cxnSp macro="">
      <xdr:nvCxnSpPr>
        <xdr:cNvPr id="693" name="直線コネクタ 692"/>
        <xdr:cNvCxnSpPr/>
      </xdr:nvCxnSpPr>
      <xdr:spPr>
        <a:xfrm flipV="1">
          <a:off x="14592300" y="16533481"/>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80378</xdr:rowOff>
    </xdr:from>
    <xdr:to>
      <xdr:col>76</xdr:col>
      <xdr:colOff>114300</xdr:colOff>
      <xdr:row>96</xdr:row>
      <xdr:rowOff>82316</xdr:rowOff>
    </xdr:to>
    <xdr:cxnSp macro="">
      <xdr:nvCxnSpPr>
        <xdr:cNvPr id="696" name="直線コネクタ 695"/>
        <xdr:cNvCxnSpPr/>
      </xdr:nvCxnSpPr>
      <xdr:spPr>
        <a:xfrm>
          <a:off x="13703300" y="16539578"/>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75515</xdr:rowOff>
    </xdr:from>
    <xdr:to>
      <xdr:col>71</xdr:col>
      <xdr:colOff>177800</xdr:colOff>
      <xdr:row>96</xdr:row>
      <xdr:rowOff>80378</xdr:rowOff>
    </xdr:to>
    <xdr:cxnSp macro="">
      <xdr:nvCxnSpPr>
        <xdr:cNvPr id="699" name="直線コネクタ 698"/>
        <xdr:cNvCxnSpPr/>
      </xdr:nvCxnSpPr>
      <xdr:spPr>
        <a:xfrm>
          <a:off x="12814300" y="16534715"/>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17673</xdr:rowOff>
    </xdr:from>
    <xdr:to>
      <xdr:col>85</xdr:col>
      <xdr:colOff>177800</xdr:colOff>
      <xdr:row>96</xdr:row>
      <xdr:rowOff>119273</xdr:rowOff>
    </xdr:to>
    <xdr:sp macro="" textlink="">
      <xdr:nvSpPr>
        <xdr:cNvPr id="709" name="楕円 708"/>
        <xdr:cNvSpPr/>
      </xdr:nvSpPr>
      <xdr:spPr>
        <a:xfrm>
          <a:off x="16268700" y="164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167550</xdr:rowOff>
    </xdr:from>
    <xdr:ext cx="534377" cy="259045"/>
    <xdr:sp macro="" textlink="">
      <xdr:nvSpPr>
        <xdr:cNvPr id="710" name="公債費該当値テキスト"/>
        <xdr:cNvSpPr txBox="1"/>
      </xdr:nvSpPr>
      <xdr:spPr>
        <a:xfrm>
          <a:off x="16370300" y="164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23481</xdr:rowOff>
    </xdr:from>
    <xdr:to>
      <xdr:col>81</xdr:col>
      <xdr:colOff>101600</xdr:colOff>
      <xdr:row>96</xdr:row>
      <xdr:rowOff>125081</xdr:rowOff>
    </xdr:to>
    <xdr:sp macro="" textlink="">
      <xdr:nvSpPr>
        <xdr:cNvPr id="711" name="楕円 710"/>
        <xdr:cNvSpPr/>
      </xdr:nvSpPr>
      <xdr:spPr>
        <a:xfrm>
          <a:off x="15430500" y="164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116208</xdr:rowOff>
    </xdr:from>
    <xdr:ext cx="534377" cy="259045"/>
    <xdr:sp macro="" textlink="">
      <xdr:nvSpPr>
        <xdr:cNvPr id="712" name="テキスト ボックス 711"/>
        <xdr:cNvSpPr txBox="1"/>
      </xdr:nvSpPr>
      <xdr:spPr>
        <a:xfrm>
          <a:off x="15214111" y="1657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31516</xdr:rowOff>
    </xdr:from>
    <xdr:to>
      <xdr:col>76</xdr:col>
      <xdr:colOff>165100</xdr:colOff>
      <xdr:row>96</xdr:row>
      <xdr:rowOff>133116</xdr:rowOff>
    </xdr:to>
    <xdr:sp macro="" textlink="">
      <xdr:nvSpPr>
        <xdr:cNvPr id="713" name="楕円 712"/>
        <xdr:cNvSpPr/>
      </xdr:nvSpPr>
      <xdr:spPr>
        <a:xfrm>
          <a:off x="14541500" y="164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124243</xdr:rowOff>
    </xdr:from>
    <xdr:ext cx="534377" cy="259045"/>
    <xdr:sp macro="" textlink="">
      <xdr:nvSpPr>
        <xdr:cNvPr id="714" name="テキスト ボックス 713"/>
        <xdr:cNvSpPr txBox="1"/>
      </xdr:nvSpPr>
      <xdr:spPr>
        <a:xfrm>
          <a:off x="14325111" y="165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29578</xdr:rowOff>
    </xdr:from>
    <xdr:to>
      <xdr:col>72</xdr:col>
      <xdr:colOff>38100</xdr:colOff>
      <xdr:row>96</xdr:row>
      <xdr:rowOff>131178</xdr:rowOff>
    </xdr:to>
    <xdr:sp macro="" textlink="">
      <xdr:nvSpPr>
        <xdr:cNvPr id="715" name="楕円 714"/>
        <xdr:cNvSpPr/>
      </xdr:nvSpPr>
      <xdr:spPr>
        <a:xfrm>
          <a:off x="13652500" y="164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122305</xdr:rowOff>
    </xdr:from>
    <xdr:ext cx="534377" cy="259045"/>
    <xdr:sp macro="" textlink="">
      <xdr:nvSpPr>
        <xdr:cNvPr id="716" name="テキスト ボックス 715"/>
        <xdr:cNvSpPr txBox="1"/>
      </xdr:nvSpPr>
      <xdr:spPr>
        <a:xfrm>
          <a:off x="13436111" y="165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24715</xdr:rowOff>
    </xdr:from>
    <xdr:to>
      <xdr:col>67</xdr:col>
      <xdr:colOff>101600</xdr:colOff>
      <xdr:row>96</xdr:row>
      <xdr:rowOff>126315</xdr:rowOff>
    </xdr:to>
    <xdr:sp macro="" textlink="">
      <xdr:nvSpPr>
        <xdr:cNvPr id="717" name="楕円 716"/>
        <xdr:cNvSpPr/>
      </xdr:nvSpPr>
      <xdr:spPr>
        <a:xfrm>
          <a:off x="12763500" y="164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117442</xdr:rowOff>
    </xdr:from>
    <xdr:ext cx="534377" cy="259045"/>
    <xdr:sp macro="" textlink="">
      <xdr:nvSpPr>
        <xdr:cNvPr id="718" name="テキスト ボックス 717"/>
        <xdr:cNvSpPr txBox="1"/>
      </xdr:nvSpPr>
      <xdr:spPr>
        <a:xfrm>
          <a:off x="12547111" y="1657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決算額全体で、住民一人当たり約</a:t>
          </a:r>
          <a:r>
            <a:rPr kumimoji="1" lang="en-US" altLang="ja-JP" sz="1100" b="0" i="0" baseline="0">
              <a:solidFill>
                <a:schemeClr val="dk1"/>
              </a:solidFill>
              <a:effectLst/>
              <a:latin typeface="+mn-lt"/>
              <a:ea typeface="+mn-ea"/>
              <a:cs typeface="+mn-cs"/>
            </a:rPr>
            <a:t>619</a:t>
          </a:r>
          <a:r>
            <a:rPr kumimoji="1" lang="ja-JP" altLang="ja-JP" sz="1100" b="0" i="0" baseline="0">
              <a:solidFill>
                <a:schemeClr val="dk1"/>
              </a:solidFill>
              <a:effectLst/>
              <a:latin typeface="+mn-lt"/>
              <a:ea typeface="+mn-ea"/>
              <a:cs typeface="+mn-cs"/>
            </a:rPr>
            <a:t>万円（平成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年度比</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千円）となっている。全体としては過去の行財政改革の効果もあり類似団体と比較すると低めの水準（低コスト）で推移している。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ポイントとしては、衛生費について、病院事業繰出金の繰出基準見直しに伴い同事業への繰出金が約</a:t>
          </a:r>
          <a:r>
            <a:rPr kumimoji="1" lang="en-US" altLang="ja-JP" sz="1100" b="0" i="0" baseline="0">
              <a:solidFill>
                <a:schemeClr val="dk1"/>
              </a:solidFill>
              <a:effectLst/>
              <a:latin typeface="+mn-lt"/>
              <a:ea typeface="+mn-ea"/>
              <a:cs typeface="+mn-cs"/>
            </a:rPr>
            <a:t>120</a:t>
          </a:r>
          <a:r>
            <a:rPr kumimoji="1" lang="ja-JP" altLang="ja-JP" sz="1100" b="0" i="0" baseline="0">
              <a:solidFill>
                <a:schemeClr val="dk1"/>
              </a:solidFill>
              <a:effectLst/>
              <a:latin typeface="+mn-lt"/>
              <a:ea typeface="+mn-ea"/>
              <a:cs typeface="+mn-cs"/>
            </a:rPr>
            <a:t>百万円増加したことを受け、平成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年度はコストが増加している。商工費について、地方創生交付金を活用し新たな観光拠点を整備したことが影響（事業費約</a:t>
          </a:r>
          <a:r>
            <a:rPr kumimoji="1" lang="en-US" altLang="ja-JP" sz="1100" b="0" i="0" baseline="0">
              <a:solidFill>
                <a:schemeClr val="dk1"/>
              </a:solidFill>
              <a:effectLst/>
              <a:latin typeface="+mn-lt"/>
              <a:ea typeface="+mn-ea"/>
              <a:cs typeface="+mn-cs"/>
            </a:rPr>
            <a:t>213</a:t>
          </a:r>
          <a:r>
            <a:rPr kumimoji="1" lang="ja-JP" altLang="ja-JP" sz="1100" b="0" i="0" baseline="0">
              <a:solidFill>
                <a:schemeClr val="dk1"/>
              </a:solidFill>
              <a:effectLst/>
              <a:latin typeface="+mn-lt"/>
              <a:ea typeface="+mn-ea"/>
              <a:cs typeface="+mn-cs"/>
            </a:rPr>
            <a:t>百万円）し、平成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年度はコストが大きく増加している。土木費については、除排雪委託料の増（約</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百万円）などが影響し、平成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年度はコストが増加している。教育費については、町営プールの大規模改修（約</a:t>
          </a:r>
          <a:r>
            <a:rPr kumimoji="1" lang="en-US" altLang="ja-JP" sz="1100" b="0" i="0" baseline="0">
              <a:solidFill>
                <a:schemeClr val="dk1"/>
              </a:solidFill>
              <a:effectLst/>
              <a:latin typeface="+mn-lt"/>
              <a:ea typeface="+mn-ea"/>
              <a:cs typeface="+mn-cs"/>
            </a:rPr>
            <a:t>+77</a:t>
          </a:r>
          <a:r>
            <a:rPr kumimoji="1" lang="ja-JP" altLang="ja-JP" sz="1100" b="0" i="0" baseline="0">
              <a:solidFill>
                <a:schemeClr val="dk1"/>
              </a:solidFill>
              <a:effectLst/>
              <a:latin typeface="+mn-lt"/>
              <a:ea typeface="+mn-ea"/>
              <a:cs typeface="+mn-cs"/>
            </a:rPr>
            <a:t>百万円）や中学校施設営繕（約</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百万円）などが影響し、平成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コストが増加している。公債費については、過去の緊縮財政により地方債発行額を抑制したことから類似団体や青森県平均と比べても低い水準で推移しているが、過疎地域指定に伴う過疎対策事業債の借入が増加していること等に伴い今後は徐々に増加する見通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財政調整基金については、運用利子以外の積立はなく、取崩しもないことから、ほぼ平成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年度横ばいの</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億円規模を維持しているところである。残高の標準財政規模比は、平成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年度の標準財政規模が増加（</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年度比約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百万円）したことから相対的に微減している。</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実質収支額については、既決予算において歳出抑制を徹底し、需用費に関しては消耗品の集中管理や単価入札の実施、委託料や工事費についても入札により経費を圧縮し、また扶助費等で不用額が生じたことから約</a:t>
          </a:r>
          <a:r>
            <a:rPr kumimoji="1" lang="en-US" altLang="ja-JP" sz="1100" b="0" i="0" baseline="0">
              <a:solidFill>
                <a:schemeClr val="dk1"/>
              </a:solidFill>
              <a:effectLst/>
              <a:latin typeface="+mn-lt"/>
              <a:ea typeface="+mn-ea"/>
              <a:cs typeface="+mn-cs"/>
            </a:rPr>
            <a:t>174</a:t>
          </a:r>
          <a:r>
            <a:rPr kumimoji="1" lang="ja-JP" altLang="ja-JP" sz="1100" b="0" i="0" baseline="0">
              <a:solidFill>
                <a:schemeClr val="dk1"/>
              </a:solidFill>
              <a:effectLst/>
              <a:latin typeface="+mn-lt"/>
              <a:ea typeface="+mn-ea"/>
              <a:cs typeface="+mn-cs"/>
            </a:rPr>
            <a:t>百万円の黒字となり、結果、実質単年度収支についても</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年度に続き黒字となっている。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年度決算に基づく連結実質収支額は約</a:t>
          </a:r>
          <a:r>
            <a:rPr kumimoji="1" lang="en-US" altLang="ja-JP" sz="1100" b="0" i="0" baseline="0">
              <a:solidFill>
                <a:schemeClr val="dk1"/>
              </a:solidFill>
              <a:effectLst/>
              <a:latin typeface="+mn-lt"/>
              <a:ea typeface="+mn-ea"/>
              <a:cs typeface="+mn-cs"/>
            </a:rPr>
            <a:t>530</a:t>
          </a:r>
          <a:r>
            <a:rPr kumimoji="1" lang="ja-JP" altLang="ja-JP" sz="1100" b="0" i="0" baseline="0">
              <a:solidFill>
                <a:schemeClr val="dk1"/>
              </a:solidFill>
              <a:effectLst/>
              <a:latin typeface="+mn-lt"/>
              <a:ea typeface="+mn-ea"/>
              <a:cs typeface="+mn-cs"/>
            </a:rPr>
            <a:t>百万円の黒字となったため、連結実質赤字比率は算定されなかった。また平成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年度に引き続き全会計で黒字となっている。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年度改定）についても、水道事業とともに段階的に再検討する必要がある。</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索道事業については、平成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国保、介護、後期高齢の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事業についても黒字となっているが、国保事業では平成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年度から国保税を改正することで収支を均衡させている。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今後も公営企業にあっては独立採算の原則に基づいた適正な繰出での対応に努め、その他の特別会計についても適正な事業運営に努めたい。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7215441</v>
      </c>
      <c r="BO4" s="410"/>
      <c r="BP4" s="410"/>
      <c r="BQ4" s="410"/>
      <c r="BR4" s="410"/>
      <c r="BS4" s="410"/>
      <c r="BT4" s="410"/>
      <c r="BU4" s="411"/>
      <c r="BV4" s="409">
        <v>6681569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6978304</v>
      </c>
      <c r="BO5" s="447"/>
      <c r="BP5" s="447"/>
      <c r="BQ5" s="447"/>
      <c r="BR5" s="447"/>
      <c r="BS5" s="447"/>
      <c r="BT5" s="447"/>
      <c r="BU5" s="448"/>
      <c r="BV5" s="446">
        <v>6421315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79.400000000000006</v>
      </c>
      <c r="CU5" s="444"/>
      <c r="CV5" s="444"/>
      <c r="CW5" s="444"/>
      <c r="CX5" s="444"/>
      <c r="CY5" s="444"/>
      <c r="CZ5" s="444"/>
      <c r="DA5" s="445"/>
      <c r="DB5" s="443">
        <v>75.7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237137</v>
      </c>
      <c r="BO6" s="447"/>
      <c r="BP6" s="447"/>
      <c r="BQ6" s="447"/>
      <c r="BR6" s="447"/>
      <c r="BS6" s="447"/>
      <c r="BT6" s="447"/>
      <c r="BU6" s="448"/>
      <c r="BV6" s="446">
        <v>260254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82.4</v>
      </c>
      <c r="CU6" s="484"/>
      <c r="CV6" s="484"/>
      <c r="CW6" s="484"/>
      <c r="CX6" s="484"/>
      <c r="CY6" s="484"/>
      <c r="CZ6" s="484"/>
      <c r="DA6" s="485"/>
      <c r="DB6" s="483">
        <v>78.7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63065</v>
      </c>
      <c r="BO7" s="447"/>
      <c r="BP7" s="447"/>
      <c r="BQ7" s="447"/>
      <c r="BR7" s="447"/>
      <c r="BS7" s="447"/>
      <c r="BT7" s="447"/>
      <c r="BU7" s="448"/>
      <c r="BV7" s="446">
        <v>148497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4150957</v>
      </c>
      <c r="CU7" s="447"/>
      <c r="CV7" s="447"/>
      <c r="CW7" s="447"/>
      <c r="CX7" s="447"/>
      <c r="CY7" s="447"/>
      <c r="CZ7" s="447"/>
      <c r="DA7" s="448"/>
      <c r="DB7" s="446">
        <v>4133738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174072</v>
      </c>
      <c r="BO8" s="447"/>
      <c r="BP8" s="447"/>
      <c r="BQ8" s="447"/>
      <c r="BR8" s="447"/>
      <c r="BS8" s="447"/>
      <c r="BT8" s="447"/>
      <c r="BU8" s="448"/>
      <c r="BV8" s="446">
        <v>111757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11142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62315</v>
      </c>
      <c r="BO9" s="447"/>
      <c r="BP9" s="447"/>
      <c r="BQ9" s="447"/>
      <c r="BR9" s="447"/>
      <c r="BS9" s="447"/>
      <c r="BT9" s="447"/>
      <c r="BU9" s="448"/>
      <c r="BV9" s="446">
        <v>4375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12361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46</v>
      </c>
      <c r="BO10" s="447"/>
      <c r="BP10" s="447"/>
      <c r="BQ10" s="447"/>
      <c r="BR10" s="447"/>
      <c r="BS10" s="447"/>
      <c r="BT10" s="447"/>
      <c r="BU10" s="448"/>
      <c r="BV10" s="446">
        <v>80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11273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11247</v>
      </c>
      <c r="S13" s="528"/>
      <c r="T13" s="528"/>
      <c r="U13" s="528"/>
      <c r="V13" s="529"/>
      <c r="W13" s="462" t="s">
        <v>134</v>
      </c>
      <c r="X13" s="463"/>
      <c r="Y13" s="463"/>
      <c r="Z13" s="463"/>
      <c r="AA13" s="463"/>
      <c r="AB13" s="453"/>
      <c r="AC13" s="497">
        <v>1591</v>
      </c>
      <c r="AD13" s="498"/>
      <c r="AE13" s="498"/>
      <c r="AF13" s="498"/>
      <c r="AG13" s="537"/>
      <c r="AH13" s="497">
        <v>1693</v>
      </c>
      <c r="AI13" s="498"/>
      <c r="AJ13" s="498"/>
      <c r="AK13" s="498"/>
      <c r="AL13" s="499"/>
      <c r="AM13" s="475" t="s">
        <v>135</v>
      </c>
      <c r="AN13" s="476"/>
      <c r="AO13" s="476"/>
      <c r="AP13" s="476"/>
      <c r="AQ13" s="476"/>
      <c r="AR13" s="476"/>
      <c r="AS13" s="476"/>
      <c r="AT13" s="477"/>
      <c r="AU13" s="478" t="s">
        <v>119</v>
      </c>
      <c r="AV13" s="479"/>
      <c r="AW13" s="479"/>
      <c r="AX13" s="479"/>
      <c r="AY13" s="480" t="s">
        <v>136</v>
      </c>
      <c r="AZ13" s="481"/>
      <c r="BA13" s="481"/>
      <c r="BB13" s="481"/>
      <c r="BC13" s="481"/>
      <c r="BD13" s="481"/>
      <c r="BE13" s="481"/>
      <c r="BF13" s="481"/>
      <c r="BG13" s="481"/>
      <c r="BH13" s="481"/>
      <c r="BI13" s="481"/>
      <c r="BJ13" s="481"/>
      <c r="BK13" s="481"/>
      <c r="BL13" s="481"/>
      <c r="BM13" s="482"/>
      <c r="BN13" s="446">
        <v>62361</v>
      </c>
      <c r="BO13" s="447"/>
      <c r="BP13" s="447"/>
      <c r="BQ13" s="447"/>
      <c r="BR13" s="447"/>
      <c r="BS13" s="447"/>
      <c r="BT13" s="447"/>
      <c r="BU13" s="448"/>
      <c r="BV13" s="446">
        <v>4455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11468</v>
      </c>
      <c r="S14" s="528"/>
      <c r="T14" s="528"/>
      <c r="U14" s="528"/>
      <c r="V14" s="529"/>
      <c r="W14" s="436"/>
      <c r="X14" s="437"/>
      <c r="Y14" s="437"/>
      <c r="Z14" s="437"/>
      <c r="AA14" s="437"/>
      <c r="AB14" s="426"/>
      <c r="AC14" s="530">
        <v>27.9</v>
      </c>
      <c r="AD14" s="531"/>
      <c r="AE14" s="531"/>
      <c r="AF14" s="531"/>
      <c r="AG14" s="532"/>
      <c r="AH14" s="530">
        <v>27.6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73.599999999999994</v>
      </c>
      <c r="CU14" s="542"/>
      <c r="CV14" s="542"/>
      <c r="CW14" s="542"/>
      <c r="CX14" s="542"/>
      <c r="CY14" s="542"/>
      <c r="CZ14" s="542"/>
      <c r="DA14" s="543"/>
      <c r="DB14" s="541">
        <v>70.099999999999994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11440</v>
      </c>
      <c r="S15" s="528"/>
      <c r="T15" s="528"/>
      <c r="U15" s="528"/>
      <c r="V15" s="529"/>
      <c r="W15" s="462" t="s">
        <v>141</v>
      </c>
      <c r="X15" s="463"/>
      <c r="Y15" s="463"/>
      <c r="Z15" s="463"/>
      <c r="AA15" s="463"/>
      <c r="AB15" s="453"/>
      <c r="AC15" s="497">
        <v>1174</v>
      </c>
      <c r="AD15" s="498"/>
      <c r="AE15" s="498"/>
      <c r="AF15" s="498"/>
      <c r="AG15" s="537"/>
      <c r="AH15" s="497">
        <v>1277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896896</v>
      </c>
      <c r="BO15" s="410"/>
      <c r="BP15" s="410"/>
      <c r="BQ15" s="410"/>
      <c r="BR15" s="410"/>
      <c r="BS15" s="410"/>
      <c r="BT15" s="410"/>
      <c r="BU15" s="411"/>
      <c r="BV15" s="409">
        <v>838611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20.6</v>
      </c>
      <c r="AD16" s="531"/>
      <c r="AE16" s="531"/>
      <c r="AF16" s="531"/>
      <c r="AG16" s="532"/>
      <c r="AH16" s="530">
        <v>20.9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3702160</v>
      </c>
      <c r="BO16" s="447"/>
      <c r="BP16" s="447"/>
      <c r="BQ16" s="447"/>
      <c r="BR16" s="447"/>
      <c r="BS16" s="447"/>
      <c r="BT16" s="447"/>
      <c r="BU16" s="448"/>
      <c r="BV16" s="446">
        <v>3772839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2931</v>
      </c>
      <c r="AD17" s="498"/>
      <c r="AE17" s="498"/>
      <c r="AF17" s="498"/>
      <c r="AG17" s="537"/>
      <c r="AH17" s="497">
        <v>3154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1196721</v>
      </c>
      <c r="BO17" s="447"/>
      <c r="BP17" s="447"/>
      <c r="BQ17" s="447"/>
      <c r="BR17" s="447"/>
      <c r="BS17" s="447"/>
      <c r="BT17" s="447"/>
      <c r="BU17" s="448"/>
      <c r="BV17" s="446">
        <v>1037597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217.08</v>
      </c>
      <c r="M18" s="559"/>
      <c r="N18" s="559"/>
      <c r="O18" s="559"/>
      <c r="P18" s="559"/>
      <c r="Q18" s="559"/>
      <c r="R18" s="560"/>
      <c r="S18" s="560"/>
      <c r="T18" s="560"/>
      <c r="U18" s="560"/>
      <c r="V18" s="561"/>
      <c r="W18" s="464"/>
      <c r="X18" s="465"/>
      <c r="Y18" s="465"/>
      <c r="Z18" s="465"/>
      <c r="AA18" s="465"/>
      <c r="AB18" s="456"/>
      <c r="AC18" s="562">
        <v>51.5</v>
      </c>
      <c r="AD18" s="563"/>
      <c r="AE18" s="563"/>
      <c r="AF18" s="563"/>
      <c r="AG18" s="564"/>
      <c r="AH18" s="562">
        <v>51.5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3462908</v>
      </c>
      <c r="BO18" s="447"/>
      <c r="BP18" s="447"/>
      <c r="BQ18" s="447"/>
      <c r="BR18" s="447"/>
      <c r="BS18" s="447"/>
      <c r="BT18" s="447"/>
      <c r="BU18" s="448"/>
      <c r="BV18" s="446">
        <v>3257228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4939150</v>
      </c>
      <c r="BO19" s="447"/>
      <c r="BP19" s="447"/>
      <c r="BQ19" s="447"/>
      <c r="BR19" s="447"/>
      <c r="BS19" s="447"/>
      <c r="BT19" s="447"/>
      <c r="BU19" s="448"/>
      <c r="BV19" s="446">
        <v>4858969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3971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6" t="s">
        <v>160</v>
      </c>
      <c r="AI22" s="463"/>
      <c r="AJ22" s="463"/>
      <c r="AK22" s="463"/>
      <c r="AL22" s="453"/>
      <c r="AM22" s="606" t="s">
        <v>161</v>
      </c>
      <c r="AN22" s="607"/>
      <c r="AO22" s="607"/>
      <c r="AP22" s="607"/>
      <c r="AQ22" s="607"/>
      <c r="AR22" s="608"/>
      <c r="AS22" s="589" t="s">
        <v>158</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162</v>
      </c>
      <c r="AZ23" s="407"/>
      <c r="BA23" s="407"/>
      <c r="BB23" s="407"/>
      <c r="BC23" s="407"/>
      <c r="BD23" s="407"/>
      <c r="BE23" s="407"/>
      <c r="BF23" s="407"/>
      <c r="BG23" s="407"/>
      <c r="BH23" s="407"/>
      <c r="BI23" s="407"/>
      <c r="BJ23" s="407"/>
      <c r="BK23" s="407"/>
      <c r="BL23" s="407"/>
      <c r="BM23" s="408"/>
      <c r="BN23" s="446">
        <v>5460874</v>
      </c>
      <c r="BO23" s="447"/>
      <c r="BP23" s="447"/>
      <c r="BQ23" s="447"/>
      <c r="BR23" s="447"/>
      <c r="BS23" s="447"/>
      <c r="BT23" s="447"/>
      <c r="BU23" s="448"/>
      <c r="BV23" s="446">
        <v>5320969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7155</v>
      </c>
      <c r="R24" s="498"/>
      <c r="S24" s="498"/>
      <c r="T24" s="498"/>
      <c r="U24" s="498"/>
      <c r="V24" s="537"/>
      <c r="W24" s="596"/>
      <c r="X24" s="584"/>
      <c r="Y24" s="585"/>
      <c r="Z24" s="496" t="s">
        <v>164</v>
      </c>
      <c r="AA24" s="476"/>
      <c r="AB24" s="476"/>
      <c r="AC24" s="476"/>
      <c r="AD24" s="476"/>
      <c r="AE24" s="476"/>
      <c r="AF24" s="476"/>
      <c r="AG24" s="477"/>
      <c r="AH24" s="497">
        <v>106</v>
      </c>
      <c r="AI24" s="498"/>
      <c r="AJ24" s="498"/>
      <c r="AK24" s="498"/>
      <c r="AL24" s="537"/>
      <c r="AM24" s="497">
        <v>299662</v>
      </c>
      <c r="AN24" s="498"/>
      <c r="AO24" s="498"/>
      <c r="AP24" s="498"/>
      <c r="AQ24" s="498"/>
      <c r="AR24" s="537"/>
      <c r="AS24" s="497">
        <v>2827</v>
      </c>
      <c r="AT24" s="498"/>
      <c r="AU24" s="498"/>
      <c r="AV24" s="498"/>
      <c r="AW24" s="498"/>
      <c r="AX24" s="499"/>
      <c r="AY24" s="614" t="s">
        <v>165</v>
      </c>
      <c r="AZ24" s="615"/>
      <c r="BA24" s="615"/>
      <c r="BB24" s="615"/>
      <c r="BC24" s="615"/>
      <c r="BD24" s="615"/>
      <c r="BE24" s="615"/>
      <c r="BF24" s="615"/>
      <c r="BG24" s="615"/>
      <c r="BH24" s="615"/>
      <c r="BI24" s="615"/>
      <c r="BJ24" s="615"/>
      <c r="BK24" s="615"/>
      <c r="BL24" s="615"/>
      <c r="BM24" s="616"/>
      <c r="BN24" s="446">
        <v>5157302</v>
      </c>
      <c r="BO24" s="447"/>
      <c r="BP24" s="447"/>
      <c r="BQ24" s="447"/>
      <c r="BR24" s="447"/>
      <c r="BS24" s="447"/>
      <c r="BT24" s="447"/>
      <c r="BU24" s="448"/>
      <c r="BV24" s="446">
        <v>4905207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5896</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158977</v>
      </c>
      <c r="BO25" s="410"/>
      <c r="BP25" s="410"/>
      <c r="BQ25" s="410"/>
      <c r="BR25" s="410"/>
      <c r="BS25" s="410"/>
      <c r="BT25" s="410"/>
      <c r="BU25" s="411"/>
      <c r="BV25" s="409">
        <v>55233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5255</v>
      </c>
      <c r="R26" s="498"/>
      <c r="S26" s="498"/>
      <c r="T26" s="498"/>
      <c r="U26" s="498"/>
      <c r="V26" s="537"/>
      <c r="W26" s="596"/>
      <c r="X26" s="584"/>
      <c r="Y26" s="585"/>
      <c r="Z26" s="496" t="s">
        <v>170</v>
      </c>
      <c r="AA26" s="620"/>
      <c r="AB26" s="620"/>
      <c r="AC26" s="620"/>
      <c r="AD26" s="620"/>
      <c r="AE26" s="620"/>
      <c r="AF26" s="620"/>
      <c r="AG26" s="621"/>
      <c r="AH26" s="497" t="s">
        <v>132</v>
      </c>
      <c r="AI26" s="498"/>
      <c r="AJ26" s="498"/>
      <c r="AK26" s="498"/>
      <c r="AL26" s="537"/>
      <c r="AM26" s="497" t="s">
        <v>123</v>
      </c>
      <c r="AN26" s="498"/>
      <c r="AO26" s="498"/>
      <c r="AP26" s="498"/>
      <c r="AQ26" s="498"/>
      <c r="AR26" s="537"/>
      <c r="AS26" s="497" t="s">
        <v>123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2940</v>
      </c>
      <c r="R27" s="498"/>
      <c r="S27" s="498"/>
      <c r="T27" s="498"/>
      <c r="U27" s="498"/>
      <c r="V27" s="537"/>
      <c r="W27" s="596"/>
      <c r="X27" s="584"/>
      <c r="Y27" s="585"/>
      <c r="Z27" s="496" t="s">
        <v>173</v>
      </c>
      <c r="AA27" s="476"/>
      <c r="AB27" s="476"/>
      <c r="AC27" s="476"/>
      <c r="AD27" s="476"/>
      <c r="AE27" s="476"/>
      <c r="AF27" s="476"/>
      <c r="AG27" s="477"/>
      <c r="AH27" s="497">
        <v>2</v>
      </c>
      <c r="AI27" s="498"/>
      <c r="AJ27" s="498"/>
      <c r="AK27" s="498"/>
      <c r="AL27" s="537"/>
      <c r="AM27" s="497" t="s">
        <v>174</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7">
        <v>85172</v>
      </c>
      <c r="BO27" s="618"/>
      <c r="BP27" s="618"/>
      <c r="BQ27" s="618"/>
      <c r="BR27" s="618"/>
      <c r="BS27" s="618"/>
      <c r="BT27" s="618"/>
      <c r="BU27" s="619"/>
      <c r="BV27" s="617">
        <v>180158</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2460</v>
      </c>
      <c r="R28" s="498"/>
      <c r="S28" s="498"/>
      <c r="T28" s="498"/>
      <c r="U28" s="498"/>
      <c r="V28" s="537"/>
      <c r="W28" s="596"/>
      <c r="X28" s="584"/>
      <c r="Y28" s="585"/>
      <c r="Z28" s="496" t="s">
        <v>177</v>
      </c>
      <c r="AA28" s="476"/>
      <c r="AB28" s="476"/>
      <c r="AC28" s="476"/>
      <c r="AD28" s="476"/>
      <c r="AE28" s="476"/>
      <c r="AF28" s="476"/>
      <c r="AG28" s="477"/>
      <c r="AH28" s="497" t="s">
        <v>132</v>
      </c>
      <c r="AI28" s="498"/>
      <c r="AJ28" s="498"/>
      <c r="AK28" s="498"/>
      <c r="AL28" s="537"/>
      <c r="AM28" s="497" t="s">
        <v>123</v>
      </c>
      <c r="AN28" s="498"/>
      <c r="AO28" s="498"/>
      <c r="AP28" s="498"/>
      <c r="AQ28" s="498"/>
      <c r="AR28" s="537"/>
      <c r="AS28" s="497" t="s">
        <v>123</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451573</v>
      </c>
      <c r="BO28" s="410"/>
      <c r="BP28" s="410"/>
      <c r="BQ28" s="410"/>
      <c r="BR28" s="410"/>
      <c r="BS28" s="410"/>
      <c r="BT28" s="410"/>
      <c r="BU28" s="411"/>
      <c r="BV28" s="409">
        <v>451527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2310</v>
      </c>
      <c r="R29" s="498"/>
      <c r="S29" s="498"/>
      <c r="T29" s="498"/>
      <c r="U29" s="498"/>
      <c r="V29" s="537"/>
      <c r="W29" s="597"/>
      <c r="X29" s="598"/>
      <c r="Y29" s="599"/>
      <c r="Z29" s="496" t="s">
        <v>180</v>
      </c>
      <c r="AA29" s="476"/>
      <c r="AB29" s="476"/>
      <c r="AC29" s="476"/>
      <c r="AD29" s="476"/>
      <c r="AE29" s="476"/>
      <c r="AF29" s="476"/>
      <c r="AG29" s="477"/>
      <c r="AH29" s="497">
        <v>108</v>
      </c>
      <c r="AI29" s="498"/>
      <c r="AJ29" s="498"/>
      <c r="AK29" s="498"/>
      <c r="AL29" s="537"/>
      <c r="AM29" s="497">
        <v>306592</v>
      </c>
      <c r="AN29" s="498"/>
      <c r="AO29" s="498"/>
      <c r="AP29" s="498"/>
      <c r="AQ29" s="498"/>
      <c r="AR29" s="537"/>
      <c r="AS29" s="497">
        <v>2839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149198</v>
      </c>
      <c r="BO29" s="447"/>
      <c r="BP29" s="447"/>
      <c r="BQ29" s="447"/>
      <c r="BR29" s="447"/>
      <c r="BS29" s="447"/>
      <c r="BT29" s="447"/>
      <c r="BU29" s="448"/>
      <c r="BV29" s="446">
        <v>149184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778741</v>
      </c>
      <c r="BO30" s="618"/>
      <c r="BP30" s="618"/>
      <c r="BQ30" s="618"/>
      <c r="BR30" s="618"/>
      <c r="BS30" s="618"/>
      <c r="BT30" s="618"/>
      <c r="BU30" s="619"/>
      <c r="BV30" s="617">
        <v>617051</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平内町国民健康保険特別会計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平内町水道事業会計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平内町公共下水道事業特別会計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青森地域広域事務組合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平内町介護保険特別会計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平内町国民健康保険平内中央病院事業会計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平内町農業集落排水事業特別会計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青森県市町村職員退職手当組合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平内町後期高齢者医療特別会計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平内町漁業集落環境整備事業特別会計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青森県後期高齢者医療広域連合（一般会計）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平内町特殊索道事業特別会計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青森県後期高齢者広域連合（後期高齢者特別会計）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青森県交通災害共済組合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xgjd+kesG7HhSWiF5SxHb5vM60tsHyhLMx55L1iwdI8KvCH+HFLIWf1gOSq+FTyxbFwCJaYQm32lGZEN7fOvg==" saltValue="CrH3ppOOO3RyQ9J3SKAs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552</v>
      </c>
      <c r="D34" s="1224"/>
      <c r="E34" s="1225"/>
      <c r="F34" s="32">
        <v>2.1</v>
      </c>
      <c r="G34" s="33">
        <v>2.2200000000000002</v>
      </c>
      <c r="H34" s="33">
        <v>2.56</v>
      </c>
      <c r="I34" s="33">
        <v>2.7</v>
      </c>
      <c r="J34" s="34">
        <v>4.1900000000000004</v>
      </c>
      <c r="K34" s="22"/>
      <c r="L34" s="22"/>
      <c r="M34" s="22"/>
      <c r="N34" s="22"/>
      <c r="O34" s="22"/>
      <c r="P34" s="22"/>
    </row>
    <row r="35" spans="1:16" ht="39" customHeight="1" x14ac:dyDescent="0.15">
      <c r="A35" s="22"/>
      <c r="B35" s="35"/>
      <c r="C35" s="1218" t="s">
        <v>553</v>
      </c>
      <c r="D35" s="1219"/>
      <c r="E35" s="1220"/>
      <c r="F35" s="36" t="s">
        <v>554</v>
      </c>
      <c r="G35" s="37">
        <v>0.86</v>
      </c>
      <c r="H35" s="37">
        <v>3.13</v>
      </c>
      <c r="I35" s="37">
        <v>3.69</v>
      </c>
      <c r="J35" s="38">
        <v>3.33</v>
      </c>
      <c r="K35" s="22"/>
      <c r="L35" s="22"/>
      <c r="M35" s="22"/>
      <c r="N35" s="22"/>
      <c r="O35" s="22"/>
      <c r="P35" s="22"/>
    </row>
    <row r="36" spans="1:16" ht="39" customHeight="1" x14ac:dyDescent="0.15">
      <c r="A36" s="22"/>
      <c r="B36" s="35"/>
      <c r="C36" s="1218" t="s">
        <v>555</v>
      </c>
      <c r="D36" s="1219"/>
      <c r="E36" s="1220"/>
      <c r="F36" s="36">
        <v>2.04</v>
      </c>
      <c r="G36" s="37">
        <v>2.2599999999999998</v>
      </c>
      <c r="H36" s="37">
        <v>2.73</v>
      </c>
      <c r="I36" s="37">
        <v>2.88</v>
      </c>
      <c r="J36" s="38">
        <v>2.4</v>
      </c>
      <c r="K36" s="22"/>
      <c r="L36" s="22"/>
      <c r="M36" s="22"/>
      <c r="N36" s="22"/>
      <c r="O36" s="22"/>
      <c r="P36" s="22"/>
    </row>
    <row r="37" spans="1:16" ht="39" customHeight="1" x14ac:dyDescent="0.15">
      <c r="A37" s="22"/>
      <c r="B37" s="35"/>
      <c r="C37" s="1218" t="s">
        <v>556</v>
      </c>
      <c r="D37" s="1219"/>
      <c r="E37" s="1220"/>
      <c r="F37" s="36">
        <v>0.26</v>
      </c>
      <c r="G37" s="37">
        <v>1.04</v>
      </c>
      <c r="H37" s="37">
        <v>0.25</v>
      </c>
      <c r="I37" s="37">
        <v>1.99</v>
      </c>
      <c r="J37" s="38">
        <v>2.02</v>
      </c>
      <c r="K37" s="22"/>
      <c r="L37" s="22"/>
      <c r="M37" s="22"/>
      <c r="N37" s="22"/>
      <c r="O37" s="22"/>
      <c r="P37" s="22"/>
    </row>
    <row r="38" spans="1:16" ht="39" customHeight="1" x14ac:dyDescent="0.15">
      <c r="A38" s="22"/>
      <c r="B38" s="35"/>
      <c r="C38" s="1218" t="s">
        <v>557</v>
      </c>
      <c r="D38" s="1219"/>
      <c r="E38" s="1220"/>
      <c r="F38" s="36">
        <v>0.95</v>
      </c>
      <c r="G38" s="37">
        <v>1.05</v>
      </c>
      <c r="H38" s="37">
        <v>0.61</v>
      </c>
      <c r="I38" s="37">
        <v>0.68</v>
      </c>
      <c r="J38" s="38">
        <v>0.76</v>
      </c>
      <c r="K38" s="22"/>
      <c r="L38" s="22"/>
      <c r="M38" s="22"/>
      <c r="N38" s="22"/>
      <c r="O38" s="22"/>
      <c r="P38" s="22"/>
    </row>
    <row r="39" spans="1:16" ht="39" customHeight="1" x14ac:dyDescent="0.15">
      <c r="A39" s="22"/>
      <c r="B39" s="35"/>
      <c r="C39" s="1218" t="s">
        <v>558</v>
      </c>
      <c r="D39" s="1219"/>
      <c r="E39" s="1220"/>
      <c r="F39" s="36">
        <v>0.02</v>
      </c>
      <c r="G39" s="37">
        <v>0.01</v>
      </c>
      <c r="H39" s="37">
        <v>0.02</v>
      </c>
      <c r="I39" s="37">
        <v>0.01</v>
      </c>
      <c r="J39" s="38">
        <v>0.01</v>
      </c>
      <c r="K39" s="22"/>
      <c r="L39" s="22"/>
      <c r="M39" s="22"/>
      <c r="N39" s="22"/>
      <c r="O39" s="22"/>
      <c r="P39" s="22"/>
    </row>
    <row r="40" spans="1:16" ht="39" customHeight="1" x14ac:dyDescent="0.15">
      <c r="A40" s="22"/>
      <c r="B40" s="35"/>
      <c r="C40" s="1218" t="s">
        <v>559</v>
      </c>
      <c r="D40" s="1219"/>
      <c r="E40" s="1220"/>
      <c r="F40" s="36">
        <v>0.02</v>
      </c>
      <c r="G40" s="37">
        <v>0.02</v>
      </c>
      <c r="H40" s="37">
        <v>0.01</v>
      </c>
      <c r="I40" s="37">
        <v>0.01</v>
      </c>
      <c r="J40" s="38">
        <v>0.01</v>
      </c>
      <c r="K40" s="22"/>
      <c r="L40" s="22"/>
      <c r="M40" s="22"/>
      <c r="N40" s="22"/>
      <c r="O40" s="22"/>
      <c r="P40" s="22"/>
    </row>
    <row r="41" spans="1:16" ht="39" customHeight="1" x14ac:dyDescent="0.15">
      <c r="A41" s="22"/>
      <c r="B41" s="35"/>
      <c r="C41" s="1218" t="s">
        <v>560</v>
      </c>
      <c r="D41" s="1219"/>
      <c r="E41" s="1220"/>
      <c r="F41" s="36">
        <v>0.03</v>
      </c>
      <c r="G41" s="37">
        <v>0.01</v>
      </c>
      <c r="H41" s="37">
        <v>0.03</v>
      </c>
      <c r="I41" s="37">
        <v>0.01</v>
      </c>
      <c r="J41" s="38">
        <v>0.01</v>
      </c>
      <c r="K41" s="22"/>
      <c r="L41" s="22"/>
      <c r="M41" s="22"/>
      <c r="N41" s="22"/>
      <c r="O41" s="22"/>
      <c r="P41" s="22"/>
    </row>
    <row r="42" spans="1:16" ht="39" customHeight="1" x14ac:dyDescent="0.15">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562</v>
      </c>
      <c r="D43" s="1222"/>
      <c r="E43" s="1223"/>
      <c r="F43" s="41">
        <v>0.03</v>
      </c>
      <c r="G43" s="42">
        <v>0.03</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Jhd8caiy6+mZ27IWru5YuXkx/OGJxJ/W3UV0yoqkfYN9MaYpCu8FNL8pjVTarDxEpbIXGI4TPVDCX+PsjgzQ==" saltValue="ARqxsq1gHYfIFWre1zxX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627</v>
      </c>
      <c r="L45" s="60">
        <v>604</v>
      </c>
      <c r="M45" s="60">
        <v>587</v>
      </c>
      <c r="N45" s="60">
        <v>590</v>
      </c>
      <c r="O45" s="61">
        <v>591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310</v>
      </c>
      <c r="L48" s="64">
        <v>314</v>
      </c>
      <c r="M48" s="64">
        <v>339</v>
      </c>
      <c r="N48" s="64">
        <v>348</v>
      </c>
      <c r="O48" s="65">
        <v>393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38</v>
      </c>
      <c r="L49" s="64">
        <v>18</v>
      </c>
      <c r="M49" s="64">
        <v>10</v>
      </c>
      <c r="N49" s="64">
        <v>14</v>
      </c>
      <c r="O49" s="65">
        <v>15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588</v>
      </c>
      <c r="L52" s="64">
        <v>593</v>
      </c>
      <c r="M52" s="64">
        <v>579</v>
      </c>
      <c r="N52" s="64">
        <v>594</v>
      </c>
      <c r="O52" s="65">
        <v>603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387</v>
      </c>
      <c r="L53" s="69">
        <v>343</v>
      </c>
      <c r="M53" s="69">
        <v>357</v>
      </c>
      <c r="N53" s="69">
        <v>358</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iq9EQUavJTb9ifftYLHHBLVMUUoRT8DumTeW98ogPTAUqsVaGkK+7OIVpTgAOjJFrUQlp049cEoCpwIQyTMfw==" saltValue="mb0HFfCOVZDCNRECi08M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5382</v>
      </c>
      <c r="J41" s="83">
        <v>5301</v>
      </c>
      <c r="K41" s="83">
        <v>5282</v>
      </c>
      <c r="L41" s="83">
        <v>5321</v>
      </c>
      <c r="M41" s="84">
        <v>5461</v>
      </c>
    </row>
    <row r="42" spans="2:13" ht="27.75" customHeight="1" x14ac:dyDescent="0.15">
      <c r="B42" s="1244"/>
      <c r="C42" s="1245"/>
      <c r="D42" s="85"/>
      <c r="E42" s="1250" t="s">
        <v>26</v>
      </c>
      <c r="F42" s="1250"/>
      <c r="G42" s="1250"/>
      <c r="H42" s="1251"/>
      <c r="I42" s="86">
        <v>24</v>
      </c>
      <c r="J42" s="87" t="s">
        <v>503</v>
      </c>
      <c r="K42" s="87" t="s">
        <v>503</v>
      </c>
      <c r="L42" s="87" t="s">
        <v>503</v>
      </c>
      <c r="M42" s="88" t="s">
        <v>503</v>
      </c>
    </row>
    <row r="43" spans="2:13" ht="27.75" customHeight="1" x14ac:dyDescent="0.15">
      <c r="B43" s="1244"/>
      <c r="C43" s="1245"/>
      <c r="D43" s="85"/>
      <c r="E43" s="1250" t="s">
        <v>27</v>
      </c>
      <c r="F43" s="1250"/>
      <c r="G43" s="1250"/>
      <c r="H43" s="1251"/>
      <c r="I43" s="86">
        <v>4625</v>
      </c>
      <c r="J43" s="87">
        <v>4535</v>
      </c>
      <c r="K43" s="87">
        <v>4563</v>
      </c>
      <c r="L43" s="87">
        <v>4574</v>
      </c>
      <c r="M43" s="88">
        <v>4696</v>
      </c>
    </row>
    <row r="44" spans="2:13" ht="27.75" customHeight="1" x14ac:dyDescent="0.15">
      <c r="B44" s="1244"/>
      <c r="C44" s="1245"/>
      <c r="D44" s="85"/>
      <c r="E44" s="1250" t="s">
        <v>28</v>
      </c>
      <c r="F44" s="1250"/>
      <c r="G44" s="1250"/>
      <c r="H44" s="1251"/>
      <c r="I44" s="86">
        <v>22</v>
      </c>
      <c r="J44" s="87">
        <v>135</v>
      </c>
      <c r="K44" s="87">
        <v>134</v>
      </c>
      <c r="L44" s="87">
        <v>137</v>
      </c>
      <c r="M44" s="88">
        <v>129</v>
      </c>
    </row>
    <row r="45" spans="2:13" ht="27.75" customHeight="1" x14ac:dyDescent="0.15">
      <c r="B45" s="1244"/>
      <c r="C45" s="1245"/>
      <c r="D45" s="85"/>
      <c r="E45" s="1250" t="s">
        <v>29</v>
      </c>
      <c r="F45" s="1250"/>
      <c r="G45" s="1250"/>
      <c r="H45" s="1251"/>
      <c r="I45" s="86">
        <v>855</v>
      </c>
      <c r="J45" s="87">
        <v>759</v>
      </c>
      <c r="K45" s="87">
        <v>670</v>
      </c>
      <c r="L45" s="87">
        <v>620</v>
      </c>
      <c r="M45" s="88">
        <v>516</v>
      </c>
    </row>
    <row r="46" spans="2:13" ht="27.75" customHeight="1" x14ac:dyDescent="0.15">
      <c r="B46" s="1244"/>
      <c r="C46" s="1245"/>
      <c r="D46" s="89"/>
      <c r="E46" s="1250" t="s">
        <v>30</v>
      </c>
      <c r="F46" s="1250"/>
      <c r="G46" s="1250"/>
      <c r="H46" s="1251"/>
      <c r="I46" s="86" t="s">
        <v>503</v>
      </c>
      <c r="J46" s="87" t="s">
        <v>503</v>
      </c>
      <c r="K46" s="87" t="s">
        <v>503</v>
      </c>
      <c r="L46" s="87" t="s">
        <v>503</v>
      </c>
      <c r="M46" s="88" t="s">
        <v>503</v>
      </c>
    </row>
    <row r="47" spans="2:13" ht="27.75" customHeight="1" x14ac:dyDescent="0.15">
      <c r="B47" s="1244"/>
      <c r="C47" s="1245"/>
      <c r="D47" s="90"/>
      <c r="E47" s="1252" t="s">
        <v>31</v>
      </c>
      <c r="F47" s="1253"/>
      <c r="G47" s="1253"/>
      <c r="H47" s="1254"/>
      <c r="I47" s="86" t="s">
        <v>503</v>
      </c>
      <c r="J47" s="87" t="s">
        <v>503</v>
      </c>
      <c r="K47" s="87" t="s">
        <v>503</v>
      </c>
      <c r="L47" s="87" t="s">
        <v>503</v>
      </c>
      <c r="M47" s="88" t="s">
        <v>503</v>
      </c>
    </row>
    <row r="48" spans="2:13" ht="27.75" customHeight="1" x14ac:dyDescent="0.15">
      <c r="B48" s="1244"/>
      <c r="C48" s="1245"/>
      <c r="D48" s="85"/>
      <c r="E48" s="1250" t="s">
        <v>32</v>
      </c>
      <c r="F48" s="1250"/>
      <c r="G48" s="1250"/>
      <c r="H48" s="1251"/>
      <c r="I48" s="86" t="s">
        <v>503</v>
      </c>
      <c r="J48" s="87" t="s">
        <v>503</v>
      </c>
      <c r="K48" s="87" t="s">
        <v>503</v>
      </c>
      <c r="L48" s="87" t="s">
        <v>503</v>
      </c>
      <c r="M48" s="88" t="s">
        <v>503</v>
      </c>
    </row>
    <row r="49" spans="2:13" ht="27.75" customHeight="1" x14ac:dyDescent="0.15">
      <c r="B49" s="1246"/>
      <c r="C49" s="1247"/>
      <c r="D49" s="85"/>
      <c r="E49" s="1250" t="s">
        <v>33</v>
      </c>
      <c r="F49" s="1250"/>
      <c r="G49" s="1250"/>
      <c r="H49" s="1251"/>
      <c r="I49" s="86" t="s">
        <v>503</v>
      </c>
      <c r="J49" s="87" t="s">
        <v>503</v>
      </c>
      <c r="K49" s="87" t="s">
        <v>503</v>
      </c>
      <c r="L49" s="87" t="s">
        <v>503</v>
      </c>
      <c r="M49" s="88" t="s">
        <v>503</v>
      </c>
    </row>
    <row r="50" spans="2:13" ht="27.75" customHeight="1" x14ac:dyDescent="0.15">
      <c r="B50" s="1255" t="s">
        <v>34</v>
      </c>
      <c r="C50" s="1256"/>
      <c r="D50" s="91"/>
      <c r="E50" s="1250" t="s">
        <v>35</v>
      </c>
      <c r="F50" s="1250"/>
      <c r="G50" s="1250"/>
      <c r="H50" s="1251"/>
      <c r="I50" s="86">
        <v>973</v>
      </c>
      <c r="J50" s="87">
        <v>1071</v>
      </c>
      <c r="K50" s="87">
        <v>1259</v>
      </c>
      <c r="L50" s="87">
        <v>1516</v>
      </c>
      <c r="M50" s="88">
        <v>1643</v>
      </c>
    </row>
    <row r="51" spans="2:13" ht="27.75" customHeight="1" x14ac:dyDescent="0.15">
      <c r="B51" s="1244"/>
      <c r="C51" s="1245"/>
      <c r="D51" s="85"/>
      <c r="E51" s="1250" t="s">
        <v>36</v>
      </c>
      <c r="F51" s="1250"/>
      <c r="G51" s="1250"/>
      <c r="H51" s="1251"/>
      <c r="I51" s="86" t="s">
        <v>503</v>
      </c>
      <c r="J51" s="87" t="s">
        <v>503</v>
      </c>
      <c r="K51" s="87" t="s">
        <v>503</v>
      </c>
      <c r="L51" s="87" t="s">
        <v>503</v>
      </c>
      <c r="M51" s="88" t="s">
        <v>503</v>
      </c>
    </row>
    <row r="52" spans="2:13" ht="27.75" customHeight="1" x14ac:dyDescent="0.15">
      <c r="B52" s="1246"/>
      <c r="C52" s="1247"/>
      <c r="D52" s="85"/>
      <c r="E52" s="1250" t="s">
        <v>37</v>
      </c>
      <c r="F52" s="1250"/>
      <c r="G52" s="1250"/>
      <c r="H52" s="1251"/>
      <c r="I52" s="86">
        <v>6892</v>
      </c>
      <c r="J52" s="87">
        <v>6789</v>
      </c>
      <c r="K52" s="87">
        <v>6685</v>
      </c>
      <c r="L52" s="87">
        <v>6653</v>
      </c>
      <c r="M52" s="88">
        <v>6545</v>
      </c>
    </row>
    <row r="53" spans="2:13" ht="27.75" customHeight="1" thickBot="1" x14ac:dyDescent="0.2">
      <c r="B53" s="1257" t="s">
        <v>38</v>
      </c>
      <c r="C53" s="1258"/>
      <c r="D53" s="92"/>
      <c r="E53" s="1259" t="s">
        <v>39</v>
      </c>
      <c r="F53" s="1259"/>
      <c r="G53" s="1259"/>
      <c r="H53" s="1260"/>
      <c r="I53" s="93">
        <v>3045</v>
      </c>
      <c r="J53" s="94">
        <v>2870</v>
      </c>
      <c r="K53" s="94">
        <v>2706</v>
      </c>
      <c r="L53" s="94">
        <v>2484</v>
      </c>
      <c r="M53" s="95">
        <v>2614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Twyj8IODGaR8lBVTdZlIiPcZS5PvjcorAmdjN4F6ars3VzIxPIBpgfU8g3Yf8B4C1J9LS9cjGlJ0UkXXpJ6Q==" saltValue="ZGWFy6xQHRV1Er94XTHg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451</v>
      </c>
      <c r="G55" s="107">
        <v>452</v>
      </c>
      <c r="H55" s="108">
        <v>452</v>
      </c>
    </row>
    <row r="56" spans="2:8" ht="52.5" customHeight="1" x14ac:dyDescent="0.15">
      <c r="B56" s="109"/>
      <c r="C56" s="1271" t="s">
        <v>43</v>
      </c>
      <c r="D56" s="1271"/>
      <c r="E56" s="1272"/>
      <c r="F56" s="110">
        <v>101</v>
      </c>
      <c r="G56" s="110">
        <v>149</v>
      </c>
      <c r="H56" s="111">
        <v>149</v>
      </c>
    </row>
    <row r="57" spans="2:8" ht="53.25" customHeight="1" x14ac:dyDescent="0.15">
      <c r="B57" s="109"/>
      <c r="C57" s="1273" t="s">
        <v>44</v>
      </c>
      <c r="D57" s="1273"/>
      <c r="E57" s="1274"/>
      <c r="F57" s="112">
        <v>491</v>
      </c>
      <c r="G57" s="112">
        <v>617</v>
      </c>
      <c r="H57" s="113">
        <v>779</v>
      </c>
    </row>
    <row r="58" spans="2:8" ht="45.75" customHeight="1" x14ac:dyDescent="0.15">
      <c r="B58" s="114"/>
      <c r="C58" s="1261" t="s">
        <v>584</v>
      </c>
      <c r="D58" s="1262"/>
      <c r="E58" s="1263"/>
      <c r="F58" s="115">
        <v>358</v>
      </c>
      <c r="G58" s="115">
        <v>501</v>
      </c>
      <c r="H58" s="116">
        <v>663</v>
      </c>
    </row>
    <row r="59" spans="2:8" ht="45.75" customHeight="1" x14ac:dyDescent="0.15">
      <c r="B59" s="114"/>
      <c r="C59" s="1261" t="s">
        <v>585</v>
      </c>
      <c r="D59" s="1262"/>
      <c r="E59" s="1263"/>
      <c r="F59" s="115">
        <v>102</v>
      </c>
      <c r="G59" s="115">
        <v>84</v>
      </c>
      <c r="H59" s="116">
        <v>84</v>
      </c>
    </row>
    <row r="60" spans="2:8" ht="45.75" customHeight="1" x14ac:dyDescent="0.15">
      <c r="B60" s="114"/>
      <c r="C60" s="1261" t="s">
        <v>586</v>
      </c>
      <c r="D60" s="1262"/>
      <c r="E60" s="1263"/>
      <c r="F60" s="115">
        <v>28</v>
      </c>
      <c r="G60" s="115">
        <v>28</v>
      </c>
      <c r="H60" s="116">
        <v>28</v>
      </c>
    </row>
    <row r="61" spans="2:8" ht="45.75" customHeight="1" x14ac:dyDescent="0.15">
      <c r="B61" s="114"/>
      <c r="C61" s="1261" t="s">
        <v>587</v>
      </c>
      <c r="D61" s="1262"/>
      <c r="E61" s="1263"/>
      <c r="F61" s="115">
        <v>4</v>
      </c>
      <c r="G61" s="115">
        <v>4</v>
      </c>
      <c r="H61" s="116">
        <v>4</v>
      </c>
    </row>
    <row r="62" spans="2:8" ht="45.75" customHeight="1" thickBot="1" x14ac:dyDescent="0.2">
      <c r="B62" s="117"/>
      <c r="C62" s="1264"/>
      <c r="D62" s="1265"/>
      <c r="E62" s="1266"/>
      <c r="F62" s="118" t="s">
        <v>588</v>
      </c>
      <c r="G62" s="118" t="s">
        <v>588</v>
      </c>
      <c r="H62" s="119" t="s">
        <v>588</v>
      </c>
    </row>
    <row r="63" spans="2:8" ht="52.5" customHeight="1" thickBot="1" x14ac:dyDescent="0.2">
      <c r="B63" s="120"/>
      <c r="C63" s="1267" t="s">
        <v>45</v>
      </c>
      <c r="D63" s="1267"/>
      <c r="E63" s="1268"/>
      <c r="F63" s="121">
        <v>1044</v>
      </c>
      <c r="G63" s="121">
        <v>1218</v>
      </c>
      <c r="H63" s="122">
        <v>1380</v>
      </c>
    </row>
    <row r="64" spans="2:8" ht="15" customHeight="1" x14ac:dyDescent="0.15"/>
    <row r="65" ht="0" hidden="1" customHeight="1" x14ac:dyDescent="0.15"/>
    <row r="66" ht="0" hidden="1" customHeight="1" x14ac:dyDescent="0.15"/>
  </sheetData>
  <sheetProtection algorithmName="SHA-512" hashValue="Wk6g/Ra+CUwH7jhuwhvOzUerl/se8pwX28gGnN9WmQkAh47c685utLB1Sxc6qKiNtBwFtJo+WQ25/ROcsWD8lA==" saltValue="W0rvWgW7JZ2L6x+cyZif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546</v>
      </c>
      <c r="BQ50" s="1288"/>
      <c r="BR50" s="1288"/>
      <c r="BS50" s="1288"/>
      <c r="BT50" s="1288"/>
      <c r="BU50" s="1288"/>
      <c r="BV50" s="1288"/>
      <c r="BW50" s="1288"/>
      <c r="BX50" s="1288" t="s">
        <v>547</v>
      </c>
      <c r="BY50" s="1288"/>
      <c r="BZ50" s="1288"/>
      <c r="CA50" s="1288"/>
      <c r="CB50" s="1288"/>
      <c r="CC50" s="1288"/>
      <c r="CD50" s="1288"/>
      <c r="CE50" s="1288"/>
      <c r="CF50" s="1288" t="s">
        <v>548</v>
      </c>
      <c r="CG50" s="1288"/>
      <c r="CH50" s="1288"/>
      <c r="CI50" s="1288"/>
      <c r="CJ50" s="1288"/>
      <c r="CK50" s="1288"/>
      <c r="CL50" s="1288"/>
      <c r="CM50" s="1288"/>
      <c r="CN50" s="1288" t="s">
        <v>549</v>
      </c>
      <c r="CO50" s="1288"/>
      <c r="CP50" s="1288"/>
      <c r="CQ50" s="1288"/>
      <c r="CR50" s="1288"/>
      <c r="CS50" s="1288"/>
      <c r="CT50" s="1288"/>
      <c r="CU50" s="1288"/>
      <c r="CV50" s="1288" t="s">
        <v>550</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576</v>
      </c>
      <c r="AO51" s="1291"/>
      <c r="AP51" s="1291"/>
      <c r="AQ51" s="1291"/>
      <c r="AR51" s="1291"/>
      <c r="AS51" s="1291"/>
      <c r="AT51" s="1291"/>
      <c r="AU51" s="1291"/>
      <c r="AV51" s="1291"/>
      <c r="AW51" s="1291"/>
      <c r="AX51" s="1291"/>
      <c r="AY51" s="1291"/>
      <c r="AZ51" s="1291"/>
      <c r="BA51" s="1291"/>
      <c r="BB51" s="1291" t="s">
        <v>577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70.099999999999994</v>
      </c>
      <c r="CO51" s="1289"/>
      <c r="CP51" s="1289"/>
      <c r="CQ51" s="1289"/>
      <c r="CR51" s="1289"/>
      <c r="CS51" s="1289"/>
      <c r="CT51" s="1289"/>
      <c r="CU51" s="1289"/>
      <c r="CV51" s="1289">
        <v>73.599999999999994</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578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62.2</v>
      </c>
      <c r="CO53" s="1289"/>
      <c r="CP53" s="1289"/>
      <c r="CQ53" s="1289"/>
      <c r="CR53" s="1289"/>
      <c r="CS53" s="1289"/>
      <c r="CT53" s="1289"/>
      <c r="CU53" s="1289"/>
      <c r="CV53" s="1289">
        <v>63</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579</v>
      </c>
      <c r="AO55" s="1288"/>
      <c r="AP55" s="1288"/>
      <c r="AQ55" s="1288"/>
      <c r="AR55" s="1288"/>
      <c r="AS55" s="1288"/>
      <c r="AT55" s="1288"/>
      <c r="AU55" s="1288"/>
      <c r="AV55" s="1288"/>
      <c r="AW55" s="1288"/>
      <c r="AX55" s="1288"/>
      <c r="AY55" s="1288"/>
      <c r="AZ55" s="1288"/>
      <c r="BA55" s="1288"/>
      <c r="BB55" s="1291" t="s">
        <v>577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51.4</v>
      </c>
      <c r="CO55" s="1289"/>
      <c r="CP55" s="1289"/>
      <c r="CQ55" s="1289"/>
      <c r="CR55" s="1289"/>
      <c r="CS55" s="1289"/>
      <c r="CT55" s="1289"/>
      <c r="CU55" s="1289"/>
      <c r="CV55" s="1289">
        <v>46.8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578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59.8</v>
      </c>
      <c r="CO57" s="1289"/>
      <c r="CP57" s="1289"/>
      <c r="CQ57" s="1289"/>
      <c r="CR57" s="1289"/>
      <c r="CS57" s="1289"/>
      <c r="CT57" s="1289"/>
      <c r="CU57" s="1289"/>
      <c r="CV57" s="1289">
        <v>60.5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546</v>
      </c>
      <c r="BQ72" s="1288"/>
      <c r="BR72" s="1288"/>
      <c r="BS72" s="1288"/>
      <c r="BT72" s="1288"/>
      <c r="BU72" s="1288"/>
      <c r="BV72" s="1288"/>
      <c r="BW72" s="1288"/>
      <c r="BX72" s="1288" t="s">
        <v>547</v>
      </c>
      <c r="BY72" s="1288"/>
      <c r="BZ72" s="1288"/>
      <c r="CA72" s="1288"/>
      <c r="CB72" s="1288"/>
      <c r="CC72" s="1288"/>
      <c r="CD72" s="1288"/>
      <c r="CE72" s="1288"/>
      <c r="CF72" s="1288" t="s">
        <v>548</v>
      </c>
      <c r="CG72" s="1288"/>
      <c r="CH72" s="1288"/>
      <c r="CI72" s="1288"/>
      <c r="CJ72" s="1288"/>
      <c r="CK72" s="1288"/>
      <c r="CL72" s="1288"/>
      <c r="CM72" s="1288"/>
      <c r="CN72" s="1288" t="s">
        <v>549</v>
      </c>
      <c r="CO72" s="1288"/>
      <c r="CP72" s="1288"/>
      <c r="CQ72" s="1288"/>
      <c r="CR72" s="1288"/>
      <c r="CS72" s="1288"/>
      <c r="CT72" s="1288"/>
      <c r="CU72" s="1288"/>
      <c r="CV72" s="1288" t="s">
        <v>550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576</v>
      </c>
      <c r="AO73" s="1291"/>
      <c r="AP73" s="1291"/>
      <c r="AQ73" s="1291"/>
      <c r="AR73" s="1291"/>
      <c r="AS73" s="1291"/>
      <c r="AT73" s="1291"/>
      <c r="AU73" s="1291"/>
      <c r="AV73" s="1291"/>
      <c r="AW73" s="1291"/>
      <c r="AX73" s="1291"/>
      <c r="AY73" s="1291"/>
      <c r="AZ73" s="1291"/>
      <c r="BA73" s="1291"/>
      <c r="BB73" s="1291" t="s">
        <v>577</v>
      </c>
      <c r="BC73" s="1291"/>
      <c r="BD73" s="1291"/>
      <c r="BE73" s="1291"/>
      <c r="BF73" s="1291"/>
      <c r="BG73" s="1291"/>
      <c r="BH73" s="1291"/>
      <c r="BI73" s="1291"/>
      <c r="BJ73" s="1291"/>
      <c r="BK73" s="1291"/>
      <c r="BL73" s="1291"/>
      <c r="BM73" s="1291"/>
      <c r="BN73" s="1291"/>
      <c r="BO73" s="1291"/>
      <c r="BP73" s="1289">
        <v>85.6</v>
      </c>
      <c r="BQ73" s="1289"/>
      <c r="BR73" s="1289"/>
      <c r="BS73" s="1289"/>
      <c r="BT73" s="1289"/>
      <c r="BU73" s="1289"/>
      <c r="BV73" s="1289"/>
      <c r="BW73" s="1289"/>
      <c r="BX73" s="1289">
        <v>82.2</v>
      </c>
      <c r="BY73" s="1289"/>
      <c r="BZ73" s="1289"/>
      <c r="CA73" s="1289"/>
      <c r="CB73" s="1289"/>
      <c r="CC73" s="1289"/>
      <c r="CD73" s="1289"/>
      <c r="CE73" s="1289"/>
      <c r="CF73" s="1289">
        <v>74.900000000000006</v>
      </c>
      <c r="CG73" s="1289"/>
      <c r="CH73" s="1289"/>
      <c r="CI73" s="1289"/>
      <c r="CJ73" s="1289"/>
      <c r="CK73" s="1289"/>
      <c r="CL73" s="1289"/>
      <c r="CM73" s="1289"/>
      <c r="CN73" s="1289">
        <v>70.099999999999994</v>
      </c>
      <c r="CO73" s="1289"/>
      <c r="CP73" s="1289"/>
      <c r="CQ73" s="1289"/>
      <c r="CR73" s="1289"/>
      <c r="CS73" s="1289"/>
      <c r="CT73" s="1289"/>
      <c r="CU73" s="1289"/>
      <c r="CV73" s="1289">
        <v>73.599999999999994</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582</v>
      </c>
      <c r="BC75" s="1291"/>
      <c r="BD75" s="1291"/>
      <c r="BE75" s="1291"/>
      <c r="BF75" s="1291"/>
      <c r="BG75" s="1291"/>
      <c r="BH75" s="1291"/>
      <c r="BI75" s="1291"/>
      <c r="BJ75" s="1291"/>
      <c r="BK75" s="1291"/>
      <c r="BL75" s="1291"/>
      <c r="BM75" s="1291"/>
      <c r="BN75" s="1291"/>
      <c r="BO75" s="1291"/>
      <c r="BP75" s="1289">
        <v>11.5</v>
      </c>
      <c r="BQ75" s="1289"/>
      <c r="BR75" s="1289"/>
      <c r="BS75" s="1289"/>
      <c r="BT75" s="1289"/>
      <c r="BU75" s="1289"/>
      <c r="BV75" s="1289"/>
      <c r="BW75" s="1289"/>
      <c r="BX75" s="1289">
        <v>10.7</v>
      </c>
      <c r="BY75" s="1289"/>
      <c r="BZ75" s="1289"/>
      <c r="CA75" s="1289"/>
      <c r="CB75" s="1289"/>
      <c r="CC75" s="1289"/>
      <c r="CD75" s="1289"/>
      <c r="CE75" s="1289"/>
      <c r="CF75" s="1289">
        <v>10.199999999999999</v>
      </c>
      <c r="CG75" s="1289"/>
      <c r="CH75" s="1289"/>
      <c r="CI75" s="1289"/>
      <c r="CJ75" s="1289"/>
      <c r="CK75" s="1289"/>
      <c r="CL75" s="1289"/>
      <c r="CM75" s="1289"/>
      <c r="CN75" s="1289">
        <v>9.9</v>
      </c>
      <c r="CO75" s="1289"/>
      <c r="CP75" s="1289"/>
      <c r="CQ75" s="1289"/>
      <c r="CR75" s="1289"/>
      <c r="CS75" s="1289"/>
      <c r="CT75" s="1289"/>
      <c r="CU75" s="1289"/>
      <c r="CV75" s="1289">
        <v>10.3</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579</v>
      </c>
      <c r="AO77" s="1288"/>
      <c r="AP77" s="1288"/>
      <c r="AQ77" s="1288"/>
      <c r="AR77" s="1288"/>
      <c r="AS77" s="1288"/>
      <c r="AT77" s="1288"/>
      <c r="AU77" s="1288"/>
      <c r="AV77" s="1288"/>
      <c r="AW77" s="1288"/>
      <c r="AX77" s="1288"/>
      <c r="AY77" s="1288"/>
      <c r="AZ77" s="1288"/>
      <c r="BA77" s="1288"/>
      <c r="BB77" s="1291" t="s">
        <v>577</v>
      </c>
      <c r="BC77" s="1291"/>
      <c r="BD77" s="1291"/>
      <c r="BE77" s="1291"/>
      <c r="BF77" s="1291"/>
      <c r="BG77" s="1291"/>
      <c r="BH77" s="1291"/>
      <c r="BI77" s="1291"/>
      <c r="BJ77" s="1291"/>
      <c r="BK77" s="1291"/>
      <c r="BL77" s="1291"/>
      <c r="BM77" s="1291"/>
      <c r="BN77" s="1291"/>
      <c r="BO77" s="1291"/>
      <c r="BP77" s="1289">
        <v>55.2</v>
      </c>
      <c r="BQ77" s="1289"/>
      <c r="BR77" s="1289"/>
      <c r="BS77" s="1289"/>
      <c r="BT77" s="1289"/>
      <c r="BU77" s="1289"/>
      <c r="BV77" s="1289"/>
      <c r="BW77" s="1289"/>
      <c r="BX77" s="1289">
        <v>54</v>
      </c>
      <c r="BY77" s="1289"/>
      <c r="BZ77" s="1289"/>
      <c r="CA77" s="1289"/>
      <c r="CB77" s="1289"/>
      <c r="CC77" s="1289"/>
      <c r="CD77" s="1289"/>
      <c r="CE77" s="1289"/>
      <c r="CF77" s="1289">
        <v>58.9</v>
      </c>
      <c r="CG77" s="1289"/>
      <c r="CH77" s="1289"/>
      <c r="CI77" s="1289"/>
      <c r="CJ77" s="1289"/>
      <c r="CK77" s="1289"/>
      <c r="CL77" s="1289"/>
      <c r="CM77" s="1289"/>
      <c r="CN77" s="1289">
        <v>51.4</v>
      </c>
      <c r="CO77" s="1289"/>
      <c r="CP77" s="1289"/>
      <c r="CQ77" s="1289"/>
      <c r="CR77" s="1289"/>
      <c r="CS77" s="1289"/>
      <c r="CT77" s="1289"/>
      <c r="CU77" s="1289"/>
      <c r="CV77" s="1289">
        <v>46.8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582</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11.5</v>
      </c>
      <c r="BY79" s="1289"/>
      <c r="BZ79" s="1289"/>
      <c r="CA79" s="1289"/>
      <c r="CB79" s="1289"/>
      <c r="CC79" s="1289"/>
      <c r="CD79" s="1289"/>
      <c r="CE79" s="1289"/>
      <c r="CF79" s="1289">
        <v>10.8</v>
      </c>
      <c r="CG79" s="1289"/>
      <c r="CH79" s="1289"/>
      <c r="CI79" s="1289"/>
      <c r="CJ79" s="1289"/>
      <c r="CK79" s="1289"/>
      <c r="CL79" s="1289"/>
      <c r="CM79" s="1289"/>
      <c r="CN79" s="1289">
        <v>10.199999999999999</v>
      </c>
      <c r="CO79" s="1289"/>
      <c r="CP79" s="1289"/>
      <c r="CQ79" s="1289"/>
      <c r="CR79" s="1289"/>
      <c r="CS79" s="1289"/>
      <c r="CT79" s="1289"/>
      <c r="CU79" s="1289"/>
      <c r="CV79" s="1289">
        <v>9.9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htELORzclRstCUYXdVj4X3m9FJMvlPtFVPTtwP23nB0234LlCJY+HwddQTSdiBrpdq1qHLvEi0SJ8FJdl3eqQ==" saltValue="JYxRbEirn+cRvoyEjJAs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vxgRTNBlHpEt1cA9FKtsQxCOR2AijghKfeSRsg97FWjWJGosg0FXe2WAK4DzpZvvqVsabj6o8jEujYUZvAWA==" saltValue="Nf68c8pjposbn9nupBk+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zIdJjzBCmjkVhJtRNsuflt5IH55qWwpIg9zAUiVGxJ5x6gNgfPizit6YPmG0ULqEunMey1vIWwcUVqZFLLoA==" saltValue="aQqKlFPLpdUp+cQMAnFO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79904</v>
      </c>
      <c r="E3" s="141"/>
      <c r="F3" s="142">
        <v>136577</v>
      </c>
      <c r="G3" s="143"/>
      <c r="H3" s="144"/>
    </row>
    <row r="4" spans="1:8" x14ac:dyDescent="0.15">
      <c r="A4" s="145"/>
      <c r="B4" s="146"/>
      <c r="C4" s="147"/>
      <c r="D4" s="148">
        <v>37408</v>
      </c>
      <c r="E4" s="149"/>
      <c r="F4" s="150">
        <v>59645</v>
      </c>
      <c r="G4" s="151"/>
      <c r="H4" s="152"/>
    </row>
    <row r="5" spans="1:8" x14ac:dyDescent="0.15">
      <c r="A5" s="133" t="s">
        <v>538</v>
      </c>
      <c r="B5" s="138"/>
      <c r="C5" s="139"/>
      <c r="D5" s="140">
        <v>57370</v>
      </c>
      <c r="E5" s="141"/>
      <c r="F5" s="142">
        <v>132212</v>
      </c>
      <c r="G5" s="143"/>
      <c r="H5" s="144"/>
    </row>
    <row r="6" spans="1:8" x14ac:dyDescent="0.15">
      <c r="A6" s="145"/>
      <c r="B6" s="146"/>
      <c r="C6" s="147"/>
      <c r="D6" s="148">
        <v>21517</v>
      </c>
      <c r="E6" s="149"/>
      <c r="F6" s="150">
        <v>67114</v>
      </c>
      <c r="G6" s="151"/>
      <c r="H6" s="152"/>
    </row>
    <row r="7" spans="1:8" x14ac:dyDescent="0.15">
      <c r="A7" s="133" t="s">
        <v>539</v>
      </c>
      <c r="B7" s="138"/>
      <c r="C7" s="139"/>
      <c r="D7" s="140">
        <v>53787</v>
      </c>
      <c r="E7" s="141"/>
      <c r="F7" s="142">
        <v>93741</v>
      </c>
      <c r="G7" s="143"/>
      <c r="H7" s="144"/>
    </row>
    <row r="8" spans="1:8" x14ac:dyDescent="0.15">
      <c r="A8" s="145"/>
      <c r="B8" s="146"/>
      <c r="C8" s="147"/>
      <c r="D8" s="148">
        <v>21179</v>
      </c>
      <c r="E8" s="149"/>
      <c r="F8" s="150">
        <v>46285</v>
      </c>
      <c r="G8" s="151"/>
      <c r="H8" s="152"/>
    </row>
    <row r="9" spans="1:8" x14ac:dyDescent="0.15">
      <c r="A9" s="133" t="s">
        <v>540</v>
      </c>
      <c r="B9" s="138"/>
      <c r="C9" s="139"/>
      <c r="D9" s="140">
        <v>66776</v>
      </c>
      <c r="E9" s="141"/>
      <c r="F9" s="142">
        <v>107537</v>
      </c>
      <c r="G9" s="143"/>
      <c r="H9" s="144"/>
    </row>
    <row r="10" spans="1:8" x14ac:dyDescent="0.15">
      <c r="A10" s="145"/>
      <c r="B10" s="146"/>
      <c r="C10" s="147"/>
      <c r="D10" s="148">
        <v>25860</v>
      </c>
      <c r="E10" s="149"/>
      <c r="F10" s="150">
        <v>57923</v>
      </c>
      <c r="G10" s="151"/>
      <c r="H10" s="152"/>
    </row>
    <row r="11" spans="1:8" x14ac:dyDescent="0.15">
      <c r="A11" s="133" t="s">
        <v>541</v>
      </c>
      <c r="B11" s="138"/>
      <c r="C11" s="139"/>
      <c r="D11" s="140">
        <v>99492</v>
      </c>
      <c r="E11" s="141"/>
      <c r="F11" s="142">
        <v>113913</v>
      </c>
      <c r="G11" s="143"/>
      <c r="H11" s="144"/>
    </row>
    <row r="12" spans="1:8" x14ac:dyDescent="0.15">
      <c r="A12" s="145"/>
      <c r="B12" s="146"/>
      <c r="C12" s="153"/>
      <c r="D12" s="148">
        <v>47966</v>
      </c>
      <c r="E12" s="149"/>
      <c r="F12" s="150">
        <v>53160</v>
      </c>
      <c r="G12" s="151"/>
      <c r="H12" s="152"/>
    </row>
    <row r="13" spans="1:8" x14ac:dyDescent="0.15">
      <c r="A13" s="133"/>
      <c r="B13" s="138"/>
      <c r="C13" s="154"/>
      <c r="D13" s="155">
        <v>71466</v>
      </c>
      <c r="E13" s="156"/>
      <c r="F13" s="157">
        <v>116796</v>
      </c>
      <c r="G13" s="158"/>
      <c r="H13" s="144"/>
    </row>
    <row r="14" spans="1:8" x14ac:dyDescent="0.15">
      <c r="A14" s="145"/>
      <c r="B14" s="146"/>
      <c r="C14" s="147"/>
      <c r="D14" s="148">
        <v>30786</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2.11</v>
      </c>
      <c r="C19" s="159">
        <f>ROUND(VALUE(SUBSTITUTE(実質収支比率等に係る経年分析!G$48,"▲","-")),2)</f>
        <v>2.2200000000000002</v>
      </c>
      <c r="D19" s="159">
        <f>ROUND(VALUE(SUBSTITUTE(実質収支比率等に係る経年分析!H$48,"▲","-")),2)</f>
        <v>2.56</v>
      </c>
      <c r="E19" s="159">
        <f>ROUND(VALUE(SUBSTITUTE(実質収支比率等に係る経年分析!I$48,"▲","-")),2)</f>
        <v>2.7</v>
      </c>
      <c r="F19" s="159">
        <f>ROUND(VALUE(SUBSTITUTE(実質収支比率等に係る経年分析!J$48,"▲","-")),2)</f>
        <v>4.1900000000000004</v>
      </c>
    </row>
    <row r="20" spans="1:11" x14ac:dyDescent="0.15">
      <c r="A20" s="159" t="s">
        <v>49</v>
      </c>
      <c r="B20" s="159">
        <f>ROUND(VALUE(SUBSTITUTE(実質収支比率等に係る経年分析!F$47,"▲","-")),2)</f>
        <v>9.89</v>
      </c>
      <c r="C20" s="159">
        <f>ROUND(VALUE(SUBSTITUTE(実質収支比率等に係る経年分析!G$47,"▲","-")),2)</f>
        <v>11.06</v>
      </c>
      <c r="D20" s="159">
        <f>ROUND(VALUE(SUBSTITUTE(実質収支比率等に係る経年分析!H$47,"▲","-")),2)</f>
        <v>10.78</v>
      </c>
      <c r="E20" s="159">
        <f>ROUND(VALUE(SUBSTITUTE(実質収支比率等に係る経年分析!I$47,"▲","-")),2)</f>
        <v>10.92</v>
      </c>
      <c r="F20" s="159">
        <f>ROUND(VALUE(SUBSTITUTE(実質収支比率等に係る経年分析!J$47,"▲","-")),2)</f>
        <v>10.88</v>
      </c>
    </row>
    <row r="21" spans="1:11" x14ac:dyDescent="0.15">
      <c r="A21" s="159" t="s">
        <v>50</v>
      </c>
      <c r="B21" s="159">
        <f>IF(ISNUMBER(VALUE(SUBSTITUTE(実質収支比率等に係る経年分析!F$49,"▲","-"))),ROUND(VALUE(SUBSTITUTE(実質収支比率等に係る経年分析!F$49,"▲","-")),2),NA())</f>
        <v>-0.54</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0.4</v>
      </c>
      <c r="E21" s="159">
        <f>IF(ISNUMBER(VALUE(SUBSTITUTE(実質収支比率等に係る経年分析!I$49,"▲","-"))),ROUND(VALUE(SUBSTITUTE(実質収支比率等に係る経年分析!I$49,"▲","-")),2),NA())</f>
        <v>0.11</v>
      </c>
      <c r="F21" s="159">
        <f>IF(ISNUMBER(VALUE(SUBSTITUTE(実質収支比率等に係る経年分析!J$49,"▲","-"))),ROUND(VALUE(SUBSTITUTE(実質収支比率等に係る経年分析!J$49,"▲","-")),2),NA())</f>
        <v>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平内町後期高齢者医療特別会計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平内町公共下水道事業特別会計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平内町農業集落排水事業特別会計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平内町介護保険特別会計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x14ac:dyDescent="0.15">
      <c r="A33" s="160" t="str">
        <f>IF(連結実質赤字比率に係る赤字・黒字の構成分析!C$37="",NA(),連結実質赤字比率に係る赤字・黒字の構成分析!C$37)</f>
        <v>平内町国民健康保険特別会計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2.02</v>
      </c>
    </row>
    <row r="34" spans="1:16" x14ac:dyDescent="0.15">
      <c r="A34" s="160" t="str">
        <f>IF(連結実質赤字比率に係る赤字・黒字の構成分析!C$36="",NA(),連結実質赤字比率に係る赤字・黒字の構成分析!C$36)</f>
        <v>平内町水道事業会計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v>
      </c>
    </row>
    <row r="35" spans="1:16" x14ac:dyDescent="0.15">
      <c r="A35" s="160" t="str">
        <f>IF(連結実質赤字比率に係る赤字・黒字の構成分析!C$35="",NA(),連結実質赤字比率に係る赤字・黒字の構成分析!C$35)</f>
        <v>平内町国民健康保険平内中央病院事業会計</v>
      </c>
      <c r="B35" s="160">
        <f>IF(ROUND(VALUE(SUBSTITUTE(連結実質赤字比率に係る赤字・黒字の構成分析!F$35,"▲", "-")), 2) &lt; 0, ABS(ROUND(VALUE(SUBSTITUTE(連結実質赤字比率に係る赤字・黒字の構成分析!F$35,"▲", "-")), 2)), NA())</f>
        <v>0.34</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2.2200000000000002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4.1900000000000004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588</v>
      </c>
      <c r="E42" s="161"/>
      <c r="F42" s="161"/>
      <c r="G42" s="161">
        <f>'実質公債費比率（分子）の構造'!L$52</f>
        <v>593</v>
      </c>
      <c r="H42" s="161"/>
      <c r="I42" s="161"/>
      <c r="J42" s="161">
        <f>'実質公債費比率（分子）の構造'!M$52</f>
        <v>579</v>
      </c>
      <c r="K42" s="161"/>
      <c r="L42" s="161"/>
      <c r="M42" s="161">
        <f>'実質公債費比率（分子）の構造'!N$52</f>
        <v>594</v>
      </c>
      <c r="N42" s="161"/>
      <c r="O42" s="161"/>
      <c r="P42" s="161">
        <f>'実質公債費比率（分子）の構造'!O$52</f>
        <v>603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38</v>
      </c>
      <c r="C45" s="161"/>
      <c r="D45" s="161"/>
      <c r="E45" s="161">
        <f>'実質公債費比率（分子）の構造'!L$49</f>
        <v>18</v>
      </c>
      <c r="F45" s="161"/>
      <c r="G45" s="161"/>
      <c r="H45" s="161">
        <f>'実質公債費比率（分子）の構造'!M$49</f>
        <v>10</v>
      </c>
      <c r="I45" s="161"/>
      <c r="J45" s="161"/>
      <c r="K45" s="161">
        <f>'実質公債費比率（分子）の構造'!N$49</f>
        <v>14</v>
      </c>
      <c r="L45" s="161"/>
      <c r="M45" s="161"/>
      <c r="N45" s="161">
        <f>'実質公債費比率（分子）の構造'!O$49</f>
        <v>15</v>
      </c>
      <c r="O45" s="161"/>
      <c r="P45" s="161"/>
    </row>
    <row r="46" spans="1:16" x14ac:dyDescent="0.15">
      <c r="A46" s="161" t="s">
        <v>61</v>
      </c>
      <c r="B46" s="161">
        <f>'実質公債費比率（分子）の構造'!K$48</f>
        <v>310</v>
      </c>
      <c r="C46" s="161"/>
      <c r="D46" s="161"/>
      <c r="E46" s="161">
        <f>'実質公債費比率（分子）の構造'!L$48</f>
        <v>314</v>
      </c>
      <c r="F46" s="161"/>
      <c r="G46" s="161"/>
      <c r="H46" s="161">
        <f>'実質公債費比率（分子）の構造'!M$48</f>
        <v>339</v>
      </c>
      <c r="I46" s="161"/>
      <c r="J46" s="161"/>
      <c r="K46" s="161">
        <f>'実質公債費比率（分子）の構造'!N$48</f>
        <v>348</v>
      </c>
      <c r="L46" s="161"/>
      <c r="M46" s="161"/>
      <c r="N46" s="161">
        <f>'実質公債費比率（分子）の構造'!O$48</f>
        <v>393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627</v>
      </c>
      <c r="C49" s="161"/>
      <c r="D49" s="161"/>
      <c r="E49" s="161">
        <f>'実質公債費比率（分子）の構造'!L$45</f>
        <v>604</v>
      </c>
      <c r="F49" s="161"/>
      <c r="G49" s="161"/>
      <c r="H49" s="161">
        <f>'実質公債費比率（分子）の構造'!M$45</f>
        <v>587</v>
      </c>
      <c r="I49" s="161"/>
      <c r="J49" s="161"/>
      <c r="K49" s="161">
        <f>'実質公債費比率（分子）の構造'!N$45</f>
        <v>590</v>
      </c>
      <c r="L49" s="161"/>
      <c r="M49" s="161"/>
      <c r="N49" s="161">
        <f>'実質公債費比率（分子）の構造'!O$45</f>
        <v>591</v>
      </c>
      <c r="O49" s="161"/>
      <c r="P49" s="161"/>
    </row>
    <row r="50" spans="1:16" x14ac:dyDescent="0.15">
      <c r="A50" s="161" t="s">
        <v>65</v>
      </c>
      <c r="B50" s="161" t="e">
        <f>NA()</f>
        <v>#N/A</v>
      </c>
      <c r="C50" s="161">
        <f>IF(ISNUMBER('実質公債費比率（分子）の構造'!K$53),'実質公債費比率（分子）の構造'!K$53,NA())</f>
        <v>387</v>
      </c>
      <c r="D50" s="161" t="e">
        <f>NA()</f>
        <v>#N/A</v>
      </c>
      <c r="E50" s="161" t="e">
        <f>NA()</f>
        <v>#N/A</v>
      </c>
      <c r="F50" s="161">
        <f>IF(ISNUMBER('実質公債費比率（分子）の構造'!L$53),'実質公債費比率（分子）の構造'!L$53,NA())</f>
        <v>343</v>
      </c>
      <c r="G50" s="161" t="e">
        <f>NA()</f>
        <v>#N/A</v>
      </c>
      <c r="H50" s="161" t="e">
        <f>NA()</f>
        <v>#N/A</v>
      </c>
      <c r="I50" s="161">
        <f>IF(ISNUMBER('実質公債費比率（分子）の構造'!M$53),'実質公債費比率（分子）の構造'!M$53,NA())</f>
        <v>357</v>
      </c>
      <c r="J50" s="161" t="e">
        <f>NA()</f>
        <v>#N/A</v>
      </c>
      <c r="K50" s="161" t="e">
        <f>NA()</f>
        <v>#N/A</v>
      </c>
      <c r="L50" s="161">
        <f>IF(ISNUMBER('実質公債費比率（分子）の構造'!N$53),'実質公債費比率（分子）の構造'!N$53,NA())</f>
        <v>358</v>
      </c>
      <c r="M50" s="161" t="e">
        <f>NA()</f>
        <v>#N/A</v>
      </c>
      <c r="N50" s="161" t="e">
        <f>NA()</f>
        <v>#N/A</v>
      </c>
      <c r="O50" s="161">
        <f>IF(ISNUMBER('実質公債費比率（分子）の構造'!O$53),'実質公債費比率（分子）の構造'!O$53,NA())</f>
        <v>396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6892</v>
      </c>
      <c r="E56" s="160"/>
      <c r="F56" s="160"/>
      <c r="G56" s="160">
        <f>'将来負担比率（分子）の構造'!J$52</f>
        <v>6789</v>
      </c>
      <c r="H56" s="160"/>
      <c r="I56" s="160"/>
      <c r="J56" s="160">
        <f>'将来負担比率（分子）の構造'!K$52</f>
        <v>6685</v>
      </c>
      <c r="K56" s="160"/>
      <c r="L56" s="160"/>
      <c r="M56" s="160">
        <f>'将来負担比率（分子）の構造'!L$52</f>
        <v>6653</v>
      </c>
      <c r="N56" s="160"/>
      <c r="O56" s="160"/>
      <c r="P56" s="160">
        <f>'将来負担比率（分子）の構造'!M$52</f>
        <v>6545</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973</v>
      </c>
      <c r="E58" s="160"/>
      <c r="F58" s="160"/>
      <c r="G58" s="160">
        <f>'将来負担比率（分子）の構造'!J$50</f>
        <v>1071</v>
      </c>
      <c r="H58" s="160"/>
      <c r="I58" s="160"/>
      <c r="J58" s="160">
        <f>'将来負担比率（分子）の構造'!K$50</f>
        <v>1259</v>
      </c>
      <c r="K58" s="160"/>
      <c r="L58" s="160"/>
      <c r="M58" s="160">
        <f>'将来負担比率（分子）の構造'!L$50</f>
        <v>1516</v>
      </c>
      <c r="N58" s="160"/>
      <c r="O58" s="160"/>
      <c r="P58" s="160">
        <f>'将来負担比率（分子）の構造'!M$50</f>
        <v>1643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855</v>
      </c>
      <c r="C62" s="160"/>
      <c r="D62" s="160"/>
      <c r="E62" s="160">
        <f>'将来負担比率（分子）の構造'!J$45</f>
        <v>759</v>
      </c>
      <c r="F62" s="160"/>
      <c r="G62" s="160"/>
      <c r="H62" s="160">
        <f>'将来負担比率（分子）の構造'!K$45</f>
        <v>670</v>
      </c>
      <c r="I62" s="160"/>
      <c r="J62" s="160"/>
      <c r="K62" s="160">
        <f>'将来負担比率（分子）の構造'!L$45</f>
        <v>620</v>
      </c>
      <c r="L62" s="160"/>
      <c r="M62" s="160"/>
      <c r="N62" s="160">
        <f>'将来負担比率（分子）の構造'!M$45</f>
        <v>516</v>
      </c>
      <c r="O62" s="160"/>
      <c r="P62" s="160"/>
    </row>
    <row r="63" spans="1:16" x14ac:dyDescent="0.15">
      <c r="A63" s="160" t="s">
        <v>28</v>
      </c>
      <c r="B63" s="160">
        <f>'将来負担比率（分子）の構造'!I$44</f>
        <v>22</v>
      </c>
      <c r="C63" s="160"/>
      <c r="D63" s="160"/>
      <c r="E63" s="160">
        <f>'将来負担比率（分子）の構造'!J$44</f>
        <v>135</v>
      </c>
      <c r="F63" s="160"/>
      <c r="G63" s="160"/>
      <c r="H63" s="160">
        <f>'将来負担比率（分子）の構造'!K$44</f>
        <v>134</v>
      </c>
      <c r="I63" s="160"/>
      <c r="J63" s="160"/>
      <c r="K63" s="160">
        <f>'将来負担比率（分子）の構造'!L$44</f>
        <v>137</v>
      </c>
      <c r="L63" s="160"/>
      <c r="M63" s="160"/>
      <c r="N63" s="160">
        <f>'将来負担比率（分子）の構造'!M$44</f>
        <v>129</v>
      </c>
      <c r="O63" s="160"/>
      <c r="P63" s="160"/>
    </row>
    <row r="64" spans="1:16" x14ac:dyDescent="0.15">
      <c r="A64" s="160" t="s">
        <v>27</v>
      </c>
      <c r="B64" s="160">
        <f>'将来負担比率（分子）の構造'!I$43</f>
        <v>4625</v>
      </c>
      <c r="C64" s="160"/>
      <c r="D64" s="160"/>
      <c r="E64" s="160">
        <f>'将来負担比率（分子）の構造'!J$43</f>
        <v>4535</v>
      </c>
      <c r="F64" s="160"/>
      <c r="G64" s="160"/>
      <c r="H64" s="160">
        <f>'将来負担比率（分子）の構造'!K$43</f>
        <v>4563</v>
      </c>
      <c r="I64" s="160"/>
      <c r="J64" s="160"/>
      <c r="K64" s="160">
        <f>'将来負担比率（分子）の構造'!L$43</f>
        <v>4574</v>
      </c>
      <c r="L64" s="160"/>
      <c r="M64" s="160"/>
      <c r="N64" s="160">
        <f>'将来負担比率（分子）の構造'!M$43</f>
        <v>4696</v>
      </c>
      <c r="O64" s="160"/>
      <c r="P64" s="160"/>
    </row>
    <row r="65" spans="1:16" x14ac:dyDescent="0.15">
      <c r="A65" s="160" t="s">
        <v>26</v>
      </c>
      <c r="B65" s="160">
        <f>'将来負担比率（分子）の構造'!I$42</f>
        <v>24</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5382</v>
      </c>
      <c r="C66" s="160"/>
      <c r="D66" s="160"/>
      <c r="E66" s="160">
        <f>'将来負担比率（分子）の構造'!J$41</f>
        <v>5301</v>
      </c>
      <c r="F66" s="160"/>
      <c r="G66" s="160"/>
      <c r="H66" s="160">
        <f>'将来負担比率（分子）の構造'!K$41</f>
        <v>5282</v>
      </c>
      <c r="I66" s="160"/>
      <c r="J66" s="160"/>
      <c r="K66" s="160">
        <f>'将来負担比率（分子）の構造'!L$41</f>
        <v>5321</v>
      </c>
      <c r="L66" s="160"/>
      <c r="M66" s="160"/>
      <c r="N66" s="160">
        <f>'将来負担比率（分子）の構造'!M$41</f>
        <v>5461</v>
      </c>
      <c r="O66" s="160"/>
      <c r="P66" s="160"/>
    </row>
    <row r="67" spans="1:16" x14ac:dyDescent="0.15">
      <c r="A67" s="160" t="s">
        <v>69</v>
      </c>
      <c r="B67" s="160" t="e">
        <f>NA()</f>
        <v>#N/A</v>
      </c>
      <c r="C67" s="160">
        <f>IF(ISNUMBER('将来負担比率（分子）の構造'!I$53), IF('将来負担比率（分子）の構造'!I$53 &lt; 0, 0, '将来負担比率（分子）の構造'!I$53), NA())</f>
        <v>3045</v>
      </c>
      <c r="D67" s="160" t="e">
        <f>NA()</f>
        <v>#N/A</v>
      </c>
      <c r="E67" s="160" t="e">
        <f>NA()</f>
        <v>#N/A</v>
      </c>
      <c r="F67" s="160">
        <f>IF(ISNUMBER('将来負担比率（分子）の構造'!J$53), IF('将来負担比率（分子）の構造'!J$53 &lt; 0, 0, '将来負担比率（分子）の構造'!J$53), NA())</f>
        <v>2870</v>
      </c>
      <c r="G67" s="160" t="e">
        <f>NA()</f>
        <v>#N/A</v>
      </c>
      <c r="H67" s="160" t="e">
        <f>NA()</f>
        <v>#N/A</v>
      </c>
      <c r="I67" s="160">
        <f>IF(ISNUMBER('将来負担比率（分子）の構造'!K$53), IF('将来負担比率（分子）の構造'!K$53 &lt; 0, 0, '将来負担比率（分子）の構造'!K$53), NA())</f>
        <v>2706</v>
      </c>
      <c r="J67" s="160" t="e">
        <f>NA()</f>
        <v>#N/A</v>
      </c>
      <c r="K67" s="160" t="e">
        <f>NA()</f>
        <v>#N/A</v>
      </c>
      <c r="L67" s="160">
        <f>IF(ISNUMBER('将来負担比率（分子）の構造'!L$53), IF('将来負担比率（分子）の構造'!L$53 &lt; 0, 0, '将来負担比率（分子）の構造'!L$53), NA())</f>
        <v>2484</v>
      </c>
      <c r="M67" s="160" t="e">
        <f>NA()</f>
        <v>#N/A</v>
      </c>
      <c r="N67" s="160" t="e">
        <f>NA()</f>
        <v>#N/A</v>
      </c>
      <c r="O67" s="160">
        <f>IF(ISNUMBER('将来負担比率（分子）の構造'!M$53), IF('将来負担比率（分子）の構造'!M$53 &lt; 0, 0, '将来負担比率（分子）の構造'!M$53), NA())</f>
        <v>2614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451</v>
      </c>
      <c r="C72" s="164">
        <f>基金残高に係る経年分析!G55</f>
        <v>452</v>
      </c>
      <c r="D72" s="164">
        <f>基金残高に係る経年分析!H55</f>
        <v>452</v>
      </c>
    </row>
    <row r="73" spans="1:16" x14ac:dyDescent="0.15">
      <c r="A73" s="163" t="s">
        <v>72</v>
      </c>
      <c r="B73" s="164">
        <f>基金残高に係る経年分析!F56</f>
        <v>101</v>
      </c>
      <c r="C73" s="164">
        <f>基金残高に係る経年分析!G56</f>
        <v>149</v>
      </c>
      <c r="D73" s="164">
        <f>基金残高に係る経年分析!H56</f>
        <v>149</v>
      </c>
    </row>
    <row r="74" spans="1:16" x14ac:dyDescent="0.15">
      <c r="A74" s="163" t="s">
        <v>73</v>
      </c>
      <c r="B74" s="164">
        <f>基金残高に係る経年分析!F57</f>
        <v>491</v>
      </c>
      <c r="C74" s="164">
        <f>基金残高に係る経年分析!G57</f>
        <v>617</v>
      </c>
      <c r="D74" s="164">
        <f>基金残高に係る経年分析!H57</f>
        <v>779</v>
      </c>
    </row>
  </sheetData>
  <sheetProtection algorithmName="SHA-512" hashValue="0c5kbNO6d7pns3f5gOeeV0fz83sUWwsN9ySywkqKw7XU2C8V4TY538WR5Ox9468C+xL5k3maFMDBEiI7BN29iw==" saltValue="u9sdnBzyPb8IXSdJ3DSy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1145013</v>
      </c>
      <c r="S5" s="649"/>
      <c r="T5" s="649"/>
      <c r="U5" s="649"/>
      <c r="V5" s="649"/>
      <c r="W5" s="649"/>
      <c r="X5" s="649"/>
      <c r="Y5" s="650"/>
      <c r="Z5" s="651">
        <v>15.9</v>
      </c>
      <c r="AA5" s="651"/>
      <c r="AB5" s="651"/>
      <c r="AC5" s="651"/>
      <c r="AD5" s="652">
        <v>1140912</v>
      </c>
      <c r="AE5" s="652"/>
      <c r="AF5" s="652"/>
      <c r="AG5" s="652"/>
      <c r="AH5" s="652"/>
      <c r="AI5" s="652"/>
      <c r="AJ5" s="652"/>
      <c r="AK5" s="652"/>
      <c r="AL5" s="653">
        <v>27.2</v>
      </c>
      <c r="AM5" s="654"/>
      <c r="AN5" s="654"/>
      <c r="AO5" s="655"/>
      <c r="AP5" s="645" t="s">
        <v>219</v>
      </c>
      <c r="AQ5" s="646"/>
      <c r="AR5" s="646"/>
      <c r="AS5" s="646"/>
      <c r="AT5" s="646"/>
      <c r="AU5" s="646"/>
      <c r="AV5" s="646"/>
      <c r="AW5" s="646"/>
      <c r="AX5" s="646"/>
      <c r="AY5" s="646"/>
      <c r="AZ5" s="646"/>
      <c r="BA5" s="646"/>
      <c r="BB5" s="646"/>
      <c r="BC5" s="646"/>
      <c r="BD5" s="646"/>
      <c r="BE5" s="646"/>
      <c r="BF5" s="647"/>
      <c r="BG5" s="659">
        <v>1145013</v>
      </c>
      <c r="BH5" s="660"/>
      <c r="BI5" s="660"/>
      <c r="BJ5" s="660"/>
      <c r="BK5" s="660"/>
      <c r="BL5" s="660"/>
      <c r="BM5" s="660"/>
      <c r="BN5" s="661"/>
      <c r="BO5" s="662">
        <v>100</v>
      </c>
      <c r="BP5" s="662"/>
      <c r="BQ5" s="662"/>
      <c r="BR5" s="662"/>
      <c r="BS5" s="663">
        <v>4101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49354</v>
      </c>
      <c r="S6" s="660"/>
      <c r="T6" s="660"/>
      <c r="U6" s="660"/>
      <c r="V6" s="660"/>
      <c r="W6" s="660"/>
      <c r="X6" s="660"/>
      <c r="Y6" s="661"/>
      <c r="Z6" s="662">
        <v>0.7</v>
      </c>
      <c r="AA6" s="662"/>
      <c r="AB6" s="662"/>
      <c r="AC6" s="662"/>
      <c r="AD6" s="663">
        <v>49354</v>
      </c>
      <c r="AE6" s="663"/>
      <c r="AF6" s="663"/>
      <c r="AG6" s="663"/>
      <c r="AH6" s="663"/>
      <c r="AI6" s="663"/>
      <c r="AJ6" s="663"/>
      <c r="AK6" s="663"/>
      <c r="AL6" s="664">
        <v>1.2</v>
      </c>
      <c r="AM6" s="665"/>
      <c r="AN6" s="665"/>
      <c r="AO6" s="666"/>
      <c r="AP6" s="656" t="s">
        <v>224</v>
      </c>
      <c r="AQ6" s="657"/>
      <c r="AR6" s="657"/>
      <c r="AS6" s="657"/>
      <c r="AT6" s="657"/>
      <c r="AU6" s="657"/>
      <c r="AV6" s="657"/>
      <c r="AW6" s="657"/>
      <c r="AX6" s="657"/>
      <c r="AY6" s="657"/>
      <c r="AZ6" s="657"/>
      <c r="BA6" s="657"/>
      <c r="BB6" s="657"/>
      <c r="BC6" s="657"/>
      <c r="BD6" s="657"/>
      <c r="BE6" s="657"/>
      <c r="BF6" s="658"/>
      <c r="BG6" s="659">
        <v>1145013</v>
      </c>
      <c r="BH6" s="660"/>
      <c r="BI6" s="660"/>
      <c r="BJ6" s="660"/>
      <c r="BK6" s="660"/>
      <c r="BL6" s="660"/>
      <c r="BM6" s="660"/>
      <c r="BN6" s="661"/>
      <c r="BO6" s="662">
        <v>100</v>
      </c>
      <c r="BP6" s="662"/>
      <c r="BQ6" s="662"/>
      <c r="BR6" s="662"/>
      <c r="BS6" s="663">
        <v>4101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91921</v>
      </c>
      <c r="CS6" s="660"/>
      <c r="CT6" s="660"/>
      <c r="CU6" s="660"/>
      <c r="CV6" s="660"/>
      <c r="CW6" s="660"/>
      <c r="CX6" s="660"/>
      <c r="CY6" s="661"/>
      <c r="CZ6" s="653">
        <v>1.3</v>
      </c>
      <c r="DA6" s="654"/>
      <c r="DB6" s="654"/>
      <c r="DC6" s="673"/>
      <c r="DD6" s="668" t="s">
        <v>123</v>
      </c>
      <c r="DE6" s="660"/>
      <c r="DF6" s="660"/>
      <c r="DG6" s="660"/>
      <c r="DH6" s="660"/>
      <c r="DI6" s="660"/>
      <c r="DJ6" s="660"/>
      <c r="DK6" s="660"/>
      <c r="DL6" s="660"/>
      <c r="DM6" s="660"/>
      <c r="DN6" s="660"/>
      <c r="DO6" s="660"/>
      <c r="DP6" s="661"/>
      <c r="DQ6" s="668">
        <v>91921</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1814</v>
      </c>
      <c r="S7" s="660"/>
      <c r="T7" s="660"/>
      <c r="U7" s="660"/>
      <c r="V7" s="660"/>
      <c r="W7" s="660"/>
      <c r="X7" s="660"/>
      <c r="Y7" s="661"/>
      <c r="Z7" s="662">
        <v>0</v>
      </c>
      <c r="AA7" s="662"/>
      <c r="AB7" s="662"/>
      <c r="AC7" s="662"/>
      <c r="AD7" s="663">
        <v>1814</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706075</v>
      </c>
      <c r="BH7" s="660"/>
      <c r="BI7" s="660"/>
      <c r="BJ7" s="660"/>
      <c r="BK7" s="660"/>
      <c r="BL7" s="660"/>
      <c r="BM7" s="660"/>
      <c r="BN7" s="661"/>
      <c r="BO7" s="662">
        <v>61.7</v>
      </c>
      <c r="BP7" s="662"/>
      <c r="BQ7" s="662"/>
      <c r="BR7" s="662"/>
      <c r="BS7" s="663">
        <v>4101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984532</v>
      </c>
      <c r="CS7" s="660"/>
      <c r="CT7" s="660"/>
      <c r="CU7" s="660"/>
      <c r="CV7" s="660"/>
      <c r="CW7" s="660"/>
      <c r="CX7" s="660"/>
      <c r="CY7" s="661"/>
      <c r="CZ7" s="662">
        <v>14.1</v>
      </c>
      <c r="DA7" s="662"/>
      <c r="DB7" s="662"/>
      <c r="DC7" s="662"/>
      <c r="DD7" s="668">
        <v>124779</v>
      </c>
      <c r="DE7" s="660"/>
      <c r="DF7" s="660"/>
      <c r="DG7" s="660"/>
      <c r="DH7" s="660"/>
      <c r="DI7" s="660"/>
      <c r="DJ7" s="660"/>
      <c r="DK7" s="660"/>
      <c r="DL7" s="660"/>
      <c r="DM7" s="660"/>
      <c r="DN7" s="660"/>
      <c r="DO7" s="660"/>
      <c r="DP7" s="661"/>
      <c r="DQ7" s="668">
        <v>765180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2008</v>
      </c>
      <c r="S8" s="660"/>
      <c r="T8" s="660"/>
      <c r="U8" s="660"/>
      <c r="V8" s="660"/>
      <c r="W8" s="660"/>
      <c r="X8" s="660"/>
      <c r="Y8" s="661"/>
      <c r="Z8" s="662">
        <v>0</v>
      </c>
      <c r="AA8" s="662"/>
      <c r="AB8" s="662"/>
      <c r="AC8" s="662"/>
      <c r="AD8" s="663">
        <v>2008</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19030</v>
      </c>
      <c r="BH8" s="660"/>
      <c r="BI8" s="660"/>
      <c r="BJ8" s="660"/>
      <c r="BK8" s="660"/>
      <c r="BL8" s="660"/>
      <c r="BM8" s="660"/>
      <c r="BN8" s="661"/>
      <c r="BO8" s="662">
        <v>1.7</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1603033</v>
      </c>
      <c r="CS8" s="660"/>
      <c r="CT8" s="660"/>
      <c r="CU8" s="660"/>
      <c r="CV8" s="660"/>
      <c r="CW8" s="660"/>
      <c r="CX8" s="660"/>
      <c r="CY8" s="661"/>
      <c r="CZ8" s="662">
        <v>23</v>
      </c>
      <c r="DA8" s="662"/>
      <c r="DB8" s="662"/>
      <c r="DC8" s="662"/>
      <c r="DD8" s="668">
        <v>2400</v>
      </c>
      <c r="DE8" s="660"/>
      <c r="DF8" s="660"/>
      <c r="DG8" s="660"/>
      <c r="DH8" s="660"/>
      <c r="DI8" s="660"/>
      <c r="DJ8" s="660"/>
      <c r="DK8" s="660"/>
      <c r="DL8" s="660"/>
      <c r="DM8" s="660"/>
      <c r="DN8" s="660"/>
      <c r="DO8" s="660"/>
      <c r="DP8" s="661"/>
      <c r="DQ8" s="668">
        <v>839221</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1842</v>
      </c>
      <c r="S9" s="660"/>
      <c r="T9" s="660"/>
      <c r="U9" s="660"/>
      <c r="V9" s="660"/>
      <c r="W9" s="660"/>
      <c r="X9" s="660"/>
      <c r="Y9" s="661"/>
      <c r="Z9" s="662">
        <v>0</v>
      </c>
      <c r="AA9" s="662"/>
      <c r="AB9" s="662"/>
      <c r="AC9" s="662"/>
      <c r="AD9" s="663">
        <v>1842</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647870</v>
      </c>
      <c r="BH9" s="660"/>
      <c r="BI9" s="660"/>
      <c r="BJ9" s="660"/>
      <c r="BK9" s="660"/>
      <c r="BL9" s="660"/>
      <c r="BM9" s="660"/>
      <c r="BN9" s="661"/>
      <c r="BO9" s="662">
        <v>56.6</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811907</v>
      </c>
      <c r="CS9" s="660"/>
      <c r="CT9" s="660"/>
      <c r="CU9" s="660"/>
      <c r="CV9" s="660"/>
      <c r="CW9" s="660"/>
      <c r="CX9" s="660"/>
      <c r="CY9" s="661"/>
      <c r="CZ9" s="662">
        <v>11.6</v>
      </c>
      <c r="DA9" s="662"/>
      <c r="DB9" s="662"/>
      <c r="DC9" s="662"/>
      <c r="DD9" s="668">
        <v>16495</v>
      </c>
      <c r="DE9" s="660"/>
      <c r="DF9" s="660"/>
      <c r="DG9" s="660"/>
      <c r="DH9" s="660"/>
      <c r="DI9" s="660"/>
      <c r="DJ9" s="660"/>
      <c r="DK9" s="660"/>
      <c r="DL9" s="660"/>
      <c r="DM9" s="660"/>
      <c r="DN9" s="660"/>
      <c r="DO9" s="660"/>
      <c r="DP9" s="661"/>
      <c r="DQ9" s="668">
        <v>698824</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231</v>
      </c>
      <c r="AA10" s="662"/>
      <c r="AB10" s="662"/>
      <c r="AC10" s="662"/>
      <c r="AD10" s="663" t="s">
        <v>123</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18422</v>
      </c>
      <c r="BH10" s="660"/>
      <c r="BI10" s="660"/>
      <c r="BJ10" s="660"/>
      <c r="BK10" s="660"/>
      <c r="BL10" s="660"/>
      <c r="BM10" s="660"/>
      <c r="BN10" s="661"/>
      <c r="BO10" s="662">
        <v>1.6</v>
      </c>
      <c r="BP10" s="662"/>
      <c r="BQ10" s="662"/>
      <c r="BR10" s="662"/>
      <c r="BS10" s="668" t="s">
        <v>132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17776</v>
      </c>
      <c r="CS10" s="660"/>
      <c r="CT10" s="660"/>
      <c r="CU10" s="660"/>
      <c r="CV10" s="660"/>
      <c r="CW10" s="660"/>
      <c r="CX10" s="660"/>
      <c r="CY10" s="661"/>
      <c r="CZ10" s="662">
        <v>0.3</v>
      </c>
      <c r="DA10" s="662"/>
      <c r="DB10" s="662"/>
      <c r="DC10" s="662"/>
      <c r="DD10" s="668">
        <v>2197</v>
      </c>
      <c r="DE10" s="660"/>
      <c r="DF10" s="660"/>
      <c r="DG10" s="660"/>
      <c r="DH10" s="660"/>
      <c r="DI10" s="660"/>
      <c r="DJ10" s="660"/>
      <c r="DK10" s="660"/>
      <c r="DL10" s="660"/>
      <c r="DM10" s="660"/>
      <c r="DN10" s="660"/>
      <c r="DO10" s="660"/>
      <c r="DP10" s="661"/>
      <c r="DQ10" s="668">
        <v>17396</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231</v>
      </c>
      <c r="AE11" s="663"/>
      <c r="AF11" s="663"/>
      <c r="AG11" s="663"/>
      <c r="AH11" s="663"/>
      <c r="AI11" s="663"/>
      <c r="AJ11" s="663"/>
      <c r="AK11" s="663"/>
      <c r="AL11" s="664" t="s">
        <v>123</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20753</v>
      </c>
      <c r="BH11" s="660"/>
      <c r="BI11" s="660"/>
      <c r="BJ11" s="660"/>
      <c r="BK11" s="660"/>
      <c r="BL11" s="660"/>
      <c r="BM11" s="660"/>
      <c r="BN11" s="661"/>
      <c r="BO11" s="662">
        <v>1.8</v>
      </c>
      <c r="BP11" s="662"/>
      <c r="BQ11" s="662"/>
      <c r="BR11" s="662"/>
      <c r="BS11" s="668">
        <v>4101</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670917</v>
      </c>
      <c r="CS11" s="660"/>
      <c r="CT11" s="660"/>
      <c r="CU11" s="660"/>
      <c r="CV11" s="660"/>
      <c r="CW11" s="660"/>
      <c r="CX11" s="660"/>
      <c r="CY11" s="661"/>
      <c r="CZ11" s="662">
        <v>9.6</v>
      </c>
      <c r="DA11" s="662"/>
      <c r="DB11" s="662"/>
      <c r="DC11" s="662"/>
      <c r="DD11" s="668">
        <v>163284</v>
      </c>
      <c r="DE11" s="660"/>
      <c r="DF11" s="660"/>
      <c r="DG11" s="660"/>
      <c r="DH11" s="660"/>
      <c r="DI11" s="660"/>
      <c r="DJ11" s="660"/>
      <c r="DK11" s="660"/>
      <c r="DL11" s="660"/>
      <c r="DM11" s="660"/>
      <c r="DN11" s="660"/>
      <c r="DO11" s="660"/>
      <c r="DP11" s="661"/>
      <c r="DQ11" s="668">
        <v>418286</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175137</v>
      </c>
      <c r="S12" s="660"/>
      <c r="T12" s="660"/>
      <c r="U12" s="660"/>
      <c r="V12" s="660"/>
      <c r="W12" s="660"/>
      <c r="X12" s="660"/>
      <c r="Y12" s="661"/>
      <c r="Z12" s="662">
        <v>2.4</v>
      </c>
      <c r="AA12" s="662"/>
      <c r="AB12" s="662"/>
      <c r="AC12" s="662"/>
      <c r="AD12" s="663">
        <v>175137</v>
      </c>
      <c r="AE12" s="663"/>
      <c r="AF12" s="663"/>
      <c r="AG12" s="663"/>
      <c r="AH12" s="663"/>
      <c r="AI12" s="663"/>
      <c r="AJ12" s="663"/>
      <c r="AK12" s="663"/>
      <c r="AL12" s="664">
        <v>4.2</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334553</v>
      </c>
      <c r="BH12" s="660"/>
      <c r="BI12" s="660"/>
      <c r="BJ12" s="660"/>
      <c r="BK12" s="660"/>
      <c r="BL12" s="660"/>
      <c r="BM12" s="660"/>
      <c r="BN12" s="661"/>
      <c r="BO12" s="662">
        <v>29.2</v>
      </c>
      <c r="BP12" s="662"/>
      <c r="BQ12" s="662"/>
      <c r="BR12" s="662"/>
      <c r="BS12" s="668" t="s">
        <v>123</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497101</v>
      </c>
      <c r="CS12" s="660"/>
      <c r="CT12" s="660"/>
      <c r="CU12" s="660"/>
      <c r="CV12" s="660"/>
      <c r="CW12" s="660"/>
      <c r="CX12" s="660"/>
      <c r="CY12" s="661"/>
      <c r="CZ12" s="662">
        <v>7.1</v>
      </c>
      <c r="DA12" s="662"/>
      <c r="DB12" s="662"/>
      <c r="DC12" s="662"/>
      <c r="DD12" s="668">
        <v>257077</v>
      </c>
      <c r="DE12" s="660"/>
      <c r="DF12" s="660"/>
      <c r="DG12" s="660"/>
      <c r="DH12" s="660"/>
      <c r="DI12" s="660"/>
      <c r="DJ12" s="660"/>
      <c r="DK12" s="660"/>
      <c r="DL12" s="660"/>
      <c r="DM12" s="660"/>
      <c r="DN12" s="660"/>
      <c r="DO12" s="660"/>
      <c r="DP12" s="661"/>
      <c r="DQ12" s="668">
        <v>238720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13413</v>
      </c>
      <c r="S13" s="660"/>
      <c r="T13" s="660"/>
      <c r="U13" s="660"/>
      <c r="V13" s="660"/>
      <c r="W13" s="660"/>
      <c r="X13" s="660"/>
      <c r="Y13" s="661"/>
      <c r="Z13" s="662">
        <v>0.2</v>
      </c>
      <c r="AA13" s="662"/>
      <c r="AB13" s="662"/>
      <c r="AC13" s="662"/>
      <c r="AD13" s="663">
        <v>13413</v>
      </c>
      <c r="AE13" s="663"/>
      <c r="AF13" s="663"/>
      <c r="AG13" s="663"/>
      <c r="AH13" s="663"/>
      <c r="AI13" s="663"/>
      <c r="AJ13" s="663"/>
      <c r="AK13" s="663"/>
      <c r="AL13" s="664">
        <v>0.3</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315057</v>
      </c>
      <c r="BH13" s="660"/>
      <c r="BI13" s="660"/>
      <c r="BJ13" s="660"/>
      <c r="BK13" s="660"/>
      <c r="BL13" s="660"/>
      <c r="BM13" s="660"/>
      <c r="BN13" s="661"/>
      <c r="BO13" s="662">
        <v>27.5</v>
      </c>
      <c r="BP13" s="662"/>
      <c r="BQ13" s="662"/>
      <c r="BR13" s="662"/>
      <c r="BS13" s="668" t="s">
        <v>132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739013</v>
      </c>
      <c r="CS13" s="660"/>
      <c r="CT13" s="660"/>
      <c r="CU13" s="660"/>
      <c r="CV13" s="660"/>
      <c r="CW13" s="660"/>
      <c r="CX13" s="660"/>
      <c r="CY13" s="661"/>
      <c r="CZ13" s="662">
        <v>10.6</v>
      </c>
      <c r="DA13" s="662"/>
      <c r="DB13" s="662"/>
      <c r="DC13" s="662"/>
      <c r="DD13" s="668">
        <v>374139</v>
      </c>
      <c r="DE13" s="660"/>
      <c r="DF13" s="660"/>
      <c r="DG13" s="660"/>
      <c r="DH13" s="660"/>
      <c r="DI13" s="660"/>
      <c r="DJ13" s="660"/>
      <c r="DK13" s="660"/>
      <c r="DL13" s="660"/>
      <c r="DM13" s="660"/>
      <c r="DN13" s="660"/>
      <c r="DO13" s="660"/>
      <c r="DP13" s="661"/>
      <c r="DQ13" s="668">
        <v>369277</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231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29805</v>
      </c>
      <c r="BH14" s="660"/>
      <c r="BI14" s="660"/>
      <c r="BJ14" s="660"/>
      <c r="BK14" s="660"/>
      <c r="BL14" s="660"/>
      <c r="BM14" s="660"/>
      <c r="BN14" s="661"/>
      <c r="BO14" s="662">
        <v>2.6</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318044</v>
      </c>
      <c r="CS14" s="660"/>
      <c r="CT14" s="660"/>
      <c r="CU14" s="660"/>
      <c r="CV14" s="660"/>
      <c r="CW14" s="660"/>
      <c r="CX14" s="660"/>
      <c r="CY14" s="661"/>
      <c r="CZ14" s="662">
        <v>4.5999999999999996</v>
      </c>
      <c r="DA14" s="662"/>
      <c r="DB14" s="662"/>
      <c r="DC14" s="662"/>
      <c r="DD14" s="668">
        <v>24760</v>
      </c>
      <c r="DE14" s="660"/>
      <c r="DF14" s="660"/>
      <c r="DG14" s="660"/>
      <c r="DH14" s="660"/>
      <c r="DI14" s="660"/>
      <c r="DJ14" s="660"/>
      <c r="DK14" s="660"/>
      <c r="DL14" s="660"/>
      <c r="DM14" s="660"/>
      <c r="DN14" s="660"/>
      <c r="DO14" s="660"/>
      <c r="DP14" s="661"/>
      <c r="DQ14" s="668">
        <v>253214</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13191</v>
      </c>
      <c r="S15" s="660"/>
      <c r="T15" s="660"/>
      <c r="U15" s="660"/>
      <c r="V15" s="660"/>
      <c r="W15" s="660"/>
      <c r="X15" s="660"/>
      <c r="Y15" s="661"/>
      <c r="Z15" s="662">
        <v>0.2</v>
      </c>
      <c r="AA15" s="662"/>
      <c r="AB15" s="662"/>
      <c r="AC15" s="662"/>
      <c r="AD15" s="663">
        <v>13191</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74580</v>
      </c>
      <c r="BH15" s="660"/>
      <c r="BI15" s="660"/>
      <c r="BJ15" s="660"/>
      <c r="BK15" s="660"/>
      <c r="BL15" s="660"/>
      <c r="BM15" s="660"/>
      <c r="BN15" s="661"/>
      <c r="BO15" s="662">
        <v>6.5</v>
      </c>
      <c r="BP15" s="662"/>
      <c r="BQ15" s="662"/>
      <c r="BR15" s="662"/>
      <c r="BS15" s="668" t="s">
        <v>123</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610912</v>
      </c>
      <c r="CS15" s="660"/>
      <c r="CT15" s="660"/>
      <c r="CU15" s="660"/>
      <c r="CV15" s="660"/>
      <c r="CW15" s="660"/>
      <c r="CX15" s="660"/>
      <c r="CY15" s="661"/>
      <c r="CZ15" s="662">
        <v>8.8000000000000007</v>
      </c>
      <c r="DA15" s="662"/>
      <c r="DB15" s="662"/>
      <c r="DC15" s="662"/>
      <c r="DD15" s="668">
        <v>156443</v>
      </c>
      <c r="DE15" s="660"/>
      <c r="DF15" s="660"/>
      <c r="DG15" s="660"/>
      <c r="DH15" s="660"/>
      <c r="DI15" s="660"/>
      <c r="DJ15" s="660"/>
      <c r="DK15" s="660"/>
      <c r="DL15" s="660"/>
      <c r="DM15" s="660"/>
      <c r="DN15" s="660"/>
      <c r="DO15" s="660"/>
      <c r="DP15" s="661"/>
      <c r="DQ15" s="668">
        <v>418330</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41737</v>
      </c>
      <c r="CS16" s="660"/>
      <c r="CT16" s="660"/>
      <c r="CU16" s="660"/>
      <c r="CV16" s="660"/>
      <c r="CW16" s="660"/>
      <c r="CX16" s="660"/>
      <c r="CY16" s="661"/>
      <c r="CZ16" s="662">
        <v>0.6</v>
      </c>
      <c r="DA16" s="662"/>
      <c r="DB16" s="662"/>
      <c r="DC16" s="662"/>
      <c r="DD16" s="668" t="s">
        <v>123</v>
      </c>
      <c r="DE16" s="660"/>
      <c r="DF16" s="660"/>
      <c r="DG16" s="660"/>
      <c r="DH16" s="660"/>
      <c r="DI16" s="660"/>
      <c r="DJ16" s="660"/>
      <c r="DK16" s="660"/>
      <c r="DL16" s="660"/>
      <c r="DM16" s="660"/>
      <c r="DN16" s="660"/>
      <c r="DO16" s="660"/>
      <c r="DP16" s="661"/>
      <c r="DQ16" s="668">
        <v>233</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3092</v>
      </c>
      <c r="S17" s="660"/>
      <c r="T17" s="660"/>
      <c r="U17" s="660"/>
      <c r="V17" s="660"/>
      <c r="W17" s="660"/>
      <c r="X17" s="660"/>
      <c r="Y17" s="661"/>
      <c r="Z17" s="662">
        <v>0</v>
      </c>
      <c r="AA17" s="662"/>
      <c r="AB17" s="662"/>
      <c r="AC17" s="662"/>
      <c r="AD17" s="663">
        <v>3092</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132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591411</v>
      </c>
      <c r="CS17" s="660"/>
      <c r="CT17" s="660"/>
      <c r="CU17" s="660"/>
      <c r="CV17" s="660"/>
      <c r="CW17" s="660"/>
      <c r="CX17" s="660"/>
      <c r="CY17" s="661"/>
      <c r="CZ17" s="662">
        <v>8.5</v>
      </c>
      <c r="DA17" s="662"/>
      <c r="DB17" s="662"/>
      <c r="DC17" s="662"/>
      <c r="DD17" s="668" t="s">
        <v>123</v>
      </c>
      <c r="DE17" s="660"/>
      <c r="DF17" s="660"/>
      <c r="DG17" s="660"/>
      <c r="DH17" s="660"/>
      <c r="DI17" s="660"/>
      <c r="DJ17" s="660"/>
      <c r="DK17" s="660"/>
      <c r="DL17" s="660"/>
      <c r="DM17" s="660"/>
      <c r="DN17" s="660"/>
      <c r="DO17" s="660"/>
      <c r="DP17" s="661"/>
      <c r="DQ17" s="668">
        <v>591411</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3127994</v>
      </c>
      <c r="S18" s="660"/>
      <c r="T18" s="660"/>
      <c r="U18" s="660"/>
      <c r="V18" s="660"/>
      <c r="W18" s="660"/>
      <c r="X18" s="660"/>
      <c r="Y18" s="661"/>
      <c r="Z18" s="662">
        <v>43.4</v>
      </c>
      <c r="AA18" s="662"/>
      <c r="AB18" s="662"/>
      <c r="AC18" s="662"/>
      <c r="AD18" s="663">
        <v>2791962</v>
      </c>
      <c r="AE18" s="663"/>
      <c r="AF18" s="663"/>
      <c r="AG18" s="663"/>
      <c r="AH18" s="663"/>
      <c r="AI18" s="663"/>
      <c r="AJ18" s="663"/>
      <c r="AK18" s="663"/>
      <c r="AL18" s="664">
        <v>66.5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132</v>
      </c>
      <c r="DA18" s="662"/>
      <c r="DB18" s="662"/>
      <c r="DC18" s="662"/>
      <c r="DD18" s="668" t="s">
        <v>231</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2791962</v>
      </c>
      <c r="S19" s="660"/>
      <c r="T19" s="660"/>
      <c r="U19" s="660"/>
      <c r="V19" s="660"/>
      <c r="W19" s="660"/>
      <c r="X19" s="660"/>
      <c r="Y19" s="661"/>
      <c r="Z19" s="662">
        <v>38.700000000000003</v>
      </c>
      <c r="AA19" s="662"/>
      <c r="AB19" s="662"/>
      <c r="AC19" s="662"/>
      <c r="AD19" s="663">
        <v>2791962</v>
      </c>
      <c r="AE19" s="663"/>
      <c r="AF19" s="663"/>
      <c r="AG19" s="663"/>
      <c r="AH19" s="663"/>
      <c r="AI19" s="663"/>
      <c r="AJ19" s="663"/>
      <c r="AK19" s="663"/>
      <c r="AL19" s="664">
        <v>66.5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132</v>
      </c>
      <c r="BP19" s="662"/>
      <c r="BQ19" s="662"/>
      <c r="BR19" s="662"/>
      <c r="BS19" s="668" t="s">
        <v>123</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231</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336032</v>
      </c>
      <c r="S20" s="660"/>
      <c r="T20" s="660"/>
      <c r="U20" s="660"/>
      <c r="V20" s="660"/>
      <c r="W20" s="660"/>
      <c r="X20" s="660"/>
      <c r="Y20" s="661"/>
      <c r="Z20" s="662">
        <v>4.7</v>
      </c>
      <c r="AA20" s="662"/>
      <c r="AB20" s="662"/>
      <c r="AC20" s="662"/>
      <c r="AD20" s="663" t="s">
        <v>123</v>
      </c>
      <c r="AE20" s="663"/>
      <c r="AF20" s="663"/>
      <c r="AG20" s="663"/>
      <c r="AH20" s="663"/>
      <c r="AI20" s="663"/>
      <c r="AJ20" s="663"/>
      <c r="AK20" s="663"/>
      <c r="AL20" s="664" t="s">
        <v>123</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231</v>
      </c>
      <c r="BP20" s="662"/>
      <c r="BQ20" s="662"/>
      <c r="BR20" s="662"/>
      <c r="BS20" s="668" t="s">
        <v>123</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6978304</v>
      </c>
      <c r="CS20" s="660"/>
      <c r="CT20" s="660"/>
      <c r="CU20" s="660"/>
      <c r="CV20" s="660"/>
      <c r="CW20" s="660"/>
      <c r="CX20" s="660"/>
      <c r="CY20" s="661"/>
      <c r="CZ20" s="662">
        <v>100</v>
      </c>
      <c r="DA20" s="662"/>
      <c r="DB20" s="662"/>
      <c r="DC20" s="662"/>
      <c r="DD20" s="668">
        <v>1121574</v>
      </c>
      <c r="DE20" s="660"/>
      <c r="DF20" s="660"/>
      <c r="DG20" s="660"/>
      <c r="DH20" s="660"/>
      <c r="DI20" s="660"/>
      <c r="DJ20" s="660"/>
      <c r="DK20" s="660"/>
      <c r="DL20" s="660"/>
      <c r="DM20" s="660"/>
      <c r="DN20" s="660"/>
      <c r="DO20" s="660"/>
      <c r="DP20" s="661"/>
      <c r="DQ20" s="668">
        <v>4702013</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4532858</v>
      </c>
      <c r="S22" s="660"/>
      <c r="T22" s="660"/>
      <c r="U22" s="660"/>
      <c r="V22" s="660"/>
      <c r="W22" s="660"/>
      <c r="X22" s="660"/>
      <c r="Y22" s="661"/>
      <c r="Z22" s="662">
        <v>62.8</v>
      </c>
      <c r="AA22" s="662"/>
      <c r="AB22" s="662"/>
      <c r="AC22" s="662"/>
      <c r="AD22" s="663">
        <v>4192725</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1133</v>
      </c>
      <c r="S23" s="660"/>
      <c r="T23" s="660"/>
      <c r="U23" s="660"/>
      <c r="V23" s="660"/>
      <c r="W23" s="660"/>
      <c r="X23" s="660"/>
      <c r="Y23" s="661"/>
      <c r="Z23" s="662">
        <v>0</v>
      </c>
      <c r="AA23" s="662"/>
      <c r="AB23" s="662"/>
      <c r="AC23" s="662"/>
      <c r="AD23" s="663">
        <v>1133</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231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47414</v>
      </c>
      <c r="S24" s="660"/>
      <c r="T24" s="660"/>
      <c r="U24" s="660"/>
      <c r="V24" s="660"/>
      <c r="W24" s="660"/>
      <c r="X24" s="660"/>
      <c r="Y24" s="661"/>
      <c r="Z24" s="662">
        <v>0.7</v>
      </c>
      <c r="AA24" s="662"/>
      <c r="AB24" s="662"/>
      <c r="AC24" s="662"/>
      <c r="AD24" s="663" t="s">
        <v>231</v>
      </c>
      <c r="AE24" s="663"/>
      <c r="AF24" s="663"/>
      <c r="AG24" s="663"/>
      <c r="AH24" s="663"/>
      <c r="AI24" s="663"/>
      <c r="AJ24" s="663"/>
      <c r="AK24" s="663"/>
      <c r="AL24" s="664" t="s">
        <v>132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231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2373280</v>
      </c>
      <c r="CS24" s="649"/>
      <c r="CT24" s="649"/>
      <c r="CU24" s="649"/>
      <c r="CV24" s="649"/>
      <c r="CW24" s="649"/>
      <c r="CX24" s="649"/>
      <c r="CY24" s="650"/>
      <c r="CZ24" s="653">
        <v>34</v>
      </c>
      <c r="DA24" s="654"/>
      <c r="DB24" s="654"/>
      <c r="DC24" s="673"/>
      <c r="DD24" s="696">
        <v>1676008</v>
      </c>
      <c r="DE24" s="649"/>
      <c r="DF24" s="649"/>
      <c r="DG24" s="649"/>
      <c r="DH24" s="649"/>
      <c r="DI24" s="649"/>
      <c r="DJ24" s="649"/>
      <c r="DK24" s="650"/>
      <c r="DL24" s="696">
        <v>1674715</v>
      </c>
      <c r="DM24" s="649"/>
      <c r="DN24" s="649"/>
      <c r="DO24" s="649"/>
      <c r="DP24" s="649"/>
      <c r="DQ24" s="649"/>
      <c r="DR24" s="649"/>
      <c r="DS24" s="649"/>
      <c r="DT24" s="649"/>
      <c r="DU24" s="649"/>
      <c r="DV24" s="650"/>
      <c r="DW24" s="653">
        <v>38.4</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24738</v>
      </c>
      <c r="S25" s="660"/>
      <c r="T25" s="660"/>
      <c r="U25" s="660"/>
      <c r="V25" s="660"/>
      <c r="W25" s="660"/>
      <c r="X25" s="660"/>
      <c r="Y25" s="661"/>
      <c r="Z25" s="662">
        <v>0.3</v>
      </c>
      <c r="AA25" s="662"/>
      <c r="AB25" s="662"/>
      <c r="AC25" s="662"/>
      <c r="AD25" s="663" t="s">
        <v>123</v>
      </c>
      <c r="AE25" s="663"/>
      <c r="AF25" s="663"/>
      <c r="AG25" s="663"/>
      <c r="AH25" s="663"/>
      <c r="AI25" s="663"/>
      <c r="AJ25" s="663"/>
      <c r="AK25" s="663"/>
      <c r="AL25" s="664" t="s">
        <v>231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861889</v>
      </c>
      <c r="CS25" s="692"/>
      <c r="CT25" s="692"/>
      <c r="CU25" s="692"/>
      <c r="CV25" s="692"/>
      <c r="CW25" s="692"/>
      <c r="CX25" s="692"/>
      <c r="CY25" s="693"/>
      <c r="CZ25" s="664">
        <v>12.4</v>
      </c>
      <c r="DA25" s="694"/>
      <c r="DB25" s="694"/>
      <c r="DC25" s="697"/>
      <c r="DD25" s="668">
        <v>813739</v>
      </c>
      <c r="DE25" s="692"/>
      <c r="DF25" s="692"/>
      <c r="DG25" s="692"/>
      <c r="DH25" s="692"/>
      <c r="DI25" s="692"/>
      <c r="DJ25" s="692"/>
      <c r="DK25" s="693"/>
      <c r="DL25" s="668">
        <v>812510</v>
      </c>
      <c r="DM25" s="692"/>
      <c r="DN25" s="692"/>
      <c r="DO25" s="692"/>
      <c r="DP25" s="692"/>
      <c r="DQ25" s="692"/>
      <c r="DR25" s="692"/>
      <c r="DS25" s="692"/>
      <c r="DT25" s="692"/>
      <c r="DU25" s="692"/>
      <c r="DV25" s="693"/>
      <c r="DW25" s="664">
        <v>18.600000000000001</v>
      </c>
      <c r="DX25" s="694"/>
      <c r="DY25" s="694"/>
      <c r="DZ25" s="694"/>
      <c r="EA25" s="694"/>
      <c r="EB25" s="694"/>
      <c r="EC25" s="695"/>
    </row>
    <row r="26" spans="2:133" ht="11.25" customHeight="1" x14ac:dyDescent="0.15">
      <c r="B26" s="656" t="s">
        <v>287</v>
      </c>
      <c r="C26" s="657"/>
      <c r="D26" s="657"/>
      <c r="E26" s="657"/>
      <c r="F26" s="657"/>
      <c r="G26" s="657"/>
      <c r="H26" s="657"/>
      <c r="I26" s="657"/>
      <c r="J26" s="657"/>
      <c r="K26" s="657"/>
      <c r="L26" s="657"/>
      <c r="M26" s="657"/>
      <c r="N26" s="657"/>
      <c r="O26" s="657"/>
      <c r="P26" s="657"/>
      <c r="Q26" s="658"/>
      <c r="R26" s="659">
        <v>24310</v>
      </c>
      <c r="S26" s="660"/>
      <c r="T26" s="660"/>
      <c r="U26" s="660"/>
      <c r="V26" s="660"/>
      <c r="W26" s="660"/>
      <c r="X26" s="660"/>
      <c r="Y26" s="661"/>
      <c r="Z26" s="662">
        <v>0.3</v>
      </c>
      <c r="AA26" s="662"/>
      <c r="AB26" s="662"/>
      <c r="AC26" s="662"/>
      <c r="AD26" s="663" t="s">
        <v>123</v>
      </c>
      <c r="AE26" s="663"/>
      <c r="AF26" s="663"/>
      <c r="AG26" s="663"/>
      <c r="AH26" s="663"/>
      <c r="AI26" s="663"/>
      <c r="AJ26" s="663"/>
      <c r="AK26" s="663"/>
      <c r="AL26" s="664" t="s">
        <v>231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503670</v>
      </c>
      <c r="CS26" s="660"/>
      <c r="CT26" s="660"/>
      <c r="CU26" s="660"/>
      <c r="CV26" s="660"/>
      <c r="CW26" s="660"/>
      <c r="CX26" s="660"/>
      <c r="CY26" s="661"/>
      <c r="CZ26" s="664">
        <v>7.2</v>
      </c>
      <c r="DA26" s="694"/>
      <c r="DB26" s="694"/>
      <c r="DC26" s="697"/>
      <c r="DD26" s="668">
        <v>465048</v>
      </c>
      <c r="DE26" s="660"/>
      <c r="DF26" s="660"/>
      <c r="DG26" s="660"/>
      <c r="DH26" s="660"/>
      <c r="DI26" s="660"/>
      <c r="DJ26" s="660"/>
      <c r="DK26" s="661"/>
      <c r="DL26" s="668" t="s">
        <v>231</v>
      </c>
      <c r="DM26" s="660"/>
      <c r="DN26" s="660"/>
      <c r="DO26" s="660"/>
      <c r="DP26" s="660"/>
      <c r="DQ26" s="660"/>
      <c r="DR26" s="660"/>
      <c r="DS26" s="660"/>
      <c r="DT26" s="660"/>
      <c r="DU26" s="660"/>
      <c r="DV26" s="661"/>
      <c r="DW26" s="664" t="s">
        <v>132</v>
      </c>
      <c r="DX26" s="694"/>
      <c r="DY26" s="694"/>
      <c r="DZ26" s="694"/>
      <c r="EA26" s="694"/>
      <c r="EB26" s="694"/>
      <c r="EC26" s="695"/>
    </row>
    <row r="27" spans="2:133" ht="11.25" customHeight="1" x14ac:dyDescent="0.15">
      <c r="B27" s="656" t="s">
        <v>290</v>
      </c>
      <c r="C27" s="657"/>
      <c r="D27" s="657"/>
      <c r="E27" s="657"/>
      <c r="F27" s="657"/>
      <c r="G27" s="657"/>
      <c r="H27" s="657"/>
      <c r="I27" s="657"/>
      <c r="J27" s="657"/>
      <c r="K27" s="657"/>
      <c r="L27" s="657"/>
      <c r="M27" s="657"/>
      <c r="N27" s="657"/>
      <c r="O27" s="657"/>
      <c r="P27" s="657"/>
      <c r="Q27" s="658"/>
      <c r="R27" s="659">
        <v>726723</v>
      </c>
      <c r="S27" s="660"/>
      <c r="T27" s="660"/>
      <c r="U27" s="660"/>
      <c r="V27" s="660"/>
      <c r="W27" s="660"/>
      <c r="X27" s="660"/>
      <c r="Y27" s="661"/>
      <c r="Z27" s="662">
        <v>10.1</v>
      </c>
      <c r="AA27" s="662"/>
      <c r="AB27" s="662"/>
      <c r="AC27" s="662"/>
      <c r="AD27" s="663" t="s">
        <v>132</v>
      </c>
      <c r="AE27" s="663"/>
      <c r="AF27" s="663"/>
      <c r="AG27" s="663"/>
      <c r="AH27" s="663"/>
      <c r="AI27" s="663"/>
      <c r="AJ27" s="663"/>
      <c r="AK27" s="663"/>
      <c r="AL27" s="664" t="s">
        <v>123</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1145013</v>
      </c>
      <c r="BH27" s="660"/>
      <c r="BI27" s="660"/>
      <c r="BJ27" s="660"/>
      <c r="BK27" s="660"/>
      <c r="BL27" s="660"/>
      <c r="BM27" s="660"/>
      <c r="BN27" s="661"/>
      <c r="BO27" s="662">
        <v>100</v>
      </c>
      <c r="BP27" s="662"/>
      <c r="BQ27" s="662"/>
      <c r="BR27" s="662"/>
      <c r="BS27" s="668">
        <v>4101</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919980</v>
      </c>
      <c r="CS27" s="692"/>
      <c r="CT27" s="692"/>
      <c r="CU27" s="692"/>
      <c r="CV27" s="692"/>
      <c r="CW27" s="692"/>
      <c r="CX27" s="692"/>
      <c r="CY27" s="693"/>
      <c r="CZ27" s="664">
        <v>13.2</v>
      </c>
      <c r="DA27" s="694"/>
      <c r="DB27" s="694"/>
      <c r="DC27" s="697"/>
      <c r="DD27" s="668">
        <v>270858</v>
      </c>
      <c r="DE27" s="692"/>
      <c r="DF27" s="692"/>
      <c r="DG27" s="692"/>
      <c r="DH27" s="692"/>
      <c r="DI27" s="692"/>
      <c r="DJ27" s="692"/>
      <c r="DK27" s="693"/>
      <c r="DL27" s="668">
        <v>270794</v>
      </c>
      <c r="DM27" s="692"/>
      <c r="DN27" s="692"/>
      <c r="DO27" s="692"/>
      <c r="DP27" s="692"/>
      <c r="DQ27" s="692"/>
      <c r="DR27" s="692"/>
      <c r="DS27" s="692"/>
      <c r="DT27" s="692"/>
      <c r="DU27" s="692"/>
      <c r="DV27" s="693"/>
      <c r="DW27" s="664">
        <v>6.2</v>
      </c>
      <c r="DX27" s="694"/>
      <c r="DY27" s="694"/>
      <c r="DZ27" s="694"/>
      <c r="EA27" s="694"/>
      <c r="EB27" s="694"/>
      <c r="EC27" s="695"/>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231</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591411</v>
      </c>
      <c r="CS28" s="660"/>
      <c r="CT28" s="660"/>
      <c r="CU28" s="660"/>
      <c r="CV28" s="660"/>
      <c r="CW28" s="660"/>
      <c r="CX28" s="660"/>
      <c r="CY28" s="661"/>
      <c r="CZ28" s="664">
        <v>8.5</v>
      </c>
      <c r="DA28" s="694"/>
      <c r="DB28" s="694"/>
      <c r="DC28" s="697"/>
      <c r="DD28" s="668">
        <v>591411</v>
      </c>
      <c r="DE28" s="660"/>
      <c r="DF28" s="660"/>
      <c r="DG28" s="660"/>
      <c r="DH28" s="660"/>
      <c r="DI28" s="660"/>
      <c r="DJ28" s="660"/>
      <c r="DK28" s="661"/>
      <c r="DL28" s="668">
        <v>591411</v>
      </c>
      <c r="DM28" s="660"/>
      <c r="DN28" s="660"/>
      <c r="DO28" s="660"/>
      <c r="DP28" s="660"/>
      <c r="DQ28" s="660"/>
      <c r="DR28" s="660"/>
      <c r="DS28" s="660"/>
      <c r="DT28" s="660"/>
      <c r="DU28" s="660"/>
      <c r="DV28" s="661"/>
      <c r="DW28" s="664">
        <v>13.6</v>
      </c>
      <c r="DX28" s="694"/>
      <c r="DY28" s="694"/>
      <c r="DZ28" s="694"/>
      <c r="EA28" s="694"/>
      <c r="EB28" s="694"/>
      <c r="EC28" s="695"/>
    </row>
    <row r="29" spans="2:133" ht="11.25" customHeight="1" x14ac:dyDescent="0.15">
      <c r="B29" s="656" t="s">
        <v>295</v>
      </c>
      <c r="C29" s="657"/>
      <c r="D29" s="657"/>
      <c r="E29" s="657"/>
      <c r="F29" s="657"/>
      <c r="G29" s="657"/>
      <c r="H29" s="657"/>
      <c r="I29" s="657"/>
      <c r="J29" s="657"/>
      <c r="K29" s="657"/>
      <c r="L29" s="657"/>
      <c r="M29" s="657"/>
      <c r="N29" s="657"/>
      <c r="O29" s="657"/>
      <c r="P29" s="657"/>
      <c r="Q29" s="658"/>
      <c r="R29" s="659">
        <v>773537</v>
      </c>
      <c r="S29" s="660"/>
      <c r="T29" s="660"/>
      <c r="U29" s="660"/>
      <c r="V29" s="660"/>
      <c r="W29" s="660"/>
      <c r="X29" s="660"/>
      <c r="Y29" s="661"/>
      <c r="Z29" s="662">
        <v>10.7</v>
      </c>
      <c r="AA29" s="662"/>
      <c r="AB29" s="662"/>
      <c r="AC29" s="662"/>
      <c r="AD29" s="663" t="s">
        <v>123</v>
      </c>
      <c r="AE29" s="663"/>
      <c r="AF29" s="663"/>
      <c r="AG29" s="663"/>
      <c r="AH29" s="663"/>
      <c r="AI29" s="663"/>
      <c r="AJ29" s="663"/>
      <c r="AK29" s="663"/>
      <c r="AL29" s="664" t="s">
        <v>231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591383</v>
      </c>
      <c r="CS29" s="692"/>
      <c r="CT29" s="692"/>
      <c r="CU29" s="692"/>
      <c r="CV29" s="692"/>
      <c r="CW29" s="692"/>
      <c r="CX29" s="692"/>
      <c r="CY29" s="693"/>
      <c r="CZ29" s="664">
        <v>8.5</v>
      </c>
      <c r="DA29" s="694"/>
      <c r="DB29" s="694"/>
      <c r="DC29" s="697"/>
      <c r="DD29" s="668">
        <v>591383</v>
      </c>
      <c r="DE29" s="692"/>
      <c r="DF29" s="692"/>
      <c r="DG29" s="692"/>
      <c r="DH29" s="692"/>
      <c r="DI29" s="692"/>
      <c r="DJ29" s="692"/>
      <c r="DK29" s="693"/>
      <c r="DL29" s="668">
        <v>591383</v>
      </c>
      <c r="DM29" s="692"/>
      <c r="DN29" s="692"/>
      <c r="DO29" s="692"/>
      <c r="DP29" s="692"/>
      <c r="DQ29" s="692"/>
      <c r="DR29" s="692"/>
      <c r="DS29" s="692"/>
      <c r="DT29" s="692"/>
      <c r="DU29" s="692"/>
      <c r="DV29" s="693"/>
      <c r="DW29" s="664">
        <v>13.6</v>
      </c>
      <c r="DX29" s="694"/>
      <c r="DY29" s="694"/>
      <c r="DZ29" s="694"/>
      <c r="EA29" s="694"/>
      <c r="EB29" s="694"/>
      <c r="EC29" s="695"/>
    </row>
    <row r="30" spans="2:133" ht="11.25" customHeight="1" x14ac:dyDescent="0.15">
      <c r="B30" s="656" t="s">
        <v>300</v>
      </c>
      <c r="C30" s="657"/>
      <c r="D30" s="657"/>
      <c r="E30" s="657"/>
      <c r="F30" s="657"/>
      <c r="G30" s="657"/>
      <c r="H30" s="657"/>
      <c r="I30" s="657"/>
      <c r="J30" s="657"/>
      <c r="K30" s="657"/>
      <c r="L30" s="657"/>
      <c r="M30" s="657"/>
      <c r="N30" s="657"/>
      <c r="O30" s="657"/>
      <c r="P30" s="657"/>
      <c r="Q30" s="658"/>
      <c r="R30" s="659">
        <v>10891</v>
      </c>
      <c r="S30" s="660"/>
      <c r="T30" s="660"/>
      <c r="U30" s="660"/>
      <c r="V30" s="660"/>
      <c r="W30" s="660"/>
      <c r="X30" s="660"/>
      <c r="Y30" s="661"/>
      <c r="Z30" s="662">
        <v>0.2</v>
      </c>
      <c r="AA30" s="662"/>
      <c r="AB30" s="662"/>
      <c r="AC30" s="662"/>
      <c r="AD30" s="663">
        <v>7489</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99.2</v>
      </c>
      <c r="BH30" s="720"/>
      <c r="BI30" s="720"/>
      <c r="BJ30" s="720"/>
      <c r="BK30" s="720"/>
      <c r="BL30" s="720"/>
      <c r="BM30" s="654">
        <v>94.3</v>
      </c>
      <c r="BN30" s="720"/>
      <c r="BO30" s="720"/>
      <c r="BP30" s="720"/>
      <c r="BQ30" s="721"/>
      <c r="BR30" s="719">
        <v>98.8</v>
      </c>
      <c r="BS30" s="720"/>
      <c r="BT30" s="720"/>
      <c r="BU30" s="720"/>
      <c r="BV30" s="720"/>
      <c r="BW30" s="720"/>
      <c r="BX30" s="654">
        <v>92.7</v>
      </c>
      <c r="BY30" s="720"/>
      <c r="BZ30" s="720"/>
      <c r="CA30" s="720"/>
      <c r="CB30" s="721"/>
      <c r="CD30" s="724"/>
      <c r="CE30" s="725"/>
      <c r="CF30" s="674" t="s">
        <v>303</v>
      </c>
      <c r="CG30" s="675"/>
      <c r="CH30" s="675"/>
      <c r="CI30" s="675"/>
      <c r="CJ30" s="675"/>
      <c r="CK30" s="675"/>
      <c r="CL30" s="675"/>
      <c r="CM30" s="675"/>
      <c r="CN30" s="675"/>
      <c r="CO30" s="675"/>
      <c r="CP30" s="675"/>
      <c r="CQ30" s="676"/>
      <c r="CR30" s="659">
        <v>548295</v>
      </c>
      <c r="CS30" s="660"/>
      <c r="CT30" s="660"/>
      <c r="CU30" s="660"/>
      <c r="CV30" s="660"/>
      <c r="CW30" s="660"/>
      <c r="CX30" s="660"/>
      <c r="CY30" s="661"/>
      <c r="CZ30" s="664">
        <v>7.9</v>
      </c>
      <c r="DA30" s="694"/>
      <c r="DB30" s="694"/>
      <c r="DC30" s="697"/>
      <c r="DD30" s="668">
        <v>548295</v>
      </c>
      <c r="DE30" s="660"/>
      <c r="DF30" s="660"/>
      <c r="DG30" s="660"/>
      <c r="DH30" s="660"/>
      <c r="DI30" s="660"/>
      <c r="DJ30" s="660"/>
      <c r="DK30" s="661"/>
      <c r="DL30" s="668">
        <v>548295</v>
      </c>
      <c r="DM30" s="660"/>
      <c r="DN30" s="660"/>
      <c r="DO30" s="660"/>
      <c r="DP30" s="660"/>
      <c r="DQ30" s="660"/>
      <c r="DR30" s="660"/>
      <c r="DS30" s="660"/>
      <c r="DT30" s="660"/>
      <c r="DU30" s="660"/>
      <c r="DV30" s="661"/>
      <c r="DW30" s="664">
        <v>12.6</v>
      </c>
      <c r="DX30" s="694"/>
      <c r="DY30" s="694"/>
      <c r="DZ30" s="694"/>
      <c r="EA30" s="694"/>
      <c r="EB30" s="694"/>
      <c r="EC30" s="695"/>
    </row>
    <row r="31" spans="2:133" ht="11.25" customHeight="1" x14ac:dyDescent="0.15">
      <c r="B31" s="656" t="s">
        <v>304</v>
      </c>
      <c r="C31" s="657"/>
      <c r="D31" s="657"/>
      <c r="E31" s="657"/>
      <c r="F31" s="657"/>
      <c r="G31" s="657"/>
      <c r="H31" s="657"/>
      <c r="I31" s="657"/>
      <c r="J31" s="657"/>
      <c r="K31" s="657"/>
      <c r="L31" s="657"/>
      <c r="M31" s="657"/>
      <c r="N31" s="657"/>
      <c r="O31" s="657"/>
      <c r="P31" s="657"/>
      <c r="Q31" s="658"/>
      <c r="R31" s="659">
        <v>6284</v>
      </c>
      <c r="S31" s="660"/>
      <c r="T31" s="660"/>
      <c r="U31" s="660"/>
      <c r="V31" s="660"/>
      <c r="W31" s="660"/>
      <c r="X31" s="660"/>
      <c r="Y31" s="661"/>
      <c r="Z31" s="662">
        <v>0.1</v>
      </c>
      <c r="AA31" s="662"/>
      <c r="AB31" s="662"/>
      <c r="AC31" s="662"/>
      <c r="AD31" s="663" t="s">
        <v>231</v>
      </c>
      <c r="AE31" s="663"/>
      <c r="AF31" s="663"/>
      <c r="AG31" s="663"/>
      <c r="AH31" s="663"/>
      <c r="AI31" s="663"/>
      <c r="AJ31" s="663"/>
      <c r="AK31" s="663"/>
      <c r="AL31" s="664" t="s">
        <v>231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99.4</v>
      </c>
      <c r="BH31" s="692"/>
      <c r="BI31" s="692"/>
      <c r="BJ31" s="692"/>
      <c r="BK31" s="692"/>
      <c r="BL31" s="692"/>
      <c r="BM31" s="665">
        <v>97.1</v>
      </c>
      <c r="BN31" s="717"/>
      <c r="BO31" s="717"/>
      <c r="BP31" s="717"/>
      <c r="BQ31" s="718"/>
      <c r="BR31" s="716">
        <v>99</v>
      </c>
      <c r="BS31" s="692"/>
      <c r="BT31" s="692"/>
      <c r="BU31" s="692"/>
      <c r="BV31" s="692"/>
      <c r="BW31" s="692"/>
      <c r="BX31" s="665">
        <v>95.8</v>
      </c>
      <c r="BY31" s="717"/>
      <c r="BZ31" s="717"/>
      <c r="CA31" s="717"/>
      <c r="CB31" s="718"/>
      <c r="CD31" s="724"/>
      <c r="CE31" s="725"/>
      <c r="CF31" s="674" t="s">
        <v>307</v>
      </c>
      <c r="CG31" s="675"/>
      <c r="CH31" s="675"/>
      <c r="CI31" s="675"/>
      <c r="CJ31" s="675"/>
      <c r="CK31" s="675"/>
      <c r="CL31" s="675"/>
      <c r="CM31" s="675"/>
      <c r="CN31" s="675"/>
      <c r="CO31" s="675"/>
      <c r="CP31" s="675"/>
      <c r="CQ31" s="676"/>
      <c r="CR31" s="659">
        <v>43088</v>
      </c>
      <c r="CS31" s="692"/>
      <c r="CT31" s="692"/>
      <c r="CU31" s="692"/>
      <c r="CV31" s="692"/>
      <c r="CW31" s="692"/>
      <c r="CX31" s="692"/>
      <c r="CY31" s="693"/>
      <c r="CZ31" s="664">
        <v>0.6</v>
      </c>
      <c r="DA31" s="694"/>
      <c r="DB31" s="694"/>
      <c r="DC31" s="697"/>
      <c r="DD31" s="668">
        <v>43088</v>
      </c>
      <c r="DE31" s="692"/>
      <c r="DF31" s="692"/>
      <c r="DG31" s="692"/>
      <c r="DH31" s="692"/>
      <c r="DI31" s="692"/>
      <c r="DJ31" s="692"/>
      <c r="DK31" s="693"/>
      <c r="DL31" s="668">
        <v>43088</v>
      </c>
      <c r="DM31" s="692"/>
      <c r="DN31" s="692"/>
      <c r="DO31" s="692"/>
      <c r="DP31" s="692"/>
      <c r="DQ31" s="692"/>
      <c r="DR31" s="692"/>
      <c r="DS31" s="692"/>
      <c r="DT31" s="692"/>
      <c r="DU31" s="692"/>
      <c r="DV31" s="693"/>
      <c r="DW31" s="664">
        <v>1</v>
      </c>
      <c r="DX31" s="694"/>
      <c r="DY31" s="694"/>
      <c r="DZ31" s="694"/>
      <c r="EA31" s="694"/>
      <c r="EB31" s="694"/>
      <c r="EC31" s="695"/>
    </row>
    <row r="32" spans="2:133" ht="11.25" customHeight="1" x14ac:dyDescent="0.15">
      <c r="B32" s="656" t="s">
        <v>308</v>
      </c>
      <c r="C32" s="657"/>
      <c r="D32" s="657"/>
      <c r="E32" s="657"/>
      <c r="F32" s="657"/>
      <c r="G32" s="657"/>
      <c r="H32" s="657"/>
      <c r="I32" s="657"/>
      <c r="J32" s="657"/>
      <c r="K32" s="657"/>
      <c r="L32" s="657"/>
      <c r="M32" s="657"/>
      <c r="N32" s="657"/>
      <c r="O32" s="657"/>
      <c r="P32" s="657"/>
      <c r="Q32" s="658"/>
      <c r="R32" s="659">
        <v>117800</v>
      </c>
      <c r="S32" s="660"/>
      <c r="T32" s="660"/>
      <c r="U32" s="660"/>
      <c r="V32" s="660"/>
      <c r="W32" s="660"/>
      <c r="X32" s="660"/>
      <c r="Y32" s="661"/>
      <c r="Z32" s="662">
        <v>1.6</v>
      </c>
      <c r="AA32" s="662"/>
      <c r="AB32" s="662"/>
      <c r="AC32" s="662"/>
      <c r="AD32" s="663" t="s">
        <v>231</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98.4</v>
      </c>
      <c r="BH32" s="729"/>
      <c r="BI32" s="729"/>
      <c r="BJ32" s="729"/>
      <c r="BK32" s="729"/>
      <c r="BL32" s="729"/>
      <c r="BM32" s="730">
        <v>91.1</v>
      </c>
      <c r="BN32" s="729"/>
      <c r="BO32" s="729"/>
      <c r="BP32" s="729"/>
      <c r="BQ32" s="731"/>
      <c r="BR32" s="728">
        <v>98.1</v>
      </c>
      <c r="BS32" s="729"/>
      <c r="BT32" s="729"/>
      <c r="BU32" s="729"/>
      <c r="BV32" s="729"/>
      <c r="BW32" s="729"/>
      <c r="BX32" s="730">
        <v>89.8</v>
      </c>
      <c r="BY32" s="729"/>
      <c r="BZ32" s="729"/>
      <c r="CA32" s="729"/>
      <c r="CB32" s="731"/>
      <c r="CD32" s="726"/>
      <c r="CE32" s="727"/>
      <c r="CF32" s="674" t="s">
        <v>310</v>
      </c>
      <c r="CG32" s="675"/>
      <c r="CH32" s="675"/>
      <c r="CI32" s="675"/>
      <c r="CJ32" s="675"/>
      <c r="CK32" s="675"/>
      <c r="CL32" s="675"/>
      <c r="CM32" s="675"/>
      <c r="CN32" s="675"/>
      <c r="CO32" s="675"/>
      <c r="CP32" s="675"/>
      <c r="CQ32" s="676"/>
      <c r="CR32" s="659">
        <v>28</v>
      </c>
      <c r="CS32" s="660"/>
      <c r="CT32" s="660"/>
      <c r="CU32" s="660"/>
      <c r="CV32" s="660"/>
      <c r="CW32" s="660"/>
      <c r="CX32" s="660"/>
      <c r="CY32" s="661"/>
      <c r="CZ32" s="664">
        <v>0</v>
      </c>
      <c r="DA32" s="694"/>
      <c r="DB32" s="694"/>
      <c r="DC32" s="697"/>
      <c r="DD32" s="668">
        <v>28</v>
      </c>
      <c r="DE32" s="660"/>
      <c r="DF32" s="660"/>
      <c r="DG32" s="660"/>
      <c r="DH32" s="660"/>
      <c r="DI32" s="660"/>
      <c r="DJ32" s="660"/>
      <c r="DK32" s="661"/>
      <c r="DL32" s="668">
        <v>28</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15">
      <c r="B33" s="656" t="s">
        <v>311</v>
      </c>
      <c r="C33" s="657"/>
      <c r="D33" s="657"/>
      <c r="E33" s="657"/>
      <c r="F33" s="657"/>
      <c r="G33" s="657"/>
      <c r="H33" s="657"/>
      <c r="I33" s="657"/>
      <c r="J33" s="657"/>
      <c r="K33" s="657"/>
      <c r="L33" s="657"/>
      <c r="M33" s="657"/>
      <c r="N33" s="657"/>
      <c r="O33" s="657"/>
      <c r="P33" s="657"/>
      <c r="Q33" s="658"/>
      <c r="R33" s="659">
        <v>200254</v>
      </c>
      <c r="S33" s="660"/>
      <c r="T33" s="660"/>
      <c r="U33" s="660"/>
      <c r="V33" s="660"/>
      <c r="W33" s="660"/>
      <c r="X33" s="660"/>
      <c r="Y33" s="661"/>
      <c r="Z33" s="662">
        <v>2.8</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3441713</v>
      </c>
      <c r="CS33" s="692"/>
      <c r="CT33" s="692"/>
      <c r="CU33" s="692"/>
      <c r="CV33" s="692"/>
      <c r="CW33" s="692"/>
      <c r="CX33" s="692"/>
      <c r="CY33" s="693"/>
      <c r="CZ33" s="664">
        <v>49.3</v>
      </c>
      <c r="DA33" s="694"/>
      <c r="DB33" s="694"/>
      <c r="DC33" s="697"/>
      <c r="DD33" s="668">
        <v>2789314</v>
      </c>
      <c r="DE33" s="692"/>
      <c r="DF33" s="692"/>
      <c r="DG33" s="692"/>
      <c r="DH33" s="692"/>
      <c r="DI33" s="692"/>
      <c r="DJ33" s="692"/>
      <c r="DK33" s="693"/>
      <c r="DL33" s="668">
        <v>1788193</v>
      </c>
      <c r="DM33" s="692"/>
      <c r="DN33" s="692"/>
      <c r="DO33" s="692"/>
      <c r="DP33" s="692"/>
      <c r="DQ33" s="692"/>
      <c r="DR33" s="692"/>
      <c r="DS33" s="692"/>
      <c r="DT33" s="692"/>
      <c r="DU33" s="692"/>
      <c r="DV33" s="693"/>
      <c r="DW33" s="664">
        <v>41</v>
      </c>
      <c r="DX33" s="694"/>
      <c r="DY33" s="694"/>
      <c r="DZ33" s="694"/>
      <c r="EA33" s="694"/>
      <c r="EB33" s="694"/>
      <c r="EC33" s="695"/>
    </row>
    <row r="34" spans="2:133" ht="11.25" customHeight="1" x14ac:dyDescent="0.15">
      <c r="B34" s="656" t="s">
        <v>313</v>
      </c>
      <c r="C34" s="657"/>
      <c r="D34" s="657"/>
      <c r="E34" s="657"/>
      <c r="F34" s="657"/>
      <c r="G34" s="657"/>
      <c r="H34" s="657"/>
      <c r="I34" s="657"/>
      <c r="J34" s="657"/>
      <c r="K34" s="657"/>
      <c r="L34" s="657"/>
      <c r="M34" s="657"/>
      <c r="N34" s="657"/>
      <c r="O34" s="657"/>
      <c r="P34" s="657"/>
      <c r="Q34" s="658"/>
      <c r="R34" s="659">
        <v>61299</v>
      </c>
      <c r="S34" s="660"/>
      <c r="T34" s="660"/>
      <c r="U34" s="660"/>
      <c r="V34" s="660"/>
      <c r="W34" s="660"/>
      <c r="X34" s="660"/>
      <c r="Y34" s="661"/>
      <c r="Z34" s="662">
        <v>0.8</v>
      </c>
      <c r="AA34" s="662"/>
      <c r="AB34" s="662"/>
      <c r="AC34" s="662"/>
      <c r="AD34" s="663">
        <v>29</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1099355</v>
      </c>
      <c r="CS34" s="660"/>
      <c r="CT34" s="660"/>
      <c r="CU34" s="660"/>
      <c r="CV34" s="660"/>
      <c r="CW34" s="660"/>
      <c r="CX34" s="660"/>
      <c r="CY34" s="661"/>
      <c r="CZ34" s="664">
        <v>15.8</v>
      </c>
      <c r="DA34" s="694"/>
      <c r="DB34" s="694"/>
      <c r="DC34" s="697"/>
      <c r="DD34" s="668">
        <v>822301</v>
      </c>
      <c r="DE34" s="660"/>
      <c r="DF34" s="660"/>
      <c r="DG34" s="660"/>
      <c r="DH34" s="660"/>
      <c r="DI34" s="660"/>
      <c r="DJ34" s="660"/>
      <c r="DK34" s="661"/>
      <c r="DL34" s="668">
        <v>284385</v>
      </c>
      <c r="DM34" s="660"/>
      <c r="DN34" s="660"/>
      <c r="DO34" s="660"/>
      <c r="DP34" s="660"/>
      <c r="DQ34" s="660"/>
      <c r="DR34" s="660"/>
      <c r="DS34" s="660"/>
      <c r="DT34" s="660"/>
      <c r="DU34" s="660"/>
      <c r="DV34" s="661"/>
      <c r="DW34" s="664">
        <v>6.5</v>
      </c>
      <c r="DX34" s="694"/>
      <c r="DY34" s="694"/>
      <c r="DZ34" s="694"/>
      <c r="EA34" s="694"/>
      <c r="EB34" s="694"/>
      <c r="EC34" s="695"/>
    </row>
    <row r="35" spans="2:133" ht="11.25" customHeight="1" x14ac:dyDescent="0.15">
      <c r="B35" s="656" t="s">
        <v>317</v>
      </c>
      <c r="C35" s="657"/>
      <c r="D35" s="657"/>
      <c r="E35" s="657"/>
      <c r="F35" s="657"/>
      <c r="G35" s="657"/>
      <c r="H35" s="657"/>
      <c r="I35" s="657"/>
      <c r="J35" s="657"/>
      <c r="K35" s="657"/>
      <c r="L35" s="657"/>
      <c r="M35" s="657"/>
      <c r="N35" s="657"/>
      <c r="O35" s="657"/>
      <c r="P35" s="657"/>
      <c r="Q35" s="658"/>
      <c r="R35" s="659">
        <v>688200</v>
      </c>
      <c r="S35" s="660"/>
      <c r="T35" s="660"/>
      <c r="U35" s="660"/>
      <c r="V35" s="660"/>
      <c r="W35" s="660"/>
      <c r="X35" s="660"/>
      <c r="Y35" s="661"/>
      <c r="Z35" s="662">
        <v>9.5</v>
      </c>
      <c r="AA35" s="662"/>
      <c r="AB35" s="662"/>
      <c r="AC35" s="662"/>
      <c r="AD35" s="663" t="s">
        <v>123</v>
      </c>
      <c r="AE35" s="663"/>
      <c r="AF35" s="663"/>
      <c r="AG35" s="663"/>
      <c r="AH35" s="663"/>
      <c r="AI35" s="663"/>
      <c r="AJ35" s="663"/>
      <c r="AK35" s="663"/>
      <c r="AL35" s="664" t="s">
        <v>123</v>
      </c>
      <c r="AM35" s="665"/>
      <c r="AN35" s="665"/>
      <c r="AO35" s="666"/>
      <c r="AP35" s="214"/>
      <c r="AQ35" s="732" t="s">
        <v>318</v>
      </c>
      <c r="AR35" s="733"/>
      <c r="AS35" s="733"/>
      <c r="AT35" s="733"/>
      <c r="AU35" s="733"/>
      <c r="AV35" s="733"/>
      <c r="AW35" s="733"/>
      <c r="AX35" s="733"/>
      <c r="AY35" s="734"/>
      <c r="AZ35" s="648">
        <v>1350491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83928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213802</v>
      </c>
      <c r="CS35" s="692"/>
      <c r="CT35" s="692"/>
      <c r="CU35" s="692"/>
      <c r="CV35" s="692"/>
      <c r="CW35" s="692"/>
      <c r="CX35" s="692"/>
      <c r="CY35" s="693"/>
      <c r="CZ35" s="664">
        <v>3.1</v>
      </c>
      <c r="DA35" s="694"/>
      <c r="DB35" s="694"/>
      <c r="DC35" s="697"/>
      <c r="DD35" s="668">
        <v>179638</v>
      </c>
      <c r="DE35" s="692"/>
      <c r="DF35" s="692"/>
      <c r="DG35" s="692"/>
      <c r="DH35" s="692"/>
      <c r="DI35" s="692"/>
      <c r="DJ35" s="692"/>
      <c r="DK35" s="693"/>
      <c r="DL35" s="668">
        <v>147244</v>
      </c>
      <c r="DM35" s="692"/>
      <c r="DN35" s="692"/>
      <c r="DO35" s="692"/>
      <c r="DP35" s="692"/>
      <c r="DQ35" s="692"/>
      <c r="DR35" s="692"/>
      <c r="DS35" s="692"/>
      <c r="DT35" s="692"/>
      <c r="DU35" s="692"/>
      <c r="DV35" s="693"/>
      <c r="DW35" s="664">
        <v>3.4</v>
      </c>
      <c r="DX35" s="694"/>
      <c r="DY35" s="694"/>
      <c r="DZ35" s="694"/>
      <c r="EA35" s="694"/>
      <c r="EB35" s="694"/>
      <c r="EC35" s="695"/>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123</v>
      </c>
      <c r="AE36" s="663"/>
      <c r="AF36" s="663"/>
      <c r="AG36" s="663"/>
      <c r="AH36" s="663"/>
      <c r="AI36" s="663"/>
      <c r="AJ36" s="663"/>
      <c r="AK36" s="663"/>
      <c r="AL36" s="664" t="s">
        <v>132</v>
      </c>
      <c r="AM36" s="665"/>
      <c r="AN36" s="665"/>
      <c r="AO36" s="666"/>
      <c r="AQ36" s="736" t="s">
        <v>322</v>
      </c>
      <c r="AR36" s="737"/>
      <c r="AS36" s="737"/>
      <c r="AT36" s="737"/>
      <c r="AU36" s="737"/>
      <c r="AV36" s="737"/>
      <c r="AW36" s="737"/>
      <c r="AX36" s="737"/>
      <c r="AY36" s="738"/>
      <c r="AZ36" s="659">
        <v>439552</v>
      </c>
      <c r="BA36" s="660"/>
      <c r="BB36" s="660"/>
      <c r="BC36" s="660"/>
      <c r="BD36" s="692"/>
      <c r="BE36" s="692"/>
      <c r="BF36" s="718"/>
      <c r="BG36" s="674" t="s">
        <v>323</v>
      </c>
      <c r="BH36" s="675"/>
      <c r="BI36" s="675"/>
      <c r="BJ36" s="675"/>
      <c r="BK36" s="675"/>
      <c r="BL36" s="675"/>
      <c r="BM36" s="675"/>
      <c r="BN36" s="675"/>
      <c r="BO36" s="675"/>
      <c r="BP36" s="675"/>
      <c r="BQ36" s="675"/>
      <c r="BR36" s="675"/>
      <c r="BS36" s="675"/>
      <c r="BT36" s="675"/>
      <c r="BU36" s="676"/>
      <c r="BV36" s="659">
        <v>-10548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1102317</v>
      </c>
      <c r="CS36" s="660"/>
      <c r="CT36" s="660"/>
      <c r="CU36" s="660"/>
      <c r="CV36" s="660"/>
      <c r="CW36" s="660"/>
      <c r="CX36" s="660"/>
      <c r="CY36" s="661"/>
      <c r="CZ36" s="664">
        <v>15.8</v>
      </c>
      <c r="DA36" s="694"/>
      <c r="DB36" s="694"/>
      <c r="DC36" s="697"/>
      <c r="DD36" s="668">
        <v>894291</v>
      </c>
      <c r="DE36" s="660"/>
      <c r="DF36" s="660"/>
      <c r="DG36" s="660"/>
      <c r="DH36" s="660"/>
      <c r="DI36" s="660"/>
      <c r="DJ36" s="660"/>
      <c r="DK36" s="661"/>
      <c r="DL36" s="668">
        <v>726286</v>
      </c>
      <c r="DM36" s="660"/>
      <c r="DN36" s="660"/>
      <c r="DO36" s="660"/>
      <c r="DP36" s="660"/>
      <c r="DQ36" s="660"/>
      <c r="DR36" s="660"/>
      <c r="DS36" s="660"/>
      <c r="DT36" s="660"/>
      <c r="DU36" s="660"/>
      <c r="DV36" s="661"/>
      <c r="DW36" s="664">
        <v>16.600000000000001</v>
      </c>
      <c r="DX36" s="694"/>
      <c r="DY36" s="694"/>
      <c r="DZ36" s="694"/>
      <c r="EA36" s="694"/>
      <c r="EB36" s="694"/>
      <c r="EC36" s="695"/>
    </row>
    <row r="37" spans="2:133" ht="11.25" customHeight="1" x14ac:dyDescent="0.15">
      <c r="B37" s="656" t="s">
        <v>325</v>
      </c>
      <c r="C37" s="657"/>
      <c r="D37" s="657"/>
      <c r="E37" s="657"/>
      <c r="F37" s="657"/>
      <c r="G37" s="657"/>
      <c r="H37" s="657"/>
      <c r="I37" s="657"/>
      <c r="J37" s="657"/>
      <c r="K37" s="657"/>
      <c r="L37" s="657"/>
      <c r="M37" s="657"/>
      <c r="N37" s="657"/>
      <c r="O37" s="657"/>
      <c r="P37" s="657"/>
      <c r="Q37" s="658"/>
      <c r="R37" s="659">
        <v>162200</v>
      </c>
      <c r="S37" s="660"/>
      <c r="T37" s="660"/>
      <c r="U37" s="660"/>
      <c r="V37" s="660"/>
      <c r="W37" s="660"/>
      <c r="X37" s="660"/>
      <c r="Y37" s="661"/>
      <c r="Z37" s="662">
        <v>2.2000000000000002</v>
      </c>
      <c r="AA37" s="662"/>
      <c r="AB37" s="662"/>
      <c r="AC37" s="662"/>
      <c r="AD37" s="663" t="s">
        <v>123</v>
      </c>
      <c r="AE37" s="663"/>
      <c r="AF37" s="663"/>
      <c r="AG37" s="663"/>
      <c r="AH37" s="663"/>
      <c r="AI37" s="663"/>
      <c r="AJ37" s="663"/>
      <c r="AK37" s="663"/>
      <c r="AL37" s="664" t="s">
        <v>123</v>
      </c>
      <c r="AM37" s="665"/>
      <c r="AN37" s="665"/>
      <c r="AO37" s="666"/>
      <c r="AQ37" s="736" t="s">
        <v>326</v>
      </c>
      <c r="AR37" s="737"/>
      <c r="AS37" s="737"/>
      <c r="AT37" s="737"/>
      <c r="AU37" s="737"/>
      <c r="AV37" s="737"/>
      <c r="AW37" s="737"/>
      <c r="AX37" s="737"/>
      <c r="AY37" s="738"/>
      <c r="AZ37" s="659">
        <v>291860</v>
      </c>
      <c r="BA37" s="660"/>
      <c r="BB37" s="660"/>
      <c r="BC37" s="660"/>
      <c r="BD37" s="692"/>
      <c r="BE37" s="692"/>
      <c r="BF37" s="718"/>
      <c r="BG37" s="674" t="s">
        <v>327</v>
      </c>
      <c r="BH37" s="675"/>
      <c r="BI37" s="675"/>
      <c r="BJ37" s="675"/>
      <c r="BK37" s="675"/>
      <c r="BL37" s="675"/>
      <c r="BM37" s="675"/>
      <c r="BN37" s="675"/>
      <c r="BO37" s="675"/>
      <c r="BP37" s="675"/>
      <c r="BQ37" s="675"/>
      <c r="BR37" s="675"/>
      <c r="BS37" s="675"/>
      <c r="BT37" s="675"/>
      <c r="BU37" s="676"/>
      <c r="BV37" s="659">
        <v>2167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298686</v>
      </c>
      <c r="CS37" s="692"/>
      <c r="CT37" s="692"/>
      <c r="CU37" s="692"/>
      <c r="CV37" s="692"/>
      <c r="CW37" s="692"/>
      <c r="CX37" s="692"/>
      <c r="CY37" s="693"/>
      <c r="CZ37" s="664">
        <v>4.3</v>
      </c>
      <c r="DA37" s="694"/>
      <c r="DB37" s="694"/>
      <c r="DC37" s="697"/>
      <c r="DD37" s="668">
        <v>231726</v>
      </c>
      <c r="DE37" s="692"/>
      <c r="DF37" s="692"/>
      <c r="DG37" s="692"/>
      <c r="DH37" s="692"/>
      <c r="DI37" s="692"/>
      <c r="DJ37" s="692"/>
      <c r="DK37" s="693"/>
      <c r="DL37" s="668">
        <v>231573</v>
      </c>
      <c r="DM37" s="692"/>
      <c r="DN37" s="692"/>
      <c r="DO37" s="692"/>
      <c r="DP37" s="692"/>
      <c r="DQ37" s="692"/>
      <c r="DR37" s="692"/>
      <c r="DS37" s="692"/>
      <c r="DT37" s="692"/>
      <c r="DU37" s="692"/>
      <c r="DV37" s="693"/>
      <c r="DW37" s="664">
        <v>5.3</v>
      </c>
      <c r="DX37" s="694"/>
      <c r="DY37" s="694"/>
      <c r="DZ37" s="694"/>
      <c r="EA37" s="694"/>
      <c r="EB37" s="694"/>
      <c r="EC37" s="695"/>
    </row>
    <row r="38" spans="2:133" ht="11.25" customHeight="1" x14ac:dyDescent="0.15">
      <c r="B38" s="704" t="s">
        <v>329</v>
      </c>
      <c r="C38" s="705"/>
      <c r="D38" s="705"/>
      <c r="E38" s="705"/>
      <c r="F38" s="705"/>
      <c r="G38" s="705"/>
      <c r="H38" s="705"/>
      <c r="I38" s="705"/>
      <c r="J38" s="705"/>
      <c r="K38" s="705"/>
      <c r="L38" s="705"/>
      <c r="M38" s="705"/>
      <c r="N38" s="705"/>
      <c r="O38" s="705"/>
      <c r="P38" s="705"/>
      <c r="Q38" s="706"/>
      <c r="R38" s="739">
        <v>7215441</v>
      </c>
      <c r="S38" s="740"/>
      <c r="T38" s="740"/>
      <c r="U38" s="740"/>
      <c r="V38" s="740"/>
      <c r="W38" s="740"/>
      <c r="X38" s="740"/>
      <c r="Y38" s="741"/>
      <c r="Z38" s="742">
        <v>100</v>
      </c>
      <c r="AA38" s="742"/>
      <c r="AB38" s="742"/>
      <c r="AC38" s="742"/>
      <c r="AD38" s="743">
        <v>4201376</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23711</v>
      </c>
      <c r="BA38" s="660"/>
      <c r="BB38" s="660"/>
      <c r="BC38" s="660"/>
      <c r="BD38" s="692"/>
      <c r="BE38" s="692"/>
      <c r="BF38" s="718"/>
      <c r="BG38" s="674" t="s">
        <v>331</v>
      </c>
      <c r="BH38" s="675"/>
      <c r="BI38" s="675"/>
      <c r="BJ38" s="675"/>
      <c r="BK38" s="675"/>
      <c r="BL38" s="675"/>
      <c r="BM38" s="675"/>
      <c r="BN38" s="675"/>
      <c r="BO38" s="675"/>
      <c r="BP38" s="675"/>
      <c r="BQ38" s="675"/>
      <c r="BR38" s="675"/>
      <c r="BS38" s="675"/>
      <c r="BT38" s="675"/>
      <c r="BU38" s="676"/>
      <c r="BV38" s="659">
        <v>3969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901939</v>
      </c>
      <c r="CS38" s="660"/>
      <c r="CT38" s="660"/>
      <c r="CU38" s="660"/>
      <c r="CV38" s="660"/>
      <c r="CW38" s="660"/>
      <c r="CX38" s="660"/>
      <c r="CY38" s="661"/>
      <c r="CZ38" s="664">
        <v>12.9</v>
      </c>
      <c r="DA38" s="694"/>
      <c r="DB38" s="694"/>
      <c r="DC38" s="697"/>
      <c r="DD38" s="668">
        <v>790859</v>
      </c>
      <c r="DE38" s="660"/>
      <c r="DF38" s="660"/>
      <c r="DG38" s="660"/>
      <c r="DH38" s="660"/>
      <c r="DI38" s="660"/>
      <c r="DJ38" s="660"/>
      <c r="DK38" s="661"/>
      <c r="DL38" s="668">
        <v>630278</v>
      </c>
      <c r="DM38" s="660"/>
      <c r="DN38" s="660"/>
      <c r="DO38" s="660"/>
      <c r="DP38" s="660"/>
      <c r="DQ38" s="660"/>
      <c r="DR38" s="660"/>
      <c r="DS38" s="660"/>
      <c r="DT38" s="660"/>
      <c r="DU38" s="660"/>
      <c r="DV38" s="661"/>
      <c r="DW38" s="664">
        <v>14.4</v>
      </c>
      <c r="DX38" s="694"/>
      <c r="DY38" s="694"/>
      <c r="DZ38" s="694"/>
      <c r="EA38" s="694"/>
      <c r="EB38" s="694"/>
      <c r="EC38" s="695"/>
    </row>
    <row r="39" spans="2:133" ht="11.25" customHeight="1" x14ac:dyDescent="0.15">
      <c r="AQ39" s="736" t="s">
        <v>333</v>
      </c>
      <c r="AR39" s="737"/>
      <c r="AS39" s="737"/>
      <c r="AT39" s="737"/>
      <c r="AU39" s="737"/>
      <c r="AV39" s="737"/>
      <c r="AW39" s="737"/>
      <c r="AX39" s="737"/>
      <c r="AY39" s="738"/>
      <c r="AZ39" s="659">
        <v>9000</v>
      </c>
      <c r="BA39" s="660"/>
      <c r="BB39" s="660"/>
      <c r="BC39" s="660"/>
      <c r="BD39" s="692"/>
      <c r="BE39" s="692"/>
      <c r="BF39" s="718"/>
      <c r="BG39" s="750" t="s">
        <v>334</v>
      </c>
      <c r="BH39" s="751"/>
      <c r="BI39" s="751"/>
      <c r="BJ39" s="751"/>
      <c r="BK39" s="751"/>
      <c r="BL39" s="215"/>
      <c r="BM39" s="675" t="s">
        <v>335</v>
      </c>
      <c r="BN39" s="675"/>
      <c r="BO39" s="675"/>
      <c r="BP39" s="675"/>
      <c r="BQ39" s="675"/>
      <c r="BR39" s="675"/>
      <c r="BS39" s="675"/>
      <c r="BT39" s="675"/>
      <c r="BU39" s="676"/>
      <c r="BV39" s="659">
        <v>159</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105350</v>
      </c>
      <c r="CS39" s="692"/>
      <c r="CT39" s="692"/>
      <c r="CU39" s="692"/>
      <c r="CV39" s="692"/>
      <c r="CW39" s="692"/>
      <c r="CX39" s="692"/>
      <c r="CY39" s="693"/>
      <c r="CZ39" s="664">
        <v>1.5</v>
      </c>
      <c r="DA39" s="694"/>
      <c r="DB39" s="694"/>
      <c r="DC39" s="697"/>
      <c r="DD39" s="668">
        <v>101625</v>
      </c>
      <c r="DE39" s="692"/>
      <c r="DF39" s="692"/>
      <c r="DG39" s="692"/>
      <c r="DH39" s="692"/>
      <c r="DI39" s="692"/>
      <c r="DJ39" s="692"/>
      <c r="DK39" s="693"/>
      <c r="DL39" s="668" t="s">
        <v>231</v>
      </c>
      <c r="DM39" s="692"/>
      <c r="DN39" s="692"/>
      <c r="DO39" s="692"/>
      <c r="DP39" s="692"/>
      <c r="DQ39" s="692"/>
      <c r="DR39" s="692"/>
      <c r="DS39" s="692"/>
      <c r="DT39" s="692"/>
      <c r="DU39" s="692"/>
      <c r="DV39" s="693"/>
      <c r="DW39" s="664" t="s">
        <v>132</v>
      </c>
      <c r="DX39" s="694"/>
      <c r="DY39" s="694"/>
      <c r="DZ39" s="694"/>
      <c r="EA39" s="694"/>
      <c r="EB39" s="694"/>
      <c r="EC39" s="695"/>
    </row>
    <row r="40" spans="2:133" ht="11.25" customHeight="1" x14ac:dyDescent="0.15">
      <c r="AQ40" s="736" t="s">
        <v>337</v>
      </c>
      <c r="AR40" s="737"/>
      <c r="AS40" s="737"/>
      <c r="AT40" s="737"/>
      <c r="AU40" s="737"/>
      <c r="AV40" s="737"/>
      <c r="AW40" s="737"/>
      <c r="AX40" s="737"/>
      <c r="AY40" s="738"/>
      <c r="AZ40" s="659">
        <v>141547</v>
      </c>
      <c r="BA40" s="660"/>
      <c r="BB40" s="660"/>
      <c r="BC40" s="660"/>
      <c r="BD40" s="692"/>
      <c r="BE40" s="692"/>
      <c r="BF40" s="718"/>
      <c r="BG40" s="750"/>
      <c r="BH40" s="751"/>
      <c r="BI40" s="751"/>
      <c r="BJ40" s="751"/>
      <c r="BK40" s="751"/>
      <c r="BL40" s="215"/>
      <c r="BM40" s="675" t="s">
        <v>338</v>
      </c>
      <c r="BN40" s="675"/>
      <c r="BO40" s="675"/>
      <c r="BP40" s="675"/>
      <c r="BQ40" s="675"/>
      <c r="BR40" s="675"/>
      <c r="BS40" s="675"/>
      <c r="BT40" s="675"/>
      <c r="BU40" s="676"/>
      <c r="BV40" s="659">
        <v>99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18950</v>
      </c>
      <c r="CS40" s="660"/>
      <c r="CT40" s="660"/>
      <c r="CU40" s="660"/>
      <c r="CV40" s="660"/>
      <c r="CW40" s="660"/>
      <c r="CX40" s="660"/>
      <c r="CY40" s="661"/>
      <c r="CZ40" s="664">
        <v>0.3</v>
      </c>
      <c r="DA40" s="694"/>
      <c r="DB40" s="694"/>
      <c r="DC40" s="697"/>
      <c r="DD40" s="668">
        <v>600</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4"/>
      <c r="DY40" s="694"/>
      <c r="DZ40" s="694"/>
      <c r="EA40" s="694"/>
      <c r="EB40" s="694"/>
      <c r="EC40" s="695"/>
    </row>
    <row r="41" spans="2:133" ht="11.25" customHeight="1" x14ac:dyDescent="0.15">
      <c r="AQ41" s="746" t="s">
        <v>340</v>
      </c>
      <c r="AR41" s="747"/>
      <c r="AS41" s="747"/>
      <c r="AT41" s="747"/>
      <c r="AU41" s="747"/>
      <c r="AV41" s="747"/>
      <c r="AW41" s="747"/>
      <c r="AX41" s="747"/>
      <c r="AY41" s="748"/>
      <c r="AZ41" s="739">
        <v>444821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308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123</v>
      </c>
      <c r="CS41" s="692"/>
      <c r="CT41" s="692"/>
      <c r="CU41" s="692"/>
      <c r="CV41" s="692"/>
      <c r="CW41" s="692"/>
      <c r="CX41" s="692"/>
      <c r="CY41" s="693"/>
      <c r="CZ41" s="664" t="s">
        <v>123</v>
      </c>
      <c r="DA41" s="694"/>
      <c r="DB41" s="694"/>
      <c r="DC41" s="697"/>
      <c r="DD41" s="668" t="s">
        <v>123</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1163311</v>
      </c>
      <c r="CS42" s="660"/>
      <c r="CT42" s="660"/>
      <c r="CU42" s="660"/>
      <c r="CV42" s="660"/>
      <c r="CW42" s="660"/>
      <c r="CX42" s="660"/>
      <c r="CY42" s="661"/>
      <c r="CZ42" s="664">
        <v>16.7</v>
      </c>
      <c r="DA42" s="665"/>
      <c r="DB42" s="665"/>
      <c r="DC42" s="760"/>
      <c r="DD42" s="668">
        <v>236691</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46308</v>
      </c>
      <c r="CS43" s="692"/>
      <c r="CT43" s="692"/>
      <c r="CU43" s="692"/>
      <c r="CV43" s="692"/>
      <c r="CW43" s="692"/>
      <c r="CX43" s="692"/>
      <c r="CY43" s="693"/>
      <c r="CZ43" s="664">
        <v>0.7</v>
      </c>
      <c r="DA43" s="694"/>
      <c r="DB43" s="694"/>
      <c r="DC43" s="697"/>
      <c r="DD43" s="668">
        <v>46308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1121574</v>
      </c>
      <c r="CS44" s="660"/>
      <c r="CT44" s="660"/>
      <c r="CU44" s="660"/>
      <c r="CV44" s="660"/>
      <c r="CW44" s="660"/>
      <c r="CX44" s="660"/>
      <c r="CY44" s="661"/>
      <c r="CZ44" s="664">
        <v>16.100000000000001</v>
      </c>
      <c r="DA44" s="665"/>
      <c r="DB44" s="665"/>
      <c r="DC44" s="760"/>
      <c r="DD44" s="668">
        <v>236458</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349</v>
      </c>
      <c r="CG45" s="657"/>
      <c r="CH45" s="657"/>
      <c r="CI45" s="657"/>
      <c r="CJ45" s="657"/>
      <c r="CK45" s="657"/>
      <c r="CL45" s="657"/>
      <c r="CM45" s="657"/>
      <c r="CN45" s="657"/>
      <c r="CO45" s="657"/>
      <c r="CP45" s="657"/>
      <c r="CQ45" s="658"/>
      <c r="CR45" s="659">
        <v>554697</v>
      </c>
      <c r="CS45" s="692"/>
      <c r="CT45" s="692"/>
      <c r="CU45" s="692"/>
      <c r="CV45" s="692"/>
      <c r="CW45" s="692"/>
      <c r="CX45" s="692"/>
      <c r="CY45" s="693"/>
      <c r="CZ45" s="664">
        <v>7.9</v>
      </c>
      <c r="DA45" s="694"/>
      <c r="DB45" s="694"/>
      <c r="DC45" s="697"/>
      <c r="DD45" s="668">
        <v>4964</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350</v>
      </c>
      <c r="CG46" s="657"/>
      <c r="CH46" s="657"/>
      <c r="CI46" s="657"/>
      <c r="CJ46" s="657"/>
      <c r="CK46" s="657"/>
      <c r="CL46" s="657"/>
      <c r="CM46" s="657"/>
      <c r="CN46" s="657"/>
      <c r="CO46" s="657"/>
      <c r="CP46" s="657"/>
      <c r="CQ46" s="658"/>
      <c r="CR46" s="659">
        <v>540718</v>
      </c>
      <c r="CS46" s="660"/>
      <c r="CT46" s="660"/>
      <c r="CU46" s="660"/>
      <c r="CV46" s="660"/>
      <c r="CW46" s="660"/>
      <c r="CX46" s="660"/>
      <c r="CY46" s="661"/>
      <c r="CZ46" s="664">
        <v>7.7</v>
      </c>
      <c r="DA46" s="665"/>
      <c r="DB46" s="665"/>
      <c r="DC46" s="760"/>
      <c r="DD46" s="668">
        <v>223629</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351</v>
      </c>
      <c r="CG47" s="657"/>
      <c r="CH47" s="657"/>
      <c r="CI47" s="657"/>
      <c r="CJ47" s="657"/>
      <c r="CK47" s="657"/>
      <c r="CL47" s="657"/>
      <c r="CM47" s="657"/>
      <c r="CN47" s="657"/>
      <c r="CO47" s="657"/>
      <c r="CP47" s="657"/>
      <c r="CQ47" s="658"/>
      <c r="CR47" s="659">
        <v>41737</v>
      </c>
      <c r="CS47" s="692"/>
      <c r="CT47" s="692"/>
      <c r="CU47" s="692"/>
      <c r="CV47" s="692"/>
      <c r="CW47" s="692"/>
      <c r="CX47" s="692"/>
      <c r="CY47" s="693"/>
      <c r="CZ47" s="664">
        <v>0.6</v>
      </c>
      <c r="DA47" s="694"/>
      <c r="DB47" s="694"/>
      <c r="DC47" s="697"/>
      <c r="DD47" s="668">
        <v>233</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352</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353</v>
      </c>
      <c r="CE49" s="705"/>
      <c r="CF49" s="705"/>
      <c r="CG49" s="705"/>
      <c r="CH49" s="705"/>
      <c r="CI49" s="705"/>
      <c r="CJ49" s="705"/>
      <c r="CK49" s="705"/>
      <c r="CL49" s="705"/>
      <c r="CM49" s="705"/>
      <c r="CN49" s="705"/>
      <c r="CO49" s="705"/>
      <c r="CP49" s="705"/>
      <c r="CQ49" s="706"/>
      <c r="CR49" s="739">
        <v>6978304</v>
      </c>
      <c r="CS49" s="729"/>
      <c r="CT49" s="729"/>
      <c r="CU49" s="729"/>
      <c r="CV49" s="729"/>
      <c r="CW49" s="729"/>
      <c r="CX49" s="729"/>
      <c r="CY49" s="761"/>
      <c r="CZ49" s="744">
        <v>100</v>
      </c>
      <c r="DA49" s="762"/>
      <c r="DB49" s="762"/>
      <c r="DC49" s="763"/>
      <c r="DD49" s="764">
        <v>4702013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AuKB7diHYTlMFiXBYq5Z/pXl0Dl29yRwnivoylMylLB5oaez4tk+StgOKyOv94v+0OaaS+DN2TiGO8bQEpCdg==" saltValue="9l6/lTFdkH/5I53rKi/p+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7215</v>
      </c>
      <c r="R7" s="795"/>
      <c r="S7" s="795"/>
      <c r="T7" s="795"/>
      <c r="U7" s="795"/>
      <c r="V7" s="795">
        <v>6978</v>
      </c>
      <c r="W7" s="795"/>
      <c r="X7" s="795"/>
      <c r="Y7" s="795"/>
      <c r="Z7" s="795"/>
      <c r="AA7" s="795">
        <v>237</v>
      </c>
      <c r="AB7" s="795"/>
      <c r="AC7" s="795"/>
      <c r="AD7" s="795"/>
      <c r="AE7" s="796"/>
      <c r="AF7" s="797">
        <v>174</v>
      </c>
      <c r="AG7" s="798"/>
      <c r="AH7" s="798"/>
      <c r="AI7" s="798"/>
      <c r="AJ7" s="799"/>
      <c r="AK7" s="834">
        <v>118</v>
      </c>
      <c r="AL7" s="835"/>
      <c r="AM7" s="835"/>
      <c r="AN7" s="835"/>
      <c r="AO7" s="835"/>
      <c r="AP7" s="835">
        <v>5461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7215</v>
      </c>
      <c r="R23" s="854"/>
      <c r="S23" s="854"/>
      <c r="T23" s="854"/>
      <c r="U23" s="854"/>
      <c r="V23" s="854">
        <v>6978</v>
      </c>
      <c r="W23" s="854"/>
      <c r="X23" s="854"/>
      <c r="Y23" s="854"/>
      <c r="Z23" s="854"/>
      <c r="AA23" s="854">
        <v>237</v>
      </c>
      <c r="AB23" s="854"/>
      <c r="AC23" s="854"/>
      <c r="AD23" s="854"/>
      <c r="AE23" s="855"/>
      <c r="AF23" s="856">
        <v>174</v>
      </c>
      <c r="AG23" s="854"/>
      <c r="AH23" s="854"/>
      <c r="AI23" s="854"/>
      <c r="AJ23" s="857"/>
      <c r="AK23" s="858"/>
      <c r="AL23" s="859"/>
      <c r="AM23" s="859"/>
      <c r="AN23" s="859"/>
      <c r="AO23" s="859"/>
      <c r="AP23" s="854">
        <v>5461</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2279</v>
      </c>
      <c r="R28" s="883"/>
      <c r="S28" s="883"/>
      <c r="T28" s="883"/>
      <c r="U28" s="883"/>
      <c r="V28" s="883">
        <v>2195</v>
      </c>
      <c r="W28" s="883"/>
      <c r="X28" s="883"/>
      <c r="Y28" s="883"/>
      <c r="Z28" s="883"/>
      <c r="AA28" s="883">
        <v>84</v>
      </c>
      <c r="AB28" s="883"/>
      <c r="AC28" s="883"/>
      <c r="AD28" s="883"/>
      <c r="AE28" s="884"/>
      <c r="AF28" s="885">
        <v>84</v>
      </c>
      <c r="AG28" s="883"/>
      <c r="AH28" s="883"/>
      <c r="AI28" s="883"/>
      <c r="AJ28" s="886"/>
      <c r="AK28" s="887">
        <v>142</v>
      </c>
      <c r="AL28" s="878"/>
      <c r="AM28" s="878"/>
      <c r="AN28" s="878"/>
      <c r="AO28" s="878"/>
      <c r="AP28" s="878" t="s">
        <v>563</v>
      </c>
      <c r="AQ28" s="878"/>
      <c r="AR28" s="878"/>
      <c r="AS28" s="878"/>
      <c r="AT28" s="878"/>
      <c r="AU28" s="878" t="s">
        <v>563</v>
      </c>
      <c r="AV28" s="878"/>
      <c r="AW28" s="878"/>
      <c r="AX28" s="878"/>
      <c r="AY28" s="878"/>
      <c r="AZ28" s="879" t="s">
        <v>563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1284</v>
      </c>
      <c r="R29" s="819"/>
      <c r="S29" s="819"/>
      <c r="T29" s="819"/>
      <c r="U29" s="819"/>
      <c r="V29" s="819">
        <v>1252</v>
      </c>
      <c r="W29" s="819"/>
      <c r="X29" s="819"/>
      <c r="Y29" s="819"/>
      <c r="Z29" s="819"/>
      <c r="AA29" s="819">
        <v>32</v>
      </c>
      <c r="AB29" s="819"/>
      <c r="AC29" s="819"/>
      <c r="AD29" s="819"/>
      <c r="AE29" s="820"/>
      <c r="AF29" s="821">
        <v>32</v>
      </c>
      <c r="AG29" s="822"/>
      <c r="AH29" s="822"/>
      <c r="AI29" s="822"/>
      <c r="AJ29" s="823"/>
      <c r="AK29" s="890">
        <v>233</v>
      </c>
      <c r="AL29" s="891"/>
      <c r="AM29" s="891"/>
      <c r="AN29" s="891"/>
      <c r="AO29" s="891"/>
      <c r="AP29" s="891" t="s">
        <v>564</v>
      </c>
      <c r="AQ29" s="891"/>
      <c r="AR29" s="891"/>
      <c r="AS29" s="891"/>
      <c r="AT29" s="891"/>
      <c r="AU29" s="891" t="s">
        <v>563</v>
      </c>
      <c r="AV29" s="891"/>
      <c r="AW29" s="891"/>
      <c r="AX29" s="891"/>
      <c r="AY29" s="891"/>
      <c r="AZ29" s="892" t="s">
        <v>563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315</v>
      </c>
      <c r="R30" s="819"/>
      <c r="S30" s="819"/>
      <c r="T30" s="819"/>
      <c r="U30" s="819"/>
      <c r="V30" s="819">
        <v>314</v>
      </c>
      <c r="W30" s="819"/>
      <c r="X30" s="819"/>
      <c r="Y30" s="819"/>
      <c r="Z30" s="819"/>
      <c r="AA30" s="819">
        <v>1</v>
      </c>
      <c r="AB30" s="819"/>
      <c r="AC30" s="819"/>
      <c r="AD30" s="819"/>
      <c r="AE30" s="820"/>
      <c r="AF30" s="821">
        <v>1</v>
      </c>
      <c r="AG30" s="822"/>
      <c r="AH30" s="822"/>
      <c r="AI30" s="822"/>
      <c r="AJ30" s="823"/>
      <c r="AK30" s="890">
        <v>210</v>
      </c>
      <c r="AL30" s="891"/>
      <c r="AM30" s="891"/>
      <c r="AN30" s="891"/>
      <c r="AO30" s="891"/>
      <c r="AP30" s="891" t="s">
        <v>564</v>
      </c>
      <c r="AQ30" s="891"/>
      <c r="AR30" s="891"/>
      <c r="AS30" s="891"/>
      <c r="AT30" s="891"/>
      <c r="AU30" s="891" t="s">
        <v>563</v>
      </c>
      <c r="AV30" s="891"/>
      <c r="AW30" s="891"/>
      <c r="AX30" s="891"/>
      <c r="AY30" s="891"/>
      <c r="AZ30" s="892" t="s">
        <v>563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292</v>
      </c>
      <c r="R31" s="819"/>
      <c r="S31" s="819"/>
      <c r="T31" s="819"/>
      <c r="U31" s="819"/>
      <c r="V31" s="819">
        <v>230</v>
      </c>
      <c r="W31" s="819"/>
      <c r="X31" s="819"/>
      <c r="Y31" s="819"/>
      <c r="Z31" s="819"/>
      <c r="AA31" s="819">
        <v>62</v>
      </c>
      <c r="AB31" s="819"/>
      <c r="AC31" s="819"/>
      <c r="AD31" s="819"/>
      <c r="AE31" s="820"/>
      <c r="AF31" s="821">
        <v>100</v>
      </c>
      <c r="AG31" s="822"/>
      <c r="AH31" s="822"/>
      <c r="AI31" s="822"/>
      <c r="AJ31" s="823"/>
      <c r="AK31" s="890">
        <v>9</v>
      </c>
      <c r="AL31" s="891"/>
      <c r="AM31" s="891"/>
      <c r="AN31" s="891"/>
      <c r="AO31" s="891"/>
      <c r="AP31" s="891">
        <v>1564</v>
      </c>
      <c r="AQ31" s="891"/>
      <c r="AR31" s="891"/>
      <c r="AS31" s="891"/>
      <c r="AT31" s="891"/>
      <c r="AU31" s="891">
        <v>52</v>
      </c>
      <c r="AV31" s="891"/>
      <c r="AW31" s="891"/>
      <c r="AX31" s="891"/>
      <c r="AY31" s="891"/>
      <c r="AZ31" s="892" t="s">
        <v>563</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1415</v>
      </c>
      <c r="R32" s="819"/>
      <c r="S32" s="819"/>
      <c r="T32" s="819"/>
      <c r="U32" s="819"/>
      <c r="V32" s="819">
        <v>1348</v>
      </c>
      <c r="W32" s="819"/>
      <c r="X32" s="819"/>
      <c r="Y32" s="819"/>
      <c r="Z32" s="819"/>
      <c r="AA32" s="819">
        <v>67</v>
      </c>
      <c r="AB32" s="819"/>
      <c r="AC32" s="819"/>
      <c r="AD32" s="819"/>
      <c r="AE32" s="820"/>
      <c r="AF32" s="821">
        <v>138</v>
      </c>
      <c r="AG32" s="822"/>
      <c r="AH32" s="822"/>
      <c r="AI32" s="822"/>
      <c r="AJ32" s="823"/>
      <c r="AK32" s="890">
        <v>443</v>
      </c>
      <c r="AL32" s="891"/>
      <c r="AM32" s="891"/>
      <c r="AN32" s="891"/>
      <c r="AO32" s="891"/>
      <c r="AP32" s="891">
        <v>1484</v>
      </c>
      <c r="AQ32" s="891"/>
      <c r="AR32" s="891"/>
      <c r="AS32" s="891"/>
      <c r="AT32" s="891"/>
      <c r="AU32" s="891">
        <v>1043</v>
      </c>
      <c r="AV32" s="891"/>
      <c r="AW32" s="891"/>
      <c r="AX32" s="891"/>
      <c r="AY32" s="891"/>
      <c r="AZ32" s="892" t="s">
        <v>563</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376</v>
      </c>
      <c r="R33" s="819"/>
      <c r="S33" s="819"/>
      <c r="T33" s="819"/>
      <c r="U33" s="819"/>
      <c r="V33" s="819">
        <v>375</v>
      </c>
      <c r="W33" s="819"/>
      <c r="X33" s="819"/>
      <c r="Y33" s="819"/>
      <c r="Z33" s="819"/>
      <c r="AA33" s="819">
        <v>1</v>
      </c>
      <c r="AB33" s="819"/>
      <c r="AC33" s="819"/>
      <c r="AD33" s="819"/>
      <c r="AE33" s="820"/>
      <c r="AF33" s="821">
        <v>1</v>
      </c>
      <c r="AG33" s="822"/>
      <c r="AH33" s="822"/>
      <c r="AI33" s="822"/>
      <c r="AJ33" s="823"/>
      <c r="AK33" s="890">
        <v>117</v>
      </c>
      <c r="AL33" s="891"/>
      <c r="AM33" s="891"/>
      <c r="AN33" s="891"/>
      <c r="AO33" s="891"/>
      <c r="AP33" s="891">
        <v>2175</v>
      </c>
      <c r="AQ33" s="891"/>
      <c r="AR33" s="891"/>
      <c r="AS33" s="891"/>
      <c r="AT33" s="891"/>
      <c r="AU33" s="891">
        <v>2038</v>
      </c>
      <c r="AV33" s="891"/>
      <c r="AW33" s="891"/>
      <c r="AX33" s="891"/>
      <c r="AY33" s="891"/>
      <c r="AZ33" s="892" t="s">
        <v>563</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136</v>
      </c>
      <c r="R34" s="819"/>
      <c r="S34" s="819"/>
      <c r="T34" s="819"/>
      <c r="U34" s="819"/>
      <c r="V34" s="819">
        <v>135</v>
      </c>
      <c r="W34" s="819"/>
      <c r="X34" s="819"/>
      <c r="Y34" s="819"/>
      <c r="Z34" s="819"/>
      <c r="AA34" s="819">
        <v>1</v>
      </c>
      <c r="AB34" s="819"/>
      <c r="AC34" s="819"/>
      <c r="AD34" s="819"/>
      <c r="AE34" s="820"/>
      <c r="AF34" s="821">
        <v>1</v>
      </c>
      <c r="AG34" s="822"/>
      <c r="AH34" s="822"/>
      <c r="AI34" s="822"/>
      <c r="AJ34" s="823"/>
      <c r="AK34" s="890">
        <v>92</v>
      </c>
      <c r="AL34" s="891"/>
      <c r="AM34" s="891"/>
      <c r="AN34" s="891"/>
      <c r="AO34" s="891"/>
      <c r="AP34" s="891">
        <v>777</v>
      </c>
      <c r="AQ34" s="891"/>
      <c r="AR34" s="891"/>
      <c r="AS34" s="891"/>
      <c r="AT34" s="891"/>
      <c r="AU34" s="891">
        <v>701</v>
      </c>
      <c r="AV34" s="891"/>
      <c r="AW34" s="891"/>
      <c r="AX34" s="891"/>
      <c r="AY34" s="891"/>
      <c r="AZ34" s="892" t="s">
        <v>563</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402</v>
      </c>
      <c r="C35" s="816"/>
      <c r="D35" s="816"/>
      <c r="E35" s="816"/>
      <c r="F35" s="816"/>
      <c r="G35" s="816"/>
      <c r="H35" s="816"/>
      <c r="I35" s="816"/>
      <c r="J35" s="816"/>
      <c r="K35" s="816"/>
      <c r="L35" s="816"/>
      <c r="M35" s="816"/>
      <c r="N35" s="816"/>
      <c r="O35" s="816"/>
      <c r="P35" s="817"/>
      <c r="Q35" s="818">
        <v>227</v>
      </c>
      <c r="R35" s="819"/>
      <c r="S35" s="819"/>
      <c r="T35" s="819"/>
      <c r="U35" s="819"/>
      <c r="V35" s="819">
        <v>226</v>
      </c>
      <c r="W35" s="819"/>
      <c r="X35" s="819"/>
      <c r="Y35" s="819"/>
      <c r="Z35" s="819"/>
      <c r="AA35" s="819">
        <v>1</v>
      </c>
      <c r="AB35" s="819"/>
      <c r="AC35" s="819"/>
      <c r="AD35" s="819"/>
      <c r="AE35" s="820"/>
      <c r="AF35" s="821">
        <v>1</v>
      </c>
      <c r="AG35" s="822"/>
      <c r="AH35" s="822"/>
      <c r="AI35" s="822"/>
      <c r="AJ35" s="823"/>
      <c r="AK35" s="890">
        <v>82</v>
      </c>
      <c r="AL35" s="891"/>
      <c r="AM35" s="891"/>
      <c r="AN35" s="891"/>
      <c r="AO35" s="891"/>
      <c r="AP35" s="891">
        <v>847</v>
      </c>
      <c r="AQ35" s="891"/>
      <c r="AR35" s="891"/>
      <c r="AS35" s="891"/>
      <c r="AT35" s="891"/>
      <c r="AU35" s="891">
        <v>786</v>
      </c>
      <c r="AV35" s="891"/>
      <c r="AW35" s="891"/>
      <c r="AX35" s="891"/>
      <c r="AY35" s="891"/>
      <c r="AZ35" s="892" t="s">
        <v>563</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404</v>
      </c>
      <c r="C36" s="816"/>
      <c r="D36" s="816"/>
      <c r="E36" s="816"/>
      <c r="F36" s="816"/>
      <c r="G36" s="816"/>
      <c r="H36" s="816"/>
      <c r="I36" s="816"/>
      <c r="J36" s="816"/>
      <c r="K36" s="816"/>
      <c r="L36" s="816"/>
      <c r="M36" s="816"/>
      <c r="N36" s="816"/>
      <c r="O36" s="816"/>
      <c r="P36" s="817"/>
      <c r="Q36" s="818">
        <v>24</v>
      </c>
      <c r="R36" s="819"/>
      <c r="S36" s="819"/>
      <c r="T36" s="819"/>
      <c r="U36" s="819"/>
      <c r="V36" s="819">
        <v>24</v>
      </c>
      <c r="W36" s="819"/>
      <c r="X36" s="819"/>
      <c r="Y36" s="819"/>
      <c r="Z36" s="819"/>
      <c r="AA36" s="819">
        <v>0</v>
      </c>
      <c r="AB36" s="819"/>
      <c r="AC36" s="819"/>
      <c r="AD36" s="819"/>
      <c r="AE36" s="820"/>
      <c r="AF36" s="821">
        <v>0</v>
      </c>
      <c r="AG36" s="822"/>
      <c r="AH36" s="822"/>
      <c r="AI36" s="822"/>
      <c r="AJ36" s="823"/>
      <c r="AK36" s="890">
        <v>24</v>
      </c>
      <c r="AL36" s="891"/>
      <c r="AM36" s="891"/>
      <c r="AN36" s="891"/>
      <c r="AO36" s="891"/>
      <c r="AP36" s="891" t="s">
        <v>563</v>
      </c>
      <c r="AQ36" s="891"/>
      <c r="AR36" s="891"/>
      <c r="AS36" s="891"/>
      <c r="AT36" s="891"/>
      <c r="AU36" s="891" t="s">
        <v>563</v>
      </c>
      <c r="AV36" s="891"/>
      <c r="AW36" s="891"/>
      <c r="AX36" s="891"/>
      <c r="AY36" s="891"/>
      <c r="AZ36" s="892" t="s">
        <v>563</v>
      </c>
      <c r="BA36" s="892"/>
      <c r="BB36" s="892"/>
      <c r="BC36" s="892"/>
      <c r="BD36" s="892"/>
      <c r="BE36" s="888" t="s">
        <v>399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356</v>
      </c>
      <c r="AG63" s="902"/>
      <c r="AH63" s="902"/>
      <c r="AI63" s="902"/>
      <c r="AJ63" s="903"/>
      <c r="AK63" s="904"/>
      <c r="AL63" s="899"/>
      <c r="AM63" s="899"/>
      <c r="AN63" s="899"/>
      <c r="AO63" s="899"/>
      <c r="AP63" s="902">
        <v>6847</v>
      </c>
      <c r="AQ63" s="902"/>
      <c r="AR63" s="902"/>
      <c r="AS63" s="902"/>
      <c r="AT63" s="902"/>
      <c r="AU63" s="902">
        <v>4696</v>
      </c>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388</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5556</v>
      </c>
      <c r="R68" s="926"/>
      <c r="S68" s="926"/>
      <c r="T68" s="926"/>
      <c r="U68" s="926"/>
      <c r="V68" s="926">
        <v>5377</v>
      </c>
      <c r="W68" s="926"/>
      <c r="X68" s="926"/>
      <c r="Y68" s="926"/>
      <c r="Z68" s="926"/>
      <c r="AA68" s="926">
        <v>179</v>
      </c>
      <c r="AB68" s="926"/>
      <c r="AC68" s="926"/>
      <c r="AD68" s="926"/>
      <c r="AE68" s="926"/>
      <c r="AF68" s="926">
        <v>162</v>
      </c>
      <c r="AG68" s="926"/>
      <c r="AH68" s="926"/>
      <c r="AI68" s="926"/>
      <c r="AJ68" s="926"/>
      <c r="AK68" s="926" t="s">
        <v>563</v>
      </c>
      <c r="AL68" s="926"/>
      <c r="AM68" s="926"/>
      <c r="AN68" s="926"/>
      <c r="AO68" s="926"/>
      <c r="AP68" s="926">
        <v>2158</v>
      </c>
      <c r="AQ68" s="926"/>
      <c r="AR68" s="926"/>
      <c r="AS68" s="926"/>
      <c r="AT68" s="926"/>
      <c r="AU68" s="926">
        <v>129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12076</v>
      </c>
      <c r="R69" s="891"/>
      <c r="S69" s="891"/>
      <c r="T69" s="891"/>
      <c r="U69" s="891"/>
      <c r="V69" s="891">
        <v>9088</v>
      </c>
      <c r="W69" s="891"/>
      <c r="X69" s="891"/>
      <c r="Y69" s="891"/>
      <c r="Z69" s="891"/>
      <c r="AA69" s="891">
        <v>2988</v>
      </c>
      <c r="AB69" s="891"/>
      <c r="AC69" s="891"/>
      <c r="AD69" s="891"/>
      <c r="AE69" s="891"/>
      <c r="AF69" s="891">
        <v>2988</v>
      </c>
      <c r="AG69" s="891"/>
      <c r="AH69" s="891"/>
      <c r="AI69" s="891"/>
      <c r="AJ69" s="891"/>
      <c r="AK69" s="891" t="s">
        <v>563</v>
      </c>
      <c r="AL69" s="891"/>
      <c r="AM69" s="891"/>
      <c r="AN69" s="891"/>
      <c r="AO69" s="891"/>
      <c r="AP69" s="891" t="s">
        <v>563</v>
      </c>
      <c r="AQ69" s="891"/>
      <c r="AR69" s="891"/>
      <c r="AS69" s="891"/>
      <c r="AT69" s="891"/>
      <c r="AU69" s="891" t="s">
        <v>563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506</v>
      </c>
      <c r="R70" s="891"/>
      <c r="S70" s="891"/>
      <c r="T70" s="891"/>
      <c r="U70" s="891"/>
      <c r="V70" s="891">
        <v>480</v>
      </c>
      <c r="W70" s="891"/>
      <c r="X70" s="891"/>
      <c r="Y70" s="891"/>
      <c r="Z70" s="891"/>
      <c r="AA70" s="891">
        <v>26</v>
      </c>
      <c r="AB70" s="891"/>
      <c r="AC70" s="891"/>
      <c r="AD70" s="891"/>
      <c r="AE70" s="891"/>
      <c r="AF70" s="891">
        <v>26</v>
      </c>
      <c r="AG70" s="891"/>
      <c r="AH70" s="891"/>
      <c r="AI70" s="891"/>
      <c r="AJ70" s="891"/>
      <c r="AK70" s="891">
        <v>20</v>
      </c>
      <c r="AL70" s="891"/>
      <c r="AM70" s="891"/>
      <c r="AN70" s="891"/>
      <c r="AO70" s="891"/>
      <c r="AP70" s="891" t="s">
        <v>563</v>
      </c>
      <c r="AQ70" s="891"/>
      <c r="AR70" s="891"/>
      <c r="AS70" s="891"/>
      <c r="AT70" s="891"/>
      <c r="AU70" s="891" t="s">
        <v>563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166933</v>
      </c>
      <c r="R71" s="891"/>
      <c r="S71" s="891"/>
      <c r="T71" s="891"/>
      <c r="U71" s="891"/>
      <c r="V71" s="891">
        <v>162366</v>
      </c>
      <c r="W71" s="891"/>
      <c r="X71" s="891"/>
      <c r="Y71" s="891"/>
      <c r="Z71" s="891"/>
      <c r="AA71" s="891">
        <v>4567</v>
      </c>
      <c r="AB71" s="891"/>
      <c r="AC71" s="891"/>
      <c r="AD71" s="891"/>
      <c r="AE71" s="891"/>
      <c r="AF71" s="891">
        <v>4564</v>
      </c>
      <c r="AG71" s="891"/>
      <c r="AH71" s="891"/>
      <c r="AI71" s="891"/>
      <c r="AJ71" s="891"/>
      <c r="AK71" s="891">
        <v>2257</v>
      </c>
      <c r="AL71" s="891"/>
      <c r="AM71" s="891"/>
      <c r="AN71" s="891"/>
      <c r="AO71" s="891"/>
      <c r="AP71" s="891" t="s">
        <v>563</v>
      </c>
      <c r="AQ71" s="891"/>
      <c r="AR71" s="891"/>
      <c r="AS71" s="891"/>
      <c r="AT71" s="891"/>
      <c r="AU71" s="891" t="s">
        <v>563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176</v>
      </c>
      <c r="R72" s="891"/>
      <c r="S72" s="891"/>
      <c r="T72" s="891"/>
      <c r="U72" s="891"/>
      <c r="V72" s="891">
        <v>173</v>
      </c>
      <c r="W72" s="891"/>
      <c r="X72" s="891"/>
      <c r="Y72" s="891"/>
      <c r="Z72" s="891"/>
      <c r="AA72" s="891">
        <v>3</v>
      </c>
      <c r="AB72" s="891"/>
      <c r="AC72" s="891"/>
      <c r="AD72" s="891"/>
      <c r="AE72" s="891"/>
      <c r="AF72" s="891">
        <v>3</v>
      </c>
      <c r="AG72" s="891"/>
      <c r="AH72" s="891"/>
      <c r="AI72" s="891"/>
      <c r="AJ72" s="891"/>
      <c r="AK72" s="891">
        <v>7</v>
      </c>
      <c r="AL72" s="891"/>
      <c r="AM72" s="891"/>
      <c r="AN72" s="891"/>
      <c r="AO72" s="891"/>
      <c r="AP72" s="891" t="s">
        <v>563</v>
      </c>
      <c r="AQ72" s="891"/>
      <c r="AR72" s="891"/>
      <c r="AS72" s="891"/>
      <c r="AT72" s="891"/>
      <c r="AU72" s="891" t="s">
        <v>563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887</v>
      </c>
      <c r="R73" s="891"/>
      <c r="S73" s="891"/>
      <c r="T73" s="891"/>
      <c r="U73" s="891"/>
      <c r="V73" s="891">
        <v>861</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563</v>
      </c>
      <c r="AQ73" s="891"/>
      <c r="AR73" s="891"/>
      <c r="AS73" s="891"/>
      <c r="AT73" s="891"/>
      <c r="AU73" s="891" t="s">
        <v>563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7769</v>
      </c>
      <c r="AG88" s="902"/>
      <c r="AH88" s="902"/>
      <c r="AI88" s="902"/>
      <c r="AJ88" s="902"/>
      <c r="AK88" s="899"/>
      <c r="AL88" s="899"/>
      <c r="AM88" s="899"/>
      <c r="AN88" s="899"/>
      <c r="AO88" s="899"/>
      <c r="AP88" s="902">
        <v>2158</v>
      </c>
      <c r="AQ88" s="902"/>
      <c r="AR88" s="902"/>
      <c r="AS88" s="902"/>
      <c r="AT88" s="902"/>
      <c r="AU88" s="902">
        <v>129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297</v>
      </c>
      <c r="AG109" s="955"/>
      <c r="AH109" s="955"/>
      <c r="AI109" s="955"/>
      <c r="AJ109" s="956"/>
      <c r="AK109" s="954" t="s">
        <v>296</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297</v>
      </c>
      <c r="BW109" s="955"/>
      <c r="BX109" s="955"/>
      <c r="BY109" s="955"/>
      <c r="BZ109" s="956"/>
      <c r="CA109" s="954" t="s">
        <v>296</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297</v>
      </c>
      <c r="DM109" s="955"/>
      <c r="DN109" s="955"/>
      <c r="DO109" s="955"/>
      <c r="DP109" s="956"/>
      <c r="DQ109" s="954" t="s">
        <v>296</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586824</v>
      </c>
      <c r="AB110" s="962"/>
      <c r="AC110" s="962"/>
      <c r="AD110" s="962"/>
      <c r="AE110" s="963"/>
      <c r="AF110" s="964">
        <v>589937</v>
      </c>
      <c r="AG110" s="962"/>
      <c r="AH110" s="962"/>
      <c r="AI110" s="962"/>
      <c r="AJ110" s="963"/>
      <c r="AK110" s="964">
        <v>591383</v>
      </c>
      <c r="AL110" s="962"/>
      <c r="AM110" s="962"/>
      <c r="AN110" s="962"/>
      <c r="AO110" s="963"/>
      <c r="AP110" s="965">
        <v>16.7</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5282350</v>
      </c>
      <c r="BR110" s="997"/>
      <c r="BS110" s="997"/>
      <c r="BT110" s="997"/>
      <c r="BU110" s="997"/>
      <c r="BV110" s="997">
        <v>5320969</v>
      </c>
      <c r="BW110" s="997"/>
      <c r="BX110" s="997"/>
      <c r="BY110" s="997"/>
      <c r="BZ110" s="997"/>
      <c r="CA110" s="997">
        <v>5460874</v>
      </c>
      <c r="CB110" s="997"/>
      <c r="CC110" s="997"/>
      <c r="CD110" s="997"/>
      <c r="CE110" s="997"/>
      <c r="CF110" s="1011">
        <v>153.9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123</v>
      </c>
      <c r="BR111" s="990"/>
      <c r="BS111" s="990"/>
      <c r="BT111" s="990"/>
      <c r="BU111" s="990"/>
      <c r="BV111" s="990" t="s">
        <v>123</v>
      </c>
      <c r="BW111" s="990"/>
      <c r="BX111" s="990"/>
      <c r="BY111" s="990"/>
      <c r="BZ111" s="990"/>
      <c r="CA111" s="990" t="s">
        <v>123</v>
      </c>
      <c r="CB111" s="990"/>
      <c r="CC111" s="990"/>
      <c r="CD111" s="990"/>
      <c r="CE111" s="990"/>
      <c r="CF111" s="984" t="s">
        <v>123</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4563340</v>
      </c>
      <c r="BR112" s="990"/>
      <c r="BS112" s="990"/>
      <c r="BT112" s="990"/>
      <c r="BU112" s="990"/>
      <c r="BV112" s="990">
        <v>4574455</v>
      </c>
      <c r="BW112" s="990"/>
      <c r="BX112" s="990"/>
      <c r="BY112" s="990"/>
      <c r="BZ112" s="990"/>
      <c r="CA112" s="990">
        <v>4695964</v>
      </c>
      <c r="CB112" s="990"/>
      <c r="CC112" s="990"/>
      <c r="CD112" s="990"/>
      <c r="CE112" s="990"/>
      <c r="CF112" s="984">
        <v>132.30000000000001</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339478</v>
      </c>
      <c r="AB113" s="1004"/>
      <c r="AC113" s="1004"/>
      <c r="AD113" s="1004"/>
      <c r="AE113" s="1005"/>
      <c r="AF113" s="1006">
        <v>348251</v>
      </c>
      <c r="AG113" s="1004"/>
      <c r="AH113" s="1004"/>
      <c r="AI113" s="1004"/>
      <c r="AJ113" s="1005"/>
      <c r="AK113" s="1006">
        <v>393132</v>
      </c>
      <c r="AL113" s="1004"/>
      <c r="AM113" s="1004"/>
      <c r="AN113" s="1004"/>
      <c r="AO113" s="1005"/>
      <c r="AP113" s="1007">
        <v>11.1</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134303</v>
      </c>
      <c r="BR113" s="990"/>
      <c r="BS113" s="990"/>
      <c r="BT113" s="990"/>
      <c r="BU113" s="990"/>
      <c r="BV113" s="990">
        <v>137340</v>
      </c>
      <c r="BW113" s="990"/>
      <c r="BX113" s="990"/>
      <c r="BY113" s="990"/>
      <c r="BZ113" s="990"/>
      <c r="CA113" s="990">
        <v>129311</v>
      </c>
      <c r="CB113" s="990"/>
      <c r="CC113" s="990"/>
      <c r="CD113" s="990"/>
      <c r="CE113" s="990"/>
      <c r="CF113" s="984">
        <v>3.6</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9728</v>
      </c>
      <c r="AB114" s="1029"/>
      <c r="AC114" s="1029"/>
      <c r="AD114" s="1029"/>
      <c r="AE114" s="1030"/>
      <c r="AF114" s="1031">
        <v>13559</v>
      </c>
      <c r="AG114" s="1029"/>
      <c r="AH114" s="1029"/>
      <c r="AI114" s="1029"/>
      <c r="AJ114" s="1030"/>
      <c r="AK114" s="1031">
        <v>15121</v>
      </c>
      <c r="AL114" s="1029"/>
      <c r="AM114" s="1029"/>
      <c r="AN114" s="1029"/>
      <c r="AO114" s="1030"/>
      <c r="AP114" s="1032">
        <v>0.4</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670084</v>
      </c>
      <c r="BR114" s="990"/>
      <c r="BS114" s="990"/>
      <c r="BT114" s="990"/>
      <c r="BU114" s="990"/>
      <c r="BV114" s="990">
        <v>620232</v>
      </c>
      <c r="BW114" s="990"/>
      <c r="BX114" s="990"/>
      <c r="BY114" s="990"/>
      <c r="BZ114" s="990"/>
      <c r="CA114" s="990">
        <v>515923</v>
      </c>
      <c r="CB114" s="990"/>
      <c r="CC114" s="990"/>
      <c r="CD114" s="990"/>
      <c r="CE114" s="990"/>
      <c r="CF114" s="984">
        <v>14.5</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123</v>
      </c>
      <c r="AG115" s="1004"/>
      <c r="AH115" s="1004"/>
      <c r="AI115" s="1004"/>
      <c r="AJ115" s="1005"/>
      <c r="AK115" s="1006" t="s">
        <v>123</v>
      </c>
      <c r="AL115" s="1004"/>
      <c r="AM115" s="1004"/>
      <c r="AN115" s="1004"/>
      <c r="AO115" s="1005"/>
      <c r="AP115" s="1007" t="s">
        <v>123</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123</v>
      </c>
      <c r="BW115" s="990"/>
      <c r="BX115" s="990"/>
      <c r="BY115" s="990"/>
      <c r="BZ115" s="990"/>
      <c r="CA115" s="990" t="s">
        <v>123</v>
      </c>
      <c r="CB115" s="990"/>
      <c r="CC115" s="990"/>
      <c r="CD115" s="990"/>
      <c r="CE115" s="990"/>
      <c r="CF115" s="984" t="s">
        <v>123</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104</v>
      </c>
      <c r="AB116" s="1029"/>
      <c r="AC116" s="1029"/>
      <c r="AD116" s="1029"/>
      <c r="AE116" s="1030"/>
      <c r="AF116" s="1031">
        <v>53</v>
      </c>
      <c r="AG116" s="1029"/>
      <c r="AH116" s="1029"/>
      <c r="AI116" s="1029"/>
      <c r="AJ116" s="1030"/>
      <c r="AK116" s="1031">
        <v>28</v>
      </c>
      <c r="AL116" s="1029"/>
      <c r="AM116" s="1029"/>
      <c r="AN116" s="1029"/>
      <c r="AO116" s="1030"/>
      <c r="AP116" s="1032">
        <v>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936134</v>
      </c>
      <c r="AB117" s="1047"/>
      <c r="AC117" s="1047"/>
      <c r="AD117" s="1047"/>
      <c r="AE117" s="1048"/>
      <c r="AF117" s="1049">
        <v>951800</v>
      </c>
      <c r="AG117" s="1047"/>
      <c r="AH117" s="1047"/>
      <c r="AI117" s="1047"/>
      <c r="AJ117" s="1048"/>
      <c r="AK117" s="1049">
        <v>999664</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297</v>
      </c>
      <c r="AG118" s="955"/>
      <c r="AH118" s="955"/>
      <c r="AI118" s="955"/>
      <c r="AJ118" s="956"/>
      <c r="AK118" s="954" t="s">
        <v>296</v>
      </c>
      <c r="AL118" s="955"/>
      <c r="AM118" s="955"/>
      <c r="AN118" s="955"/>
      <c r="AO118" s="956"/>
      <c r="AP118" s="1041" t="s">
        <v>425</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9"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455</v>
      </c>
      <c r="BP119" s="1076"/>
      <c r="BQ119" s="1067">
        <v>10650077</v>
      </c>
      <c r="BR119" s="1068"/>
      <c r="BS119" s="1068"/>
      <c r="BT119" s="1068"/>
      <c r="BU119" s="1068"/>
      <c r="BV119" s="1068">
        <v>10652996</v>
      </c>
      <c r="BW119" s="1068"/>
      <c r="BX119" s="1068"/>
      <c r="BY119" s="1068"/>
      <c r="BZ119" s="1068"/>
      <c r="CA119" s="1068">
        <v>10802072</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x14ac:dyDescent="0.15">
      <c r="A120" s="1130"/>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1258985</v>
      </c>
      <c r="BR120" s="997"/>
      <c r="BS120" s="997"/>
      <c r="BT120" s="997"/>
      <c r="BU120" s="997"/>
      <c r="BV120" s="997">
        <v>1515667</v>
      </c>
      <c r="BW120" s="997"/>
      <c r="BX120" s="997"/>
      <c r="BY120" s="997"/>
      <c r="BZ120" s="997"/>
      <c r="CA120" s="997">
        <v>1642662</v>
      </c>
      <c r="CB120" s="997"/>
      <c r="CC120" s="997"/>
      <c r="CD120" s="997"/>
      <c r="CE120" s="997"/>
      <c r="CF120" s="1011">
        <v>46.3</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1799864</v>
      </c>
      <c r="DH120" s="997"/>
      <c r="DI120" s="997"/>
      <c r="DJ120" s="997"/>
      <c r="DK120" s="997"/>
      <c r="DL120" s="997">
        <v>1940222</v>
      </c>
      <c r="DM120" s="997"/>
      <c r="DN120" s="997"/>
      <c r="DO120" s="997"/>
      <c r="DP120" s="997"/>
      <c r="DQ120" s="997">
        <v>2038214</v>
      </c>
      <c r="DR120" s="997"/>
      <c r="DS120" s="997"/>
      <c r="DT120" s="997"/>
      <c r="DU120" s="997"/>
      <c r="DV120" s="998">
        <v>57.4</v>
      </c>
      <c r="DW120" s="998"/>
      <c r="DX120" s="998"/>
      <c r="DY120" s="998"/>
      <c r="DZ120" s="999"/>
    </row>
    <row r="121" spans="1:130" s="226" customFormat="1" ht="26.25" customHeight="1" x14ac:dyDescent="0.15">
      <c r="A121" s="1130"/>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t="s">
        <v>123</v>
      </c>
      <c r="BR121" s="990"/>
      <c r="BS121" s="990"/>
      <c r="BT121" s="990"/>
      <c r="BU121" s="990"/>
      <c r="BV121" s="990" t="s">
        <v>123</v>
      </c>
      <c r="BW121" s="990"/>
      <c r="BX121" s="990"/>
      <c r="BY121" s="990"/>
      <c r="BZ121" s="990"/>
      <c r="CA121" s="990" t="s">
        <v>123</v>
      </c>
      <c r="CB121" s="990"/>
      <c r="CC121" s="990"/>
      <c r="CD121" s="990"/>
      <c r="CE121" s="990"/>
      <c r="CF121" s="984" t="s">
        <v>123</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1255801</v>
      </c>
      <c r="DH121" s="990"/>
      <c r="DI121" s="990"/>
      <c r="DJ121" s="990"/>
      <c r="DK121" s="990"/>
      <c r="DL121" s="990">
        <v>1140032</v>
      </c>
      <c r="DM121" s="990"/>
      <c r="DN121" s="990"/>
      <c r="DO121" s="990"/>
      <c r="DP121" s="990"/>
      <c r="DQ121" s="990">
        <v>1043413</v>
      </c>
      <c r="DR121" s="990"/>
      <c r="DS121" s="990"/>
      <c r="DT121" s="990"/>
      <c r="DU121" s="990"/>
      <c r="DV121" s="991">
        <v>29.4</v>
      </c>
      <c r="DW121" s="991"/>
      <c r="DX121" s="991"/>
      <c r="DY121" s="991"/>
      <c r="DZ121" s="992"/>
    </row>
    <row r="122" spans="1:130" s="226" customFormat="1" ht="26.25" customHeight="1" x14ac:dyDescent="0.15">
      <c r="A122" s="1130"/>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6685217</v>
      </c>
      <c r="BR122" s="1068"/>
      <c r="BS122" s="1068"/>
      <c r="BT122" s="1068"/>
      <c r="BU122" s="1068"/>
      <c r="BV122" s="1068">
        <v>6653300</v>
      </c>
      <c r="BW122" s="1068"/>
      <c r="BX122" s="1068"/>
      <c r="BY122" s="1068"/>
      <c r="BZ122" s="1068"/>
      <c r="CA122" s="1068">
        <v>6545235</v>
      </c>
      <c r="CB122" s="1068"/>
      <c r="CC122" s="1068"/>
      <c r="CD122" s="1068"/>
      <c r="CE122" s="1068"/>
      <c r="CF122" s="1088">
        <v>184.5</v>
      </c>
      <c r="CG122" s="1089"/>
      <c r="CH122" s="1089"/>
      <c r="CI122" s="1089"/>
      <c r="CJ122" s="1089"/>
      <c r="CK122" s="1080"/>
      <c r="CL122" s="1081"/>
      <c r="CM122" s="1081"/>
      <c r="CN122" s="1081"/>
      <c r="CO122" s="1082"/>
      <c r="CP122" s="1090" t="s">
        <v>402</v>
      </c>
      <c r="CQ122" s="1091"/>
      <c r="CR122" s="1091"/>
      <c r="CS122" s="1091"/>
      <c r="CT122" s="1091"/>
      <c r="CU122" s="1091"/>
      <c r="CV122" s="1091"/>
      <c r="CW122" s="1091"/>
      <c r="CX122" s="1091"/>
      <c r="CY122" s="1091"/>
      <c r="CZ122" s="1091"/>
      <c r="DA122" s="1091"/>
      <c r="DB122" s="1091"/>
      <c r="DC122" s="1091"/>
      <c r="DD122" s="1091"/>
      <c r="DE122" s="1091"/>
      <c r="DF122" s="1092"/>
      <c r="DG122" s="989">
        <v>745943</v>
      </c>
      <c r="DH122" s="990"/>
      <c r="DI122" s="990"/>
      <c r="DJ122" s="990"/>
      <c r="DK122" s="990"/>
      <c r="DL122" s="990">
        <v>746387</v>
      </c>
      <c r="DM122" s="990"/>
      <c r="DN122" s="990"/>
      <c r="DO122" s="990"/>
      <c r="DP122" s="990"/>
      <c r="DQ122" s="990">
        <v>785558</v>
      </c>
      <c r="DR122" s="990"/>
      <c r="DS122" s="990"/>
      <c r="DT122" s="990"/>
      <c r="DU122" s="990"/>
      <c r="DV122" s="991">
        <v>22.1</v>
      </c>
      <c r="DW122" s="991"/>
      <c r="DX122" s="991"/>
      <c r="DY122" s="991"/>
      <c r="DZ122" s="992"/>
    </row>
    <row r="123" spans="1:130" s="226" customFormat="1" ht="26.25" customHeight="1" x14ac:dyDescent="0.15">
      <c r="A123" s="1130"/>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465</v>
      </c>
      <c r="BP123" s="1076"/>
      <c r="BQ123" s="1136">
        <v>7944202</v>
      </c>
      <c r="BR123" s="1102"/>
      <c r="BS123" s="1102"/>
      <c r="BT123" s="1102"/>
      <c r="BU123" s="1102"/>
      <c r="BV123" s="1102">
        <v>8168967</v>
      </c>
      <c r="BW123" s="1102"/>
      <c r="BX123" s="1102"/>
      <c r="BY123" s="1102"/>
      <c r="BZ123" s="1102"/>
      <c r="CA123" s="1102">
        <v>8187897</v>
      </c>
      <c r="CB123" s="1102"/>
      <c r="CC123" s="1102"/>
      <c r="CD123" s="1102"/>
      <c r="CE123" s="1102"/>
      <c r="CF123" s="1069"/>
      <c r="CG123" s="1070"/>
      <c r="CH123" s="1070"/>
      <c r="CI123" s="1070"/>
      <c r="CJ123" s="1071"/>
      <c r="CK123" s="1080"/>
      <c r="CL123" s="1081"/>
      <c r="CM123" s="1081"/>
      <c r="CN123" s="1081"/>
      <c r="CO123" s="1082"/>
      <c r="CP123" s="1090" t="s">
        <v>400</v>
      </c>
      <c r="CQ123" s="1091"/>
      <c r="CR123" s="1091"/>
      <c r="CS123" s="1091"/>
      <c r="CT123" s="1091"/>
      <c r="CU123" s="1091"/>
      <c r="CV123" s="1091"/>
      <c r="CW123" s="1091"/>
      <c r="CX123" s="1091"/>
      <c r="CY123" s="1091"/>
      <c r="CZ123" s="1091"/>
      <c r="DA123" s="1091"/>
      <c r="DB123" s="1091"/>
      <c r="DC123" s="1091"/>
      <c r="DD123" s="1091"/>
      <c r="DE123" s="1091"/>
      <c r="DF123" s="1092"/>
      <c r="DG123" s="1028">
        <v>698457</v>
      </c>
      <c r="DH123" s="1029"/>
      <c r="DI123" s="1029"/>
      <c r="DJ123" s="1029"/>
      <c r="DK123" s="1030"/>
      <c r="DL123" s="1031">
        <v>690585</v>
      </c>
      <c r="DM123" s="1029"/>
      <c r="DN123" s="1029"/>
      <c r="DO123" s="1029"/>
      <c r="DP123" s="1030"/>
      <c r="DQ123" s="1031">
        <v>777161</v>
      </c>
      <c r="DR123" s="1029"/>
      <c r="DS123" s="1029"/>
      <c r="DT123" s="1029"/>
      <c r="DU123" s="1030"/>
      <c r="DV123" s="1032">
        <v>21.9</v>
      </c>
      <c r="DW123" s="1033"/>
      <c r="DX123" s="1033"/>
      <c r="DY123" s="1033"/>
      <c r="DZ123" s="1034"/>
    </row>
    <row r="124" spans="1:130" s="226" customFormat="1" ht="26.25" customHeight="1" thickBot="1" x14ac:dyDescent="0.2">
      <c r="A124" s="1130"/>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2" t="s">
        <v>466</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74.900000000000006</v>
      </c>
      <c r="BR124" s="1098"/>
      <c r="BS124" s="1098"/>
      <c r="BT124" s="1098"/>
      <c r="BU124" s="1098"/>
      <c r="BV124" s="1098">
        <v>70.099999999999994</v>
      </c>
      <c r="BW124" s="1098"/>
      <c r="BX124" s="1098"/>
      <c r="BY124" s="1098"/>
      <c r="BZ124" s="1098"/>
      <c r="CA124" s="1098">
        <v>73.599999999999994</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v>63275</v>
      </c>
      <c r="DH124" s="1054"/>
      <c r="DI124" s="1054"/>
      <c r="DJ124" s="1054"/>
      <c r="DK124" s="1055"/>
      <c r="DL124" s="1053">
        <v>57229</v>
      </c>
      <c r="DM124" s="1054"/>
      <c r="DN124" s="1054"/>
      <c r="DO124" s="1054"/>
      <c r="DP124" s="1055"/>
      <c r="DQ124" s="1053">
        <v>51618</v>
      </c>
      <c r="DR124" s="1054"/>
      <c r="DS124" s="1054"/>
      <c r="DT124" s="1054"/>
      <c r="DU124" s="1055"/>
      <c r="DV124" s="1056">
        <v>1.5</v>
      </c>
      <c r="DW124" s="1057"/>
      <c r="DX124" s="1057"/>
      <c r="DY124" s="1057"/>
      <c r="DZ124" s="1058"/>
    </row>
    <row r="125" spans="1:130" s="226" customFormat="1" ht="26.25" customHeight="1" x14ac:dyDescent="0.15">
      <c r="A125" s="1130"/>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30"/>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1"/>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3" t="s">
        <v>472</v>
      </c>
      <c r="AY127" s="1104"/>
      <c r="AZ127" s="1104"/>
      <c r="BA127" s="1104"/>
      <c r="BB127" s="1104"/>
      <c r="BC127" s="1104"/>
      <c r="BD127" s="1104"/>
      <c r="BE127" s="1105"/>
      <c r="BF127" s="1106" t="s">
        <v>473</v>
      </c>
      <c r="BG127" s="1104"/>
      <c r="BH127" s="1104"/>
      <c r="BI127" s="1104"/>
      <c r="BJ127" s="1104"/>
      <c r="BK127" s="1104"/>
      <c r="BL127" s="1105"/>
      <c r="BM127" s="1106" t="s">
        <v>474</v>
      </c>
      <c r="BN127" s="1104"/>
      <c r="BO127" s="1104"/>
      <c r="BP127" s="1104"/>
      <c r="BQ127" s="1104"/>
      <c r="BR127" s="1104"/>
      <c r="BS127" s="1105"/>
      <c r="BT127" s="1106" t="s">
        <v>475</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4" t="s">
        <v>477</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478</v>
      </c>
      <c r="X128" s="1116"/>
      <c r="Y128" s="1116"/>
      <c r="Z128" s="1117"/>
      <c r="AA128" s="1118" t="s">
        <v>123</v>
      </c>
      <c r="AB128" s="1119"/>
      <c r="AC128" s="1119"/>
      <c r="AD128" s="1119"/>
      <c r="AE128" s="1120"/>
      <c r="AF128" s="1121" t="s">
        <v>123</v>
      </c>
      <c r="AG128" s="1119"/>
      <c r="AH128" s="1119"/>
      <c r="AI128" s="1119"/>
      <c r="AJ128" s="1120"/>
      <c r="AK128" s="1121" t="s">
        <v>123</v>
      </c>
      <c r="AL128" s="1119"/>
      <c r="AM128" s="1119"/>
      <c r="AN128" s="1119"/>
      <c r="AO128" s="1120"/>
      <c r="AP128" s="1122"/>
      <c r="AQ128" s="1123"/>
      <c r="AR128" s="1123"/>
      <c r="AS128" s="1123"/>
      <c r="AT128" s="1124"/>
      <c r="AU128" s="262"/>
      <c r="AV128" s="262"/>
      <c r="AW128" s="262"/>
      <c r="AX128" s="958" t="s">
        <v>479</v>
      </c>
      <c r="AY128" s="959"/>
      <c r="AZ128" s="959"/>
      <c r="BA128" s="959"/>
      <c r="BB128" s="959"/>
      <c r="BC128" s="959"/>
      <c r="BD128" s="959"/>
      <c r="BE128" s="960"/>
      <c r="BF128" s="1125" t="s">
        <v>123</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480</v>
      </c>
      <c r="CQ128" s="1108"/>
      <c r="CR128" s="1108"/>
      <c r="CS128" s="1108"/>
      <c r="CT128" s="1108"/>
      <c r="CU128" s="1108"/>
      <c r="CV128" s="1108"/>
      <c r="CW128" s="1108"/>
      <c r="CX128" s="1108"/>
      <c r="CY128" s="1108"/>
      <c r="CZ128" s="1108"/>
      <c r="DA128" s="1108"/>
      <c r="DB128" s="1108"/>
      <c r="DC128" s="1108"/>
      <c r="DD128" s="1108"/>
      <c r="DE128" s="1108"/>
      <c r="DF128" s="1109"/>
      <c r="DG128" s="1110" t="s">
        <v>123</v>
      </c>
      <c r="DH128" s="1111"/>
      <c r="DI128" s="1111"/>
      <c r="DJ128" s="1111"/>
      <c r="DK128" s="1111"/>
      <c r="DL128" s="1111" t="s">
        <v>123</v>
      </c>
      <c r="DM128" s="1111"/>
      <c r="DN128" s="1111"/>
      <c r="DO128" s="1111"/>
      <c r="DP128" s="1111"/>
      <c r="DQ128" s="1111" t="s">
        <v>123</v>
      </c>
      <c r="DR128" s="1111"/>
      <c r="DS128" s="1111"/>
      <c r="DT128" s="1111"/>
      <c r="DU128" s="1111"/>
      <c r="DV128" s="1112" t="s">
        <v>123</v>
      </c>
      <c r="DW128" s="1112"/>
      <c r="DX128" s="1112"/>
      <c r="DY128" s="1112"/>
      <c r="DZ128" s="1113"/>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4189760</v>
      </c>
      <c r="AB129" s="1029"/>
      <c r="AC129" s="1029"/>
      <c r="AD129" s="1029"/>
      <c r="AE129" s="1030"/>
      <c r="AF129" s="1031">
        <v>4133738</v>
      </c>
      <c r="AG129" s="1029"/>
      <c r="AH129" s="1029"/>
      <c r="AI129" s="1029"/>
      <c r="AJ129" s="1030"/>
      <c r="AK129" s="1031">
        <v>4150957</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578789</v>
      </c>
      <c r="AB130" s="1029"/>
      <c r="AC130" s="1029"/>
      <c r="AD130" s="1029"/>
      <c r="AE130" s="1030"/>
      <c r="AF130" s="1031">
        <v>594075</v>
      </c>
      <c r="AG130" s="1029"/>
      <c r="AH130" s="1029"/>
      <c r="AI130" s="1029"/>
      <c r="AJ130" s="1030"/>
      <c r="AK130" s="1031">
        <v>602782</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3610971</v>
      </c>
      <c r="AB131" s="1054"/>
      <c r="AC131" s="1054"/>
      <c r="AD131" s="1054"/>
      <c r="AE131" s="1055"/>
      <c r="AF131" s="1053">
        <v>3539663</v>
      </c>
      <c r="AG131" s="1054"/>
      <c r="AH131" s="1054"/>
      <c r="AI131" s="1054"/>
      <c r="AJ131" s="1055"/>
      <c r="AK131" s="1053">
        <v>3548175</v>
      </c>
      <c r="AL131" s="1054"/>
      <c r="AM131" s="1054"/>
      <c r="AN131" s="1054"/>
      <c r="AO131" s="1055"/>
      <c r="AP131" s="1184"/>
      <c r="AQ131" s="1185"/>
      <c r="AR131" s="1185"/>
      <c r="AS131" s="1185"/>
      <c r="AT131" s="1186"/>
      <c r="AU131" s="264"/>
      <c r="AV131" s="264"/>
      <c r="AW131" s="264"/>
      <c r="AX131" s="1156" t="s">
        <v>487</v>
      </c>
      <c r="AY131" s="1108"/>
      <c r="AZ131" s="1108"/>
      <c r="BA131" s="1108"/>
      <c r="BB131" s="1108"/>
      <c r="BC131" s="1108"/>
      <c r="BD131" s="1108"/>
      <c r="BE131" s="1109"/>
      <c r="BF131" s="1157">
        <v>73.599999999999994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9.8960916609999998</v>
      </c>
      <c r="AB132" s="1170"/>
      <c r="AC132" s="1170"/>
      <c r="AD132" s="1170"/>
      <c r="AE132" s="1171"/>
      <c r="AF132" s="1172">
        <v>10.10618807</v>
      </c>
      <c r="AG132" s="1170"/>
      <c r="AH132" s="1170"/>
      <c r="AI132" s="1170"/>
      <c r="AJ132" s="1171"/>
      <c r="AK132" s="1172">
        <v>11.18552495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10.199999999999999</v>
      </c>
      <c r="AB133" s="1153"/>
      <c r="AC133" s="1153"/>
      <c r="AD133" s="1153"/>
      <c r="AE133" s="1154"/>
      <c r="AF133" s="1152">
        <v>9.9</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C76mIv98dG9D3/biHVNVPW5SgT1tkeIcp89GZnylctEi4ofcFccfrhmpuR03t0Py7A4b8DyzyefHdHIkke/fQ==" saltValue="yfOtPNAvXxvIE0uo/LeI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qM1zOuJnzxGqjhZkIbbSAqB5M94WoD7V2rhM6L7NiDBXvPQN95viuManHtD/0H7AevdiwmShm4GhljjHoChuQ==" saltValue="FrWHE5p675mu6GEw7Huw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jfkoziaMJKoz16qYvDDL2WfGnD1OC3FSw+3vlh90Emhh6nPG54/3JptHmAgg0ozGpK+GKx6p0cr//Cqc7NNUA==" saltValue="ghPWX6u8EAfzCBWiKlq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861889</v>
      </c>
      <c r="AP9" s="292">
        <v>76456</v>
      </c>
      <c r="AQ9" s="293">
        <v>94624</v>
      </c>
      <c r="AR9" s="294">
        <v>-19.2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89160</v>
      </c>
      <c r="AP10" s="295">
        <v>7909</v>
      </c>
      <c r="AQ10" s="296">
        <v>10828</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222252</v>
      </c>
      <c r="AP11" s="295">
        <v>19715</v>
      </c>
      <c r="AQ11" s="296">
        <v>19094</v>
      </c>
      <c r="AR11" s="297">
        <v>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t="s">
        <v>503</v>
      </c>
      <c r="AP12" s="295" t="s">
        <v>503</v>
      </c>
      <c r="AQ12" s="296">
        <v>2189</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503</v>
      </c>
      <c r="AP13" s="295" t="s">
        <v>503</v>
      </c>
      <c r="AQ13" s="296" t="s">
        <v>503</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118139</v>
      </c>
      <c r="AP14" s="295">
        <v>10480</v>
      </c>
      <c r="AQ14" s="296">
        <v>4559</v>
      </c>
      <c r="AR14" s="297">
        <v>129.9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46308</v>
      </c>
      <c r="AP15" s="295">
        <v>4108</v>
      </c>
      <c r="AQ15" s="296">
        <v>2298</v>
      </c>
      <c r="AR15" s="297">
        <v>78.8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-128644</v>
      </c>
      <c r="AP16" s="295">
        <v>-11412</v>
      </c>
      <c r="AQ16" s="296">
        <v>-9895</v>
      </c>
      <c r="AR16" s="297">
        <v>15.3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1209104</v>
      </c>
      <c r="AP17" s="295">
        <v>107257</v>
      </c>
      <c r="AQ17" s="296">
        <v>123697</v>
      </c>
      <c r="AR17" s="297">
        <v>-13.3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9.58</v>
      </c>
      <c r="AP21" s="308">
        <v>11.1</v>
      </c>
      <c r="AQ21" s="309">
        <v>-1.52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99</v>
      </c>
      <c r="AP22" s="313">
        <v>95.8</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591383</v>
      </c>
      <c r="AP32" s="322">
        <v>52460</v>
      </c>
      <c r="AQ32" s="323">
        <v>80576</v>
      </c>
      <c r="AR32" s="324">
        <v>-34.9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393132</v>
      </c>
      <c r="AP35" s="322">
        <v>34874</v>
      </c>
      <c r="AQ35" s="323">
        <v>26282</v>
      </c>
      <c r="AR35" s="324">
        <v>32.700000000000003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15121</v>
      </c>
      <c r="AP36" s="322">
        <v>1341</v>
      </c>
      <c r="AQ36" s="323">
        <v>3165</v>
      </c>
      <c r="AR36" s="324">
        <v>-57.6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503</v>
      </c>
      <c r="AP37" s="322" t="s">
        <v>503</v>
      </c>
      <c r="AQ37" s="323">
        <v>1250</v>
      </c>
      <c r="AR37" s="324" t="s">
        <v>503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v>28</v>
      </c>
      <c r="AP38" s="325">
        <v>2</v>
      </c>
      <c r="AQ38" s="326">
        <v>22</v>
      </c>
      <c r="AR38" s="314">
        <v>-90.9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t="s">
        <v>503</v>
      </c>
      <c r="AP39" s="322" t="s">
        <v>503</v>
      </c>
      <c r="AQ39" s="323">
        <v>-3638</v>
      </c>
      <c r="AR39" s="324" t="s">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-602782</v>
      </c>
      <c r="AP40" s="322">
        <v>-53471</v>
      </c>
      <c r="AQ40" s="323">
        <v>-75354</v>
      </c>
      <c r="AR40" s="324">
        <v>-29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396882</v>
      </c>
      <c r="AP41" s="322">
        <v>35206</v>
      </c>
      <c r="AQ41" s="323">
        <v>32302</v>
      </c>
      <c r="AR41" s="324">
        <v>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978190</v>
      </c>
      <c r="AN51" s="344">
        <v>79904</v>
      </c>
      <c r="AO51" s="345">
        <v>56.4</v>
      </c>
      <c r="AP51" s="346">
        <v>136577</v>
      </c>
      <c r="AQ51" s="347">
        <v>19.7</v>
      </c>
      <c r="AR51" s="348">
        <v>36.700000000000003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457952</v>
      </c>
      <c r="AN52" s="352">
        <v>37408</v>
      </c>
      <c r="AO52" s="353">
        <v>7.8</v>
      </c>
      <c r="AP52" s="354">
        <v>59645</v>
      </c>
      <c r="AQ52" s="355">
        <v>-3.2</v>
      </c>
      <c r="AR52" s="356">
        <v>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687519</v>
      </c>
      <c r="AN53" s="344">
        <v>57370</v>
      </c>
      <c r="AO53" s="345">
        <v>-28.2</v>
      </c>
      <c r="AP53" s="346">
        <v>132212</v>
      </c>
      <c r="AQ53" s="347">
        <v>-3.2</v>
      </c>
      <c r="AR53" s="348">
        <v>-25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257855</v>
      </c>
      <c r="AN54" s="352">
        <v>21517</v>
      </c>
      <c r="AO54" s="353">
        <v>-42.5</v>
      </c>
      <c r="AP54" s="354">
        <v>67114</v>
      </c>
      <c r="AQ54" s="355">
        <v>12.5</v>
      </c>
      <c r="AR54" s="356">
        <v>-55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630866</v>
      </c>
      <c r="AN55" s="344">
        <v>53787</v>
      </c>
      <c r="AO55" s="345">
        <v>-6.2</v>
      </c>
      <c r="AP55" s="346">
        <v>93741</v>
      </c>
      <c r="AQ55" s="347">
        <v>-29.1</v>
      </c>
      <c r="AR55" s="348">
        <v>22.9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248403</v>
      </c>
      <c r="AN56" s="352">
        <v>21179</v>
      </c>
      <c r="AO56" s="353">
        <v>-1.6</v>
      </c>
      <c r="AP56" s="354">
        <v>46285</v>
      </c>
      <c r="AQ56" s="355">
        <v>-31</v>
      </c>
      <c r="AR56" s="356">
        <v>29.4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765785</v>
      </c>
      <c r="AN57" s="344">
        <v>66776</v>
      </c>
      <c r="AO57" s="345">
        <v>24.1</v>
      </c>
      <c r="AP57" s="346">
        <v>107537</v>
      </c>
      <c r="AQ57" s="347">
        <v>14.7</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296563</v>
      </c>
      <c r="AN58" s="352">
        <v>25860</v>
      </c>
      <c r="AO58" s="353">
        <v>22.1</v>
      </c>
      <c r="AP58" s="354">
        <v>57923</v>
      </c>
      <c r="AQ58" s="355">
        <v>25.1</v>
      </c>
      <c r="AR58" s="356">
        <v>-3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1121574</v>
      </c>
      <c r="AN59" s="344">
        <v>99492</v>
      </c>
      <c r="AO59" s="345">
        <v>49</v>
      </c>
      <c r="AP59" s="346">
        <v>113913</v>
      </c>
      <c r="AQ59" s="347">
        <v>5.9</v>
      </c>
      <c r="AR59" s="348">
        <v>43.1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540718</v>
      </c>
      <c r="AN60" s="352">
        <v>47966</v>
      </c>
      <c r="AO60" s="353">
        <v>85.5</v>
      </c>
      <c r="AP60" s="354">
        <v>53160</v>
      </c>
      <c r="AQ60" s="355">
        <v>-8.1999999999999993</v>
      </c>
      <c r="AR60" s="356">
        <v>93.7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836787</v>
      </c>
      <c r="AN61" s="359">
        <v>71466</v>
      </c>
      <c r="AO61" s="360">
        <v>19</v>
      </c>
      <c r="AP61" s="361">
        <v>116796</v>
      </c>
      <c r="AQ61" s="362">
        <v>1.6</v>
      </c>
      <c r="AR61" s="348">
        <v>17.399999999999999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360298</v>
      </c>
      <c r="AN62" s="352">
        <v>30786</v>
      </c>
      <c r="AO62" s="353">
        <v>14.3</v>
      </c>
      <c r="AP62" s="354">
        <v>56825</v>
      </c>
      <c r="AQ62" s="355">
        <v>-1</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OtlKOCOaRn3oayoEysE1sq0QkFzaf3sGQJZZJFlXoOI9vPVHQrw3bqiTOnqfDAP8RIJh7LG+xRTIWgDjSuFCA==" saltValue="HWq9JZ1FpIRyk/MrZoA6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Ixk3TmqeaDZz29M4RgEV1npBVt3LeM9i7ai6ISJnKR6Xgbw7Q2PdxMVvrCvqOFpwuVeMn/Kilk1D9l3itDMew==" saltValue="tyX2WLdcohGQRX1Ztjl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aousJiMWN2zLvrF4zbNHtUP2NpryikWdpytluaP4M46gVnF241eqB3n/OMFke2hvXKRXh1tRWhjWMSlRAdSQ==" saltValue="WS9yayxjn9H1cgAIcTPa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9.89</v>
      </c>
      <c r="G47" s="12">
        <v>11.06</v>
      </c>
      <c r="H47" s="12">
        <v>10.78</v>
      </c>
      <c r="I47" s="12">
        <v>10.92</v>
      </c>
      <c r="J47" s="13">
        <v>10.88</v>
      </c>
    </row>
    <row r="48" spans="2:10" ht="57.75" customHeight="1" x14ac:dyDescent="0.15">
      <c r="B48" s="14"/>
      <c r="C48" s="1214" t="s">
        <v>4</v>
      </c>
      <c r="D48" s="1214"/>
      <c r="E48" s="1215"/>
      <c r="F48" s="15">
        <v>2.11</v>
      </c>
      <c r="G48" s="16">
        <v>2.2200000000000002</v>
      </c>
      <c r="H48" s="16">
        <v>2.56</v>
      </c>
      <c r="I48" s="16">
        <v>2.7</v>
      </c>
      <c r="J48" s="17">
        <v>4.1900000000000004</v>
      </c>
    </row>
    <row r="49" spans="2:10" ht="57.75" customHeight="1" thickBot="1" x14ac:dyDescent="0.2">
      <c r="B49" s="18"/>
      <c r="C49" s="1216" t="s">
        <v>5</v>
      </c>
      <c r="D49" s="1216"/>
      <c r="E49" s="1217"/>
      <c r="F49" s="19" t="s">
        <v>551</v>
      </c>
      <c r="G49" s="20">
        <v>0.82</v>
      </c>
      <c r="H49" s="20">
        <v>0.4</v>
      </c>
      <c r="I49" s="20">
        <v>0.11</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jgc1rkaKwDNxpeQjhLXiUBXJcrjHbRshm6xRPcRzNwBSExxNfjLvFefgZ9eg7TICmymbTmo1KEmWLQber+OEA==" saltValue="zpSKqCrlLy2zWyTqJacM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2019-10-24T23:21:32Z</cp:lastPrinted>
  <dcterms:created xsi:type="dcterms:W3CDTF">2019-02-14T01:16:59Z</dcterms:created>
  <dcterms:modified xsi:type="dcterms:W3CDTF">2019-10-30T07:15:39Z</dcterms:modified>
  <cp:category/>
</cp:coreProperties>
</file>